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PO calculation/"/>
    </mc:Choice>
  </mc:AlternateContent>
  <xr:revisionPtr revIDLastSave="38" documentId="11_2E893394917ABC06EC49B37257837FCD0A75BA38" xr6:coauthVersionLast="47" xr6:coauthVersionMax="47" xr10:uidLastSave="{A6CCB340-FCF6-4EA6-BDBB-DD87E74496B0}"/>
  <bookViews>
    <workbookView xWindow="22932" yWindow="-108" windowWidth="23256" windowHeight="12456" firstSheet="25" activeTab="27" xr2:uid="{00000000-000D-0000-FFFF-FFFF00000000}"/>
  </bookViews>
  <sheets>
    <sheet name="A_Input_Details" sheetId="1" r:id="rId1"/>
    <sheet name="A_P1-I" sheetId="2" r:id="rId2"/>
    <sheet name="A_P2-I" sheetId="3" r:id="rId3"/>
    <sheet name="A_CA-I" sheetId="4" r:id="rId4"/>
    <sheet name="A_END_SEM-E" sheetId="5" r:id="rId5"/>
    <sheet name="A_Internal_Components" sheetId="6" r:id="rId6"/>
    <sheet name="A_External_Components" sheetId="7" r:id="rId7"/>
    <sheet name="A_Course_Attainment" sheetId="8" r:id="rId8"/>
    <sheet name="A_Printout" sheetId="9" r:id="rId9"/>
    <sheet name="B_Input_Details" sheetId="10" r:id="rId10"/>
    <sheet name="B_P1-I" sheetId="11" r:id="rId11"/>
    <sheet name="B_P2-I" sheetId="12" r:id="rId12"/>
    <sheet name="B_CA-I" sheetId="13" r:id="rId13"/>
    <sheet name="B_END_SEM-E" sheetId="14" r:id="rId14"/>
    <sheet name="B_Internal_Components" sheetId="15" r:id="rId15"/>
    <sheet name="B_External_Components" sheetId="16" r:id="rId16"/>
    <sheet name="B_Course_Attainment" sheetId="17" r:id="rId17"/>
    <sheet name="B_Printout" sheetId="18" r:id="rId18"/>
    <sheet name="C_Input_Details" sheetId="19" r:id="rId19"/>
    <sheet name="C_P1-I" sheetId="20" r:id="rId20"/>
    <sheet name="C_P2-I" sheetId="21" r:id="rId21"/>
    <sheet name="C_CA-I" sheetId="22" r:id="rId22"/>
    <sheet name="C_END_SEM-E" sheetId="23" r:id="rId23"/>
    <sheet name="C_Internal_Components" sheetId="24" r:id="rId24"/>
    <sheet name="C_External_Components" sheetId="25" r:id="rId25"/>
    <sheet name="C_Course_Attainment" sheetId="26" r:id="rId26"/>
    <sheet name="C_Printout" sheetId="27" r:id="rId27"/>
    <sheet name="Combined_Input_Details" sheetId="28" r:id="rId28"/>
    <sheet name="Combined_P1-I" sheetId="29" r:id="rId29"/>
    <sheet name="Combined_P2-I" sheetId="30" r:id="rId30"/>
    <sheet name="Combined_CA-I" sheetId="31" r:id="rId31"/>
    <sheet name="Combined_END_SEM-E" sheetId="32" r:id="rId32"/>
    <sheet name="Combined_Internal_Components" sheetId="33" r:id="rId33"/>
    <sheet name="Combined_External_Components" sheetId="34" r:id="rId34"/>
    <sheet name="Combined_Course_Attainment" sheetId="35" r:id="rId35"/>
    <sheet name="Combined_Printout" sheetId="36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6" l="1"/>
  <c r="B17" i="36"/>
  <c r="B15" i="36"/>
  <c r="B14" i="36"/>
  <c r="Q8" i="36"/>
  <c r="Q7" i="36"/>
  <c r="Q6" i="36"/>
  <c r="Q5" i="36"/>
  <c r="F90" i="35"/>
  <c r="E90" i="35"/>
  <c r="F89" i="35"/>
  <c r="E89" i="35"/>
  <c r="F88" i="35"/>
  <c r="E88" i="35"/>
  <c r="F87" i="35"/>
  <c r="E87" i="35"/>
  <c r="F86" i="35"/>
  <c r="E86" i="35"/>
  <c r="F85" i="35"/>
  <c r="E85" i="35"/>
  <c r="E84" i="35"/>
  <c r="E83" i="35"/>
  <c r="F82" i="35"/>
  <c r="E82" i="35"/>
  <c r="F81" i="35"/>
  <c r="E81" i="35"/>
  <c r="F80" i="35"/>
  <c r="E80" i="35"/>
  <c r="F79" i="35"/>
  <c r="E79" i="35"/>
  <c r="F78" i="35"/>
  <c r="E78" i="35"/>
  <c r="F77" i="35"/>
  <c r="E77" i="35"/>
  <c r="F76" i="35"/>
  <c r="E76" i="35"/>
  <c r="F75" i="35"/>
  <c r="E75" i="35"/>
  <c r="F74" i="35"/>
  <c r="E74" i="35"/>
  <c r="F73" i="35"/>
  <c r="E73" i="35"/>
  <c r="E72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E60" i="35"/>
  <c r="E59" i="35"/>
  <c r="F58" i="35"/>
  <c r="E58" i="35"/>
  <c r="F57" i="35"/>
  <c r="E57" i="35"/>
  <c r="F56" i="35"/>
  <c r="E56" i="35"/>
  <c r="F55" i="35"/>
  <c r="E55" i="35"/>
  <c r="F54" i="35"/>
  <c r="E54" i="35"/>
  <c r="F53" i="35"/>
  <c r="E53" i="35"/>
  <c r="F52" i="35"/>
  <c r="E52" i="35"/>
  <c r="F51" i="35"/>
  <c r="E51" i="35"/>
  <c r="F50" i="35"/>
  <c r="E50" i="35"/>
  <c r="F49" i="35"/>
  <c r="E49" i="35"/>
  <c r="E48" i="35"/>
  <c r="E47" i="35"/>
  <c r="F46" i="35"/>
  <c r="E46" i="35"/>
  <c r="F45" i="35"/>
  <c r="E45" i="35"/>
  <c r="F44" i="35"/>
  <c r="E44" i="35"/>
  <c r="F43" i="35"/>
  <c r="E43" i="35"/>
  <c r="F42" i="35"/>
  <c r="E42" i="35"/>
  <c r="F41" i="35"/>
  <c r="E41" i="35"/>
  <c r="F40" i="35"/>
  <c r="E40" i="35"/>
  <c r="F39" i="35"/>
  <c r="E39" i="35"/>
  <c r="F38" i="35"/>
  <c r="E38" i="35"/>
  <c r="F37" i="35"/>
  <c r="E37" i="35"/>
  <c r="E36" i="35"/>
  <c r="E35" i="35"/>
  <c r="F34" i="35"/>
  <c r="E34" i="35"/>
  <c r="F33" i="35"/>
  <c r="E33" i="35"/>
  <c r="F32" i="35"/>
  <c r="E32" i="35"/>
  <c r="F31" i="35"/>
  <c r="E31" i="35"/>
  <c r="F30" i="35"/>
  <c r="E30" i="35"/>
  <c r="F29" i="35"/>
  <c r="E29" i="35"/>
  <c r="F28" i="35"/>
  <c r="E28" i="35"/>
  <c r="F27" i="35"/>
  <c r="E27" i="35"/>
  <c r="F26" i="35"/>
  <c r="E26" i="35"/>
  <c r="F25" i="35"/>
  <c r="E25" i="35"/>
  <c r="E24" i="35"/>
  <c r="F23" i="35"/>
  <c r="E23" i="35"/>
  <c r="B19" i="35"/>
  <c r="B17" i="35"/>
  <c r="B15" i="35"/>
  <c r="B14" i="35"/>
  <c r="U6" i="35"/>
  <c r="T6" i="35"/>
  <c r="S6" i="35"/>
  <c r="R6" i="35"/>
  <c r="Q6" i="35"/>
  <c r="P6" i="35"/>
  <c r="O6" i="35"/>
  <c r="F84" i="35" s="1"/>
  <c r="N6" i="35"/>
  <c r="F83" i="35" s="1"/>
  <c r="M6" i="35"/>
  <c r="L6" i="35"/>
  <c r="K6" i="35"/>
  <c r="J6" i="35"/>
  <c r="I6" i="35"/>
  <c r="H6" i="35"/>
  <c r="G6" i="35"/>
  <c r="F6" i="35"/>
  <c r="E6" i="35"/>
  <c r="U5" i="35"/>
  <c r="T5" i="35"/>
  <c r="F72" i="35" s="1"/>
  <c r="S5" i="35"/>
  <c r="F71" i="35" s="1"/>
  <c r="R5" i="35"/>
  <c r="Q5" i="35"/>
  <c r="P5" i="35"/>
  <c r="O5" i="35"/>
  <c r="N5" i="35"/>
  <c r="M5" i="35"/>
  <c r="L5" i="35"/>
  <c r="K5" i="35"/>
  <c r="J5" i="35"/>
  <c r="I5" i="35"/>
  <c r="H5" i="35"/>
  <c r="F60" i="35" s="1"/>
  <c r="G5" i="35"/>
  <c r="F59" i="35" s="1"/>
  <c r="F5" i="35"/>
  <c r="E5" i="35"/>
  <c r="U4" i="35"/>
  <c r="T4" i="35"/>
  <c r="S4" i="35"/>
  <c r="R4" i="35"/>
  <c r="Q4" i="35"/>
  <c r="P4" i="35"/>
  <c r="O4" i="35"/>
  <c r="N4" i="35"/>
  <c r="M4" i="35"/>
  <c r="F48" i="35" s="1"/>
  <c r="L4" i="35"/>
  <c r="F47" i="35" s="1"/>
  <c r="K4" i="35"/>
  <c r="J4" i="35"/>
  <c r="I4" i="35"/>
  <c r="H4" i="35"/>
  <c r="G4" i="35"/>
  <c r="F4" i="35"/>
  <c r="E4" i="35"/>
  <c r="U3" i="35"/>
  <c r="T3" i="35"/>
  <c r="S3" i="35"/>
  <c r="R3" i="35"/>
  <c r="F36" i="35" s="1"/>
  <c r="Q3" i="35"/>
  <c r="F35" i="35" s="1"/>
  <c r="P3" i="35"/>
  <c r="O3" i="35"/>
  <c r="N3" i="35"/>
  <c r="M3" i="35"/>
  <c r="L3" i="35"/>
  <c r="K3" i="35"/>
  <c r="J3" i="35"/>
  <c r="I3" i="35"/>
  <c r="H3" i="35"/>
  <c r="G3" i="35"/>
  <c r="F3" i="35"/>
  <c r="F24" i="35" s="1"/>
  <c r="E3" i="35"/>
  <c r="K167" i="32"/>
  <c r="D163" i="34" s="1"/>
  <c r="K163" i="34" s="1"/>
  <c r="J167" i="32"/>
  <c r="C163" i="34" s="1"/>
  <c r="J163" i="34" s="1"/>
  <c r="I167" i="32"/>
  <c r="B163" i="34" s="1"/>
  <c r="I163" i="34" s="1"/>
  <c r="H167" i="32"/>
  <c r="A163" i="34" s="1"/>
  <c r="H163" i="34" s="1"/>
  <c r="K166" i="32"/>
  <c r="D162" i="34" s="1"/>
  <c r="K162" i="34" s="1"/>
  <c r="J166" i="32"/>
  <c r="C162" i="34" s="1"/>
  <c r="J162" i="34" s="1"/>
  <c r="I166" i="32"/>
  <c r="B162" i="34" s="1"/>
  <c r="I162" i="34" s="1"/>
  <c r="H166" i="32"/>
  <c r="A162" i="34" s="1"/>
  <c r="H162" i="34" s="1"/>
  <c r="K165" i="32"/>
  <c r="D161" i="34" s="1"/>
  <c r="K161" i="34" s="1"/>
  <c r="J165" i="32"/>
  <c r="C161" i="34" s="1"/>
  <c r="J161" i="34" s="1"/>
  <c r="I165" i="32"/>
  <c r="B161" i="34" s="1"/>
  <c r="I161" i="34" s="1"/>
  <c r="H165" i="32"/>
  <c r="A161" i="34" s="1"/>
  <c r="H161" i="34" s="1"/>
  <c r="K164" i="32"/>
  <c r="D160" i="34" s="1"/>
  <c r="K160" i="34" s="1"/>
  <c r="J164" i="32"/>
  <c r="C160" i="34" s="1"/>
  <c r="J160" i="34" s="1"/>
  <c r="I164" i="32"/>
  <c r="B160" i="34" s="1"/>
  <c r="I160" i="34" s="1"/>
  <c r="H164" i="32"/>
  <c r="A160" i="34" s="1"/>
  <c r="H160" i="34" s="1"/>
  <c r="K163" i="32"/>
  <c r="D159" i="34" s="1"/>
  <c r="K159" i="34" s="1"/>
  <c r="J163" i="32"/>
  <c r="C159" i="34" s="1"/>
  <c r="J159" i="34" s="1"/>
  <c r="I163" i="32"/>
  <c r="B159" i="34" s="1"/>
  <c r="I159" i="34" s="1"/>
  <c r="H163" i="32"/>
  <c r="A159" i="34" s="1"/>
  <c r="H159" i="34" s="1"/>
  <c r="K162" i="32"/>
  <c r="D158" i="34" s="1"/>
  <c r="K158" i="34" s="1"/>
  <c r="J162" i="32"/>
  <c r="C158" i="34" s="1"/>
  <c r="J158" i="34" s="1"/>
  <c r="I162" i="32"/>
  <c r="B158" i="34" s="1"/>
  <c r="I158" i="34" s="1"/>
  <c r="H162" i="32"/>
  <c r="A158" i="34" s="1"/>
  <c r="H158" i="34" s="1"/>
  <c r="K161" i="32"/>
  <c r="D157" i="34" s="1"/>
  <c r="K157" i="34" s="1"/>
  <c r="J161" i="32"/>
  <c r="C157" i="34" s="1"/>
  <c r="J157" i="34" s="1"/>
  <c r="I161" i="32"/>
  <c r="B157" i="34" s="1"/>
  <c r="I157" i="34" s="1"/>
  <c r="H161" i="32"/>
  <c r="A157" i="34" s="1"/>
  <c r="H157" i="34" s="1"/>
  <c r="K160" i="32"/>
  <c r="D156" i="34" s="1"/>
  <c r="K156" i="34" s="1"/>
  <c r="J160" i="32"/>
  <c r="C156" i="34" s="1"/>
  <c r="J156" i="34" s="1"/>
  <c r="I160" i="32"/>
  <c r="B156" i="34" s="1"/>
  <c r="I156" i="34" s="1"/>
  <c r="H160" i="32"/>
  <c r="A156" i="34" s="1"/>
  <c r="H156" i="34" s="1"/>
  <c r="K159" i="32"/>
  <c r="D155" i="34" s="1"/>
  <c r="K155" i="34" s="1"/>
  <c r="J159" i="32"/>
  <c r="C155" i="34" s="1"/>
  <c r="J155" i="34" s="1"/>
  <c r="I159" i="32"/>
  <c r="B155" i="34" s="1"/>
  <c r="I155" i="34" s="1"/>
  <c r="H159" i="32"/>
  <c r="A155" i="34" s="1"/>
  <c r="H155" i="34" s="1"/>
  <c r="K158" i="32"/>
  <c r="D154" i="34" s="1"/>
  <c r="K154" i="34" s="1"/>
  <c r="J158" i="32"/>
  <c r="C154" i="34" s="1"/>
  <c r="J154" i="34" s="1"/>
  <c r="I158" i="32"/>
  <c r="B154" i="34" s="1"/>
  <c r="I154" i="34" s="1"/>
  <c r="H158" i="32"/>
  <c r="A154" i="34" s="1"/>
  <c r="H154" i="34" s="1"/>
  <c r="K157" i="32"/>
  <c r="D153" i="34" s="1"/>
  <c r="K153" i="34" s="1"/>
  <c r="J157" i="32"/>
  <c r="C153" i="34" s="1"/>
  <c r="J153" i="34" s="1"/>
  <c r="I157" i="32"/>
  <c r="B153" i="34" s="1"/>
  <c r="I153" i="34" s="1"/>
  <c r="H157" i="32"/>
  <c r="A153" i="34" s="1"/>
  <c r="H153" i="34" s="1"/>
  <c r="K156" i="32"/>
  <c r="D152" i="34" s="1"/>
  <c r="K152" i="34" s="1"/>
  <c r="J156" i="32"/>
  <c r="C152" i="34" s="1"/>
  <c r="J152" i="34" s="1"/>
  <c r="I156" i="32"/>
  <c r="B152" i="34" s="1"/>
  <c r="I152" i="34" s="1"/>
  <c r="H156" i="32"/>
  <c r="A152" i="34" s="1"/>
  <c r="H152" i="34" s="1"/>
  <c r="K155" i="32"/>
  <c r="D151" i="34" s="1"/>
  <c r="K151" i="34" s="1"/>
  <c r="J155" i="32"/>
  <c r="C151" i="34" s="1"/>
  <c r="J151" i="34" s="1"/>
  <c r="I155" i="32"/>
  <c r="B151" i="34" s="1"/>
  <c r="I151" i="34" s="1"/>
  <c r="H155" i="32"/>
  <c r="A151" i="34" s="1"/>
  <c r="H151" i="34" s="1"/>
  <c r="K154" i="32"/>
  <c r="D150" i="34" s="1"/>
  <c r="K150" i="34" s="1"/>
  <c r="J154" i="32"/>
  <c r="C150" i="34" s="1"/>
  <c r="J150" i="34" s="1"/>
  <c r="I154" i="32"/>
  <c r="B150" i="34" s="1"/>
  <c r="I150" i="34" s="1"/>
  <c r="H154" i="32"/>
  <c r="A150" i="34" s="1"/>
  <c r="H150" i="34" s="1"/>
  <c r="K153" i="32"/>
  <c r="D149" i="34" s="1"/>
  <c r="K149" i="34" s="1"/>
  <c r="J153" i="32"/>
  <c r="C149" i="34" s="1"/>
  <c r="J149" i="34" s="1"/>
  <c r="I153" i="32"/>
  <c r="B149" i="34" s="1"/>
  <c r="I149" i="34" s="1"/>
  <c r="H153" i="32"/>
  <c r="A149" i="34" s="1"/>
  <c r="H149" i="34" s="1"/>
  <c r="K152" i="32"/>
  <c r="D148" i="34" s="1"/>
  <c r="K148" i="34" s="1"/>
  <c r="J152" i="32"/>
  <c r="C148" i="34" s="1"/>
  <c r="J148" i="34" s="1"/>
  <c r="I152" i="32"/>
  <c r="B148" i="34" s="1"/>
  <c r="I148" i="34" s="1"/>
  <c r="H152" i="32"/>
  <c r="A148" i="34" s="1"/>
  <c r="H148" i="34" s="1"/>
  <c r="K151" i="32"/>
  <c r="D147" i="34" s="1"/>
  <c r="K147" i="34" s="1"/>
  <c r="J151" i="32"/>
  <c r="C147" i="34" s="1"/>
  <c r="J147" i="34" s="1"/>
  <c r="I151" i="32"/>
  <c r="B147" i="34" s="1"/>
  <c r="I147" i="34" s="1"/>
  <c r="H151" i="32"/>
  <c r="A147" i="34" s="1"/>
  <c r="H147" i="34" s="1"/>
  <c r="K150" i="32"/>
  <c r="D146" i="34" s="1"/>
  <c r="K146" i="34" s="1"/>
  <c r="J150" i="32"/>
  <c r="C146" i="34" s="1"/>
  <c r="J146" i="34" s="1"/>
  <c r="I150" i="32"/>
  <c r="B146" i="34" s="1"/>
  <c r="I146" i="34" s="1"/>
  <c r="H150" i="32"/>
  <c r="A146" i="34" s="1"/>
  <c r="H146" i="34" s="1"/>
  <c r="K149" i="32"/>
  <c r="D145" i="34" s="1"/>
  <c r="K145" i="34" s="1"/>
  <c r="J149" i="32"/>
  <c r="C145" i="34" s="1"/>
  <c r="J145" i="34" s="1"/>
  <c r="I149" i="32"/>
  <c r="B145" i="34" s="1"/>
  <c r="I145" i="34" s="1"/>
  <c r="H149" i="32"/>
  <c r="A145" i="34" s="1"/>
  <c r="H145" i="34" s="1"/>
  <c r="K148" i="32"/>
  <c r="D144" i="34" s="1"/>
  <c r="K144" i="34" s="1"/>
  <c r="J148" i="32"/>
  <c r="C144" i="34" s="1"/>
  <c r="J144" i="34" s="1"/>
  <c r="I148" i="32"/>
  <c r="B144" i="34" s="1"/>
  <c r="I144" i="34" s="1"/>
  <c r="H148" i="32"/>
  <c r="A144" i="34" s="1"/>
  <c r="H144" i="34" s="1"/>
  <c r="K147" i="32"/>
  <c r="D143" i="34" s="1"/>
  <c r="K143" i="34" s="1"/>
  <c r="J147" i="32"/>
  <c r="C143" i="34" s="1"/>
  <c r="J143" i="34" s="1"/>
  <c r="I147" i="32"/>
  <c r="B143" i="34" s="1"/>
  <c r="I143" i="34" s="1"/>
  <c r="H147" i="32"/>
  <c r="A143" i="34" s="1"/>
  <c r="H143" i="34" s="1"/>
  <c r="K146" i="32"/>
  <c r="D142" i="34" s="1"/>
  <c r="K142" i="34" s="1"/>
  <c r="J146" i="32"/>
  <c r="C142" i="34" s="1"/>
  <c r="J142" i="34" s="1"/>
  <c r="I146" i="32"/>
  <c r="B142" i="34" s="1"/>
  <c r="I142" i="34" s="1"/>
  <c r="H146" i="32"/>
  <c r="A142" i="34" s="1"/>
  <c r="H142" i="34" s="1"/>
  <c r="K145" i="32"/>
  <c r="D141" i="34" s="1"/>
  <c r="K141" i="34" s="1"/>
  <c r="J145" i="32"/>
  <c r="C141" i="34" s="1"/>
  <c r="J141" i="34" s="1"/>
  <c r="I145" i="32"/>
  <c r="B141" i="34" s="1"/>
  <c r="I141" i="34" s="1"/>
  <c r="H145" i="32"/>
  <c r="A141" i="34" s="1"/>
  <c r="H141" i="34" s="1"/>
  <c r="K144" i="32"/>
  <c r="D140" i="34" s="1"/>
  <c r="K140" i="34" s="1"/>
  <c r="J144" i="32"/>
  <c r="C140" i="34" s="1"/>
  <c r="J140" i="34" s="1"/>
  <c r="I144" i="32"/>
  <c r="B140" i="34" s="1"/>
  <c r="I140" i="34" s="1"/>
  <c r="H144" i="32"/>
  <c r="A140" i="34" s="1"/>
  <c r="H140" i="34" s="1"/>
  <c r="K143" i="32"/>
  <c r="D139" i="34" s="1"/>
  <c r="K139" i="34" s="1"/>
  <c r="J143" i="32"/>
  <c r="C139" i="34" s="1"/>
  <c r="J139" i="34" s="1"/>
  <c r="I143" i="32"/>
  <c r="B139" i="34" s="1"/>
  <c r="I139" i="34" s="1"/>
  <c r="H143" i="32"/>
  <c r="A139" i="34" s="1"/>
  <c r="H139" i="34" s="1"/>
  <c r="K142" i="32"/>
  <c r="D138" i="34" s="1"/>
  <c r="K138" i="34" s="1"/>
  <c r="J142" i="32"/>
  <c r="C138" i="34" s="1"/>
  <c r="J138" i="34" s="1"/>
  <c r="I142" i="32"/>
  <c r="B138" i="34" s="1"/>
  <c r="I138" i="34" s="1"/>
  <c r="H142" i="32"/>
  <c r="A138" i="34" s="1"/>
  <c r="H138" i="34" s="1"/>
  <c r="K141" i="32"/>
  <c r="D137" i="34" s="1"/>
  <c r="K137" i="34" s="1"/>
  <c r="J141" i="32"/>
  <c r="C137" i="34" s="1"/>
  <c r="J137" i="34" s="1"/>
  <c r="I141" i="32"/>
  <c r="B137" i="34" s="1"/>
  <c r="I137" i="34" s="1"/>
  <c r="H141" i="32"/>
  <c r="A137" i="34" s="1"/>
  <c r="H137" i="34" s="1"/>
  <c r="K140" i="32"/>
  <c r="D136" i="34" s="1"/>
  <c r="K136" i="34" s="1"/>
  <c r="J140" i="32"/>
  <c r="C136" i="34" s="1"/>
  <c r="J136" i="34" s="1"/>
  <c r="I140" i="32"/>
  <c r="B136" i="34" s="1"/>
  <c r="I136" i="34" s="1"/>
  <c r="H140" i="32"/>
  <c r="A136" i="34" s="1"/>
  <c r="H136" i="34" s="1"/>
  <c r="K139" i="32"/>
  <c r="D135" i="34" s="1"/>
  <c r="K135" i="34" s="1"/>
  <c r="J139" i="32"/>
  <c r="C135" i="34" s="1"/>
  <c r="J135" i="34" s="1"/>
  <c r="I139" i="32"/>
  <c r="B135" i="34" s="1"/>
  <c r="I135" i="34" s="1"/>
  <c r="H139" i="32"/>
  <c r="A135" i="34" s="1"/>
  <c r="H135" i="34" s="1"/>
  <c r="K138" i="32"/>
  <c r="D134" i="34" s="1"/>
  <c r="K134" i="34" s="1"/>
  <c r="J138" i="32"/>
  <c r="C134" i="34" s="1"/>
  <c r="J134" i="34" s="1"/>
  <c r="I138" i="32"/>
  <c r="B134" i="34" s="1"/>
  <c r="I134" i="34" s="1"/>
  <c r="H138" i="32"/>
  <c r="A134" i="34" s="1"/>
  <c r="H134" i="34" s="1"/>
  <c r="K137" i="32"/>
  <c r="D133" i="34" s="1"/>
  <c r="K133" i="34" s="1"/>
  <c r="J137" i="32"/>
  <c r="C133" i="34" s="1"/>
  <c r="J133" i="34" s="1"/>
  <c r="I137" i="32"/>
  <c r="B133" i="34" s="1"/>
  <c r="I133" i="34" s="1"/>
  <c r="H137" i="32"/>
  <c r="A133" i="34" s="1"/>
  <c r="H133" i="34" s="1"/>
  <c r="K136" i="32"/>
  <c r="D132" i="34" s="1"/>
  <c r="K132" i="34" s="1"/>
  <c r="J136" i="32"/>
  <c r="C132" i="34" s="1"/>
  <c r="J132" i="34" s="1"/>
  <c r="I136" i="32"/>
  <c r="B132" i="34" s="1"/>
  <c r="I132" i="34" s="1"/>
  <c r="H136" i="32"/>
  <c r="A132" i="34" s="1"/>
  <c r="H132" i="34" s="1"/>
  <c r="K135" i="32"/>
  <c r="D131" i="34" s="1"/>
  <c r="K131" i="34" s="1"/>
  <c r="J135" i="32"/>
  <c r="C131" i="34" s="1"/>
  <c r="J131" i="34" s="1"/>
  <c r="I135" i="32"/>
  <c r="B131" i="34" s="1"/>
  <c r="I131" i="34" s="1"/>
  <c r="H135" i="32"/>
  <c r="A131" i="34" s="1"/>
  <c r="H131" i="34" s="1"/>
  <c r="K134" i="32"/>
  <c r="D130" i="34" s="1"/>
  <c r="K130" i="34" s="1"/>
  <c r="J134" i="32"/>
  <c r="C130" i="34" s="1"/>
  <c r="J130" i="34" s="1"/>
  <c r="I134" i="32"/>
  <c r="B130" i="34" s="1"/>
  <c r="I130" i="34" s="1"/>
  <c r="H134" i="32"/>
  <c r="A130" i="34" s="1"/>
  <c r="H130" i="34" s="1"/>
  <c r="K133" i="32"/>
  <c r="D129" i="34" s="1"/>
  <c r="K129" i="34" s="1"/>
  <c r="J133" i="32"/>
  <c r="C129" i="34" s="1"/>
  <c r="J129" i="34" s="1"/>
  <c r="I133" i="32"/>
  <c r="B129" i="34" s="1"/>
  <c r="I129" i="34" s="1"/>
  <c r="H133" i="32"/>
  <c r="A129" i="34" s="1"/>
  <c r="H129" i="34" s="1"/>
  <c r="K132" i="32"/>
  <c r="D128" i="34" s="1"/>
  <c r="K128" i="34" s="1"/>
  <c r="J132" i="32"/>
  <c r="C128" i="34" s="1"/>
  <c r="J128" i="34" s="1"/>
  <c r="I132" i="32"/>
  <c r="B128" i="34" s="1"/>
  <c r="I128" i="34" s="1"/>
  <c r="H132" i="32"/>
  <c r="A128" i="34" s="1"/>
  <c r="H128" i="34" s="1"/>
  <c r="K131" i="32"/>
  <c r="D127" i="34" s="1"/>
  <c r="K127" i="34" s="1"/>
  <c r="J131" i="32"/>
  <c r="C127" i="34" s="1"/>
  <c r="J127" i="34" s="1"/>
  <c r="I131" i="32"/>
  <c r="B127" i="34" s="1"/>
  <c r="I127" i="34" s="1"/>
  <c r="H131" i="32"/>
  <c r="A127" i="34" s="1"/>
  <c r="H127" i="34" s="1"/>
  <c r="K130" i="32"/>
  <c r="D126" i="34" s="1"/>
  <c r="K126" i="34" s="1"/>
  <c r="J130" i="32"/>
  <c r="C126" i="34" s="1"/>
  <c r="J126" i="34" s="1"/>
  <c r="I130" i="32"/>
  <c r="B126" i="34" s="1"/>
  <c r="I126" i="34" s="1"/>
  <c r="H130" i="32"/>
  <c r="A126" i="34" s="1"/>
  <c r="H126" i="34" s="1"/>
  <c r="K129" i="32"/>
  <c r="D125" i="34" s="1"/>
  <c r="K125" i="34" s="1"/>
  <c r="J129" i="32"/>
  <c r="C125" i="34" s="1"/>
  <c r="J125" i="34" s="1"/>
  <c r="I129" i="32"/>
  <c r="B125" i="34" s="1"/>
  <c r="I125" i="34" s="1"/>
  <c r="H129" i="32"/>
  <c r="A125" i="34" s="1"/>
  <c r="H125" i="34" s="1"/>
  <c r="K128" i="32"/>
  <c r="D124" i="34" s="1"/>
  <c r="K124" i="34" s="1"/>
  <c r="J128" i="32"/>
  <c r="C124" i="34" s="1"/>
  <c r="J124" i="34" s="1"/>
  <c r="I128" i="32"/>
  <c r="B124" i="34" s="1"/>
  <c r="I124" i="34" s="1"/>
  <c r="H128" i="32"/>
  <c r="A124" i="34" s="1"/>
  <c r="H124" i="34" s="1"/>
  <c r="K127" i="32"/>
  <c r="D123" i="34" s="1"/>
  <c r="K123" i="34" s="1"/>
  <c r="J127" i="32"/>
  <c r="C123" i="34" s="1"/>
  <c r="J123" i="34" s="1"/>
  <c r="I127" i="32"/>
  <c r="B123" i="34" s="1"/>
  <c r="I123" i="34" s="1"/>
  <c r="H127" i="32"/>
  <c r="A123" i="34" s="1"/>
  <c r="H123" i="34" s="1"/>
  <c r="K126" i="32"/>
  <c r="D122" i="34" s="1"/>
  <c r="K122" i="34" s="1"/>
  <c r="J126" i="32"/>
  <c r="C122" i="34" s="1"/>
  <c r="J122" i="34" s="1"/>
  <c r="I126" i="32"/>
  <c r="B122" i="34" s="1"/>
  <c r="I122" i="34" s="1"/>
  <c r="H126" i="32"/>
  <c r="A122" i="34" s="1"/>
  <c r="H122" i="34" s="1"/>
  <c r="K125" i="32"/>
  <c r="D121" i="34" s="1"/>
  <c r="K121" i="34" s="1"/>
  <c r="J125" i="32"/>
  <c r="C121" i="34" s="1"/>
  <c r="J121" i="34" s="1"/>
  <c r="I125" i="32"/>
  <c r="B121" i="34" s="1"/>
  <c r="I121" i="34" s="1"/>
  <c r="H125" i="32"/>
  <c r="A121" i="34" s="1"/>
  <c r="H121" i="34" s="1"/>
  <c r="K124" i="32"/>
  <c r="D120" i="34" s="1"/>
  <c r="K120" i="34" s="1"/>
  <c r="J124" i="32"/>
  <c r="C120" i="34" s="1"/>
  <c r="J120" i="34" s="1"/>
  <c r="I124" i="32"/>
  <c r="B120" i="34" s="1"/>
  <c r="I120" i="34" s="1"/>
  <c r="H124" i="32"/>
  <c r="A120" i="34" s="1"/>
  <c r="H120" i="34" s="1"/>
  <c r="K123" i="32"/>
  <c r="D119" i="34" s="1"/>
  <c r="K119" i="34" s="1"/>
  <c r="J123" i="32"/>
  <c r="C119" i="34" s="1"/>
  <c r="J119" i="34" s="1"/>
  <c r="I123" i="32"/>
  <c r="B119" i="34" s="1"/>
  <c r="I119" i="34" s="1"/>
  <c r="H123" i="32"/>
  <c r="A119" i="34" s="1"/>
  <c r="H119" i="34" s="1"/>
  <c r="K122" i="32"/>
  <c r="D118" i="34" s="1"/>
  <c r="K118" i="34" s="1"/>
  <c r="J122" i="32"/>
  <c r="C118" i="34" s="1"/>
  <c r="J118" i="34" s="1"/>
  <c r="I122" i="32"/>
  <c r="B118" i="34" s="1"/>
  <c r="I118" i="34" s="1"/>
  <c r="H122" i="32"/>
  <c r="A118" i="34" s="1"/>
  <c r="H118" i="34" s="1"/>
  <c r="K121" i="32"/>
  <c r="D117" i="34" s="1"/>
  <c r="K117" i="34" s="1"/>
  <c r="J121" i="32"/>
  <c r="C117" i="34" s="1"/>
  <c r="J117" i="34" s="1"/>
  <c r="I121" i="32"/>
  <c r="B117" i="34" s="1"/>
  <c r="I117" i="34" s="1"/>
  <c r="H121" i="32"/>
  <c r="A117" i="34" s="1"/>
  <c r="H117" i="34" s="1"/>
  <c r="K120" i="32"/>
  <c r="D116" i="34" s="1"/>
  <c r="K116" i="34" s="1"/>
  <c r="J120" i="32"/>
  <c r="C116" i="34" s="1"/>
  <c r="J116" i="34" s="1"/>
  <c r="I120" i="32"/>
  <c r="B116" i="34" s="1"/>
  <c r="I116" i="34" s="1"/>
  <c r="H120" i="32"/>
  <c r="A116" i="34" s="1"/>
  <c r="H116" i="34" s="1"/>
  <c r="K119" i="32"/>
  <c r="D115" i="34" s="1"/>
  <c r="K115" i="34" s="1"/>
  <c r="J119" i="32"/>
  <c r="C115" i="34" s="1"/>
  <c r="J115" i="34" s="1"/>
  <c r="I119" i="32"/>
  <c r="B115" i="34" s="1"/>
  <c r="I115" i="34" s="1"/>
  <c r="H119" i="32"/>
  <c r="A115" i="34" s="1"/>
  <c r="H115" i="34" s="1"/>
  <c r="K118" i="32"/>
  <c r="D114" i="34" s="1"/>
  <c r="K114" i="34" s="1"/>
  <c r="J118" i="32"/>
  <c r="C114" i="34" s="1"/>
  <c r="J114" i="34" s="1"/>
  <c r="I118" i="32"/>
  <c r="B114" i="34" s="1"/>
  <c r="I114" i="34" s="1"/>
  <c r="H118" i="32"/>
  <c r="A114" i="34" s="1"/>
  <c r="H114" i="34" s="1"/>
  <c r="K117" i="32"/>
  <c r="D113" i="34" s="1"/>
  <c r="K113" i="34" s="1"/>
  <c r="J117" i="32"/>
  <c r="C113" i="34" s="1"/>
  <c r="J113" i="34" s="1"/>
  <c r="I117" i="32"/>
  <c r="B113" i="34" s="1"/>
  <c r="I113" i="34" s="1"/>
  <c r="H117" i="32"/>
  <c r="A113" i="34" s="1"/>
  <c r="H113" i="34" s="1"/>
  <c r="K116" i="32"/>
  <c r="D112" i="34" s="1"/>
  <c r="K112" i="34" s="1"/>
  <c r="J116" i="32"/>
  <c r="C112" i="34" s="1"/>
  <c r="J112" i="34" s="1"/>
  <c r="I116" i="32"/>
  <c r="B112" i="34" s="1"/>
  <c r="I112" i="34" s="1"/>
  <c r="H116" i="32"/>
  <c r="A112" i="34" s="1"/>
  <c r="H112" i="34" s="1"/>
  <c r="K115" i="32"/>
  <c r="D111" i="34" s="1"/>
  <c r="K111" i="34" s="1"/>
  <c r="J115" i="32"/>
  <c r="C111" i="34" s="1"/>
  <c r="J111" i="34" s="1"/>
  <c r="I115" i="32"/>
  <c r="B111" i="34" s="1"/>
  <c r="I111" i="34" s="1"/>
  <c r="H115" i="32"/>
  <c r="A111" i="34" s="1"/>
  <c r="H111" i="34" s="1"/>
  <c r="K114" i="32"/>
  <c r="D110" i="34" s="1"/>
  <c r="K110" i="34" s="1"/>
  <c r="J114" i="32"/>
  <c r="C110" i="34" s="1"/>
  <c r="J110" i="34" s="1"/>
  <c r="I114" i="32"/>
  <c r="B110" i="34" s="1"/>
  <c r="I110" i="34" s="1"/>
  <c r="H114" i="32"/>
  <c r="A110" i="34" s="1"/>
  <c r="H110" i="34" s="1"/>
  <c r="K113" i="32"/>
  <c r="D109" i="34" s="1"/>
  <c r="K109" i="34" s="1"/>
  <c r="J113" i="32"/>
  <c r="C109" i="34" s="1"/>
  <c r="J109" i="34" s="1"/>
  <c r="I113" i="32"/>
  <c r="B109" i="34" s="1"/>
  <c r="I109" i="34" s="1"/>
  <c r="H113" i="32"/>
  <c r="A109" i="34" s="1"/>
  <c r="H109" i="34" s="1"/>
  <c r="K112" i="32"/>
  <c r="D108" i="34" s="1"/>
  <c r="K108" i="34" s="1"/>
  <c r="J112" i="32"/>
  <c r="C108" i="34" s="1"/>
  <c r="J108" i="34" s="1"/>
  <c r="I112" i="32"/>
  <c r="B108" i="34" s="1"/>
  <c r="I108" i="34" s="1"/>
  <c r="H112" i="32"/>
  <c r="A108" i="34" s="1"/>
  <c r="H108" i="34" s="1"/>
  <c r="K111" i="32"/>
  <c r="D107" i="34" s="1"/>
  <c r="K107" i="34" s="1"/>
  <c r="J111" i="32"/>
  <c r="C107" i="34" s="1"/>
  <c r="J107" i="34" s="1"/>
  <c r="I111" i="32"/>
  <c r="B107" i="34" s="1"/>
  <c r="I107" i="34" s="1"/>
  <c r="H111" i="32"/>
  <c r="A107" i="34" s="1"/>
  <c r="H107" i="34" s="1"/>
  <c r="K110" i="32"/>
  <c r="D106" i="34" s="1"/>
  <c r="K106" i="34" s="1"/>
  <c r="J110" i="32"/>
  <c r="C106" i="34" s="1"/>
  <c r="J106" i="34" s="1"/>
  <c r="I110" i="32"/>
  <c r="B106" i="34" s="1"/>
  <c r="I106" i="34" s="1"/>
  <c r="H110" i="32"/>
  <c r="A106" i="34" s="1"/>
  <c r="H106" i="34" s="1"/>
  <c r="K109" i="32"/>
  <c r="D105" i="34" s="1"/>
  <c r="K105" i="34" s="1"/>
  <c r="J109" i="32"/>
  <c r="C105" i="34" s="1"/>
  <c r="J105" i="34" s="1"/>
  <c r="I109" i="32"/>
  <c r="B105" i="34" s="1"/>
  <c r="I105" i="34" s="1"/>
  <c r="H109" i="32"/>
  <c r="A105" i="34" s="1"/>
  <c r="H105" i="34" s="1"/>
  <c r="K108" i="32"/>
  <c r="D104" i="34" s="1"/>
  <c r="K104" i="34" s="1"/>
  <c r="J108" i="32"/>
  <c r="C104" i="34" s="1"/>
  <c r="J104" i="34" s="1"/>
  <c r="I108" i="32"/>
  <c r="B104" i="34" s="1"/>
  <c r="I104" i="34" s="1"/>
  <c r="H108" i="32"/>
  <c r="A104" i="34" s="1"/>
  <c r="H104" i="34" s="1"/>
  <c r="K107" i="32"/>
  <c r="D103" i="34" s="1"/>
  <c r="K103" i="34" s="1"/>
  <c r="J107" i="32"/>
  <c r="C103" i="34" s="1"/>
  <c r="J103" i="34" s="1"/>
  <c r="I107" i="32"/>
  <c r="B103" i="34" s="1"/>
  <c r="I103" i="34" s="1"/>
  <c r="H107" i="32"/>
  <c r="A103" i="34" s="1"/>
  <c r="H103" i="34" s="1"/>
  <c r="K106" i="32"/>
  <c r="D102" i="34" s="1"/>
  <c r="K102" i="34" s="1"/>
  <c r="J106" i="32"/>
  <c r="C102" i="34" s="1"/>
  <c r="J102" i="34" s="1"/>
  <c r="I106" i="32"/>
  <c r="B102" i="34" s="1"/>
  <c r="I102" i="34" s="1"/>
  <c r="H106" i="32"/>
  <c r="A102" i="34" s="1"/>
  <c r="H102" i="34" s="1"/>
  <c r="K105" i="32"/>
  <c r="D101" i="34" s="1"/>
  <c r="K101" i="34" s="1"/>
  <c r="J105" i="32"/>
  <c r="C101" i="34" s="1"/>
  <c r="J101" i="34" s="1"/>
  <c r="I105" i="32"/>
  <c r="B101" i="34" s="1"/>
  <c r="I101" i="34" s="1"/>
  <c r="H105" i="32"/>
  <c r="A101" i="34" s="1"/>
  <c r="H101" i="34" s="1"/>
  <c r="K104" i="32"/>
  <c r="D100" i="34" s="1"/>
  <c r="K100" i="34" s="1"/>
  <c r="J104" i="32"/>
  <c r="C100" i="34" s="1"/>
  <c r="J100" i="34" s="1"/>
  <c r="I104" i="32"/>
  <c r="B100" i="34" s="1"/>
  <c r="I100" i="34" s="1"/>
  <c r="H104" i="32"/>
  <c r="A100" i="34" s="1"/>
  <c r="H100" i="34" s="1"/>
  <c r="K103" i="32"/>
  <c r="D99" i="34" s="1"/>
  <c r="K99" i="34" s="1"/>
  <c r="J103" i="32"/>
  <c r="C99" i="34" s="1"/>
  <c r="J99" i="34" s="1"/>
  <c r="I103" i="32"/>
  <c r="B99" i="34" s="1"/>
  <c r="I99" i="34" s="1"/>
  <c r="H103" i="32"/>
  <c r="A99" i="34" s="1"/>
  <c r="H99" i="34" s="1"/>
  <c r="K102" i="32"/>
  <c r="D98" i="34" s="1"/>
  <c r="K98" i="34" s="1"/>
  <c r="J102" i="32"/>
  <c r="C98" i="34" s="1"/>
  <c r="J98" i="34" s="1"/>
  <c r="I102" i="32"/>
  <c r="B98" i="34" s="1"/>
  <c r="I98" i="34" s="1"/>
  <c r="H102" i="32"/>
  <c r="A98" i="34" s="1"/>
  <c r="H98" i="34" s="1"/>
  <c r="K101" i="32"/>
  <c r="D97" i="34" s="1"/>
  <c r="K97" i="34" s="1"/>
  <c r="J101" i="32"/>
  <c r="C97" i="34" s="1"/>
  <c r="J97" i="34" s="1"/>
  <c r="I101" i="32"/>
  <c r="B97" i="34" s="1"/>
  <c r="I97" i="34" s="1"/>
  <c r="H101" i="32"/>
  <c r="A97" i="34" s="1"/>
  <c r="H97" i="34" s="1"/>
  <c r="K100" i="32"/>
  <c r="D96" i="34" s="1"/>
  <c r="K96" i="34" s="1"/>
  <c r="J100" i="32"/>
  <c r="C96" i="34" s="1"/>
  <c r="J96" i="34" s="1"/>
  <c r="I100" i="32"/>
  <c r="B96" i="34" s="1"/>
  <c r="I96" i="34" s="1"/>
  <c r="H100" i="32"/>
  <c r="A96" i="34" s="1"/>
  <c r="H96" i="34" s="1"/>
  <c r="K99" i="32"/>
  <c r="D95" i="34" s="1"/>
  <c r="K95" i="34" s="1"/>
  <c r="J99" i="32"/>
  <c r="C95" i="34" s="1"/>
  <c r="J95" i="34" s="1"/>
  <c r="I99" i="32"/>
  <c r="B95" i="34" s="1"/>
  <c r="I95" i="34" s="1"/>
  <c r="H99" i="32"/>
  <c r="A95" i="34" s="1"/>
  <c r="H95" i="34" s="1"/>
  <c r="K98" i="32"/>
  <c r="D94" i="34" s="1"/>
  <c r="K94" i="34" s="1"/>
  <c r="J98" i="32"/>
  <c r="C94" i="34" s="1"/>
  <c r="J94" i="34" s="1"/>
  <c r="I98" i="32"/>
  <c r="B94" i="34" s="1"/>
  <c r="I94" i="34" s="1"/>
  <c r="H98" i="32"/>
  <c r="A94" i="34" s="1"/>
  <c r="H94" i="34" s="1"/>
  <c r="K97" i="32"/>
  <c r="D93" i="34" s="1"/>
  <c r="K93" i="34" s="1"/>
  <c r="J97" i="32"/>
  <c r="C93" i="34" s="1"/>
  <c r="J93" i="34" s="1"/>
  <c r="I97" i="32"/>
  <c r="B93" i="34" s="1"/>
  <c r="I93" i="34" s="1"/>
  <c r="H97" i="32"/>
  <c r="A93" i="34" s="1"/>
  <c r="H93" i="34" s="1"/>
  <c r="K96" i="32"/>
  <c r="D92" i="34" s="1"/>
  <c r="K92" i="34" s="1"/>
  <c r="J96" i="32"/>
  <c r="C92" i="34" s="1"/>
  <c r="J92" i="34" s="1"/>
  <c r="I96" i="32"/>
  <c r="B92" i="34" s="1"/>
  <c r="I92" i="34" s="1"/>
  <c r="H96" i="32"/>
  <c r="A92" i="34" s="1"/>
  <c r="H92" i="34" s="1"/>
  <c r="K95" i="32"/>
  <c r="D91" i="34" s="1"/>
  <c r="K91" i="34" s="1"/>
  <c r="J95" i="32"/>
  <c r="C91" i="34" s="1"/>
  <c r="J91" i="34" s="1"/>
  <c r="I95" i="32"/>
  <c r="B91" i="34" s="1"/>
  <c r="I91" i="34" s="1"/>
  <c r="H95" i="32"/>
  <c r="A91" i="34" s="1"/>
  <c r="H91" i="34" s="1"/>
  <c r="K94" i="32"/>
  <c r="D90" i="34" s="1"/>
  <c r="K90" i="34" s="1"/>
  <c r="J94" i="32"/>
  <c r="C90" i="34" s="1"/>
  <c r="J90" i="34" s="1"/>
  <c r="I94" i="32"/>
  <c r="B90" i="34" s="1"/>
  <c r="I90" i="34" s="1"/>
  <c r="H94" i="32"/>
  <c r="A90" i="34" s="1"/>
  <c r="H90" i="34" s="1"/>
  <c r="K93" i="32"/>
  <c r="D89" i="34" s="1"/>
  <c r="K89" i="34" s="1"/>
  <c r="J93" i="32"/>
  <c r="C89" i="34" s="1"/>
  <c r="J89" i="34" s="1"/>
  <c r="I93" i="32"/>
  <c r="B89" i="34" s="1"/>
  <c r="I89" i="34" s="1"/>
  <c r="H93" i="32"/>
  <c r="A89" i="34" s="1"/>
  <c r="H89" i="34" s="1"/>
  <c r="K92" i="32"/>
  <c r="D88" i="34" s="1"/>
  <c r="K88" i="34" s="1"/>
  <c r="J92" i="32"/>
  <c r="C88" i="34" s="1"/>
  <c r="J88" i="34" s="1"/>
  <c r="I92" i="32"/>
  <c r="B88" i="34" s="1"/>
  <c r="I88" i="34" s="1"/>
  <c r="H92" i="32"/>
  <c r="A88" i="34" s="1"/>
  <c r="H88" i="34" s="1"/>
  <c r="K91" i="32"/>
  <c r="D87" i="34" s="1"/>
  <c r="K87" i="34" s="1"/>
  <c r="J91" i="32"/>
  <c r="C87" i="34" s="1"/>
  <c r="J87" i="34" s="1"/>
  <c r="I91" i="32"/>
  <c r="B87" i="34" s="1"/>
  <c r="I87" i="34" s="1"/>
  <c r="H91" i="32"/>
  <c r="A87" i="34" s="1"/>
  <c r="H87" i="34" s="1"/>
  <c r="K90" i="32"/>
  <c r="D86" i="34" s="1"/>
  <c r="K86" i="34" s="1"/>
  <c r="J90" i="32"/>
  <c r="C86" i="34" s="1"/>
  <c r="J86" i="34" s="1"/>
  <c r="I90" i="32"/>
  <c r="B86" i="34" s="1"/>
  <c r="I86" i="34" s="1"/>
  <c r="H90" i="32"/>
  <c r="A86" i="34" s="1"/>
  <c r="H86" i="34" s="1"/>
  <c r="K89" i="32"/>
  <c r="D85" i="34" s="1"/>
  <c r="K85" i="34" s="1"/>
  <c r="J89" i="32"/>
  <c r="C85" i="34" s="1"/>
  <c r="J85" i="34" s="1"/>
  <c r="I89" i="32"/>
  <c r="B85" i="34" s="1"/>
  <c r="I85" i="34" s="1"/>
  <c r="H89" i="32"/>
  <c r="A85" i="34" s="1"/>
  <c r="H85" i="34" s="1"/>
  <c r="K88" i="32"/>
  <c r="D84" i="34" s="1"/>
  <c r="K84" i="34" s="1"/>
  <c r="J88" i="32"/>
  <c r="C84" i="34" s="1"/>
  <c r="J84" i="34" s="1"/>
  <c r="I88" i="32"/>
  <c r="B84" i="34" s="1"/>
  <c r="I84" i="34" s="1"/>
  <c r="H88" i="32"/>
  <c r="A84" i="34" s="1"/>
  <c r="H84" i="34" s="1"/>
  <c r="K87" i="32"/>
  <c r="D83" i="34" s="1"/>
  <c r="K83" i="34" s="1"/>
  <c r="J87" i="32"/>
  <c r="C83" i="34" s="1"/>
  <c r="J83" i="34" s="1"/>
  <c r="I87" i="32"/>
  <c r="B83" i="34" s="1"/>
  <c r="I83" i="34" s="1"/>
  <c r="H87" i="32"/>
  <c r="A83" i="34" s="1"/>
  <c r="H83" i="34" s="1"/>
  <c r="K86" i="32"/>
  <c r="D82" i="34" s="1"/>
  <c r="K82" i="34" s="1"/>
  <c r="J86" i="32"/>
  <c r="C82" i="34" s="1"/>
  <c r="J82" i="34" s="1"/>
  <c r="I86" i="32"/>
  <c r="B82" i="34" s="1"/>
  <c r="I82" i="34" s="1"/>
  <c r="H86" i="32"/>
  <c r="A82" i="34" s="1"/>
  <c r="H82" i="34" s="1"/>
  <c r="K85" i="32"/>
  <c r="D81" i="34" s="1"/>
  <c r="K81" i="34" s="1"/>
  <c r="J85" i="32"/>
  <c r="C81" i="34" s="1"/>
  <c r="J81" i="34" s="1"/>
  <c r="I85" i="32"/>
  <c r="B81" i="34" s="1"/>
  <c r="I81" i="34" s="1"/>
  <c r="H85" i="32"/>
  <c r="A81" i="34" s="1"/>
  <c r="H81" i="34" s="1"/>
  <c r="K84" i="32"/>
  <c r="D80" i="34" s="1"/>
  <c r="K80" i="34" s="1"/>
  <c r="J84" i="32"/>
  <c r="C80" i="34" s="1"/>
  <c r="J80" i="34" s="1"/>
  <c r="I84" i="32"/>
  <c r="B80" i="34" s="1"/>
  <c r="I80" i="34" s="1"/>
  <c r="H84" i="32"/>
  <c r="A80" i="34" s="1"/>
  <c r="H80" i="34" s="1"/>
  <c r="K83" i="32"/>
  <c r="D79" i="34" s="1"/>
  <c r="K79" i="34" s="1"/>
  <c r="J83" i="32"/>
  <c r="C79" i="34" s="1"/>
  <c r="J79" i="34" s="1"/>
  <c r="I83" i="32"/>
  <c r="B79" i="34" s="1"/>
  <c r="I79" i="34" s="1"/>
  <c r="H83" i="32"/>
  <c r="A79" i="34" s="1"/>
  <c r="H79" i="34" s="1"/>
  <c r="K82" i="32"/>
  <c r="D78" i="34" s="1"/>
  <c r="K78" i="34" s="1"/>
  <c r="J82" i="32"/>
  <c r="C78" i="34" s="1"/>
  <c r="J78" i="34" s="1"/>
  <c r="I82" i="32"/>
  <c r="B78" i="34" s="1"/>
  <c r="I78" i="34" s="1"/>
  <c r="H82" i="32"/>
  <c r="A78" i="34" s="1"/>
  <c r="H78" i="34" s="1"/>
  <c r="K81" i="32"/>
  <c r="D77" i="34" s="1"/>
  <c r="K77" i="34" s="1"/>
  <c r="J81" i="32"/>
  <c r="C77" i="34" s="1"/>
  <c r="J77" i="34" s="1"/>
  <c r="I81" i="32"/>
  <c r="B77" i="34" s="1"/>
  <c r="I77" i="34" s="1"/>
  <c r="H81" i="32"/>
  <c r="A77" i="34" s="1"/>
  <c r="H77" i="34" s="1"/>
  <c r="K80" i="32"/>
  <c r="D76" i="34" s="1"/>
  <c r="K76" i="34" s="1"/>
  <c r="J80" i="32"/>
  <c r="C76" i="34" s="1"/>
  <c r="J76" i="34" s="1"/>
  <c r="I80" i="32"/>
  <c r="B76" i="34" s="1"/>
  <c r="I76" i="34" s="1"/>
  <c r="H80" i="32"/>
  <c r="A76" i="34" s="1"/>
  <c r="H76" i="34" s="1"/>
  <c r="K79" i="32"/>
  <c r="D75" i="34" s="1"/>
  <c r="K75" i="34" s="1"/>
  <c r="J79" i="32"/>
  <c r="C75" i="34" s="1"/>
  <c r="J75" i="34" s="1"/>
  <c r="I79" i="32"/>
  <c r="B75" i="34" s="1"/>
  <c r="I75" i="34" s="1"/>
  <c r="H79" i="32"/>
  <c r="A75" i="34" s="1"/>
  <c r="H75" i="34" s="1"/>
  <c r="K78" i="32"/>
  <c r="D74" i="34" s="1"/>
  <c r="K74" i="34" s="1"/>
  <c r="J78" i="32"/>
  <c r="C74" i="34" s="1"/>
  <c r="J74" i="34" s="1"/>
  <c r="I78" i="32"/>
  <c r="B74" i="34" s="1"/>
  <c r="I74" i="34" s="1"/>
  <c r="H78" i="32"/>
  <c r="A74" i="34" s="1"/>
  <c r="H74" i="34" s="1"/>
  <c r="K77" i="32"/>
  <c r="D73" i="34" s="1"/>
  <c r="K73" i="34" s="1"/>
  <c r="J77" i="32"/>
  <c r="C73" i="34" s="1"/>
  <c r="J73" i="34" s="1"/>
  <c r="I77" i="32"/>
  <c r="B73" i="34" s="1"/>
  <c r="I73" i="34" s="1"/>
  <c r="H77" i="32"/>
  <c r="A73" i="34" s="1"/>
  <c r="H73" i="34" s="1"/>
  <c r="K76" i="32"/>
  <c r="D72" i="34" s="1"/>
  <c r="K72" i="34" s="1"/>
  <c r="J76" i="32"/>
  <c r="C72" i="34" s="1"/>
  <c r="J72" i="34" s="1"/>
  <c r="I76" i="32"/>
  <c r="B72" i="34" s="1"/>
  <c r="I72" i="34" s="1"/>
  <c r="H76" i="32"/>
  <c r="A72" i="34" s="1"/>
  <c r="H72" i="34" s="1"/>
  <c r="K75" i="32"/>
  <c r="D71" i="34" s="1"/>
  <c r="K71" i="34" s="1"/>
  <c r="J75" i="32"/>
  <c r="C71" i="34" s="1"/>
  <c r="J71" i="34" s="1"/>
  <c r="I75" i="32"/>
  <c r="B71" i="34" s="1"/>
  <c r="I71" i="34" s="1"/>
  <c r="H75" i="32"/>
  <c r="A71" i="34" s="1"/>
  <c r="H71" i="34" s="1"/>
  <c r="K74" i="32"/>
  <c r="D70" i="34" s="1"/>
  <c r="K70" i="34" s="1"/>
  <c r="J74" i="32"/>
  <c r="C70" i="34" s="1"/>
  <c r="J70" i="34" s="1"/>
  <c r="I74" i="32"/>
  <c r="B70" i="34" s="1"/>
  <c r="I70" i="34" s="1"/>
  <c r="H74" i="32"/>
  <c r="A70" i="34" s="1"/>
  <c r="H70" i="34" s="1"/>
  <c r="K73" i="32"/>
  <c r="D69" i="34" s="1"/>
  <c r="K69" i="34" s="1"/>
  <c r="J73" i="32"/>
  <c r="C69" i="34" s="1"/>
  <c r="J69" i="34" s="1"/>
  <c r="I73" i="32"/>
  <c r="B69" i="34" s="1"/>
  <c r="I69" i="34" s="1"/>
  <c r="H73" i="32"/>
  <c r="A69" i="34" s="1"/>
  <c r="H69" i="34" s="1"/>
  <c r="K72" i="32"/>
  <c r="D68" i="34" s="1"/>
  <c r="K68" i="34" s="1"/>
  <c r="J72" i="32"/>
  <c r="C68" i="34" s="1"/>
  <c r="J68" i="34" s="1"/>
  <c r="I72" i="32"/>
  <c r="B68" i="34" s="1"/>
  <c r="I68" i="34" s="1"/>
  <c r="H72" i="32"/>
  <c r="A68" i="34" s="1"/>
  <c r="H68" i="34" s="1"/>
  <c r="K71" i="32"/>
  <c r="D67" i="34" s="1"/>
  <c r="K67" i="34" s="1"/>
  <c r="J71" i="32"/>
  <c r="C67" i="34" s="1"/>
  <c r="J67" i="34" s="1"/>
  <c r="I71" i="32"/>
  <c r="B67" i="34" s="1"/>
  <c r="I67" i="34" s="1"/>
  <c r="H71" i="32"/>
  <c r="A67" i="34" s="1"/>
  <c r="H67" i="34" s="1"/>
  <c r="K70" i="32"/>
  <c r="D66" i="34" s="1"/>
  <c r="K66" i="34" s="1"/>
  <c r="J70" i="32"/>
  <c r="C66" i="34" s="1"/>
  <c r="J66" i="34" s="1"/>
  <c r="I70" i="32"/>
  <c r="B66" i="34" s="1"/>
  <c r="I66" i="34" s="1"/>
  <c r="H70" i="32"/>
  <c r="A66" i="34" s="1"/>
  <c r="H66" i="34" s="1"/>
  <c r="K69" i="32"/>
  <c r="D65" i="34" s="1"/>
  <c r="K65" i="34" s="1"/>
  <c r="J69" i="32"/>
  <c r="C65" i="34" s="1"/>
  <c r="J65" i="34" s="1"/>
  <c r="I69" i="32"/>
  <c r="B65" i="34" s="1"/>
  <c r="I65" i="34" s="1"/>
  <c r="H69" i="32"/>
  <c r="A65" i="34" s="1"/>
  <c r="H65" i="34" s="1"/>
  <c r="K68" i="32"/>
  <c r="D64" i="34" s="1"/>
  <c r="K64" i="34" s="1"/>
  <c r="J68" i="32"/>
  <c r="C64" i="34" s="1"/>
  <c r="J64" i="34" s="1"/>
  <c r="I68" i="32"/>
  <c r="B64" i="34" s="1"/>
  <c r="I64" i="34" s="1"/>
  <c r="H68" i="32"/>
  <c r="A64" i="34" s="1"/>
  <c r="H64" i="34" s="1"/>
  <c r="K67" i="32"/>
  <c r="D63" i="34" s="1"/>
  <c r="K63" i="34" s="1"/>
  <c r="J67" i="32"/>
  <c r="C63" i="34" s="1"/>
  <c r="J63" i="34" s="1"/>
  <c r="I67" i="32"/>
  <c r="B63" i="34" s="1"/>
  <c r="I63" i="34" s="1"/>
  <c r="H67" i="32"/>
  <c r="A63" i="34" s="1"/>
  <c r="H63" i="34" s="1"/>
  <c r="K66" i="32"/>
  <c r="D62" i="34" s="1"/>
  <c r="K62" i="34" s="1"/>
  <c r="J66" i="32"/>
  <c r="C62" i="34" s="1"/>
  <c r="J62" i="34" s="1"/>
  <c r="I66" i="32"/>
  <c r="B62" i="34" s="1"/>
  <c r="I62" i="34" s="1"/>
  <c r="H66" i="32"/>
  <c r="A62" i="34" s="1"/>
  <c r="H62" i="34" s="1"/>
  <c r="K65" i="32"/>
  <c r="D61" i="34" s="1"/>
  <c r="K61" i="34" s="1"/>
  <c r="J65" i="32"/>
  <c r="C61" i="34" s="1"/>
  <c r="J61" i="34" s="1"/>
  <c r="I65" i="32"/>
  <c r="B61" i="34" s="1"/>
  <c r="I61" i="34" s="1"/>
  <c r="H65" i="32"/>
  <c r="A61" i="34" s="1"/>
  <c r="H61" i="34" s="1"/>
  <c r="K64" i="32"/>
  <c r="D60" i="34" s="1"/>
  <c r="K60" i="34" s="1"/>
  <c r="J64" i="32"/>
  <c r="C60" i="34" s="1"/>
  <c r="J60" i="34" s="1"/>
  <c r="I64" i="32"/>
  <c r="B60" i="34" s="1"/>
  <c r="I60" i="34" s="1"/>
  <c r="H64" i="32"/>
  <c r="A60" i="34" s="1"/>
  <c r="H60" i="34" s="1"/>
  <c r="K63" i="32"/>
  <c r="D59" i="34" s="1"/>
  <c r="K59" i="34" s="1"/>
  <c r="J63" i="32"/>
  <c r="C59" i="34" s="1"/>
  <c r="J59" i="34" s="1"/>
  <c r="I63" i="32"/>
  <c r="B59" i="34" s="1"/>
  <c r="I59" i="34" s="1"/>
  <c r="H63" i="32"/>
  <c r="A59" i="34" s="1"/>
  <c r="H59" i="34" s="1"/>
  <c r="K62" i="32"/>
  <c r="D58" i="34" s="1"/>
  <c r="K58" i="34" s="1"/>
  <c r="J62" i="32"/>
  <c r="C58" i="34" s="1"/>
  <c r="J58" i="34" s="1"/>
  <c r="I62" i="32"/>
  <c r="B58" i="34" s="1"/>
  <c r="I58" i="34" s="1"/>
  <c r="H62" i="32"/>
  <c r="A58" i="34" s="1"/>
  <c r="H58" i="34" s="1"/>
  <c r="K61" i="32"/>
  <c r="D57" i="34" s="1"/>
  <c r="K57" i="34" s="1"/>
  <c r="J61" i="32"/>
  <c r="C57" i="34" s="1"/>
  <c r="J57" i="34" s="1"/>
  <c r="I61" i="32"/>
  <c r="B57" i="34" s="1"/>
  <c r="I57" i="34" s="1"/>
  <c r="H61" i="32"/>
  <c r="A57" i="34" s="1"/>
  <c r="H57" i="34" s="1"/>
  <c r="K60" i="32"/>
  <c r="D56" i="34" s="1"/>
  <c r="K56" i="34" s="1"/>
  <c r="J60" i="32"/>
  <c r="C56" i="34" s="1"/>
  <c r="J56" i="34" s="1"/>
  <c r="I60" i="32"/>
  <c r="B56" i="34" s="1"/>
  <c r="I56" i="34" s="1"/>
  <c r="H60" i="32"/>
  <c r="A56" i="34" s="1"/>
  <c r="H56" i="34" s="1"/>
  <c r="K59" i="32"/>
  <c r="D55" i="34" s="1"/>
  <c r="K55" i="34" s="1"/>
  <c r="J59" i="32"/>
  <c r="C55" i="34" s="1"/>
  <c r="J55" i="34" s="1"/>
  <c r="I59" i="32"/>
  <c r="B55" i="34" s="1"/>
  <c r="I55" i="34" s="1"/>
  <c r="H59" i="32"/>
  <c r="A55" i="34" s="1"/>
  <c r="H55" i="34" s="1"/>
  <c r="K58" i="32"/>
  <c r="D54" i="34" s="1"/>
  <c r="K54" i="34" s="1"/>
  <c r="J58" i="32"/>
  <c r="C54" i="34" s="1"/>
  <c r="J54" i="34" s="1"/>
  <c r="I58" i="32"/>
  <c r="B54" i="34" s="1"/>
  <c r="I54" i="34" s="1"/>
  <c r="H58" i="32"/>
  <c r="A54" i="34" s="1"/>
  <c r="H54" i="34" s="1"/>
  <c r="K57" i="32"/>
  <c r="D53" i="34" s="1"/>
  <c r="K53" i="34" s="1"/>
  <c r="J57" i="32"/>
  <c r="C53" i="34" s="1"/>
  <c r="J53" i="34" s="1"/>
  <c r="I57" i="32"/>
  <c r="B53" i="34" s="1"/>
  <c r="I53" i="34" s="1"/>
  <c r="H57" i="32"/>
  <c r="A53" i="34" s="1"/>
  <c r="H53" i="34" s="1"/>
  <c r="K56" i="32"/>
  <c r="D52" i="34" s="1"/>
  <c r="K52" i="34" s="1"/>
  <c r="J56" i="32"/>
  <c r="C52" i="34" s="1"/>
  <c r="J52" i="34" s="1"/>
  <c r="I56" i="32"/>
  <c r="B52" i="34" s="1"/>
  <c r="I52" i="34" s="1"/>
  <c r="H56" i="32"/>
  <c r="A52" i="34" s="1"/>
  <c r="H52" i="34" s="1"/>
  <c r="K55" i="32"/>
  <c r="D51" i="34" s="1"/>
  <c r="K51" i="34" s="1"/>
  <c r="J55" i="32"/>
  <c r="C51" i="34" s="1"/>
  <c r="J51" i="34" s="1"/>
  <c r="I55" i="32"/>
  <c r="B51" i="34" s="1"/>
  <c r="I51" i="34" s="1"/>
  <c r="H55" i="32"/>
  <c r="A51" i="34" s="1"/>
  <c r="H51" i="34" s="1"/>
  <c r="K54" i="32"/>
  <c r="D50" i="34" s="1"/>
  <c r="K50" i="34" s="1"/>
  <c r="J54" i="32"/>
  <c r="C50" i="34" s="1"/>
  <c r="J50" i="34" s="1"/>
  <c r="I54" i="32"/>
  <c r="B50" i="34" s="1"/>
  <c r="I50" i="34" s="1"/>
  <c r="H54" i="32"/>
  <c r="A50" i="34" s="1"/>
  <c r="H50" i="34" s="1"/>
  <c r="K53" i="32"/>
  <c r="D49" i="34" s="1"/>
  <c r="K49" i="34" s="1"/>
  <c r="J53" i="32"/>
  <c r="C49" i="34" s="1"/>
  <c r="J49" i="34" s="1"/>
  <c r="I53" i="32"/>
  <c r="B49" i="34" s="1"/>
  <c r="I49" i="34" s="1"/>
  <c r="H53" i="32"/>
  <c r="A49" i="34" s="1"/>
  <c r="H49" i="34" s="1"/>
  <c r="K52" i="32"/>
  <c r="D48" i="34" s="1"/>
  <c r="K48" i="34" s="1"/>
  <c r="J52" i="32"/>
  <c r="C48" i="34" s="1"/>
  <c r="J48" i="34" s="1"/>
  <c r="I52" i="32"/>
  <c r="B48" i="34" s="1"/>
  <c r="I48" i="34" s="1"/>
  <c r="H52" i="32"/>
  <c r="A48" i="34" s="1"/>
  <c r="H48" i="34" s="1"/>
  <c r="K51" i="32"/>
  <c r="D47" i="34" s="1"/>
  <c r="K47" i="34" s="1"/>
  <c r="J51" i="32"/>
  <c r="C47" i="34" s="1"/>
  <c r="J47" i="34" s="1"/>
  <c r="I51" i="32"/>
  <c r="B47" i="34" s="1"/>
  <c r="I47" i="34" s="1"/>
  <c r="H51" i="32"/>
  <c r="A47" i="34" s="1"/>
  <c r="H47" i="34" s="1"/>
  <c r="K50" i="32"/>
  <c r="D46" i="34" s="1"/>
  <c r="K46" i="34" s="1"/>
  <c r="J50" i="32"/>
  <c r="C46" i="34" s="1"/>
  <c r="J46" i="34" s="1"/>
  <c r="I50" i="32"/>
  <c r="B46" i="34" s="1"/>
  <c r="I46" i="34" s="1"/>
  <c r="H50" i="32"/>
  <c r="A46" i="34" s="1"/>
  <c r="H46" i="34" s="1"/>
  <c r="K49" i="32"/>
  <c r="D45" i="34" s="1"/>
  <c r="K45" i="34" s="1"/>
  <c r="J49" i="32"/>
  <c r="C45" i="34" s="1"/>
  <c r="J45" i="34" s="1"/>
  <c r="I49" i="32"/>
  <c r="B45" i="34" s="1"/>
  <c r="I45" i="34" s="1"/>
  <c r="H49" i="32"/>
  <c r="A45" i="34" s="1"/>
  <c r="H45" i="34" s="1"/>
  <c r="K48" i="32"/>
  <c r="D44" i="34" s="1"/>
  <c r="K44" i="34" s="1"/>
  <c r="J48" i="32"/>
  <c r="C44" i="34" s="1"/>
  <c r="J44" i="34" s="1"/>
  <c r="I48" i="32"/>
  <c r="B44" i="34" s="1"/>
  <c r="I44" i="34" s="1"/>
  <c r="H48" i="32"/>
  <c r="A44" i="34" s="1"/>
  <c r="H44" i="34" s="1"/>
  <c r="K47" i="32"/>
  <c r="D43" i="34" s="1"/>
  <c r="K43" i="34" s="1"/>
  <c r="J47" i="32"/>
  <c r="C43" i="34" s="1"/>
  <c r="J43" i="34" s="1"/>
  <c r="I47" i="32"/>
  <c r="B43" i="34" s="1"/>
  <c r="I43" i="34" s="1"/>
  <c r="H47" i="32"/>
  <c r="A43" i="34" s="1"/>
  <c r="H43" i="34" s="1"/>
  <c r="K46" i="32"/>
  <c r="D42" i="34" s="1"/>
  <c r="K42" i="34" s="1"/>
  <c r="J46" i="32"/>
  <c r="C42" i="34" s="1"/>
  <c r="J42" i="34" s="1"/>
  <c r="I46" i="32"/>
  <c r="B42" i="34" s="1"/>
  <c r="I42" i="34" s="1"/>
  <c r="H46" i="32"/>
  <c r="A42" i="34" s="1"/>
  <c r="H42" i="34" s="1"/>
  <c r="K45" i="32"/>
  <c r="D41" i="34" s="1"/>
  <c r="K41" i="34" s="1"/>
  <c r="J45" i="32"/>
  <c r="C41" i="34" s="1"/>
  <c r="J41" i="34" s="1"/>
  <c r="I45" i="32"/>
  <c r="B41" i="34" s="1"/>
  <c r="I41" i="34" s="1"/>
  <c r="H45" i="32"/>
  <c r="A41" i="34" s="1"/>
  <c r="H41" i="34" s="1"/>
  <c r="K44" i="32"/>
  <c r="D40" i="34" s="1"/>
  <c r="K40" i="34" s="1"/>
  <c r="J44" i="32"/>
  <c r="C40" i="34" s="1"/>
  <c r="J40" i="34" s="1"/>
  <c r="I44" i="32"/>
  <c r="B40" i="34" s="1"/>
  <c r="I40" i="34" s="1"/>
  <c r="H44" i="32"/>
  <c r="A40" i="34" s="1"/>
  <c r="H40" i="34" s="1"/>
  <c r="K43" i="32"/>
  <c r="D39" i="34" s="1"/>
  <c r="K39" i="34" s="1"/>
  <c r="J43" i="32"/>
  <c r="C39" i="34" s="1"/>
  <c r="J39" i="34" s="1"/>
  <c r="I43" i="32"/>
  <c r="B39" i="34" s="1"/>
  <c r="I39" i="34" s="1"/>
  <c r="H43" i="32"/>
  <c r="A39" i="34" s="1"/>
  <c r="H39" i="34" s="1"/>
  <c r="K42" i="32"/>
  <c r="D38" i="34" s="1"/>
  <c r="K38" i="34" s="1"/>
  <c r="J42" i="32"/>
  <c r="C38" i="34" s="1"/>
  <c r="J38" i="34" s="1"/>
  <c r="I42" i="32"/>
  <c r="B38" i="34" s="1"/>
  <c r="I38" i="34" s="1"/>
  <c r="H42" i="32"/>
  <c r="A38" i="34" s="1"/>
  <c r="H38" i="34" s="1"/>
  <c r="K41" i="32"/>
  <c r="D37" i="34" s="1"/>
  <c r="K37" i="34" s="1"/>
  <c r="J41" i="32"/>
  <c r="C37" i="34" s="1"/>
  <c r="J37" i="34" s="1"/>
  <c r="I41" i="32"/>
  <c r="B37" i="34" s="1"/>
  <c r="I37" i="34" s="1"/>
  <c r="H41" i="32"/>
  <c r="A37" i="34" s="1"/>
  <c r="H37" i="34" s="1"/>
  <c r="K40" i="32"/>
  <c r="D36" i="34" s="1"/>
  <c r="K36" i="34" s="1"/>
  <c r="J40" i="32"/>
  <c r="C36" i="34" s="1"/>
  <c r="J36" i="34" s="1"/>
  <c r="I40" i="32"/>
  <c r="B36" i="34" s="1"/>
  <c r="I36" i="34" s="1"/>
  <c r="H40" i="32"/>
  <c r="A36" i="34" s="1"/>
  <c r="H36" i="34" s="1"/>
  <c r="K39" i="32"/>
  <c r="D35" i="34" s="1"/>
  <c r="K35" i="34" s="1"/>
  <c r="J39" i="32"/>
  <c r="C35" i="34" s="1"/>
  <c r="J35" i="34" s="1"/>
  <c r="I39" i="32"/>
  <c r="B35" i="34" s="1"/>
  <c r="I35" i="34" s="1"/>
  <c r="H39" i="32"/>
  <c r="A35" i="34" s="1"/>
  <c r="H35" i="34" s="1"/>
  <c r="K38" i="32"/>
  <c r="D34" i="34" s="1"/>
  <c r="K34" i="34" s="1"/>
  <c r="J38" i="32"/>
  <c r="C34" i="34" s="1"/>
  <c r="J34" i="34" s="1"/>
  <c r="I38" i="32"/>
  <c r="B34" i="34" s="1"/>
  <c r="I34" i="34" s="1"/>
  <c r="H38" i="32"/>
  <c r="A34" i="34" s="1"/>
  <c r="H34" i="34" s="1"/>
  <c r="K37" i="32"/>
  <c r="D33" i="34" s="1"/>
  <c r="K33" i="34" s="1"/>
  <c r="J37" i="32"/>
  <c r="C33" i="34" s="1"/>
  <c r="J33" i="34" s="1"/>
  <c r="I37" i="32"/>
  <c r="B33" i="34" s="1"/>
  <c r="I33" i="34" s="1"/>
  <c r="H37" i="32"/>
  <c r="A33" i="34" s="1"/>
  <c r="H33" i="34" s="1"/>
  <c r="K36" i="32"/>
  <c r="D32" i="34" s="1"/>
  <c r="K32" i="34" s="1"/>
  <c r="J36" i="32"/>
  <c r="C32" i="34" s="1"/>
  <c r="J32" i="34" s="1"/>
  <c r="I36" i="32"/>
  <c r="B32" i="34" s="1"/>
  <c r="I32" i="34" s="1"/>
  <c r="H36" i="32"/>
  <c r="A32" i="34" s="1"/>
  <c r="H32" i="34" s="1"/>
  <c r="K35" i="32"/>
  <c r="D31" i="34" s="1"/>
  <c r="K31" i="34" s="1"/>
  <c r="J35" i="32"/>
  <c r="C31" i="34" s="1"/>
  <c r="J31" i="34" s="1"/>
  <c r="I35" i="32"/>
  <c r="B31" i="34" s="1"/>
  <c r="I31" i="34" s="1"/>
  <c r="H35" i="32"/>
  <c r="A31" i="34" s="1"/>
  <c r="H31" i="34" s="1"/>
  <c r="K34" i="32"/>
  <c r="D30" i="34" s="1"/>
  <c r="K30" i="34" s="1"/>
  <c r="J34" i="32"/>
  <c r="C30" i="34" s="1"/>
  <c r="J30" i="34" s="1"/>
  <c r="I34" i="32"/>
  <c r="B30" i="34" s="1"/>
  <c r="I30" i="34" s="1"/>
  <c r="H34" i="32"/>
  <c r="A30" i="34" s="1"/>
  <c r="H30" i="34" s="1"/>
  <c r="K33" i="32"/>
  <c r="D29" i="34" s="1"/>
  <c r="K29" i="34" s="1"/>
  <c r="J33" i="32"/>
  <c r="C29" i="34" s="1"/>
  <c r="J29" i="34" s="1"/>
  <c r="I33" i="32"/>
  <c r="B29" i="34" s="1"/>
  <c r="I29" i="34" s="1"/>
  <c r="H33" i="32"/>
  <c r="A29" i="34" s="1"/>
  <c r="H29" i="34" s="1"/>
  <c r="K32" i="32"/>
  <c r="D28" i="34" s="1"/>
  <c r="K28" i="34" s="1"/>
  <c r="J32" i="32"/>
  <c r="C28" i="34" s="1"/>
  <c r="J28" i="34" s="1"/>
  <c r="I32" i="32"/>
  <c r="B28" i="34" s="1"/>
  <c r="I28" i="34" s="1"/>
  <c r="H32" i="32"/>
  <c r="A28" i="34" s="1"/>
  <c r="H28" i="34" s="1"/>
  <c r="K31" i="32"/>
  <c r="D27" i="34" s="1"/>
  <c r="K27" i="34" s="1"/>
  <c r="J31" i="32"/>
  <c r="C27" i="34" s="1"/>
  <c r="J27" i="34" s="1"/>
  <c r="I31" i="32"/>
  <c r="B27" i="34" s="1"/>
  <c r="I27" i="34" s="1"/>
  <c r="H31" i="32"/>
  <c r="A27" i="34" s="1"/>
  <c r="H27" i="34" s="1"/>
  <c r="K30" i="32"/>
  <c r="D26" i="34" s="1"/>
  <c r="K26" i="34" s="1"/>
  <c r="J30" i="32"/>
  <c r="C26" i="34" s="1"/>
  <c r="J26" i="34" s="1"/>
  <c r="I30" i="32"/>
  <c r="B26" i="34" s="1"/>
  <c r="I26" i="34" s="1"/>
  <c r="H30" i="32"/>
  <c r="A26" i="34" s="1"/>
  <c r="H26" i="34" s="1"/>
  <c r="K29" i="32"/>
  <c r="D25" i="34" s="1"/>
  <c r="K25" i="34" s="1"/>
  <c r="J29" i="32"/>
  <c r="C25" i="34" s="1"/>
  <c r="J25" i="34" s="1"/>
  <c r="I29" i="32"/>
  <c r="B25" i="34" s="1"/>
  <c r="I25" i="34" s="1"/>
  <c r="H29" i="32"/>
  <c r="A25" i="34" s="1"/>
  <c r="H25" i="34" s="1"/>
  <c r="K28" i="32"/>
  <c r="D24" i="34" s="1"/>
  <c r="K24" i="34" s="1"/>
  <c r="J28" i="32"/>
  <c r="C24" i="34" s="1"/>
  <c r="J24" i="34" s="1"/>
  <c r="I28" i="32"/>
  <c r="B24" i="34" s="1"/>
  <c r="I24" i="34" s="1"/>
  <c r="H28" i="32"/>
  <c r="A24" i="34" s="1"/>
  <c r="H24" i="34" s="1"/>
  <c r="K27" i="32"/>
  <c r="D23" i="34" s="1"/>
  <c r="K23" i="34" s="1"/>
  <c r="J27" i="32"/>
  <c r="C23" i="34" s="1"/>
  <c r="J23" i="34" s="1"/>
  <c r="I27" i="32"/>
  <c r="B23" i="34" s="1"/>
  <c r="I23" i="34" s="1"/>
  <c r="H27" i="32"/>
  <c r="A23" i="34" s="1"/>
  <c r="H23" i="34" s="1"/>
  <c r="K26" i="32"/>
  <c r="D22" i="34" s="1"/>
  <c r="K22" i="34" s="1"/>
  <c r="J26" i="32"/>
  <c r="C22" i="34" s="1"/>
  <c r="J22" i="34" s="1"/>
  <c r="I26" i="32"/>
  <c r="B22" i="34" s="1"/>
  <c r="I22" i="34" s="1"/>
  <c r="H26" i="32"/>
  <c r="A22" i="34" s="1"/>
  <c r="H22" i="34" s="1"/>
  <c r="K25" i="32"/>
  <c r="D21" i="34" s="1"/>
  <c r="K21" i="34" s="1"/>
  <c r="J25" i="32"/>
  <c r="C21" i="34" s="1"/>
  <c r="J21" i="34" s="1"/>
  <c r="I25" i="32"/>
  <c r="B21" i="34" s="1"/>
  <c r="I21" i="34" s="1"/>
  <c r="H25" i="32"/>
  <c r="A21" i="34" s="1"/>
  <c r="H21" i="34" s="1"/>
  <c r="K24" i="32"/>
  <c r="D20" i="34" s="1"/>
  <c r="K20" i="34" s="1"/>
  <c r="J24" i="32"/>
  <c r="C20" i="34" s="1"/>
  <c r="J20" i="34" s="1"/>
  <c r="I24" i="32"/>
  <c r="B20" i="34" s="1"/>
  <c r="I20" i="34" s="1"/>
  <c r="H24" i="32"/>
  <c r="A20" i="34" s="1"/>
  <c r="H20" i="34" s="1"/>
  <c r="K23" i="32"/>
  <c r="D19" i="34" s="1"/>
  <c r="K19" i="34" s="1"/>
  <c r="J23" i="32"/>
  <c r="C19" i="34" s="1"/>
  <c r="J19" i="34" s="1"/>
  <c r="I23" i="32"/>
  <c r="B19" i="34" s="1"/>
  <c r="I19" i="34" s="1"/>
  <c r="H23" i="32"/>
  <c r="A19" i="34" s="1"/>
  <c r="H19" i="34" s="1"/>
  <c r="K22" i="32"/>
  <c r="D18" i="34" s="1"/>
  <c r="K18" i="34" s="1"/>
  <c r="J22" i="32"/>
  <c r="C18" i="34" s="1"/>
  <c r="J18" i="34" s="1"/>
  <c r="I22" i="32"/>
  <c r="B18" i="34" s="1"/>
  <c r="I18" i="34" s="1"/>
  <c r="H22" i="32"/>
  <c r="A18" i="34" s="1"/>
  <c r="H18" i="34" s="1"/>
  <c r="K21" i="32"/>
  <c r="D17" i="34" s="1"/>
  <c r="K17" i="34" s="1"/>
  <c r="J21" i="32"/>
  <c r="C17" i="34" s="1"/>
  <c r="J17" i="34" s="1"/>
  <c r="I21" i="32"/>
  <c r="B17" i="34" s="1"/>
  <c r="I17" i="34" s="1"/>
  <c r="H21" i="32"/>
  <c r="A17" i="34" s="1"/>
  <c r="H17" i="34" s="1"/>
  <c r="K20" i="32"/>
  <c r="D16" i="34" s="1"/>
  <c r="K16" i="34" s="1"/>
  <c r="J20" i="32"/>
  <c r="C16" i="34" s="1"/>
  <c r="J16" i="34" s="1"/>
  <c r="I20" i="32"/>
  <c r="B16" i="34" s="1"/>
  <c r="I16" i="34" s="1"/>
  <c r="H20" i="32"/>
  <c r="A16" i="34" s="1"/>
  <c r="H16" i="34" s="1"/>
  <c r="K19" i="32"/>
  <c r="D15" i="34" s="1"/>
  <c r="K15" i="34" s="1"/>
  <c r="J19" i="32"/>
  <c r="C15" i="34" s="1"/>
  <c r="J15" i="34" s="1"/>
  <c r="I19" i="32"/>
  <c r="B15" i="34" s="1"/>
  <c r="I15" i="34" s="1"/>
  <c r="H19" i="32"/>
  <c r="A15" i="34" s="1"/>
  <c r="H15" i="34" s="1"/>
  <c r="K18" i="32"/>
  <c r="D14" i="34" s="1"/>
  <c r="K14" i="34" s="1"/>
  <c r="J18" i="32"/>
  <c r="C14" i="34" s="1"/>
  <c r="J14" i="34" s="1"/>
  <c r="I18" i="32"/>
  <c r="B14" i="34" s="1"/>
  <c r="I14" i="34" s="1"/>
  <c r="H18" i="32"/>
  <c r="A14" i="34" s="1"/>
  <c r="H14" i="34" s="1"/>
  <c r="K17" i="32"/>
  <c r="D13" i="34" s="1"/>
  <c r="K13" i="34" s="1"/>
  <c r="J17" i="32"/>
  <c r="C13" i="34" s="1"/>
  <c r="J13" i="34" s="1"/>
  <c r="I17" i="32"/>
  <c r="B13" i="34" s="1"/>
  <c r="I13" i="34" s="1"/>
  <c r="H17" i="32"/>
  <c r="A13" i="34" s="1"/>
  <c r="H13" i="34" s="1"/>
  <c r="K16" i="32"/>
  <c r="D12" i="34" s="1"/>
  <c r="K12" i="34" s="1"/>
  <c r="J16" i="32"/>
  <c r="C12" i="34" s="1"/>
  <c r="J12" i="34" s="1"/>
  <c r="I16" i="32"/>
  <c r="B12" i="34" s="1"/>
  <c r="I12" i="34" s="1"/>
  <c r="H16" i="32"/>
  <c r="A12" i="34" s="1"/>
  <c r="H12" i="34" s="1"/>
  <c r="K15" i="32"/>
  <c r="D11" i="34" s="1"/>
  <c r="K11" i="34" s="1"/>
  <c r="J15" i="32"/>
  <c r="C11" i="34" s="1"/>
  <c r="J11" i="34" s="1"/>
  <c r="I15" i="32"/>
  <c r="B11" i="34" s="1"/>
  <c r="I11" i="34" s="1"/>
  <c r="H15" i="32"/>
  <c r="A11" i="34" s="1"/>
  <c r="H11" i="34" s="1"/>
  <c r="K14" i="32"/>
  <c r="D10" i="34" s="1"/>
  <c r="K10" i="34" s="1"/>
  <c r="J14" i="32"/>
  <c r="C10" i="34" s="1"/>
  <c r="J10" i="34" s="1"/>
  <c r="I14" i="32"/>
  <c r="B10" i="34" s="1"/>
  <c r="I10" i="34" s="1"/>
  <c r="H14" i="32"/>
  <c r="A10" i="34" s="1"/>
  <c r="H10" i="34" s="1"/>
  <c r="K13" i="32"/>
  <c r="D9" i="34" s="1"/>
  <c r="K9" i="34" s="1"/>
  <c r="J13" i="32"/>
  <c r="C9" i="34" s="1"/>
  <c r="J9" i="34" s="1"/>
  <c r="I13" i="32"/>
  <c r="B9" i="34" s="1"/>
  <c r="I9" i="34" s="1"/>
  <c r="H13" i="32"/>
  <c r="A9" i="34" s="1"/>
  <c r="H9" i="34" s="1"/>
  <c r="K12" i="32"/>
  <c r="D8" i="34" s="1"/>
  <c r="K8" i="34" s="1"/>
  <c r="J12" i="32"/>
  <c r="C8" i="34" s="1"/>
  <c r="J8" i="34" s="1"/>
  <c r="I12" i="32"/>
  <c r="B8" i="34" s="1"/>
  <c r="I8" i="34" s="1"/>
  <c r="H12" i="32"/>
  <c r="A8" i="34" s="1"/>
  <c r="H8" i="34" s="1"/>
  <c r="K11" i="32"/>
  <c r="D7" i="34" s="1"/>
  <c r="K7" i="34" s="1"/>
  <c r="J11" i="32"/>
  <c r="C7" i="34" s="1"/>
  <c r="J7" i="34" s="1"/>
  <c r="I11" i="32"/>
  <c r="B7" i="34" s="1"/>
  <c r="I7" i="34" s="1"/>
  <c r="H11" i="32"/>
  <c r="A7" i="34" s="1"/>
  <c r="H7" i="34" s="1"/>
  <c r="K4" i="32"/>
  <c r="D4" i="34" s="1"/>
  <c r="K4" i="34" s="1"/>
  <c r="J4" i="32"/>
  <c r="C4" i="34" s="1"/>
  <c r="J4" i="34" s="1"/>
  <c r="I4" i="32"/>
  <c r="B4" i="34" s="1"/>
  <c r="I4" i="34" s="1"/>
  <c r="H4" i="32"/>
  <c r="A4" i="34" s="1"/>
  <c r="H4" i="34" s="1"/>
  <c r="K3" i="32"/>
  <c r="D3" i="34" s="1"/>
  <c r="K3" i="34" s="1"/>
  <c r="J3" i="32"/>
  <c r="C3" i="34" s="1"/>
  <c r="J3" i="34" s="1"/>
  <c r="I3" i="32"/>
  <c r="B3" i="34" s="1"/>
  <c r="I3" i="34" s="1"/>
  <c r="H3" i="32"/>
  <c r="A3" i="34" s="1"/>
  <c r="H3" i="34" s="1"/>
  <c r="K167" i="31"/>
  <c r="N163" i="33" s="1"/>
  <c r="J167" i="31"/>
  <c r="M163" i="33" s="1"/>
  <c r="I167" i="31"/>
  <c r="L163" i="33" s="1"/>
  <c r="H167" i="31"/>
  <c r="K163" i="33" s="1"/>
  <c r="K166" i="31"/>
  <c r="N162" i="33" s="1"/>
  <c r="J166" i="31"/>
  <c r="M162" i="33" s="1"/>
  <c r="I166" i="31"/>
  <c r="L162" i="33" s="1"/>
  <c r="H166" i="31"/>
  <c r="K162" i="33" s="1"/>
  <c r="K165" i="31"/>
  <c r="N161" i="33" s="1"/>
  <c r="J165" i="31"/>
  <c r="M161" i="33" s="1"/>
  <c r="I165" i="31"/>
  <c r="L161" i="33" s="1"/>
  <c r="H165" i="31"/>
  <c r="K161" i="33" s="1"/>
  <c r="K164" i="31"/>
  <c r="N160" i="33" s="1"/>
  <c r="J164" i="31"/>
  <c r="M160" i="33" s="1"/>
  <c r="I164" i="31"/>
  <c r="L160" i="33" s="1"/>
  <c r="H164" i="31"/>
  <c r="K160" i="33" s="1"/>
  <c r="K163" i="31"/>
  <c r="N159" i="33" s="1"/>
  <c r="J163" i="31"/>
  <c r="M159" i="33" s="1"/>
  <c r="I163" i="31"/>
  <c r="L159" i="33" s="1"/>
  <c r="H163" i="31"/>
  <c r="K159" i="33" s="1"/>
  <c r="K162" i="31"/>
  <c r="N158" i="33" s="1"/>
  <c r="J162" i="31"/>
  <c r="M158" i="33" s="1"/>
  <c r="I162" i="31"/>
  <c r="L158" i="33" s="1"/>
  <c r="H162" i="31"/>
  <c r="K158" i="33" s="1"/>
  <c r="K161" i="31"/>
  <c r="N157" i="33" s="1"/>
  <c r="J161" i="31"/>
  <c r="M157" i="33" s="1"/>
  <c r="I161" i="31"/>
  <c r="L157" i="33" s="1"/>
  <c r="H161" i="31"/>
  <c r="K157" i="33" s="1"/>
  <c r="K160" i="31"/>
  <c r="N156" i="33" s="1"/>
  <c r="J160" i="31"/>
  <c r="M156" i="33" s="1"/>
  <c r="I160" i="31"/>
  <c r="L156" i="33" s="1"/>
  <c r="H160" i="31"/>
  <c r="K156" i="33" s="1"/>
  <c r="K159" i="31"/>
  <c r="N155" i="33" s="1"/>
  <c r="J159" i="31"/>
  <c r="M155" i="33" s="1"/>
  <c r="I159" i="31"/>
  <c r="L155" i="33" s="1"/>
  <c r="H159" i="31"/>
  <c r="K155" i="33" s="1"/>
  <c r="K158" i="31"/>
  <c r="N154" i="33" s="1"/>
  <c r="J158" i="31"/>
  <c r="M154" i="33" s="1"/>
  <c r="I158" i="31"/>
  <c r="L154" i="33" s="1"/>
  <c r="H158" i="31"/>
  <c r="K154" i="33" s="1"/>
  <c r="K157" i="31"/>
  <c r="N153" i="33" s="1"/>
  <c r="J157" i="31"/>
  <c r="M153" i="33" s="1"/>
  <c r="I157" i="31"/>
  <c r="L153" i="33" s="1"/>
  <c r="H157" i="31"/>
  <c r="K153" i="33" s="1"/>
  <c r="K156" i="31"/>
  <c r="N152" i="33" s="1"/>
  <c r="J156" i="31"/>
  <c r="M152" i="33" s="1"/>
  <c r="I156" i="31"/>
  <c r="L152" i="33" s="1"/>
  <c r="H156" i="31"/>
  <c r="K152" i="33" s="1"/>
  <c r="K155" i="31"/>
  <c r="N151" i="33" s="1"/>
  <c r="J155" i="31"/>
  <c r="M151" i="33" s="1"/>
  <c r="I155" i="31"/>
  <c r="L151" i="33" s="1"/>
  <c r="H155" i="31"/>
  <c r="K151" i="33" s="1"/>
  <c r="K154" i="31"/>
  <c r="N150" i="33" s="1"/>
  <c r="J154" i="31"/>
  <c r="M150" i="33" s="1"/>
  <c r="I154" i="31"/>
  <c r="L150" i="33" s="1"/>
  <c r="H154" i="31"/>
  <c r="K150" i="33" s="1"/>
  <c r="K153" i="31"/>
  <c r="N149" i="33" s="1"/>
  <c r="J153" i="31"/>
  <c r="M149" i="33" s="1"/>
  <c r="I153" i="31"/>
  <c r="L149" i="33" s="1"/>
  <c r="H153" i="31"/>
  <c r="K149" i="33" s="1"/>
  <c r="K152" i="31"/>
  <c r="N148" i="33" s="1"/>
  <c r="J152" i="31"/>
  <c r="M148" i="33" s="1"/>
  <c r="I152" i="31"/>
  <c r="L148" i="33" s="1"/>
  <c r="H152" i="31"/>
  <c r="K148" i="33" s="1"/>
  <c r="K151" i="31"/>
  <c r="N147" i="33" s="1"/>
  <c r="J151" i="31"/>
  <c r="M147" i="33" s="1"/>
  <c r="I151" i="31"/>
  <c r="L147" i="33" s="1"/>
  <c r="H151" i="31"/>
  <c r="K147" i="33" s="1"/>
  <c r="K150" i="31"/>
  <c r="N146" i="33" s="1"/>
  <c r="J150" i="31"/>
  <c r="M146" i="33" s="1"/>
  <c r="I150" i="31"/>
  <c r="L146" i="33" s="1"/>
  <c r="H150" i="31"/>
  <c r="K146" i="33" s="1"/>
  <c r="K149" i="31"/>
  <c r="N145" i="33" s="1"/>
  <c r="J149" i="31"/>
  <c r="M145" i="33" s="1"/>
  <c r="I149" i="31"/>
  <c r="L145" i="33" s="1"/>
  <c r="H149" i="31"/>
  <c r="K145" i="33" s="1"/>
  <c r="K148" i="31"/>
  <c r="N144" i="33" s="1"/>
  <c r="J148" i="31"/>
  <c r="M144" i="33" s="1"/>
  <c r="I148" i="31"/>
  <c r="L144" i="33" s="1"/>
  <c r="H148" i="31"/>
  <c r="K144" i="33" s="1"/>
  <c r="K147" i="31"/>
  <c r="N143" i="33" s="1"/>
  <c r="J147" i="31"/>
  <c r="M143" i="33" s="1"/>
  <c r="I147" i="31"/>
  <c r="L143" i="33" s="1"/>
  <c r="H147" i="31"/>
  <c r="K143" i="33" s="1"/>
  <c r="K146" i="31"/>
  <c r="N142" i="33" s="1"/>
  <c r="J146" i="31"/>
  <c r="M142" i="33" s="1"/>
  <c r="I146" i="31"/>
  <c r="L142" i="33" s="1"/>
  <c r="H146" i="31"/>
  <c r="K142" i="33" s="1"/>
  <c r="K145" i="31"/>
  <c r="N141" i="33" s="1"/>
  <c r="J145" i="31"/>
  <c r="M141" i="33" s="1"/>
  <c r="I145" i="31"/>
  <c r="L141" i="33" s="1"/>
  <c r="H145" i="31"/>
  <c r="K141" i="33" s="1"/>
  <c r="K144" i="31"/>
  <c r="N140" i="33" s="1"/>
  <c r="J144" i="31"/>
  <c r="M140" i="33" s="1"/>
  <c r="I144" i="31"/>
  <c r="L140" i="33" s="1"/>
  <c r="H144" i="31"/>
  <c r="K140" i="33" s="1"/>
  <c r="K143" i="31"/>
  <c r="N139" i="33" s="1"/>
  <c r="J143" i="31"/>
  <c r="M139" i="33" s="1"/>
  <c r="I143" i="31"/>
  <c r="L139" i="33" s="1"/>
  <c r="H143" i="31"/>
  <c r="K139" i="33" s="1"/>
  <c r="K142" i="31"/>
  <c r="N138" i="33" s="1"/>
  <c r="J142" i="31"/>
  <c r="M138" i="33" s="1"/>
  <c r="I142" i="31"/>
  <c r="L138" i="33" s="1"/>
  <c r="H142" i="31"/>
  <c r="K138" i="33" s="1"/>
  <c r="K141" i="31"/>
  <c r="N137" i="33" s="1"/>
  <c r="J141" i="31"/>
  <c r="M137" i="33" s="1"/>
  <c r="I141" i="31"/>
  <c r="L137" i="33" s="1"/>
  <c r="H141" i="31"/>
  <c r="K137" i="33" s="1"/>
  <c r="K140" i="31"/>
  <c r="N136" i="33" s="1"/>
  <c r="J140" i="31"/>
  <c r="M136" i="33" s="1"/>
  <c r="I140" i="31"/>
  <c r="L136" i="33" s="1"/>
  <c r="H140" i="31"/>
  <c r="K136" i="33" s="1"/>
  <c r="K139" i="31"/>
  <c r="N135" i="33" s="1"/>
  <c r="J139" i="31"/>
  <c r="M135" i="33" s="1"/>
  <c r="I139" i="31"/>
  <c r="L135" i="33" s="1"/>
  <c r="H139" i="31"/>
  <c r="K135" i="33" s="1"/>
  <c r="K138" i="31"/>
  <c r="N134" i="33" s="1"/>
  <c r="J138" i="31"/>
  <c r="M134" i="33" s="1"/>
  <c r="I138" i="31"/>
  <c r="L134" i="33" s="1"/>
  <c r="H138" i="31"/>
  <c r="K134" i="33" s="1"/>
  <c r="K137" i="31"/>
  <c r="N133" i="33" s="1"/>
  <c r="J137" i="31"/>
  <c r="M133" i="33" s="1"/>
  <c r="I137" i="31"/>
  <c r="L133" i="33" s="1"/>
  <c r="H137" i="31"/>
  <c r="K133" i="33" s="1"/>
  <c r="K136" i="31"/>
  <c r="N132" i="33" s="1"/>
  <c r="J136" i="31"/>
  <c r="M132" i="33" s="1"/>
  <c r="I136" i="31"/>
  <c r="L132" i="33" s="1"/>
  <c r="H136" i="31"/>
  <c r="K132" i="33" s="1"/>
  <c r="K135" i="31"/>
  <c r="N131" i="33" s="1"/>
  <c r="J135" i="31"/>
  <c r="M131" i="33" s="1"/>
  <c r="I135" i="31"/>
  <c r="L131" i="33" s="1"/>
  <c r="H135" i="31"/>
  <c r="K131" i="33" s="1"/>
  <c r="K134" i="31"/>
  <c r="N130" i="33" s="1"/>
  <c r="J134" i="31"/>
  <c r="M130" i="33" s="1"/>
  <c r="I134" i="31"/>
  <c r="L130" i="33" s="1"/>
  <c r="H134" i="31"/>
  <c r="K130" i="33" s="1"/>
  <c r="K133" i="31"/>
  <c r="N129" i="33" s="1"/>
  <c r="J133" i="31"/>
  <c r="M129" i="33" s="1"/>
  <c r="I133" i="31"/>
  <c r="L129" i="33" s="1"/>
  <c r="H133" i="31"/>
  <c r="K129" i="33" s="1"/>
  <c r="K132" i="31"/>
  <c r="N128" i="33" s="1"/>
  <c r="J132" i="31"/>
  <c r="M128" i="33" s="1"/>
  <c r="I132" i="31"/>
  <c r="L128" i="33" s="1"/>
  <c r="H132" i="31"/>
  <c r="K128" i="33" s="1"/>
  <c r="K131" i="31"/>
  <c r="N127" i="33" s="1"/>
  <c r="J131" i="31"/>
  <c r="M127" i="33" s="1"/>
  <c r="I131" i="31"/>
  <c r="L127" i="33" s="1"/>
  <c r="H131" i="31"/>
  <c r="K127" i="33" s="1"/>
  <c r="K130" i="31"/>
  <c r="N126" i="33" s="1"/>
  <c r="J130" i="31"/>
  <c r="M126" i="33" s="1"/>
  <c r="I130" i="31"/>
  <c r="L126" i="33" s="1"/>
  <c r="H130" i="31"/>
  <c r="K126" i="33" s="1"/>
  <c r="K129" i="31"/>
  <c r="N125" i="33" s="1"/>
  <c r="J129" i="31"/>
  <c r="M125" i="33" s="1"/>
  <c r="I129" i="31"/>
  <c r="L125" i="33" s="1"/>
  <c r="H129" i="31"/>
  <c r="K125" i="33" s="1"/>
  <c r="K128" i="31"/>
  <c r="N124" i="33" s="1"/>
  <c r="J128" i="31"/>
  <c r="M124" i="33" s="1"/>
  <c r="I128" i="31"/>
  <c r="L124" i="33" s="1"/>
  <c r="H128" i="31"/>
  <c r="K124" i="33" s="1"/>
  <c r="K127" i="31"/>
  <c r="N123" i="33" s="1"/>
  <c r="J127" i="31"/>
  <c r="M123" i="33" s="1"/>
  <c r="I127" i="31"/>
  <c r="L123" i="33" s="1"/>
  <c r="H127" i="31"/>
  <c r="K123" i="33" s="1"/>
  <c r="K126" i="31"/>
  <c r="N122" i="33" s="1"/>
  <c r="J126" i="31"/>
  <c r="M122" i="33" s="1"/>
  <c r="I126" i="31"/>
  <c r="L122" i="33" s="1"/>
  <c r="H126" i="31"/>
  <c r="K122" i="33" s="1"/>
  <c r="K125" i="31"/>
  <c r="N121" i="33" s="1"/>
  <c r="J125" i="31"/>
  <c r="M121" i="33" s="1"/>
  <c r="I125" i="31"/>
  <c r="L121" i="33" s="1"/>
  <c r="H125" i="31"/>
  <c r="K121" i="33" s="1"/>
  <c r="K124" i="31"/>
  <c r="N120" i="33" s="1"/>
  <c r="J124" i="31"/>
  <c r="M120" i="33" s="1"/>
  <c r="I124" i="31"/>
  <c r="L120" i="33" s="1"/>
  <c r="H124" i="31"/>
  <c r="K120" i="33" s="1"/>
  <c r="K123" i="31"/>
  <c r="N119" i="33" s="1"/>
  <c r="J123" i="31"/>
  <c r="M119" i="33" s="1"/>
  <c r="I123" i="31"/>
  <c r="L119" i="33" s="1"/>
  <c r="H123" i="31"/>
  <c r="K119" i="33" s="1"/>
  <c r="K122" i="31"/>
  <c r="N118" i="33" s="1"/>
  <c r="J122" i="31"/>
  <c r="M118" i="33" s="1"/>
  <c r="I122" i="31"/>
  <c r="L118" i="33" s="1"/>
  <c r="H122" i="31"/>
  <c r="K118" i="33" s="1"/>
  <c r="K121" i="31"/>
  <c r="N117" i="33" s="1"/>
  <c r="J121" i="31"/>
  <c r="M117" i="33" s="1"/>
  <c r="I121" i="31"/>
  <c r="L117" i="33" s="1"/>
  <c r="H121" i="31"/>
  <c r="K117" i="33" s="1"/>
  <c r="K120" i="31"/>
  <c r="N116" i="33" s="1"/>
  <c r="J120" i="31"/>
  <c r="M116" i="33" s="1"/>
  <c r="I120" i="31"/>
  <c r="L116" i="33" s="1"/>
  <c r="H120" i="31"/>
  <c r="K116" i="33" s="1"/>
  <c r="K119" i="31"/>
  <c r="N115" i="33" s="1"/>
  <c r="J119" i="31"/>
  <c r="M115" i="33" s="1"/>
  <c r="I119" i="31"/>
  <c r="L115" i="33" s="1"/>
  <c r="H119" i="31"/>
  <c r="K115" i="33" s="1"/>
  <c r="K118" i="31"/>
  <c r="N114" i="33" s="1"/>
  <c r="J118" i="31"/>
  <c r="M114" i="33" s="1"/>
  <c r="I118" i="31"/>
  <c r="L114" i="33" s="1"/>
  <c r="H118" i="31"/>
  <c r="K114" i="33" s="1"/>
  <c r="K117" i="31"/>
  <c r="N113" i="33" s="1"/>
  <c r="J117" i="31"/>
  <c r="M113" i="33" s="1"/>
  <c r="I117" i="31"/>
  <c r="L113" i="33" s="1"/>
  <c r="H117" i="31"/>
  <c r="K113" i="33" s="1"/>
  <c r="K116" i="31"/>
  <c r="N112" i="33" s="1"/>
  <c r="J116" i="31"/>
  <c r="M112" i="33" s="1"/>
  <c r="I116" i="31"/>
  <c r="L112" i="33" s="1"/>
  <c r="H116" i="31"/>
  <c r="K112" i="33" s="1"/>
  <c r="K115" i="31"/>
  <c r="N111" i="33" s="1"/>
  <c r="J115" i="31"/>
  <c r="M111" i="33" s="1"/>
  <c r="I115" i="31"/>
  <c r="L111" i="33" s="1"/>
  <c r="H115" i="31"/>
  <c r="K111" i="33" s="1"/>
  <c r="K114" i="31"/>
  <c r="N110" i="33" s="1"/>
  <c r="J114" i="31"/>
  <c r="M110" i="33" s="1"/>
  <c r="I114" i="31"/>
  <c r="L110" i="33" s="1"/>
  <c r="H114" i="31"/>
  <c r="K110" i="33" s="1"/>
  <c r="K113" i="31"/>
  <c r="N109" i="33" s="1"/>
  <c r="J113" i="31"/>
  <c r="M109" i="33" s="1"/>
  <c r="I113" i="31"/>
  <c r="L109" i="33" s="1"/>
  <c r="H113" i="31"/>
  <c r="K109" i="33" s="1"/>
  <c r="K112" i="31"/>
  <c r="N108" i="33" s="1"/>
  <c r="J112" i="31"/>
  <c r="M108" i="33" s="1"/>
  <c r="I112" i="31"/>
  <c r="L108" i="33" s="1"/>
  <c r="H112" i="31"/>
  <c r="K108" i="33" s="1"/>
  <c r="K111" i="31"/>
  <c r="N107" i="33" s="1"/>
  <c r="J111" i="31"/>
  <c r="M107" i="33" s="1"/>
  <c r="I111" i="31"/>
  <c r="L107" i="33" s="1"/>
  <c r="H111" i="31"/>
  <c r="K107" i="33" s="1"/>
  <c r="K110" i="31"/>
  <c r="N106" i="33" s="1"/>
  <c r="J110" i="31"/>
  <c r="M106" i="33" s="1"/>
  <c r="I110" i="31"/>
  <c r="L106" i="33" s="1"/>
  <c r="H110" i="31"/>
  <c r="K106" i="33" s="1"/>
  <c r="K109" i="31"/>
  <c r="N105" i="33" s="1"/>
  <c r="J109" i="31"/>
  <c r="M105" i="33" s="1"/>
  <c r="I109" i="31"/>
  <c r="L105" i="33" s="1"/>
  <c r="H109" i="31"/>
  <c r="K105" i="33" s="1"/>
  <c r="K108" i="31"/>
  <c r="N104" i="33" s="1"/>
  <c r="J108" i="31"/>
  <c r="M104" i="33" s="1"/>
  <c r="I108" i="31"/>
  <c r="L104" i="33" s="1"/>
  <c r="H108" i="31"/>
  <c r="K104" i="33" s="1"/>
  <c r="K107" i="31"/>
  <c r="N103" i="33" s="1"/>
  <c r="J107" i="31"/>
  <c r="M103" i="33" s="1"/>
  <c r="I107" i="31"/>
  <c r="L103" i="33" s="1"/>
  <c r="H107" i="31"/>
  <c r="K103" i="33" s="1"/>
  <c r="K106" i="31"/>
  <c r="N102" i="33" s="1"/>
  <c r="J106" i="31"/>
  <c r="M102" i="33" s="1"/>
  <c r="I106" i="31"/>
  <c r="L102" i="33" s="1"/>
  <c r="H106" i="31"/>
  <c r="K102" i="33" s="1"/>
  <c r="K105" i="31"/>
  <c r="N101" i="33" s="1"/>
  <c r="J105" i="31"/>
  <c r="M101" i="33" s="1"/>
  <c r="I105" i="31"/>
  <c r="L101" i="33" s="1"/>
  <c r="H105" i="31"/>
  <c r="K101" i="33" s="1"/>
  <c r="K104" i="31"/>
  <c r="N100" i="33" s="1"/>
  <c r="J104" i="31"/>
  <c r="M100" i="33" s="1"/>
  <c r="I104" i="31"/>
  <c r="L100" i="33" s="1"/>
  <c r="H104" i="31"/>
  <c r="K100" i="33" s="1"/>
  <c r="K103" i="31"/>
  <c r="N99" i="33" s="1"/>
  <c r="J103" i="31"/>
  <c r="M99" i="33" s="1"/>
  <c r="I103" i="31"/>
  <c r="L99" i="33" s="1"/>
  <c r="H103" i="31"/>
  <c r="K99" i="33" s="1"/>
  <c r="K102" i="31"/>
  <c r="N98" i="33" s="1"/>
  <c r="J102" i="31"/>
  <c r="M98" i="33" s="1"/>
  <c r="I102" i="31"/>
  <c r="L98" i="33" s="1"/>
  <c r="H102" i="31"/>
  <c r="K98" i="33" s="1"/>
  <c r="K101" i="31"/>
  <c r="N97" i="33" s="1"/>
  <c r="J101" i="31"/>
  <c r="M97" i="33" s="1"/>
  <c r="I101" i="31"/>
  <c r="L97" i="33" s="1"/>
  <c r="H101" i="31"/>
  <c r="K97" i="33" s="1"/>
  <c r="K100" i="31"/>
  <c r="N96" i="33" s="1"/>
  <c r="J100" i="31"/>
  <c r="M96" i="33" s="1"/>
  <c r="I100" i="31"/>
  <c r="L96" i="33" s="1"/>
  <c r="H100" i="31"/>
  <c r="K96" i="33" s="1"/>
  <c r="K99" i="31"/>
  <c r="N95" i="33" s="1"/>
  <c r="J99" i="31"/>
  <c r="M95" i="33" s="1"/>
  <c r="I99" i="31"/>
  <c r="L95" i="33" s="1"/>
  <c r="H99" i="31"/>
  <c r="K95" i="33" s="1"/>
  <c r="K98" i="31"/>
  <c r="N94" i="33" s="1"/>
  <c r="J98" i="31"/>
  <c r="M94" i="33" s="1"/>
  <c r="I98" i="31"/>
  <c r="L94" i="33" s="1"/>
  <c r="H98" i="31"/>
  <c r="K94" i="33" s="1"/>
  <c r="K97" i="31"/>
  <c r="N93" i="33" s="1"/>
  <c r="J97" i="31"/>
  <c r="M93" i="33" s="1"/>
  <c r="I97" i="31"/>
  <c r="L93" i="33" s="1"/>
  <c r="H97" i="31"/>
  <c r="K93" i="33" s="1"/>
  <c r="K96" i="31"/>
  <c r="N92" i="33" s="1"/>
  <c r="J96" i="31"/>
  <c r="M92" i="33" s="1"/>
  <c r="I96" i="31"/>
  <c r="L92" i="33" s="1"/>
  <c r="H96" i="31"/>
  <c r="K92" i="33" s="1"/>
  <c r="K95" i="31"/>
  <c r="N91" i="33" s="1"/>
  <c r="J95" i="31"/>
  <c r="M91" i="33" s="1"/>
  <c r="I95" i="31"/>
  <c r="L91" i="33" s="1"/>
  <c r="H95" i="31"/>
  <c r="K91" i="33" s="1"/>
  <c r="K94" i="31"/>
  <c r="N90" i="33" s="1"/>
  <c r="J94" i="31"/>
  <c r="M90" i="33" s="1"/>
  <c r="I94" i="31"/>
  <c r="L90" i="33" s="1"/>
  <c r="H94" i="31"/>
  <c r="K90" i="33" s="1"/>
  <c r="K93" i="31"/>
  <c r="N89" i="33" s="1"/>
  <c r="J93" i="31"/>
  <c r="M89" i="33" s="1"/>
  <c r="I93" i="31"/>
  <c r="L89" i="33" s="1"/>
  <c r="H93" i="31"/>
  <c r="K89" i="33" s="1"/>
  <c r="K92" i="31"/>
  <c r="N88" i="33" s="1"/>
  <c r="J92" i="31"/>
  <c r="M88" i="33" s="1"/>
  <c r="I92" i="31"/>
  <c r="L88" i="33" s="1"/>
  <c r="H92" i="31"/>
  <c r="K88" i="33" s="1"/>
  <c r="K91" i="31"/>
  <c r="N87" i="33" s="1"/>
  <c r="J91" i="31"/>
  <c r="M87" i="33" s="1"/>
  <c r="I91" i="31"/>
  <c r="L87" i="33" s="1"/>
  <c r="H91" i="31"/>
  <c r="K87" i="33" s="1"/>
  <c r="K90" i="31"/>
  <c r="N86" i="33" s="1"/>
  <c r="J90" i="31"/>
  <c r="M86" i="33" s="1"/>
  <c r="I90" i="31"/>
  <c r="L86" i="33" s="1"/>
  <c r="H90" i="31"/>
  <c r="K86" i="33" s="1"/>
  <c r="K89" i="31"/>
  <c r="N85" i="33" s="1"/>
  <c r="J89" i="31"/>
  <c r="M85" i="33" s="1"/>
  <c r="I89" i="31"/>
  <c r="L85" i="33" s="1"/>
  <c r="H89" i="31"/>
  <c r="K85" i="33" s="1"/>
  <c r="K88" i="31"/>
  <c r="N84" i="33" s="1"/>
  <c r="J88" i="31"/>
  <c r="M84" i="33" s="1"/>
  <c r="I88" i="31"/>
  <c r="L84" i="33" s="1"/>
  <c r="H88" i="31"/>
  <c r="K84" i="33" s="1"/>
  <c r="K87" i="31"/>
  <c r="N83" i="33" s="1"/>
  <c r="J87" i="31"/>
  <c r="M83" i="33" s="1"/>
  <c r="I87" i="31"/>
  <c r="L83" i="33" s="1"/>
  <c r="H87" i="31"/>
  <c r="K83" i="33" s="1"/>
  <c r="K86" i="31"/>
  <c r="N82" i="33" s="1"/>
  <c r="J86" i="31"/>
  <c r="M82" i="33" s="1"/>
  <c r="I86" i="31"/>
  <c r="L82" i="33" s="1"/>
  <c r="H86" i="31"/>
  <c r="K82" i="33" s="1"/>
  <c r="K85" i="31"/>
  <c r="N81" i="33" s="1"/>
  <c r="J85" i="31"/>
  <c r="M81" i="33" s="1"/>
  <c r="I85" i="31"/>
  <c r="L81" i="33" s="1"/>
  <c r="H85" i="31"/>
  <c r="K81" i="33" s="1"/>
  <c r="K84" i="31"/>
  <c r="N80" i="33" s="1"/>
  <c r="J84" i="31"/>
  <c r="M80" i="33" s="1"/>
  <c r="I84" i="31"/>
  <c r="L80" i="33" s="1"/>
  <c r="H84" i="31"/>
  <c r="K80" i="33" s="1"/>
  <c r="K83" i="31"/>
  <c r="N79" i="33" s="1"/>
  <c r="J83" i="31"/>
  <c r="M79" i="33" s="1"/>
  <c r="I83" i="31"/>
  <c r="L79" i="33" s="1"/>
  <c r="H83" i="31"/>
  <c r="K79" i="33" s="1"/>
  <c r="K82" i="31"/>
  <c r="N78" i="33" s="1"/>
  <c r="J82" i="31"/>
  <c r="M78" i="33" s="1"/>
  <c r="I82" i="31"/>
  <c r="L78" i="33" s="1"/>
  <c r="H82" i="31"/>
  <c r="K78" i="33" s="1"/>
  <c r="K81" i="31"/>
  <c r="N77" i="33" s="1"/>
  <c r="J81" i="31"/>
  <c r="M77" i="33" s="1"/>
  <c r="I81" i="31"/>
  <c r="L77" i="33" s="1"/>
  <c r="H81" i="31"/>
  <c r="K77" i="33" s="1"/>
  <c r="K80" i="31"/>
  <c r="N76" i="33" s="1"/>
  <c r="J80" i="31"/>
  <c r="M76" i="33" s="1"/>
  <c r="I80" i="31"/>
  <c r="L76" i="33" s="1"/>
  <c r="H80" i="31"/>
  <c r="K76" i="33" s="1"/>
  <c r="K79" i="31"/>
  <c r="N75" i="33" s="1"/>
  <c r="J79" i="31"/>
  <c r="M75" i="33" s="1"/>
  <c r="I79" i="31"/>
  <c r="L75" i="33" s="1"/>
  <c r="H79" i="31"/>
  <c r="K75" i="33" s="1"/>
  <c r="K78" i="31"/>
  <c r="N74" i="33" s="1"/>
  <c r="J78" i="31"/>
  <c r="M74" i="33" s="1"/>
  <c r="I78" i="31"/>
  <c r="L74" i="33" s="1"/>
  <c r="H78" i="31"/>
  <c r="K74" i="33" s="1"/>
  <c r="K77" i="31"/>
  <c r="N73" i="33" s="1"/>
  <c r="J77" i="31"/>
  <c r="M73" i="33" s="1"/>
  <c r="I77" i="31"/>
  <c r="L73" i="33" s="1"/>
  <c r="H77" i="31"/>
  <c r="K73" i="33" s="1"/>
  <c r="K76" i="31"/>
  <c r="N72" i="33" s="1"/>
  <c r="J76" i="31"/>
  <c r="M72" i="33" s="1"/>
  <c r="I76" i="31"/>
  <c r="L72" i="33" s="1"/>
  <c r="H76" i="31"/>
  <c r="K72" i="33" s="1"/>
  <c r="K75" i="31"/>
  <c r="N71" i="33" s="1"/>
  <c r="J75" i="31"/>
  <c r="M71" i="33" s="1"/>
  <c r="I75" i="31"/>
  <c r="L71" i="33" s="1"/>
  <c r="H75" i="31"/>
  <c r="K71" i="33" s="1"/>
  <c r="K74" i="31"/>
  <c r="N70" i="33" s="1"/>
  <c r="J74" i="31"/>
  <c r="M70" i="33" s="1"/>
  <c r="I74" i="31"/>
  <c r="L70" i="33" s="1"/>
  <c r="H74" i="31"/>
  <c r="K70" i="33" s="1"/>
  <c r="K73" i="31"/>
  <c r="N69" i="33" s="1"/>
  <c r="J73" i="31"/>
  <c r="M69" i="33" s="1"/>
  <c r="I73" i="31"/>
  <c r="L69" i="33" s="1"/>
  <c r="H73" i="31"/>
  <c r="K69" i="33" s="1"/>
  <c r="K72" i="31"/>
  <c r="N68" i="33" s="1"/>
  <c r="J72" i="31"/>
  <c r="M68" i="33" s="1"/>
  <c r="I72" i="31"/>
  <c r="L68" i="33" s="1"/>
  <c r="H72" i="31"/>
  <c r="K68" i="33" s="1"/>
  <c r="K71" i="31"/>
  <c r="N67" i="33" s="1"/>
  <c r="J71" i="31"/>
  <c r="M67" i="33" s="1"/>
  <c r="I71" i="31"/>
  <c r="L67" i="33" s="1"/>
  <c r="H71" i="31"/>
  <c r="K67" i="33" s="1"/>
  <c r="K70" i="31"/>
  <c r="N66" i="33" s="1"/>
  <c r="J70" i="31"/>
  <c r="M66" i="33" s="1"/>
  <c r="I70" i="31"/>
  <c r="L66" i="33" s="1"/>
  <c r="H70" i="31"/>
  <c r="K66" i="33" s="1"/>
  <c r="K69" i="31"/>
  <c r="N65" i="33" s="1"/>
  <c r="J69" i="31"/>
  <c r="M65" i="33" s="1"/>
  <c r="I69" i="31"/>
  <c r="L65" i="33" s="1"/>
  <c r="H69" i="31"/>
  <c r="K65" i="33" s="1"/>
  <c r="K68" i="31"/>
  <c r="N64" i="33" s="1"/>
  <c r="J68" i="31"/>
  <c r="M64" i="33" s="1"/>
  <c r="I68" i="31"/>
  <c r="L64" i="33" s="1"/>
  <c r="H68" i="31"/>
  <c r="K64" i="33" s="1"/>
  <c r="K67" i="31"/>
  <c r="N63" i="33" s="1"/>
  <c r="J67" i="31"/>
  <c r="M63" i="33" s="1"/>
  <c r="I67" i="31"/>
  <c r="L63" i="33" s="1"/>
  <c r="H67" i="31"/>
  <c r="K63" i="33" s="1"/>
  <c r="K66" i="31"/>
  <c r="N62" i="33" s="1"/>
  <c r="J66" i="31"/>
  <c r="M62" i="33" s="1"/>
  <c r="I66" i="31"/>
  <c r="L62" i="33" s="1"/>
  <c r="H66" i="31"/>
  <c r="K62" i="33" s="1"/>
  <c r="K65" i="31"/>
  <c r="N61" i="33" s="1"/>
  <c r="J65" i="31"/>
  <c r="M61" i="33" s="1"/>
  <c r="I65" i="31"/>
  <c r="L61" i="33" s="1"/>
  <c r="H65" i="31"/>
  <c r="K61" i="33" s="1"/>
  <c r="K64" i="31"/>
  <c r="N60" i="33" s="1"/>
  <c r="J64" i="31"/>
  <c r="M60" i="33" s="1"/>
  <c r="I64" i="31"/>
  <c r="L60" i="33" s="1"/>
  <c r="H64" i="31"/>
  <c r="K60" i="33" s="1"/>
  <c r="K63" i="31"/>
  <c r="N59" i="33" s="1"/>
  <c r="J63" i="31"/>
  <c r="M59" i="33" s="1"/>
  <c r="I63" i="31"/>
  <c r="L59" i="33" s="1"/>
  <c r="H63" i="31"/>
  <c r="K59" i="33" s="1"/>
  <c r="K62" i="31"/>
  <c r="N58" i="33" s="1"/>
  <c r="J62" i="31"/>
  <c r="M58" i="33" s="1"/>
  <c r="I62" i="31"/>
  <c r="L58" i="33" s="1"/>
  <c r="H62" i="31"/>
  <c r="K58" i="33" s="1"/>
  <c r="K61" i="31"/>
  <c r="N57" i="33" s="1"/>
  <c r="J61" i="31"/>
  <c r="M57" i="33" s="1"/>
  <c r="I61" i="31"/>
  <c r="L57" i="33" s="1"/>
  <c r="H61" i="31"/>
  <c r="K57" i="33" s="1"/>
  <c r="K60" i="31"/>
  <c r="N56" i="33" s="1"/>
  <c r="J60" i="31"/>
  <c r="M56" i="33" s="1"/>
  <c r="I60" i="31"/>
  <c r="L56" i="33" s="1"/>
  <c r="H60" i="31"/>
  <c r="K56" i="33" s="1"/>
  <c r="K59" i="31"/>
  <c r="N55" i="33" s="1"/>
  <c r="J59" i="31"/>
  <c r="M55" i="33" s="1"/>
  <c r="I59" i="31"/>
  <c r="L55" i="33" s="1"/>
  <c r="H59" i="31"/>
  <c r="K55" i="33" s="1"/>
  <c r="K58" i="31"/>
  <c r="N54" i="33" s="1"/>
  <c r="J58" i="31"/>
  <c r="M54" i="33" s="1"/>
  <c r="I58" i="31"/>
  <c r="L54" i="33" s="1"/>
  <c r="H58" i="31"/>
  <c r="K54" i="33" s="1"/>
  <c r="K57" i="31"/>
  <c r="N53" i="33" s="1"/>
  <c r="J57" i="31"/>
  <c r="M53" i="33" s="1"/>
  <c r="I57" i="31"/>
  <c r="L53" i="33" s="1"/>
  <c r="H57" i="31"/>
  <c r="K53" i="33" s="1"/>
  <c r="K56" i="31"/>
  <c r="N52" i="33" s="1"/>
  <c r="J56" i="31"/>
  <c r="M52" i="33" s="1"/>
  <c r="I56" i="31"/>
  <c r="L52" i="33" s="1"/>
  <c r="H56" i="31"/>
  <c r="K52" i="33" s="1"/>
  <c r="K55" i="31"/>
  <c r="N51" i="33" s="1"/>
  <c r="J55" i="31"/>
  <c r="M51" i="33" s="1"/>
  <c r="I55" i="31"/>
  <c r="L51" i="33" s="1"/>
  <c r="H55" i="31"/>
  <c r="K51" i="33" s="1"/>
  <c r="K54" i="31"/>
  <c r="N50" i="33" s="1"/>
  <c r="J54" i="31"/>
  <c r="M50" i="33" s="1"/>
  <c r="I54" i="31"/>
  <c r="L50" i="33" s="1"/>
  <c r="H54" i="31"/>
  <c r="K50" i="33" s="1"/>
  <c r="K53" i="31"/>
  <c r="N49" i="33" s="1"/>
  <c r="J53" i="31"/>
  <c r="M49" i="33" s="1"/>
  <c r="I53" i="31"/>
  <c r="L49" i="33" s="1"/>
  <c r="H53" i="31"/>
  <c r="K49" i="33" s="1"/>
  <c r="K52" i="31"/>
  <c r="N48" i="33" s="1"/>
  <c r="J52" i="31"/>
  <c r="M48" i="33" s="1"/>
  <c r="I52" i="31"/>
  <c r="L48" i="33" s="1"/>
  <c r="H52" i="31"/>
  <c r="K48" i="33" s="1"/>
  <c r="K51" i="31"/>
  <c r="N47" i="33" s="1"/>
  <c r="J51" i="31"/>
  <c r="M47" i="33" s="1"/>
  <c r="I51" i="31"/>
  <c r="L47" i="33" s="1"/>
  <c r="H51" i="31"/>
  <c r="K47" i="33" s="1"/>
  <c r="K50" i="31"/>
  <c r="N46" i="33" s="1"/>
  <c r="J50" i="31"/>
  <c r="M46" i="33" s="1"/>
  <c r="I50" i="31"/>
  <c r="L46" i="33" s="1"/>
  <c r="H50" i="31"/>
  <c r="K46" i="33" s="1"/>
  <c r="K49" i="31"/>
  <c r="N45" i="33" s="1"/>
  <c r="J49" i="31"/>
  <c r="M45" i="33" s="1"/>
  <c r="I49" i="31"/>
  <c r="L45" i="33" s="1"/>
  <c r="H49" i="31"/>
  <c r="K45" i="33" s="1"/>
  <c r="K48" i="31"/>
  <c r="N44" i="33" s="1"/>
  <c r="J48" i="31"/>
  <c r="M44" i="33" s="1"/>
  <c r="I48" i="31"/>
  <c r="L44" i="33" s="1"/>
  <c r="H48" i="31"/>
  <c r="K44" i="33" s="1"/>
  <c r="K47" i="31"/>
  <c r="N43" i="33" s="1"/>
  <c r="J47" i="31"/>
  <c r="M43" i="33" s="1"/>
  <c r="I47" i="31"/>
  <c r="L43" i="33" s="1"/>
  <c r="H47" i="31"/>
  <c r="K43" i="33" s="1"/>
  <c r="K46" i="31"/>
  <c r="N42" i="33" s="1"/>
  <c r="J46" i="31"/>
  <c r="M42" i="33" s="1"/>
  <c r="I46" i="31"/>
  <c r="L42" i="33" s="1"/>
  <c r="H46" i="31"/>
  <c r="K42" i="33" s="1"/>
  <c r="K45" i="31"/>
  <c r="N41" i="33" s="1"/>
  <c r="J45" i="31"/>
  <c r="M41" i="33" s="1"/>
  <c r="I45" i="31"/>
  <c r="L41" i="33" s="1"/>
  <c r="H45" i="31"/>
  <c r="K41" i="33" s="1"/>
  <c r="K44" i="31"/>
  <c r="N40" i="33" s="1"/>
  <c r="J44" i="31"/>
  <c r="M40" i="33" s="1"/>
  <c r="I44" i="31"/>
  <c r="L40" i="33" s="1"/>
  <c r="H44" i="31"/>
  <c r="K40" i="33" s="1"/>
  <c r="K43" i="31"/>
  <c r="N39" i="33" s="1"/>
  <c r="J43" i="31"/>
  <c r="M39" i="33" s="1"/>
  <c r="I43" i="31"/>
  <c r="L39" i="33" s="1"/>
  <c r="H43" i="31"/>
  <c r="K39" i="33" s="1"/>
  <c r="K42" i="31"/>
  <c r="N38" i="33" s="1"/>
  <c r="J42" i="31"/>
  <c r="M38" i="33" s="1"/>
  <c r="I42" i="31"/>
  <c r="L38" i="33" s="1"/>
  <c r="H42" i="31"/>
  <c r="K38" i="33" s="1"/>
  <c r="K41" i="31"/>
  <c r="N37" i="33" s="1"/>
  <c r="J41" i="31"/>
  <c r="M37" i="33" s="1"/>
  <c r="I41" i="31"/>
  <c r="L37" i="33" s="1"/>
  <c r="H41" i="31"/>
  <c r="K37" i="33" s="1"/>
  <c r="K40" i="31"/>
  <c r="N36" i="33" s="1"/>
  <c r="J40" i="31"/>
  <c r="M36" i="33" s="1"/>
  <c r="I40" i="31"/>
  <c r="L36" i="33" s="1"/>
  <c r="H40" i="31"/>
  <c r="K36" i="33" s="1"/>
  <c r="K39" i="31"/>
  <c r="N35" i="33" s="1"/>
  <c r="J39" i="31"/>
  <c r="M35" i="33" s="1"/>
  <c r="I39" i="31"/>
  <c r="L35" i="33" s="1"/>
  <c r="H39" i="31"/>
  <c r="K35" i="33" s="1"/>
  <c r="K38" i="31"/>
  <c r="N34" i="33" s="1"/>
  <c r="J38" i="31"/>
  <c r="M34" i="33" s="1"/>
  <c r="I38" i="31"/>
  <c r="L34" i="33" s="1"/>
  <c r="H38" i="31"/>
  <c r="K34" i="33" s="1"/>
  <c r="K37" i="31"/>
  <c r="N33" i="33" s="1"/>
  <c r="J37" i="31"/>
  <c r="M33" i="33" s="1"/>
  <c r="I37" i="31"/>
  <c r="L33" i="33" s="1"/>
  <c r="H37" i="31"/>
  <c r="K33" i="33" s="1"/>
  <c r="K36" i="31"/>
  <c r="N32" i="33" s="1"/>
  <c r="J36" i="31"/>
  <c r="M32" i="33" s="1"/>
  <c r="I36" i="31"/>
  <c r="L32" i="33" s="1"/>
  <c r="H36" i="31"/>
  <c r="K32" i="33" s="1"/>
  <c r="K35" i="31"/>
  <c r="N31" i="33" s="1"/>
  <c r="J35" i="31"/>
  <c r="M31" i="33" s="1"/>
  <c r="I35" i="31"/>
  <c r="L31" i="33" s="1"/>
  <c r="H35" i="31"/>
  <c r="K31" i="33" s="1"/>
  <c r="K34" i="31"/>
  <c r="N30" i="33" s="1"/>
  <c r="J34" i="31"/>
  <c r="M30" i="33" s="1"/>
  <c r="I34" i="31"/>
  <c r="L30" i="33" s="1"/>
  <c r="H34" i="31"/>
  <c r="K30" i="33" s="1"/>
  <c r="K33" i="31"/>
  <c r="N29" i="33" s="1"/>
  <c r="J33" i="31"/>
  <c r="M29" i="33" s="1"/>
  <c r="I33" i="31"/>
  <c r="L29" i="33" s="1"/>
  <c r="H33" i="31"/>
  <c r="K29" i="33" s="1"/>
  <c r="K32" i="31"/>
  <c r="N28" i="33" s="1"/>
  <c r="J32" i="31"/>
  <c r="M28" i="33" s="1"/>
  <c r="I32" i="31"/>
  <c r="L28" i="33" s="1"/>
  <c r="H32" i="31"/>
  <c r="K28" i="33" s="1"/>
  <c r="K31" i="31"/>
  <c r="N27" i="33" s="1"/>
  <c r="J31" i="31"/>
  <c r="M27" i="33" s="1"/>
  <c r="I31" i="31"/>
  <c r="L27" i="33" s="1"/>
  <c r="H31" i="31"/>
  <c r="K27" i="33" s="1"/>
  <c r="K30" i="31"/>
  <c r="N26" i="33" s="1"/>
  <c r="J30" i="31"/>
  <c r="M26" i="33" s="1"/>
  <c r="I30" i="31"/>
  <c r="L26" i="33" s="1"/>
  <c r="H30" i="31"/>
  <c r="K26" i="33" s="1"/>
  <c r="K29" i="31"/>
  <c r="N25" i="33" s="1"/>
  <c r="J29" i="31"/>
  <c r="M25" i="33" s="1"/>
  <c r="I29" i="31"/>
  <c r="L25" i="33" s="1"/>
  <c r="H29" i="31"/>
  <c r="K25" i="33" s="1"/>
  <c r="K28" i="31"/>
  <c r="N24" i="33" s="1"/>
  <c r="J28" i="31"/>
  <c r="M24" i="33" s="1"/>
  <c r="I28" i="31"/>
  <c r="L24" i="33" s="1"/>
  <c r="H28" i="31"/>
  <c r="K24" i="33" s="1"/>
  <c r="K27" i="31"/>
  <c r="N23" i="33" s="1"/>
  <c r="J27" i="31"/>
  <c r="M23" i="33" s="1"/>
  <c r="I27" i="31"/>
  <c r="L23" i="33" s="1"/>
  <c r="H27" i="31"/>
  <c r="K23" i="33" s="1"/>
  <c r="K26" i="31"/>
  <c r="N22" i="33" s="1"/>
  <c r="J26" i="31"/>
  <c r="M22" i="33" s="1"/>
  <c r="I26" i="31"/>
  <c r="L22" i="33" s="1"/>
  <c r="H26" i="31"/>
  <c r="K22" i="33" s="1"/>
  <c r="K25" i="31"/>
  <c r="N21" i="33" s="1"/>
  <c r="J25" i="31"/>
  <c r="M21" i="33" s="1"/>
  <c r="I25" i="31"/>
  <c r="L21" i="33" s="1"/>
  <c r="H25" i="31"/>
  <c r="K21" i="33" s="1"/>
  <c r="K24" i="31"/>
  <c r="N20" i="33" s="1"/>
  <c r="J24" i="31"/>
  <c r="M20" i="33" s="1"/>
  <c r="I24" i="31"/>
  <c r="L20" i="33" s="1"/>
  <c r="H24" i="31"/>
  <c r="K20" i="33" s="1"/>
  <c r="K23" i="31"/>
  <c r="N19" i="33" s="1"/>
  <c r="J23" i="31"/>
  <c r="M19" i="33" s="1"/>
  <c r="I23" i="31"/>
  <c r="L19" i="33" s="1"/>
  <c r="H23" i="31"/>
  <c r="K19" i="33" s="1"/>
  <c r="K22" i="31"/>
  <c r="N18" i="33" s="1"/>
  <c r="J22" i="31"/>
  <c r="M18" i="33" s="1"/>
  <c r="I22" i="31"/>
  <c r="L18" i="33" s="1"/>
  <c r="H22" i="31"/>
  <c r="K18" i="33" s="1"/>
  <c r="K21" i="31"/>
  <c r="N17" i="33" s="1"/>
  <c r="J21" i="31"/>
  <c r="M17" i="33" s="1"/>
  <c r="I21" i="31"/>
  <c r="L17" i="33" s="1"/>
  <c r="H21" i="31"/>
  <c r="K17" i="33" s="1"/>
  <c r="K20" i="31"/>
  <c r="N16" i="33" s="1"/>
  <c r="J20" i="31"/>
  <c r="M16" i="33" s="1"/>
  <c r="I20" i="31"/>
  <c r="L16" i="33" s="1"/>
  <c r="H20" i="31"/>
  <c r="K16" i="33" s="1"/>
  <c r="K19" i="31"/>
  <c r="N15" i="33" s="1"/>
  <c r="J19" i="31"/>
  <c r="M15" i="33" s="1"/>
  <c r="I19" i="31"/>
  <c r="L15" i="33" s="1"/>
  <c r="H19" i="31"/>
  <c r="K15" i="33" s="1"/>
  <c r="K18" i="31"/>
  <c r="N14" i="33" s="1"/>
  <c r="J18" i="31"/>
  <c r="M14" i="33" s="1"/>
  <c r="I18" i="31"/>
  <c r="L14" i="33" s="1"/>
  <c r="H18" i="31"/>
  <c r="K14" i="33" s="1"/>
  <c r="K17" i="31"/>
  <c r="N13" i="33" s="1"/>
  <c r="J17" i="31"/>
  <c r="M13" i="33" s="1"/>
  <c r="I17" i="31"/>
  <c r="L13" i="33" s="1"/>
  <c r="H17" i="31"/>
  <c r="K13" i="33" s="1"/>
  <c r="K16" i="31"/>
  <c r="N12" i="33" s="1"/>
  <c r="J16" i="31"/>
  <c r="M12" i="33" s="1"/>
  <c r="I16" i="31"/>
  <c r="L12" i="33" s="1"/>
  <c r="H16" i="31"/>
  <c r="K12" i="33" s="1"/>
  <c r="K15" i="31"/>
  <c r="N11" i="33" s="1"/>
  <c r="J15" i="31"/>
  <c r="M11" i="33" s="1"/>
  <c r="I15" i="31"/>
  <c r="L11" i="33" s="1"/>
  <c r="H15" i="31"/>
  <c r="K11" i="33" s="1"/>
  <c r="K14" i="31"/>
  <c r="N10" i="33" s="1"/>
  <c r="J14" i="31"/>
  <c r="M10" i="33" s="1"/>
  <c r="I14" i="31"/>
  <c r="L10" i="33" s="1"/>
  <c r="H14" i="31"/>
  <c r="K10" i="33" s="1"/>
  <c r="K13" i="31"/>
  <c r="N9" i="33" s="1"/>
  <c r="J13" i="31"/>
  <c r="M9" i="33" s="1"/>
  <c r="I13" i="31"/>
  <c r="L9" i="33" s="1"/>
  <c r="H13" i="31"/>
  <c r="K9" i="33" s="1"/>
  <c r="K12" i="31"/>
  <c r="N8" i="33" s="1"/>
  <c r="J12" i="31"/>
  <c r="M8" i="33" s="1"/>
  <c r="I12" i="31"/>
  <c r="L8" i="33" s="1"/>
  <c r="H12" i="31"/>
  <c r="K8" i="33" s="1"/>
  <c r="K11" i="31"/>
  <c r="N7" i="33" s="1"/>
  <c r="J11" i="31"/>
  <c r="M7" i="33" s="1"/>
  <c r="I11" i="31"/>
  <c r="L7" i="33" s="1"/>
  <c r="H11" i="31"/>
  <c r="K7" i="33" s="1"/>
  <c r="K4" i="31"/>
  <c r="N4" i="33" s="1"/>
  <c r="J4" i="31"/>
  <c r="M4" i="33" s="1"/>
  <c r="I4" i="31"/>
  <c r="L4" i="33" s="1"/>
  <c r="H4" i="31"/>
  <c r="K4" i="33" s="1"/>
  <c r="K3" i="31"/>
  <c r="N3" i="33" s="1"/>
  <c r="J3" i="31"/>
  <c r="M3" i="33" s="1"/>
  <c r="I3" i="31"/>
  <c r="L3" i="33" s="1"/>
  <c r="H3" i="31"/>
  <c r="K3" i="33" s="1"/>
  <c r="W167" i="30"/>
  <c r="I163" i="33" s="1"/>
  <c r="V167" i="30"/>
  <c r="H163" i="33" s="1"/>
  <c r="U167" i="30"/>
  <c r="G163" i="33" s="1"/>
  <c r="T167" i="30"/>
  <c r="F163" i="33" s="1"/>
  <c r="W166" i="30"/>
  <c r="I162" i="33" s="1"/>
  <c r="V166" i="30"/>
  <c r="H162" i="33" s="1"/>
  <c r="U166" i="30"/>
  <c r="G162" i="33" s="1"/>
  <c r="T166" i="30"/>
  <c r="F162" i="33" s="1"/>
  <c r="W165" i="30"/>
  <c r="I161" i="33" s="1"/>
  <c r="V165" i="30"/>
  <c r="H161" i="33" s="1"/>
  <c r="U165" i="30"/>
  <c r="G161" i="33" s="1"/>
  <c r="T165" i="30"/>
  <c r="F161" i="33" s="1"/>
  <c r="W164" i="30"/>
  <c r="I160" i="33" s="1"/>
  <c r="V164" i="30"/>
  <c r="H160" i="33" s="1"/>
  <c r="U164" i="30"/>
  <c r="G160" i="33" s="1"/>
  <c r="T164" i="30"/>
  <c r="F160" i="33" s="1"/>
  <c r="W163" i="30"/>
  <c r="I159" i="33" s="1"/>
  <c r="V163" i="30"/>
  <c r="H159" i="33" s="1"/>
  <c r="U163" i="30"/>
  <c r="G159" i="33" s="1"/>
  <c r="T163" i="30"/>
  <c r="F159" i="33" s="1"/>
  <c r="W162" i="30"/>
  <c r="I158" i="33" s="1"/>
  <c r="V162" i="30"/>
  <c r="H158" i="33" s="1"/>
  <c r="U162" i="30"/>
  <c r="G158" i="33" s="1"/>
  <c r="T162" i="30"/>
  <c r="F158" i="33" s="1"/>
  <c r="W161" i="30"/>
  <c r="I157" i="33" s="1"/>
  <c r="V161" i="30"/>
  <c r="H157" i="33" s="1"/>
  <c r="U161" i="30"/>
  <c r="G157" i="33" s="1"/>
  <c r="T161" i="30"/>
  <c r="F157" i="33" s="1"/>
  <c r="W160" i="30"/>
  <c r="I156" i="33" s="1"/>
  <c r="V160" i="30"/>
  <c r="H156" i="33" s="1"/>
  <c r="U160" i="30"/>
  <c r="G156" i="33" s="1"/>
  <c r="T160" i="30"/>
  <c r="F156" i="33" s="1"/>
  <c r="W159" i="30"/>
  <c r="I155" i="33" s="1"/>
  <c r="V159" i="30"/>
  <c r="H155" i="33" s="1"/>
  <c r="U159" i="30"/>
  <c r="G155" i="33" s="1"/>
  <c r="T159" i="30"/>
  <c r="F155" i="33" s="1"/>
  <c r="W158" i="30"/>
  <c r="I154" i="33" s="1"/>
  <c r="V158" i="30"/>
  <c r="H154" i="33" s="1"/>
  <c r="U158" i="30"/>
  <c r="G154" i="33" s="1"/>
  <c r="T158" i="30"/>
  <c r="F154" i="33" s="1"/>
  <c r="W157" i="30"/>
  <c r="I153" i="33" s="1"/>
  <c r="V157" i="30"/>
  <c r="H153" i="33" s="1"/>
  <c r="U157" i="30"/>
  <c r="G153" i="33" s="1"/>
  <c r="T157" i="30"/>
  <c r="F153" i="33" s="1"/>
  <c r="W156" i="30"/>
  <c r="I152" i="33" s="1"/>
  <c r="V156" i="30"/>
  <c r="H152" i="33" s="1"/>
  <c r="U156" i="30"/>
  <c r="G152" i="33" s="1"/>
  <c r="T156" i="30"/>
  <c r="F152" i="33" s="1"/>
  <c r="W155" i="30"/>
  <c r="I151" i="33" s="1"/>
  <c r="V155" i="30"/>
  <c r="H151" i="33" s="1"/>
  <c r="U155" i="30"/>
  <c r="G151" i="33" s="1"/>
  <c r="T155" i="30"/>
  <c r="F151" i="33" s="1"/>
  <c r="W154" i="30"/>
  <c r="I150" i="33" s="1"/>
  <c r="V154" i="30"/>
  <c r="H150" i="33" s="1"/>
  <c r="U154" i="30"/>
  <c r="G150" i="33" s="1"/>
  <c r="T154" i="30"/>
  <c r="F150" i="33" s="1"/>
  <c r="W153" i="30"/>
  <c r="I149" i="33" s="1"/>
  <c r="V153" i="30"/>
  <c r="H149" i="33" s="1"/>
  <c r="U153" i="30"/>
  <c r="G149" i="33" s="1"/>
  <c r="T153" i="30"/>
  <c r="F149" i="33" s="1"/>
  <c r="W152" i="30"/>
  <c r="I148" i="33" s="1"/>
  <c r="V152" i="30"/>
  <c r="H148" i="33" s="1"/>
  <c r="U152" i="30"/>
  <c r="G148" i="33" s="1"/>
  <c r="T152" i="30"/>
  <c r="F148" i="33" s="1"/>
  <c r="W151" i="30"/>
  <c r="I147" i="33" s="1"/>
  <c r="V151" i="30"/>
  <c r="H147" i="33" s="1"/>
  <c r="U151" i="30"/>
  <c r="G147" i="33" s="1"/>
  <c r="T151" i="30"/>
  <c r="F147" i="33" s="1"/>
  <c r="W150" i="30"/>
  <c r="I146" i="33" s="1"/>
  <c r="V150" i="30"/>
  <c r="H146" i="33" s="1"/>
  <c r="U150" i="30"/>
  <c r="G146" i="33" s="1"/>
  <c r="T150" i="30"/>
  <c r="F146" i="33" s="1"/>
  <c r="W149" i="30"/>
  <c r="I145" i="33" s="1"/>
  <c r="V149" i="30"/>
  <c r="H145" i="33" s="1"/>
  <c r="U149" i="30"/>
  <c r="G145" i="33" s="1"/>
  <c r="T149" i="30"/>
  <c r="F145" i="33" s="1"/>
  <c r="W148" i="30"/>
  <c r="I144" i="33" s="1"/>
  <c r="V148" i="30"/>
  <c r="H144" i="33" s="1"/>
  <c r="U148" i="30"/>
  <c r="G144" i="33" s="1"/>
  <c r="T148" i="30"/>
  <c r="F144" i="33" s="1"/>
  <c r="W147" i="30"/>
  <c r="I143" i="33" s="1"/>
  <c r="V147" i="30"/>
  <c r="H143" i="33" s="1"/>
  <c r="U147" i="30"/>
  <c r="G143" i="33" s="1"/>
  <c r="T147" i="30"/>
  <c r="F143" i="33" s="1"/>
  <c r="W146" i="30"/>
  <c r="I142" i="33" s="1"/>
  <c r="V146" i="30"/>
  <c r="H142" i="33" s="1"/>
  <c r="U146" i="30"/>
  <c r="G142" i="33" s="1"/>
  <c r="T146" i="30"/>
  <c r="F142" i="33" s="1"/>
  <c r="W145" i="30"/>
  <c r="I141" i="33" s="1"/>
  <c r="V145" i="30"/>
  <c r="H141" i="33" s="1"/>
  <c r="U145" i="30"/>
  <c r="G141" i="33" s="1"/>
  <c r="T145" i="30"/>
  <c r="F141" i="33" s="1"/>
  <c r="W144" i="30"/>
  <c r="I140" i="33" s="1"/>
  <c r="V144" i="30"/>
  <c r="H140" i="33" s="1"/>
  <c r="U144" i="30"/>
  <c r="G140" i="33" s="1"/>
  <c r="T144" i="30"/>
  <c r="F140" i="33" s="1"/>
  <c r="W143" i="30"/>
  <c r="I139" i="33" s="1"/>
  <c r="V143" i="30"/>
  <c r="H139" i="33" s="1"/>
  <c r="U143" i="30"/>
  <c r="G139" i="33" s="1"/>
  <c r="T143" i="30"/>
  <c r="F139" i="33" s="1"/>
  <c r="W142" i="30"/>
  <c r="I138" i="33" s="1"/>
  <c r="V142" i="30"/>
  <c r="H138" i="33" s="1"/>
  <c r="U142" i="30"/>
  <c r="G138" i="33" s="1"/>
  <c r="T142" i="30"/>
  <c r="F138" i="33" s="1"/>
  <c r="W141" i="30"/>
  <c r="I137" i="33" s="1"/>
  <c r="V141" i="30"/>
  <c r="H137" i="33" s="1"/>
  <c r="U141" i="30"/>
  <c r="G137" i="33" s="1"/>
  <c r="T141" i="30"/>
  <c r="F137" i="33" s="1"/>
  <c r="W140" i="30"/>
  <c r="I136" i="33" s="1"/>
  <c r="V140" i="30"/>
  <c r="H136" i="33" s="1"/>
  <c r="U140" i="30"/>
  <c r="G136" i="33" s="1"/>
  <c r="T140" i="30"/>
  <c r="F136" i="33" s="1"/>
  <c r="W139" i="30"/>
  <c r="I135" i="33" s="1"/>
  <c r="V139" i="30"/>
  <c r="H135" i="33" s="1"/>
  <c r="U139" i="30"/>
  <c r="G135" i="33" s="1"/>
  <c r="T139" i="30"/>
  <c r="F135" i="33" s="1"/>
  <c r="W138" i="30"/>
  <c r="I134" i="33" s="1"/>
  <c r="V138" i="30"/>
  <c r="H134" i="33" s="1"/>
  <c r="U138" i="30"/>
  <c r="G134" i="33" s="1"/>
  <c r="T138" i="30"/>
  <c r="F134" i="33" s="1"/>
  <c r="W137" i="30"/>
  <c r="I133" i="33" s="1"/>
  <c r="V137" i="30"/>
  <c r="H133" i="33" s="1"/>
  <c r="U137" i="30"/>
  <c r="G133" i="33" s="1"/>
  <c r="T137" i="30"/>
  <c r="F133" i="33" s="1"/>
  <c r="W136" i="30"/>
  <c r="I132" i="33" s="1"/>
  <c r="V136" i="30"/>
  <c r="H132" i="33" s="1"/>
  <c r="U136" i="30"/>
  <c r="G132" i="33" s="1"/>
  <c r="T136" i="30"/>
  <c r="F132" i="33" s="1"/>
  <c r="W135" i="30"/>
  <c r="I131" i="33" s="1"/>
  <c r="V135" i="30"/>
  <c r="H131" i="33" s="1"/>
  <c r="U135" i="30"/>
  <c r="G131" i="33" s="1"/>
  <c r="T135" i="30"/>
  <c r="F131" i="33" s="1"/>
  <c r="W134" i="30"/>
  <c r="I130" i="33" s="1"/>
  <c r="V134" i="30"/>
  <c r="H130" i="33" s="1"/>
  <c r="U134" i="30"/>
  <c r="G130" i="33" s="1"/>
  <c r="T134" i="30"/>
  <c r="F130" i="33" s="1"/>
  <c r="W133" i="30"/>
  <c r="I129" i="33" s="1"/>
  <c r="V133" i="30"/>
  <c r="H129" i="33" s="1"/>
  <c r="U133" i="30"/>
  <c r="G129" i="33" s="1"/>
  <c r="T133" i="30"/>
  <c r="F129" i="33" s="1"/>
  <c r="W132" i="30"/>
  <c r="I128" i="33" s="1"/>
  <c r="V132" i="30"/>
  <c r="H128" i="33" s="1"/>
  <c r="U132" i="30"/>
  <c r="G128" i="33" s="1"/>
  <c r="T132" i="30"/>
  <c r="F128" i="33" s="1"/>
  <c r="W131" i="30"/>
  <c r="I127" i="33" s="1"/>
  <c r="V131" i="30"/>
  <c r="H127" i="33" s="1"/>
  <c r="U131" i="30"/>
  <c r="G127" i="33" s="1"/>
  <c r="T131" i="30"/>
  <c r="F127" i="33" s="1"/>
  <c r="W130" i="30"/>
  <c r="I126" i="33" s="1"/>
  <c r="V130" i="30"/>
  <c r="H126" i="33" s="1"/>
  <c r="U130" i="30"/>
  <c r="G126" i="33" s="1"/>
  <c r="T130" i="30"/>
  <c r="F126" i="33" s="1"/>
  <c r="W129" i="30"/>
  <c r="I125" i="33" s="1"/>
  <c r="V129" i="30"/>
  <c r="H125" i="33" s="1"/>
  <c r="U129" i="30"/>
  <c r="G125" i="33" s="1"/>
  <c r="T129" i="30"/>
  <c r="F125" i="33" s="1"/>
  <c r="W128" i="30"/>
  <c r="I124" i="33" s="1"/>
  <c r="V128" i="30"/>
  <c r="H124" i="33" s="1"/>
  <c r="U128" i="30"/>
  <c r="G124" i="33" s="1"/>
  <c r="T128" i="30"/>
  <c r="F124" i="33" s="1"/>
  <c r="W127" i="30"/>
  <c r="I123" i="33" s="1"/>
  <c r="V127" i="30"/>
  <c r="H123" i="33" s="1"/>
  <c r="U127" i="30"/>
  <c r="G123" i="33" s="1"/>
  <c r="T127" i="30"/>
  <c r="F123" i="33" s="1"/>
  <c r="W126" i="30"/>
  <c r="I122" i="33" s="1"/>
  <c r="V126" i="30"/>
  <c r="H122" i="33" s="1"/>
  <c r="U126" i="30"/>
  <c r="G122" i="33" s="1"/>
  <c r="T126" i="30"/>
  <c r="F122" i="33" s="1"/>
  <c r="W125" i="30"/>
  <c r="I121" i="33" s="1"/>
  <c r="V125" i="30"/>
  <c r="H121" i="33" s="1"/>
  <c r="U125" i="30"/>
  <c r="G121" i="33" s="1"/>
  <c r="T125" i="30"/>
  <c r="F121" i="33" s="1"/>
  <c r="W124" i="30"/>
  <c r="I120" i="33" s="1"/>
  <c r="V124" i="30"/>
  <c r="H120" i="33" s="1"/>
  <c r="U124" i="30"/>
  <c r="G120" i="33" s="1"/>
  <c r="T124" i="30"/>
  <c r="F120" i="33" s="1"/>
  <c r="W123" i="30"/>
  <c r="I119" i="33" s="1"/>
  <c r="V123" i="30"/>
  <c r="H119" i="33" s="1"/>
  <c r="U123" i="30"/>
  <c r="G119" i="33" s="1"/>
  <c r="T123" i="30"/>
  <c r="F119" i="33" s="1"/>
  <c r="W122" i="30"/>
  <c r="I118" i="33" s="1"/>
  <c r="V122" i="30"/>
  <c r="H118" i="33" s="1"/>
  <c r="U122" i="30"/>
  <c r="G118" i="33" s="1"/>
  <c r="T122" i="30"/>
  <c r="F118" i="33" s="1"/>
  <c r="W121" i="30"/>
  <c r="I117" i="33" s="1"/>
  <c r="V121" i="30"/>
  <c r="H117" i="33" s="1"/>
  <c r="U121" i="30"/>
  <c r="G117" i="33" s="1"/>
  <c r="T121" i="30"/>
  <c r="F117" i="33" s="1"/>
  <c r="W120" i="30"/>
  <c r="I116" i="33" s="1"/>
  <c r="V120" i="30"/>
  <c r="H116" i="33" s="1"/>
  <c r="U120" i="30"/>
  <c r="G116" i="33" s="1"/>
  <c r="T120" i="30"/>
  <c r="F116" i="33" s="1"/>
  <c r="W119" i="30"/>
  <c r="I115" i="33" s="1"/>
  <c r="V119" i="30"/>
  <c r="H115" i="33" s="1"/>
  <c r="U119" i="30"/>
  <c r="G115" i="33" s="1"/>
  <c r="T119" i="30"/>
  <c r="F115" i="33" s="1"/>
  <c r="W118" i="30"/>
  <c r="I114" i="33" s="1"/>
  <c r="V118" i="30"/>
  <c r="H114" i="33" s="1"/>
  <c r="U118" i="30"/>
  <c r="G114" i="33" s="1"/>
  <c r="T118" i="30"/>
  <c r="F114" i="33" s="1"/>
  <c r="W117" i="30"/>
  <c r="I113" i="33" s="1"/>
  <c r="V117" i="30"/>
  <c r="H113" i="33" s="1"/>
  <c r="U117" i="30"/>
  <c r="G113" i="33" s="1"/>
  <c r="T117" i="30"/>
  <c r="F113" i="33" s="1"/>
  <c r="W116" i="30"/>
  <c r="I112" i="33" s="1"/>
  <c r="V116" i="30"/>
  <c r="H112" i="33" s="1"/>
  <c r="U116" i="30"/>
  <c r="G112" i="33" s="1"/>
  <c r="T116" i="30"/>
  <c r="F112" i="33" s="1"/>
  <c r="W115" i="30"/>
  <c r="I111" i="33" s="1"/>
  <c r="V115" i="30"/>
  <c r="H111" i="33" s="1"/>
  <c r="U115" i="30"/>
  <c r="G111" i="33" s="1"/>
  <c r="T115" i="30"/>
  <c r="F111" i="33" s="1"/>
  <c r="W114" i="30"/>
  <c r="I110" i="33" s="1"/>
  <c r="V114" i="30"/>
  <c r="H110" i="33" s="1"/>
  <c r="U114" i="30"/>
  <c r="G110" i="33" s="1"/>
  <c r="T114" i="30"/>
  <c r="F110" i="33" s="1"/>
  <c r="W113" i="30"/>
  <c r="I109" i="33" s="1"/>
  <c r="V113" i="30"/>
  <c r="H109" i="33" s="1"/>
  <c r="U113" i="30"/>
  <c r="G109" i="33" s="1"/>
  <c r="T113" i="30"/>
  <c r="F109" i="33" s="1"/>
  <c r="W112" i="30"/>
  <c r="I108" i="33" s="1"/>
  <c r="V112" i="30"/>
  <c r="H108" i="33" s="1"/>
  <c r="U112" i="30"/>
  <c r="G108" i="33" s="1"/>
  <c r="T112" i="30"/>
  <c r="F108" i="33" s="1"/>
  <c r="W111" i="30"/>
  <c r="I107" i="33" s="1"/>
  <c r="V111" i="30"/>
  <c r="H107" i="33" s="1"/>
  <c r="U111" i="30"/>
  <c r="G107" i="33" s="1"/>
  <c r="T111" i="30"/>
  <c r="F107" i="33" s="1"/>
  <c r="W110" i="30"/>
  <c r="I106" i="33" s="1"/>
  <c r="V110" i="30"/>
  <c r="H106" i="33" s="1"/>
  <c r="U110" i="30"/>
  <c r="G106" i="33" s="1"/>
  <c r="T110" i="30"/>
  <c r="F106" i="33" s="1"/>
  <c r="W109" i="30"/>
  <c r="I105" i="33" s="1"/>
  <c r="V109" i="30"/>
  <c r="H105" i="33" s="1"/>
  <c r="U109" i="30"/>
  <c r="G105" i="33" s="1"/>
  <c r="T109" i="30"/>
  <c r="F105" i="33" s="1"/>
  <c r="W108" i="30"/>
  <c r="I104" i="33" s="1"/>
  <c r="V108" i="30"/>
  <c r="H104" i="33" s="1"/>
  <c r="U108" i="30"/>
  <c r="G104" i="33" s="1"/>
  <c r="T108" i="30"/>
  <c r="F104" i="33" s="1"/>
  <c r="W107" i="30"/>
  <c r="I103" i="33" s="1"/>
  <c r="V107" i="30"/>
  <c r="H103" i="33" s="1"/>
  <c r="U107" i="30"/>
  <c r="G103" i="33" s="1"/>
  <c r="T107" i="30"/>
  <c r="F103" i="33" s="1"/>
  <c r="W106" i="30"/>
  <c r="I102" i="33" s="1"/>
  <c r="V106" i="30"/>
  <c r="H102" i="33" s="1"/>
  <c r="U106" i="30"/>
  <c r="G102" i="33" s="1"/>
  <c r="T106" i="30"/>
  <c r="F102" i="33" s="1"/>
  <c r="W105" i="30"/>
  <c r="I101" i="33" s="1"/>
  <c r="V105" i="30"/>
  <c r="H101" i="33" s="1"/>
  <c r="U105" i="30"/>
  <c r="G101" i="33" s="1"/>
  <c r="T105" i="30"/>
  <c r="F101" i="33" s="1"/>
  <c r="W104" i="30"/>
  <c r="I100" i="33" s="1"/>
  <c r="V104" i="30"/>
  <c r="H100" i="33" s="1"/>
  <c r="U104" i="30"/>
  <c r="G100" i="33" s="1"/>
  <c r="T104" i="30"/>
  <c r="F100" i="33" s="1"/>
  <c r="W103" i="30"/>
  <c r="I99" i="33" s="1"/>
  <c r="V103" i="30"/>
  <c r="H99" i="33" s="1"/>
  <c r="U103" i="30"/>
  <c r="G99" i="33" s="1"/>
  <c r="T103" i="30"/>
  <c r="F99" i="33" s="1"/>
  <c r="W102" i="30"/>
  <c r="I98" i="33" s="1"/>
  <c r="V102" i="30"/>
  <c r="H98" i="33" s="1"/>
  <c r="U102" i="30"/>
  <c r="G98" i="33" s="1"/>
  <c r="T102" i="30"/>
  <c r="F98" i="33" s="1"/>
  <c r="W101" i="30"/>
  <c r="I97" i="33" s="1"/>
  <c r="V101" i="30"/>
  <c r="H97" i="33" s="1"/>
  <c r="U101" i="30"/>
  <c r="G97" i="33" s="1"/>
  <c r="T101" i="30"/>
  <c r="F97" i="33" s="1"/>
  <c r="W100" i="30"/>
  <c r="I96" i="33" s="1"/>
  <c r="V100" i="30"/>
  <c r="H96" i="33" s="1"/>
  <c r="U100" i="30"/>
  <c r="G96" i="33" s="1"/>
  <c r="T100" i="30"/>
  <c r="F96" i="33" s="1"/>
  <c r="W99" i="30"/>
  <c r="I95" i="33" s="1"/>
  <c r="V99" i="30"/>
  <c r="H95" i="33" s="1"/>
  <c r="U99" i="30"/>
  <c r="G95" i="33" s="1"/>
  <c r="T99" i="30"/>
  <c r="F95" i="33" s="1"/>
  <c r="W98" i="30"/>
  <c r="I94" i="33" s="1"/>
  <c r="V98" i="30"/>
  <c r="H94" i="33" s="1"/>
  <c r="U98" i="30"/>
  <c r="G94" i="33" s="1"/>
  <c r="T98" i="30"/>
  <c r="F94" i="33" s="1"/>
  <c r="W97" i="30"/>
  <c r="I93" i="33" s="1"/>
  <c r="V97" i="30"/>
  <c r="H93" i="33" s="1"/>
  <c r="U97" i="30"/>
  <c r="G93" i="33" s="1"/>
  <c r="T97" i="30"/>
  <c r="F93" i="33" s="1"/>
  <c r="W96" i="30"/>
  <c r="I92" i="33" s="1"/>
  <c r="V96" i="30"/>
  <c r="H92" i="33" s="1"/>
  <c r="U96" i="30"/>
  <c r="G92" i="33" s="1"/>
  <c r="T96" i="30"/>
  <c r="F92" i="33" s="1"/>
  <c r="W95" i="30"/>
  <c r="I91" i="33" s="1"/>
  <c r="V95" i="30"/>
  <c r="H91" i="33" s="1"/>
  <c r="U95" i="30"/>
  <c r="G91" i="33" s="1"/>
  <c r="T95" i="30"/>
  <c r="F91" i="33" s="1"/>
  <c r="W94" i="30"/>
  <c r="I90" i="33" s="1"/>
  <c r="V94" i="30"/>
  <c r="H90" i="33" s="1"/>
  <c r="U94" i="30"/>
  <c r="G90" i="33" s="1"/>
  <c r="T94" i="30"/>
  <c r="F90" i="33" s="1"/>
  <c r="W93" i="30"/>
  <c r="I89" i="33" s="1"/>
  <c r="V93" i="30"/>
  <c r="H89" i="33" s="1"/>
  <c r="U93" i="30"/>
  <c r="G89" i="33" s="1"/>
  <c r="T93" i="30"/>
  <c r="F89" i="33" s="1"/>
  <c r="W92" i="30"/>
  <c r="I88" i="33" s="1"/>
  <c r="V92" i="30"/>
  <c r="H88" i="33" s="1"/>
  <c r="U92" i="30"/>
  <c r="G88" i="33" s="1"/>
  <c r="T92" i="30"/>
  <c r="F88" i="33" s="1"/>
  <c r="W91" i="30"/>
  <c r="I87" i="33" s="1"/>
  <c r="V91" i="30"/>
  <c r="H87" i="33" s="1"/>
  <c r="U91" i="30"/>
  <c r="G87" i="33" s="1"/>
  <c r="T91" i="30"/>
  <c r="F87" i="33" s="1"/>
  <c r="W90" i="30"/>
  <c r="I86" i="33" s="1"/>
  <c r="V90" i="30"/>
  <c r="H86" i="33" s="1"/>
  <c r="U90" i="30"/>
  <c r="G86" i="33" s="1"/>
  <c r="T90" i="30"/>
  <c r="F86" i="33" s="1"/>
  <c r="W89" i="30"/>
  <c r="I85" i="33" s="1"/>
  <c r="V89" i="30"/>
  <c r="H85" i="33" s="1"/>
  <c r="U89" i="30"/>
  <c r="G85" i="33" s="1"/>
  <c r="T89" i="30"/>
  <c r="F85" i="33" s="1"/>
  <c r="W88" i="30"/>
  <c r="I84" i="33" s="1"/>
  <c r="V88" i="30"/>
  <c r="H84" i="33" s="1"/>
  <c r="U88" i="30"/>
  <c r="G84" i="33" s="1"/>
  <c r="T88" i="30"/>
  <c r="F84" i="33" s="1"/>
  <c r="W87" i="30"/>
  <c r="I83" i="33" s="1"/>
  <c r="V87" i="30"/>
  <c r="H83" i="33" s="1"/>
  <c r="U87" i="30"/>
  <c r="G83" i="33" s="1"/>
  <c r="T87" i="30"/>
  <c r="F83" i="33" s="1"/>
  <c r="W86" i="30"/>
  <c r="I82" i="33" s="1"/>
  <c r="V86" i="30"/>
  <c r="H82" i="33" s="1"/>
  <c r="U86" i="30"/>
  <c r="G82" i="33" s="1"/>
  <c r="T86" i="30"/>
  <c r="F82" i="33" s="1"/>
  <c r="W85" i="30"/>
  <c r="I81" i="33" s="1"/>
  <c r="V85" i="30"/>
  <c r="H81" i="33" s="1"/>
  <c r="U85" i="30"/>
  <c r="G81" i="33" s="1"/>
  <c r="T85" i="30"/>
  <c r="F81" i="33" s="1"/>
  <c r="W84" i="30"/>
  <c r="I80" i="33" s="1"/>
  <c r="V84" i="30"/>
  <c r="H80" i="33" s="1"/>
  <c r="U84" i="30"/>
  <c r="G80" i="33" s="1"/>
  <c r="T84" i="30"/>
  <c r="F80" i="33" s="1"/>
  <c r="W83" i="30"/>
  <c r="I79" i="33" s="1"/>
  <c r="V83" i="30"/>
  <c r="H79" i="33" s="1"/>
  <c r="U83" i="30"/>
  <c r="G79" i="33" s="1"/>
  <c r="T83" i="30"/>
  <c r="F79" i="33" s="1"/>
  <c r="W82" i="30"/>
  <c r="I78" i="33" s="1"/>
  <c r="V82" i="30"/>
  <c r="H78" i="33" s="1"/>
  <c r="U82" i="30"/>
  <c r="G78" i="33" s="1"/>
  <c r="T82" i="30"/>
  <c r="F78" i="33" s="1"/>
  <c r="W81" i="30"/>
  <c r="I77" i="33" s="1"/>
  <c r="V81" i="30"/>
  <c r="H77" i="33" s="1"/>
  <c r="U81" i="30"/>
  <c r="G77" i="33" s="1"/>
  <c r="T81" i="30"/>
  <c r="F77" i="33" s="1"/>
  <c r="W80" i="30"/>
  <c r="I76" i="33" s="1"/>
  <c r="V80" i="30"/>
  <c r="H76" i="33" s="1"/>
  <c r="U80" i="30"/>
  <c r="G76" i="33" s="1"/>
  <c r="T80" i="30"/>
  <c r="F76" i="33" s="1"/>
  <c r="W79" i="30"/>
  <c r="I75" i="33" s="1"/>
  <c r="V79" i="30"/>
  <c r="H75" i="33" s="1"/>
  <c r="U79" i="30"/>
  <c r="G75" i="33" s="1"/>
  <c r="T79" i="30"/>
  <c r="F75" i="33" s="1"/>
  <c r="W78" i="30"/>
  <c r="I74" i="33" s="1"/>
  <c r="V78" i="30"/>
  <c r="H74" i="33" s="1"/>
  <c r="U78" i="30"/>
  <c r="G74" i="33" s="1"/>
  <c r="T78" i="30"/>
  <c r="F74" i="33" s="1"/>
  <c r="W77" i="30"/>
  <c r="I73" i="33" s="1"/>
  <c r="V77" i="30"/>
  <c r="H73" i="33" s="1"/>
  <c r="U77" i="30"/>
  <c r="G73" i="33" s="1"/>
  <c r="T77" i="30"/>
  <c r="F73" i="33" s="1"/>
  <c r="W76" i="30"/>
  <c r="I72" i="33" s="1"/>
  <c r="V76" i="30"/>
  <c r="H72" i="33" s="1"/>
  <c r="U76" i="30"/>
  <c r="G72" i="33" s="1"/>
  <c r="T76" i="30"/>
  <c r="F72" i="33" s="1"/>
  <c r="W75" i="30"/>
  <c r="I71" i="33" s="1"/>
  <c r="V75" i="30"/>
  <c r="H71" i="33" s="1"/>
  <c r="U75" i="30"/>
  <c r="G71" i="33" s="1"/>
  <c r="T75" i="30"/>
  <c r="F71" i="33" s="1"/>
  <c r="W74" i="30"/>
  <c r="I70" i="33" s="1"/>
  <c r="V74" i="30"/>
  <c r="H70" i="33" s="1"/>
  <c r="U74" i="30"/>
  <c r="G70" i="33" s="1"/>
  <c r="T74" i="30"/>
  <c r="F70" i="33" s="1"/>
  <c r="W73" i="30"/>
  <c r="I69" i="33" s="1"/>
  <c r="V73" i="30"/>
  <c r="H69" i="33" s="1"/>
  <c r="U73" i="30"/>
  <c r="G69" i="33" s="1"/>
  <c r="T73" i="30"/>
  <c r="F69" i="33" s="1"/>
  <c r="W72" i="30"/>
  <c r="I68" i="33" s="1"/>
  <c r="V72" i="30"/>
  <c r="H68" i="33" s="1"/>
  <c r="U72" i="30"/>
  <c r="G68" i="33" s="1"/>
  <c r="T72" i="30"/>
  <c r="F68" i="33" s="1"/>
  <c r="W71" i="30"/>
  <c r="I67" i="33" s="1"/>
  <c r="V71" i="30"/>
  <c r="H67" i="33" s="1"/>
  <c r="U71" i="30"/>
  <c r="G67" i="33" s="1"/>
  <c r="T71" i="30"/>
  <c r="F67" i="33" s="1"/>
  <c r="W70" i="30"/>
  <c r="I66" i="33" s="1"/>
  <c r="V70" i="30"/>
  <c r="H66" i="33" s="1"/>
  <c r="U70" i="30"/>
  <c r="G66" i="33" s="1"/>
  <c r="T70" i="30"/>
  <c r="F66" i="33" s="1"/>
  <c r="W69" i="30"/>
  <c r="I65" i="33" s="1"/>
  <c r="V69" i="30"/>
  <c r="H65" i="33" s="1"/>
  <c r="U69" i="30"/>
  <c r="G65" i="33" s="1"/>
  <c r="T69" i="30"/>
  <c r="F65" i="33" s="1"/>
  <c r="W68" i="30"/>
  <c r="I64" i="33" s="1"/>
  <c r="V68" i="30"/>
  <c r="H64" i="33" s="1"/>
  <c r="U68" i="30"/>
  <c r="G64" i="33" s="1"/>
  <c r="T68" i="30"/>
  <c r="F64" i="33" s="1"/>
  <c r="W67" i="30"/>
  <c r="I63" i="33" s="1"/>
  <c r="V67" i="30"/>
  <c r="H63" i="33" s="1"/>
  <c r="U67" i="30"/>
  <c r="G63" i="33" s="1"/>
  <c r="T67" i="30"/>
  <c r="F63" i="33" s="1"/>
  <c r="W66" i="30"/>
  <c r="I62" i="33" s="1"/>
  <c r="V66" i="30"/>
  <c r="H62" i="33" s="1"/>
  <c r="U66" i="30"/>
  <c r="G62" i="33" s="1"/>
  <c r="T66" i="30"/>
  <c r="F62" i="33" s="1"/>
  <c r="W65" i="30"/>
  <c r="I61" i="33" s="1"/>
  <c r="V65" i="30"/>
  <c r="H61" i="33" s="1"/>
  <c r="U65" i="30"/>
  <c r="G61" i="33" s="1"/>
  <c r="T65" i="30"/>
  <c r="F61" i="33" s="1"/>
  <c r="W64" i="30"/>
  <c r="I60" i="33" s="1"/>
  <c r="V64" i="30"/>
  <c r="H60" i="33" s="1"/>
  <c r="U64" i="30"/>
  <c r="G60" i="33" s="1"/>
  <c r="T64" i="30"/>
  <c r="F60" i="33" s="1"/>
  <c r="W63" i="30"/>
  <c r="I59" i="33" s="1"/>
  <c r="V63" i="30"/>
  <c r="H59" i="33" s="1"/>
  <c r="U63" i="30"/>
  <c r="G59" i="33" s="1"/>
  <c r="T63" i="30"/>
  <c r="F59" i="33" s="1"/>
  <c r="W62" i="30"/>
  <c r="I58" i="33" s="1"/>
  <c r="V62" i="30"/>
  <c r="H58" i="33" s="1"/>
  <c r="U62" i="30"/>
  <c r="G58" i="33" s="1"/>
  <c r="T62" i="30"/>
  <c r="F58" i="33" s="1"/>
  <c r="W61" i="30"/>
  <c r="I57" i="33" s="1"/>
  <c r="V61" i="30"/>
  <c r="H57" i="33" s="1"/>
  <c r="U61" i="30"/>
  <c r="G57" i="33" s="1"/>
  <c r="T61" i="30"/>
  <c r="F57" i="33" s="1"/>
  <c r="W60" i="30"/>
  <c r="I56" i="33" s="1"/>
  <c r="V60" i="30"/>
  <c r="H56" i="33" s="1"/>
  <c r="U60" i="30"/>
  <c r="G56" i="33" s="1"/>
  <c r="T60" i="30"/>
  <c r="F56" i="33" s="1"/>
  <c r="W59" i="30"/>
  <c r="I55" i="33" s="1"/>
  <c r="V59" i="30"/>
  <c r="H55" i="33" s="1"/>
  <c r="U59" i="30"/>
  <c r="G55" i="33" s="1"/>
  <c r="T59" i="30"/>
  <c r="F55" i="33" s="1"/>
  <c r="W58" i="30"/>
  <c r="I54" i="33" s="1"/>
  <c r="V58" i="30"/>
  <c r="H54" i="33" s="1"/>
  <c r="U58" i="30"/>
  <c r="G54" i="33" s="1"/>
  <c r="T58" i="30"/>
  <c r="F54" i="33" s="1"/>
  <c r="W57" i="30"/>
  <c r="I53" i="33" s="1"/>
  <c r="V57" i="30"/>
  <c r="H53" i="33" s="1"/>
  <c r="U57" i="30"/>
  <c r="G53" i="33" s="1"/>
  <c r="T57" i="30"/>
  <c r="F53" i="33" s="1"/>
  <c r="W56" i="30"/>
  <c r="I52" i="33" s="1"/>
  <c r="V56" i="30"/>
  <c r="H52" i="33" s="1"/>
  <c r="U56" i="30"/>
  <c r="G52" i="33" s="1"/>
  <c r="T56" i="30"/>
  <c r="F52" i="33" s="1"/>
  <c r="W55" i="30"/>
  <c r="I51" i="33" s="1"/>
  <c r="V55" i="30"/>
  <c r="H51" i="33" s="1"/>
  <c r="U55" i="30"/>
  <c r="G51" i="33" s="1"/>
  <c r="T55" i="30"/>
  <c r="F51" i="33" s="1"/>
  <c r="W54" i="30"/>
  <c r="I50" i="33" s="1"/>
  <c r="V54" i="30"/>
  <c r="H50" i="33" s="1"/>
  <c r="U54" i="30"/>
  <c r="G50" i="33" s="1"/>
  <c r="T54" i="30"/>
  <c r="F50" i="33" s="1"/>
  <c r="W53" i="30"/>
  <c r="I49" i="33" s="1"/>
  <c r="V53" i="30"/>
  <c r="H49" i="33" s="1"/>
  <c r="U53" i="30"/>
  <c r="G49" i="33" s="1"/>
  <c r="T53" i="30"/>
  <c r="F49" i="33" s="1"/>
  <c r="W52" i="30"/>
  <c r="I48" i="33" s="1"/>
  <c r="V52" i="30"/>
  <c r="H48" i="33" s="1"/>
  <c r="U52" i="30"/>
  <c r="G48" i="33" s="1"/>
  <c r="T52" i="30"/>
  <c r="F48" i="33" s="1"/>
  <c r="W51" i="30"/>
  <c r="I47" i="33" s="1"/>
  <c r="V51" i="30"/>
  <c r="H47" i="33" s="1"/>
  <c r="U51" i="30"/>
  <c r="G47" i="33" s="1"/>
  <c r="T51" i="30"/>
  <c r="F47" i="33" s="1"/>
  <c r="W50" i="30"/>
  <c r="I46" i="33" s="1"/>
  <c r="V50" i="30"/>
  <c r="H46" i="33" s="1"/>
  <c r="U50" i="30"/>
  <c r="G46" i="33" s="1"/>
  <c r="T50" i="30"/>
  <c r="F46" i="33" s="1"/>
  <c r="W49" i="30"/>
  <c r="I45" i="33" s="1"/>
  <c r="V49" i="30"/>
  <c r="H45" i="33" s="1"/>
  <c r="U49" i="30"/>
  <c r="G45" i="33" s="1"/>
  <c r="T49" i="30"/>
  <c r="F45" i="33" s="1"/>
  <c r="W48" i="30"/>
  <c r="I44" i="33" s="1"/>
  <c r="V48" i="30"/>
  <c r="H44" i="33" s="1"/>
  <c r="U48" i="30"/>
  <c r="G44" i="33" s="1"/>
  <c r="T48" i="30"/>
  <c r="F44" i="33" s="1"/>
  <c r="W47" i="30"/>
  <c r="I43" i="33" s="1"/>
  <c r="V47" i="30"/>
  <c r="H43" i="33" s="1"/>
  <c r="U47" i="30"/>
  <c r="G43" i="33" s="1"/>
  <c r="T47" i="30"/>
  <c r="F43" i="33" s="1"/>
  <c r="W46" i="30"/>
  <c r="I42" i="33" s="1"/>
  <c r="V46" i="30"/>
  <c r="H42" i="33" s="1"/>
  <c r="U46" i="30"/>
  <c r="G42" i="33" s="1"/>
  <c r="T46" i="30"/>
  <c r="F42" i="33" s="1"/>
  <c r="W45" i="30"/>
  <c r="I41" i="33" s="1"/>
  <c r="V45" i="30"/>
  <c r="H41" i="33" s="1"/>
  <c r="U45" i="30"/>
  <c r="G41" i="33" s="1"/>
  <c r="T45" i="30"/>
  <c r="F41" i="33" s="1"/>
  <c r="W44" i="30"/>
  <c r="I40" i="33" s="1"/>
  <c r="V44" i="30"/>
  <c r="H40" i="33" s="1"/>
  <c r="U44" i="30"/>
  <c r="G40" i="33" s="1"/>
  <c r="T44" i="30"/>
  <c r="F40" i="33" s="1"/>
  <c r="W43" i="30"/>
  <c r="I39" i="33" s="1"/>
  <c r="V43" i="30"/>
  <c r="H39" i="33" s="1"/>
  <c r="U43" i="30"/>
  <c r="G39" i="33" s="1"/>
  <c r="T43" i="30"/>
  <c r="F39" i="33" s="1"/>
  <c r="W42" i="30"/>
  <c r="I38" i="33" s="1"/>
  <c r="V42" i="30"/>
  <c r="H38" i="33" s="1"/>
  <c r="U42" i="30"/>
  <c r="G38" i="33" s="1"/>
  <c r="T42" i="30"/>
  <c r="F38" i="33" s="1"/>
  <c r="W41" i="30"/>
  <c r="I37" i="33" s="1"/>
  <c r="V41" i="30"/>
  <c r="H37" i="33" s="1"/>
  <c r="U41" i="30"/>
  <c r="G37" i="33" s="1"/>
  <c r="T41" i="30"/>
  <c r="F37" i="33" s="1"/>
  <c r="W40" i="30"/>
  <c r="I36" i="33" s="1"/>
  <c r="V40" i="30"/>
  <c r="H36" i="33" s="1"/>
  <c r="U40" i="30"/>
  <c r="G36" i="33" s="1"/>
  <c r="T40" i="30"/>
  <c r="F36" i="33" s="1"/>
  <c r="W39" i="30"/>
  <c r="I35" i="33" s="1"/>
  <c r="V39" i="30"/>
  <c r="H35" i="33" s="1"/>
  <c r="U39" i="30"/>
  <c r="G35" i="33" s="1"/>
  <c r="T39" i="30"/>
  <c r="F35" i="33" s="1"/>
  <c r="W38" i="30"/>
  <c r="I34" i="33" s="1"/>
  <c r="V38" i="30"/>
  <c r="H34" i="33" s="1"/>
  <c r="U38" i="30"/>
  <c r="G34" i="33" s="1"/>
  <c r="T38" i="30"/>
  <c r="F34" i="33" s="1"/>
  <c r="W37" i="30"/>
  <c r="I33" i="33" s="1"/>
  <c r="V37" i="30"/>
  <c r="H33" i="33" s="1"/>
  <c r="U37" i="30"/>
  <c r="G33" i="33" s="1"/>
  <c r="T37" i="30"/>
  <c r="F33" i="33" s="1"/>
  <c r="W36" i="30"/>
  <c r="I32" i="33" s="1"/>
  <c r="V36" i="30"/>
  <c r="H32" i="33" s="1"/>
  <c r="U36" i="30"/>
  <c r="G32" i="33" s="1"/>
  <c r="T36" i="30"/>
  <c r="F32" i="33" s="1"/>
  <c r="W35" i="30"/>
  <c r="I31" i="33" s="1"/>
  <c r="V35" i="30"/>
  <c r="H31" i="33" s="1"/>
  <c r="U35" i="30"/>
  <c r="G31" i="33" s="1"/>
  <c r="T35" i="30"/>
  <c r="F31" i="33" s="1"/>
  <c r="W34" i="30"/>
  <c r="I30" i="33" s="1"/>
  <c r="V34" i="30"/>
  <c r="H30" i="33" s="1"/>
  <c r="U34" i="30"/>
  <c r="G30" i="33" s="1"/>
  <c r="T34" i="30"/>
  <c r="F30" i="33" s="1"/>
  <c r="W33" i="30"/>
  <c r="I29" i="33" s="1"/>
  <c r="V33" i="30"/>
  <c r="H29" i="33" s="1"/>
  <c r="U33" i="30"/>
  <c r="G29" i="33" s="1"/>
  <c r="T33" i="30"/>
  <c r="F29" i="33" s="1"/>
  <c r="W32" i="30"/>
  <c r="I28" i="33" s="1"/>
  <c r="V32" i="30"/>
  <c r="H28" i="33" s="1"/>
  <c r="U32" i="30"/>
  <c r="G28" i="33" s="1"/>
  <c r="T32" i="30"/>
  <c r="F28" i="33" s="1"/>
  <c r="W31" i="30"/>
  <c r="I27" i="33" s="1"/>
  <c r="V31" i="30"/>
  <c r="H27" i="33" s="1"/>
  <c r="U31" i="30"/>
  <c r="G27" i="33" s="1"/>
  <c r="T31" i="30"/>
  <c r="F27" i="33" s="1"/>
  <c r="W30" i="30"/>
  <c r="I26" i="33" s="1"/>
  <c r="V30" i="30"/>
  <c r="H26" i="33" s="1"/>
  <c r="U30" i="30"/>
  <c r="G26" i="33" s="1"/>
  <c r="T30" i="30"/>
  <c r="F26" i="33" s="1"/>
  <c r="W29" i="30"/>
  <c r="I25" i="33" s="1"/>
  <c r="V29" i="30"/>
  <c r="H25" i="33" s="1"/>
  <c r="U29" i="30"/>
  <c r="G25" i="33" s="1"/>
  <c r="T29" i="30"/>
  <c r="F25" i="33" s="1"/>
  <c r="W28" i="30"/>
  <c r="I24" i="33" s="1"/>
  <c r="V28" i="30"/>
  <c r="H24" i="33" s="1"/>
  <c r="U28" i="30"/>
  <c r="G24" i="33" s="1"/>
  <c r="T28" i="30"/>
  <c r="F24" i="33" s="1"/>
  <c r="W27" i="30"/>
  <c r="I23" i="33" s="1"/>
  <c r="V27" i="30"/>
  <c r="H23" i="33" s="1"/>
  <c r="U27" i="30"/>
  <c r="G23" i="33" s="1"/>
  <c r="T27" i="30"/>
  <c r="F23" i="33" s="1"/>
  <c r="W26" i="30"/>
  <c r="I22" i="33" s="1"/>
  <c r="V26" i="30"/>
  <c r="H22" i="33" s="1"/>
  <c r="U26" i="30"/>
  <c r="G22" i="33" s="1"/>
  <c r="T26" i="30"/>
  <c r="F22" i="33" s="1"/>
  <c r="W25" i="30"/>
  <c r="I21" i="33" s="1"/>
  <c r="V25" i="30"/>
  <c r="H21" i="33" s="1"/>
  <c r="U25" i="30"/>
  <c r="G21" i="33" s="1"/>
  <c r="T25" i="30"/>
  <c r="F21" i="33" s="1"/>
  <c r="W24" i="30"/>
  <c r="I20" i="33" s="1"/>
  <c r="V24" i="30"/>
  <c r="H20" i="33" s="1"/>
  <c r="U24" i="30"/>
  <c r="G20" i="33" s="1"/>
  <c r="T24" i="30"/>
  <c r="F20" i="33" s="1"/>
  <c r="W23" i="30"/>
  <c r="I19" i="33" s="1"/>
  <c r="V23" i="30"/>
  <c r="H19" i="33" s="1"/>
  <c r="U23" i="30"/>
  <c r="G19" i="33" s="1"/>
  <c r="T23" i="30"/>
  <c r="F19" i="33" s="1"/>
  <c r="W22" i="30"/>
  <c r="I18" i="33" s="1"/>
  <c r="V22" i="30"/>
  <c r="H18" i="33" s="1"/>
  <c r="U22" i="30"/>
  <c r="G18" i="33" s="1"/>
  <c r="T22" i="30"/>
  <c r="F18" i="33" s="1"/>
  <c r="W21" i="30"/>
  <c r="I17" i="33" s="1"/>
  <c r="V21" i="30"/>
  <c r="H17" i="33" s="1"/>
  <c r="U21" i="30"/>
  <c r="G17" i="33" s="1"/>
  <c r="T21" i="30"/>
  <c r="F17" i="33" s="1"/>
  <c r="W20" i="30"/>
  <c r="I16" i="33" s="1"/>
  <c r="V20" i="30"/>
  <c r="H16" i="33" s="1"/>
  <c r="U20" i="30"/>
  <c r="G16" i="33" s="1"/>
  <c r="T20" i="30"/>
  <c r="F16" i="33" s="1"/>
  <c r="W19" i="30"/>
  <c r="I15" i="33" s="1"/>
  <c r="V19" i="30"/>
  <c r="H15" i="33" s="1"/>
  <c r="U19" i="30"/>
  <c r="G15" i="33" s="1"/>
  <c r="T19" i="30"/>
  <c r="F15" i="33" s="1"/>
  <c r="W18" i="30"/>
  <c r="I14" i="33" s="1"/>
  <c r="V18" i="30"/>
  <c r="H14" i="33" s="1"/>
  <c r="U18" i="30"/>
  <c r="G14" i="33" s="1"/>
  <c r="T18" i="30"/>
  <c r="F14" i="33" s="1"/>
  <c r="W17" i="30"/>
  <c r="I13" i="33" s="1"/>
  <c r="V17" i="30"/>
  <c r="H13" i="33" s="1"/>
  <c r="U17" i="30"/>
  <c r="G13" i="33" s="1"/>
  <c r="T17" i="30"/>
  <c r="F13" i="33" s="1"/>
  <c r="W16" i="30"/>
  <c r="I12" i="33" s="1"/>
  <c r="V16" i="30"/>
  <c r="H12" i="33" s="1"/>
  <c r="U16" i="30"/>
  <c r="G12" i="33" s="1"/>
  <c r="T16" i="30"/>
  <c r="F12" i="33" s="1"/>
  <c r="W15" i="30"/>
  <c r="I11" i="33" s="1"/>
  <c r="V15" i="30"/>
  <c r="H11" i="33" s="1"/>
  <c r="U15" i="30"/>
  <c r="G11" i="33" s="1"/>
  <c r="T15" i="30"/>
  <c r="F11" i="33" s="1"/>
  <c r="W14" i="30"/>
  <c r="I10" i="33" s="1"/>
  <c r="V14" i="30"/>
  <c r="H10" i="33" s="1"/>
  <c r="U14" i="30"/>
  <c r="G10" i="33" s="1"/>
  <c r="T14" i="30"/>
  <c r="F10" i="33" s="1"/>
  <c r="W13" i="30"/>
  <c r="I9" i="33" s="1"/>
  <c r="V13" i="30"/>
  <c r="H9" i="33" s="1"/>
  <c r="U13" i="30"/>
  <c r="G9" i="33" s="1"/>
  <c r="T13" i="30"/>
  <c r="F9" i="33" s="1"/>
  <c r="W12" i="30"/>
  <c r="I8" i="33" s="1"/>
  <c r="V12" i="30"/>
  <c r="H8" i="33" s="1"/>
  <c r="U12" i="30"/>
  <c r="G8" i="33" s="1"/>
  <c r="T12" i="30"/>
  <c r="F8" i="33" s="1"/>
  <c r="W11" i="30"/>
  <c r="I7" i="33" s="1"/>
  <c r="V11" i="30"/>
  <c r="H7" i="33" s="1"/>
  <c r="U11" i="30"/>
  <c r="G7" i="33" s="1"/>
  <c r="T11" i="30"/>
  <c r="F7" i="33" s="1"/>
  <c r="W4" i="30"/>
  <c r="I4" i="33" s="1"/>
  <c r="V4" i="30"/>
  <c r="H4" i="33" s="1"/>
  <c r="U4" i="30"/>
  <c r="G4" i="33" s="1"/>
  <c r="T4" i="30"/>
  <c r="F4" i="33" s="1"/>
  <c r="W3" i="30"/>
  <c r="I3" i="33" s="1"/>
  <c r="V3" i="30"/>
  <c r="H3" i="33" s="1"/>
  <c r="U3" i="30"/>
  <c r="G3" i="33" s="1"/>
  <c r="T3" i="30"/>
  <c r="F3" i="33" s="1"/>
  <c r="K167" i="29"/>
  <c r="D163" i="33" s="1"/>
  <c r="U163" i="33" s="1"/>
  <c r="J167" i="29"/>
  <c r="C163" i="33" s="1"/>
  <c r="T163" i="33" s="1"/>
  <c r="I167" i="29"/>
  <c r="B163" i="33" s="1"/>
  <c r="S163" i="33" s="1"/>
  <c r="H167" i="29"/>
  <c r="A163" i="33" s="1"/>
  <c r="R163" i="33" s="1"/>
  <c r="K166" i="29"/>
  <c r="D162" i="33" s="1"/>
  <c r="U162" i="33" s="1"/>
  <c r="J166" i="29"/>
  <c r="C162" i="33" s="1"/>
  <c r="T162" i="33" s="1"/>
  <c r="I166" i="29"/>
  <c r="B162" i="33" s="1"/>
  <c r="S162" i="33" s="1"/>
  <c r="H166" i="29"/>
  <c r="A162" i="33" s="1"/>
  <c r="R162" i="33" s="1"/>
  <c r="K165" i="29"/>
  <c r="D161" i="33" s="1"/>
  <c r="U161" i="33" s="1"/>
  <c r="J165" i="29"/>
  <c r="C161" i="33" s="1"/>
  <c r="T161" i="33" s="1"/>
  <c r="I165" i="29"/>
  <c r="B161" i="33" s="1"/>
  <c r="S161" i="33" s="1"/>
  <c r="H165" i="29"/>
  <c r="A161" i="33" s="1"/>
  <c r="R161" i="33" s="1"/>
  <c r="K164" i="29"/>
  <c r="D160" i="33" s="1"/>
  <c r="U160" i="33" s="1"/>
  <c r="J164" i="29"/>
  <c r="C160" i="33" s="1"/>
  <c r="T160" i="33" s="1"/>
  <c r="I164" i="29"/>
  <c r="B160" i="33" s="1"/>
  <c r="S160" i="33" s="1"/>
  <c r="H164" i="29"/>
  <c r="A160" i="33" s="1"/>
  <c r="R160" i="33" s="1"/>
  <c r="K163" i="29"/>
  <c r="D159" i="33" s="1"/>
  <c r="U159" i="33" s="1"/>
  <c r="J163" i="29"/>
  <c r="C159" i="33" s="1"/>
  <c r="T159" i="33" s="1"/>
  <c r="I163" i="29"/>
  <c r="B159" i="33" s="1"/>
  <c r="S159" i="33" s="1"/>
  <c r="H163" i="29"/>
  <c r="A159" i="33" s="1"/>
  <c r="R159" i="33" s="1"/>
  <c r="K162" i="29"/>
  <c r="D158" i="33" s="1"/>
  <c r="U158" i="33" s="1"/>
  <c r="J162" i="29"/>
  <c r="C158" i="33" s="1"/>
  <c r="T158" i="33" s="1"/>
  <c r="I162" i="29"/>
  <c r="B158" i="33" s="1"/>
  <c r="S158" i="33" s="1"/>
  <c r="H162" i="29"/>
  <c r="A158" i="33" s="1"/>
  <c r="R158" i="33" s="1"/>
  <c r="K161" i="29"/>
  <c r="D157" i="33" s="1"/>
  <c r="U157" i="33" s="1"/>
  <c r="J161" i="29"/>
  <c r="C157" i="33" s="1"/>
  <c r="T157" i="33" s="1"/>
  <c r="I161" i="29"/>
  <c r="B157" i="33" s="1"/>
  <c r="S157" i="33" s="1"/>
  <c r="H161" i="29"/>
  <c r="A157" i="33" s="1"/>
  <c r="R157" i="33" s="1"/>
  <c r="K160" i="29"/>
  <c r="D156" i="33" s="1"/>
  <c r="U156" i="33" s="1"/>
  <c r="J160" i="29"/>
  <c r="C156" i="33" s="1"/>
  <c r="T156" i="33" s="1"/>
  <c r="I160" i="29"/>
  <c r="B156" i="33" s="1"/>
  <c r="S156" i="33" s="1"/>
  <c r="H160" i="29"/>
  <c r="A156" i="33" s="1"/>
  <c r="R156" i="33" s="1"/>
  <c r="K159" i="29"/>
  <c r="D155" i="33" s="1"/>
  <c r="U155" i="33" s="1"/>
  <c r="J159" i="29"/>
  <c r="C155" i="33" s="1"/>
  <c r="T155" i="33" s="1"/>
  <c r="I159" i="29"/>
  <c r="B155" i="33" s="1"/>
  <c r="S155" i="33" s="1"/>
  <c r="H159" i="29"/>
  <c r="A155" i="33" s="1"/>
  <c r="R155" i="33" s="1"/>
  <c r="K158" i="29"/>
  <c r="D154" i="33" s="1"/>
  <c r="U154" i="33" s="1"/>
  <c r="J158" i="29"/>
  <c r="C154" i="33" s="1"/>
  <c r="T154" i="33" s="1"/>
  <c r="I158" i="29"/>
  <c r="B154" i="33" s="1"/>
  <c r="S154" i="33" s="1"/>
  <c r="H158" i="29"/>
  <c r="A154" i="33" s="1"/>
  <c r="R154" i="33" s="1"/>
  <c r="K157" i="29"/>
  <c r="D153" i="33" s="1"/>
  <c r="U153" i="33" s="1"/>
  <c r="J157" i="29"/>
  <c r="C153" i="33" s="1"/>
  <c r="T153" i="33" s="1"/>
  <c r="I157" i="29"/>
  <c r="B153" i="33" s="1"/>
  <c r="S153" i="33" s="1"/>
  <c r="H157" i="29"/>
  <c r="A153" i="33" s="1"/>
  <c r="R153" i="33" s="1"/>
  <c r="K156" i="29"/>
  <c r="D152" i="33" s="1"/>
  <c r="U152" i="33" s="1"/>
  <c r="J156" i="29"/>
  <c r="C152" i="33" s="1"/>
  <c r="T152" i="33" s="1"/>
  <c r="I156" i="29"/>
  <c r="B152" i="33" s="1"/>
  <c r="S152" i="33" s="1"/>
  <c r="H156" i="29"/>
  <c r="A152" i="33" s="1"/>
  <c r="R152" i="33" s="1"/>
  <c r="K155" i="29"/>
  <c r="D151" i="33" s="1"/>
  <c r="U151" i="33" s="1"/>
  <c r="J155" i="29"/>
  <c r="C151" i="33" s="1"/>
  <c r="T151" i="33" s="1"/>
  <c r="I155" i="29"/>
  <c r="B151" i="33" s="1"/>
  <c r="S151" i="33" s="1"/>
  <c r="H155" i="29"/>
  <c r="A151" i="33" s="1"/>
  <c r="R151" i="33" s="1"/>
  <c r="K154" i="29"/>
  <c r="D150" i="33" s="1"/>
  <c r="U150" i="33" s="1"/>
  <c r="J154" i="29"/>
  <c r="C150" i="33" s="1"/>
  <c r="T150" i="33" s="1"/>
  <c r="I154" i="29"/>
  <c r="B150" i="33" s="1"/>
  <c r="S150" i="33" s="1"/>
  <c r="H154" i="29"/>
  <c r="A150" i="33" s="1"/>
  <c r="R150" i="33" s="1"/>
  <c r="K153" i="29"/>
  <c r="D149" i="33" s="1"/>
  <c r="U149" i="33" s="1"/>
  <c r="J153" i="29"/>
  <c r="C149" i="33" s="1"/>
  <c r="T149" i="33" s="1"/>
  <c r="I153" i="29"/>
  <c r="B149" i="33" s="1"/>
  <c r="S149" i="33" s="1"/>
  <c r="H153" i="29"/>
  <c r="A149" i="33" s="1"/>
  <c r="R149" i="33" s="1"/>
  <c r="K152" i="29"/>
  <c r="D148" i="33" s="1"/>
  <c r="U148" i="33" s="1"/>
  <c r="J152" i="29"/>
  <c r="C148" i="33" s="1"/>
  <c r="T148" i="33" s="1"/>
  <c r="I152" i="29"/>
  <c r="B148" i="33" s="1"/>
  <c r="S148" i="33" s="1"/>
  <c r="H152" i="29"/>
  <c r="A148" i="33" s="1"/>
  <c r="R148" i="33" s="1"/>
  <c r="K151" i="29"/>
  <c r="D147" i="33" s="1"/>
  <c r="U147" i="33" s="1"/>
  <c r="J151" i="29"/>
  <c r="C147" i="33" s="1"/>
  <c r="T147" i="33" s="1"/>
  <c r="I151" i="29"/>
  <c r="B147" i="33" s="1"/>
  <c r="S147" i="33" s="1"/>
  <c r="H151" i="29"/>
  <c r="A147" i="33" s="1"/>
  <c r="R147" i="33" s="1"/>
  <c r="K150" i="29"/>
  <c r="D146" i="33" s="1"/>
  <c r="U146" i="33" s="1"/>
  <c r="J150" i="29"/>
  <c r="C146" i="33" s="1"/>
  <c r="T146" i="33" s="1"/>
  <c r="I150" i="29"/>
  <c r="B146" i="33" s="1"/>
  <c r="S146" i="33" s="1"/>
  <c r="H150" i="29"/>
  <c r="A146" i="33" s="1"/>
  <c r="R146" i="33" s="1"/>
  <c r="K149" i="29"/>
  <c r="D145" i="33" s="1"/>
  <c r="U145" i="33" s="1"/>
  <c r="J149" i="29"/>
  <c r="C145" i="33" s="1"/>
  <c r="T145" i="33" s="1"/>
  <c r="I149" i="29"/>
  <c r="B145" i="33" s="1"/>
  <c r="S145" i="33" s="1"/>
  <c r="H149" i="29"/>
  <c r="A145" i="33" s="1"/>
  <c r="R145" i="33" s="1"/>
  <c r="K148" i="29"/>
  <c r="D144" i="33" s="1"/>
  <c r="U144" i="33" s="1"/>
  <c r="J148" i="29"/>
  <c r="C144" i="33" s="1"/>
  <c r="T144" i="33" s="1"/>
  <c r="I148" i="29"/>
  <c r="B144" i="33" s="1"/>
  <c r="S144" i="33" s="1"/>
  <c r="H148" i="29"/>
  <c r="A144" i="33" s="1"/>
  <c r="R144" i="33" s="1"/>
  <c r="K147" i="29"/>
  <c r="D143" i="33" s="1"/>
  <c r="U143" i="33" s="1"/>
  <c r="J147" i="29"/>
  <c r="C143" i="33" s="1"/>
  <c r="T143" i="33" s="1"/>
  <c r="I147" i="29"/>
  <c r="B143" i="33" s="1"/>
  <c r="S143" i="33" s="1"/>
  <c r="H147" i="29"/>
  <c r="A143" i="33" s="1"/>
  <c r="R143" i="33" s="1"/>
  <c r="K146" i="29"/>
  <c r="D142" i="33" s="1"/>
  <c r="U142" i="33" s="1"/>
  <c r="J146" i="29"/>
  <c r="C142" i="33" s="1"/>
  <c r="T142" i="33" s="1"/>
  <c r="I146" i="29"/>
  <c r="B142" i="33" s="1"/>
  <c r="S142" i="33" s="1"/>
  <c r="H146" i="29"/>
  <c r="A142" i="33" s="1"/>
  <c r="R142" i="33" s="1"/>
  <c r="K145" i="29"/>
  <c r="D141" i="33" s="1"/>
  <c r="U141" i="33" s="1"/>
  <c r="J145" i="29"/>
  <c r="C141" i="33" s="1"/>
  <c r="T141" i="33" s="1"/>
  <c r="I145" i="29"/>
  <c r="B141" i="33" s="1"/>
  <c r="S141" i="33" s="1"/>
  <c r="H145" i="29"/>
  <c r="A141" i="33" s="1"/>
  <c r="R141" i="33" s="1"/>
  <c r="K144" i="29"/>
  <c r="D140" i="33" s="1"/>
  <c r="U140" i="33" s="1"/>
  <c r="J144" i="29"/>
  <c r="C140" i="33" s="1"/>
  <c r="T140" i="33" s="1"/>
  <c r="I144" i="29"/>
  <c r="B140" i="33" s="1"/>
  <c r="S140" i="33" s="1"/>
  <c r="H144" i="29"/>
  <c r="A140" i="33" s="1"/>
  <c r="R140" i="33" s="1"/>
  <c r="K143" i="29"/>
  <c r="D139" i="33" s="1"/>
  <c r="U139" i="33" s="1"/>
  <c r="J143" i="29"/>
  <c r="C139" i="33" s="1"/>
  <c r="T139" i="33" s="1"/>
  <c r="I143" i="29"/>
  <c r="B139" i="33" s="1"/>
  <c r="S139" i="33" s="1"/>
  <c r="H143" i="29"/>
  <c r="A139" i="33" s="1"/>
  <c r="R139" i="33" s="1"/>
  <c r="K142" i="29"/>
  <c r="D138" i="33" s="1"/>
  <c r="U138" i="33" s="1"/>
  <c r="J142" i="29"/>
  <c r="C138" i="33" s="1"/>
  <c r="T138" i="33" s="1"/>
  <c r="I142" i="29"/>
  <c r="B138" i="33" s="1"/>
  <c r="S138" i="33" s="1"/>
  <c r="H142" i="29"/>
  <c r="A138" i="33" s="1"/>
  <c r="R138" i="33" s="1"/>
  <c r="K141" i="29"/>
  <c r="D137" i="33" s="1"/>
  <c r="U137" i="33" s="1"/>
  <c r="J141" i="29"/>
  <c r="C137" i="33" s="1"/>
  <c r="T137" i="33" s="1"/>
  <c r="I141" i="29"/>
  <c r="B137" i="33" s="1"/>
  <c r="S137" i="33" s="1"/>
  <c r="H141" i="29"/>
  <c r="A137" i="33" s="1"/>
  <c r="R137" i="33" s="1"/>
  <c r="K140" i="29"/>
  <c r="D136" i="33" s="1"/>
  <c r="U136" i="33" s="1"/>
  <c r="J140" i="29"/>
  <c r="C136" i="33" s="1"/>
  <c r="T136" i="33" s="1"/>
  <c r="I140" i="29"/>
  <c r="B136" i="33" s="1"/>
  <c r="S136" i="33" s="1"/>
  <c r="H140" i="29"/>
  <c r="A136" i="33" s="1"/>
  <c r="R136" i="33" s="1"/>
  <c r="K139" i="29"/>
  <c r="D135" i="33" s="1"/>
  <c r="U135" i="33" s="1"/>
  <c r="J139" i="29"/>
  <c r="C135" i="33" s="1"/>
  <c r="T135" i="33" s="1"/>
  <c r="I139" i="29"/>
  <c r="B135" i="33" s="1"/>
  <c r="S135" i="33" s="1"/>
  <c r="H139" i="29"/>
  <c r="A135" i="33" s="1"/>
  <c r="R135" i="33" s="1"/>
  <c r="K138" i="29"/>
  <c r="D134" i="33" s="1"/>
  <c r="U134" i="33" s="1"/>
  <c r="J138" i="29"/>
  <c r="C134" i="33" s="1"/>
  <c r="T134" i="33" s="1"/>
  <c r="I138" i="29"/>
  <c r="B134" i="33" s="1"/>
  <c r="S134" i="33" s="1"/>
  <c r="H138" i="29"/>
  <c r="A134" i="33" s="1"/>
  <c r="R134" i="33" s="1"/>
  <c r="K137" i="29"/>
  <c r="D133" i="33" s="1"/>
  <c r="U133" i="33" s="1"/>
  <c r="J137" i="29"/>
  <c r="C133" i="33" s="1"/>
  <c r="T133" i="33" s="1"/>
  <c r="I137" i="29"/>
  <c r="B133" i="33" s="1"/>
  <c r="S133" i="33" s="1"/>
  <c r="H137" i="29"/>
  <c r="A133" i="33" s="1"/>
  <c r="R133" i="33" s="1"/>
  <c r="K136" i="29"/>
  <c r="D132" i="33" s="1"/>
  <c r="U132" i="33" s="1"/>
  <c r="J136" i="29"/>
  <c r="C132" i="33" s="1"/>
  <c r="T132" i="33" s="1"/>
  <c r="I136" i="29"/>
  <c r="B132" i="33" s="1"/>
  <c r="S132" i="33" s="1"/>
  <c r="H136" i="29"/>
  <c r="A132" i="33" s="1"/>
  <c r="R132" i="33" s="1"/>
  <c r="K135" i="29"/>
  <c r="D131" i="33" s="1"/>
  <c r="U131" i="33" s="1"/>
  <c r="J135" i="29"/>
  <c r="C131" i="33" s="1"/>
  <c r="T131" i="33" s="1"/>
  <c r="I135" i="29"/>
  <c r="B131" i="33" s="1"/>
  <c r="S131" i="33" s="1"/>
  <c r="H135" i="29"/>
  <c r="A131" i="33" s="1"/>
  <c r="R131" i="33" s="1"/>
  <c r="K134" i="29"/>
  <c r="D130" i="33" s="1"/>
  <c r="U130" i="33" s="1"/>
  <c r="J134" i="29"/>
  <c r="C130" i="33" s="1"/>
  <c r="T130" i="33" s="1"/>
  <c r="I134" i="29"/>
  <c r="B130" i="33" s="1"/>
  <c r="S130" i="33" s="1"/>
  <c r="H134" i="29"/>
  <c r="A130" i="33" s="1"/>
  <c r="R130" i="33" s="1"/>
  <c r="K133" i="29"/>
  <c r="D129" i="33" s="1"/>
  <c r="U129" i="33" s="1"/>
  <c r="J133" i="29"/>
  <c r="C129" i="33" s="1"/>
  <c r="T129" i="33" s="1"/>
  <c r="I133" i="29"/>
  <c r="B129" i="33" s="1"/>
  <c r="S129" i="33" s="1"/>
  <c r="H133" i="29"/>
  <c r="A129" i="33" s="1"/>
  <c r="R129" i="33" s="1"/>
  <c r="K132" i="29"/>
  <c r="D128" i="33" s="1"/>
  <c r="U128" i="33" s="1"/>
  <c r="J132" i="29"/>
  <c r="C128" i="33" s="1"/>
  <c r="T128" i="33" s="1"/>
  <c r="I132" i="29"/>
  <c r="B128" i="33" s="1"/>
  <c r="S128" i="33" s="1"/>
  <c r="H132" i="29"/>
  <c r="A128" i="33" s="1"/>
  <c r="R128" i="33" s="1"/>
  <c r="K131" i="29"/>
  <c r="D127" i="33" s="1"/>
  <c r="U127" i="33" s="1"/>
  <c r="J131" i="29"/>
  <c r="C127" i="33" s="1"/>
  <c r="T127" i="33" s="1"/>
  <c r="I131" i="29"/>
  <c r="B127" i="33" s="1"/>
  <c r="S127" i="33" s="1"/>
  <c r="H131" i="29"/>
  <c r="A127" i="33" s="1"/>
  <c r="R127" i="33" s="1"/>
  <c r="K130" i="29"/>
  <c r="D126" i="33" s="1"/>
  <c r="U126" i="33" s="1"/>
  <c r="J130" i="29"/>
  <c r="C126" i="33" s="1"/>
  <c r="T126" i="33" s="1"/>
  <c r="I130" i="29"/>
  <c r="B126" i="33" s="1"/>
  <c r="S126" i="33" s="1"/>
  <c r="H130" i="29"/>
  <c r="A126" i="33" s="1"/>
  <c r="R126" i="33" s="1"/>
  <c r="K129" i="29"/>
  <c r="D125" i="33" s="1"/>
  <c r="U125" i="33" s="1"/>
  <c r="J129" i="29"/>
  <c r="C125" i="33" s="1"/>
  <c r="T125" i="33" s="1"/>
  <c r="I129" i="29"/>
  <c r="B125" i="33" s="1"/>
  <c r="S125" i="33" s="1"/>
  <c r="H129" i="29"/>
  <c r="A125" i="33" s="1"/>
  <c r="R125" i="33" s="1"/>
  <c r="K128" i="29"/>
  <c r="D124" i="33" s="1"/>
  <c r="U124" i="33" s="1"/>
  <c r="J128" i="29"/>
  <c r="C124" i="33" s="1"/>
  <c r="T124" i="33" s="1"/>
  <c r="I128" i="29"/>
  <c r="B124" i="33" s="1"/>
  <c r="S124" i="33" s="1"/>
  <c r="H128" i="29"/>
  <c r="A124" i="33" s="1"/>
  <c r="R124" i="33" s="1"/>
  <c r="K127" i="29"/>
  <c r="D123" i="33" s="1"/>
  <c r="U123" i="33" s="1"/>
  <c r="J127" i="29"/>
  <c r="C123" i="33" s="1"/>
  <c r="T123" i="33" s="1"/>
  <c r="I127" i="29"/>
  <c r="B123" i="33" s="1"/>
  <c r="S123" i="33" s="1"/>
  <c r="H127" i="29"/>
  <c r="A123" i="33" s="1"/>
  <c r="R123" i="33" s="1"/>
  <c r="K126" i="29"/>
  <c r="D122" i="33" s="1"/>
  <c r="U122" i="33" s="1"/>
  <c r="J126" i="29"/>
  <c r="C122" i="33" s="1"/>
  <c r="T122" i="33" s="1"/>
  <c r="I126" i="29"/>
  <c r="B122" i="33" s="1"/>
  <c r="S122" i="33" s="1"/>
  <c r="H126" i="29"/>
  <c r="A122" i="33" s="1"/>
  <c r="R122" i="33" s="1"/>
  <c r="K125" i="29"/>
  <c r="D121" i="33" s="1"/>
  <c r="U121" i="33" s="1"/>
  <c r="J125" i="29"/>
  <c r="C121" i="33" s="1"/>
  <c r="T121" i="33" s="1"/>
  <c r="I125" i="29"/>
  <c r="B121" i="33" s="1"/>
  <c r="S121" i="33" s="1"/>
  <c r="H125" i="29"/>
  <c r="A121" i="33" s="1"/>
  <c r="R121" i="33" s="1"/>
  <c r="K124" i="29"/>
  <c r="D120" i="33" s="1"/>
  <c r="U120" i="33" s="1"/>
  <c r="J124" i="29"/>
  <c r="C120" i="33" s="1"/>
  <c r="T120" i="33" s="1"/>
  <c r="I124" i="29"/>
  <c r="B120" i="33" s="1"/>
  <c r="S120" i="33" s="1"/>
  <c r="H124" i="29"/>
  <c r="A120" i="33" s="1"/>
  <c r="R120" i="33" s="1"/>
  <c r="K123" i="29"/>
  <c r="D119" i="33" s="1"/>
  <c r="U119" i="33" s="1"/>
  <c r="J123" i="29"/>
  <c r="C119" i="33" s="1"/>
  <c r="T119" i="33" s="1"/>
  <c r="I123" i="29"/>
  <c r="B119" i="33" s="1"/>
  <c r="S119" i="33" s="1"/>
  <c r="H123" i="29"/>
  <c r="A119" i="33" s="1"/>
  <c r="R119" i="33" s="1"/>
  <c r="K122" i="29"/>
  <c r="D118" i="33" s="1"/>
  <c r="U118" i="33" s="1"/>
  <c r="J122" i="29"/>
  <c r="C118" i="33" s="1"/>
  <c r="T118" i="33" s="1"/>
  <c r="I122" i="29"/>
  <c r="B118" i="33" s="1"/>
  <c r="S118" i="33" s="1"/>
  <c r="H122" i="29"/>
  <c r="A118" i="33" s="1"/>
  <c r="R118" i="33" s="1"/>
  <c r="K121" i="29"/>
  <c r="D117" i="33" s="1"/>
  <c r="U117" i="33" s="1"/>
  <c r="J121" i="29"/>
  <c r="C117" i="33" s="1"/>
  <c r="T117" i="33" s="1"/>
  <c r="I121" i="29"/>
  <c r="B117" i="33" s="1"/>
  <c r="S117" i="33" s="1"/>
  <c r="H121" i="29"/>
  <c r="A117" i="33" s="1"/>
  <c r="R117" i="33" s="1"/>
  <c r="K120" i="29"/>
  <c r="D116" i="33" s="1"/>
  <c r="U116" i="33" s="1"/>
  <c r="J120" i="29"/>
  <c r="C116" i="33" s="1"/>
  <c r="T116" i="33" s="1"/>
  <c r="I120" i="29"/>
  <c r="B116" i="33" s="1"/>
  <c r="S116" i="33" s="1"/>
  <c r="H120" i="29"/>
  <c r="A116" i="33" s="1"/>
  <c r="R116" i="33" s="1"/>
  <c r="K119" i="29"/>
  <c r="D115" i="33" s="1"/>
  <c r="U115" i="33" s="1"/>
  <c r="J119" i="29"/>
  <c r="C115" i="33" s="1"/>
  <c r="T115" i="33" s="1"/>
  <c r="I119" i="29"/>
  <c r="B115" i="33" s="1"/>
  <c r="S115" i="33" s="1"/>
  <c r="H119" i="29"/>
  <c r="A115" i="33" s="1"/>
  <c r="R115" i="33" s="1"/>
  <c r="K118" i="29"/>
  <c r="D114" i="33" s="1"/>
  <c r="U114" i="33" s="1"/>
  <c r="J118" i="29"/>
  <c r="C114" i="33" s="1"/>
  <c r="T114" i="33" s="1"/>
  <c r="I118" i="29"/>
  <c r="B114" i="33" s="1"/>
  <c r="S114" i="33" s="1"/>
  <c r="H118" i="29"/>
  <c r="A114" i="33" s="1"/>
  <c r="R114" i="33" s="1"/>
  <c r="K117" i="29"/>
  <c r="D113" i="33" s="1"/>
  <c r="U113" i="33" s="1"/>
  <c r="J117" i="29"/>
  <c r="C113" i="33" s="1"/>
  <c r="T113" i="33" s="1"/>
  <c r="I117" i="29"/>
  <c r="B113" i="33" s="1"/>
  <c r="S113" i="33" s="1"/>
  <c r="H117" i="29"/>
  <c r="A113" i="33" s="1"/>
  <c r="R113" i="33" s="1"/>
  <c r="K116" i="29"/>
  <c r="D112" i="33" s="1"/>
  <c r="U112" i="33" s="1"/>
  <c r="J116" i="29"/>
  <c r="C112" i="33" s="1"/>
  <c r="T112" i="33" s="1"/>
  <c r="I116" i="29"/>
  <c r="B112" i="33" s="1"/>
  <c r="S112" i="33" s="1"/>
  <c r="H116" i="29"/>
  <c r="A112" i="33" s="1"/>
  <c r="R112" i="33" s="1"/>
  <c r="K115" i="29"/>
  <c r="D111" i="33" s="1"/>
  <c r="U111" i="33" s="1"/>
  <c r="J115" i="29"/>
  <c r="C111" i="33" s="1"/>
  <c r="T111" i="33" s="1"/>
  <c r="I115" i="29"/>
  <c r="B111" i="33" s="1"/>
  <c r="S111" i="33" s="1"/>
  <c r="H115" i="29"/>
  <c r="A111" i="33" s="1"/>
  <c r="R111" i="33" s="1"/>
  <c r="K114" i="29"/>
  <c r="D110" i="33" s="1"/>
  <c r="U110" i="33" s="1"/>
  <c r="J114" i="29"/>
  <c r="C110" i="33" s="1"/>
  <c r="T110" i="33" s="1"/>
  <c r="I114" i="29"/>
  <c r="B110" i="33" s="1"/>
  <c r="S110" i="33" s="1"/>
  <c r="H114" i="29"/>
  <c r="A110" i="33" s="1"/>
  <c r="R110" i="33" s="1"/>
  <c r="K113" i="29"/>
  <c r="D109" i="33" s="1"/>
  <c r="U109" i="33" s="1"/>
  <c r="J113" i="29"/>
  <c r="C109" i="33" s="1"/>
  <c r="T109" i="33" s="1"/>
  <c r="I113" i="29"/>
  <c r="B109" i="33" s="1"/>
  <c r="S109" i="33" s="1"/>
  <c r="H113" i="29"/>
  <c r="A109" i="33" s="1"/>
  <c r="R109" i="33" s="1"/>
  <c r="K112" i="29"/>
  <c r="D108" i="33" s="1"/>
  <c r="U108" i="33" s="1"/>
  <c r="J112" i="29"/>
  <c r="C108" i="33" s="1"/>
  <c r="T108" i="33" s="1"/>
  <c r="I112" i="29"/>
  <c r="B108" i="33" s="1"/>
  <c r="S108" i="33" s="1"/>
  <c r="H112" i="29"/>
  <c r="A108" i="33" s="1"/>
  <c r="R108" i="33" s="1"/>
  <c r="K111" i="29"/>
  <c r="D107" i="33" s="1"/>
  <c r="U107" i="33" s="1"/>
  <c r="J111" i="29"/>
  <c r="C107" i="33" s="1"/>
  <c r="T107" i="33" s="1"/>
  <c r="I111" i="29"/>
  <c r="B107" i="33" s="1"/>
  <c r="S107" i="33" s="1"/>
  <c r="H111" i="29"/>
  <c r="A107" i="33" s="1"/>
  <c r="R107" i="33" s="1"/>
  <c r="K110" i="29"/>
  <c r="D106" i="33" s="1"/>
  <c r="U106" i="33" s="1"/>
  <c r="J110" i="29"/>
  <c r="C106" i="33" s="1"/>
  <c r="T106" i="33" s="1"/>
  <c r="I110" i="29"/>
  <c r="B106" i="33" s="1"/>
  <c r="S106" i="33" s="1"/>
  <c r="H110" i="29"/>
  <c r="A106" i="33" s="1"/>
  <c r="R106" i="33" s="1"/>
  <c r="K109" i="29"/>
  <c r="D105" i="33" s="1"/>
  <c r="U105" i="33" s="1"/>
  <c r="J109" i="29"/>
  <c r="C105" i="33" s="1"/>
  <c r="T105" i="33" s="1"/>
  <c r="I109" i="29"/>
  <c r="B105" i="33" s="1"/>
  <c r="S105" i="33" s="1"/>
  <c r="H109" i="29"/>
  <c r="A105" i="33" s="1"/>
  <c r="R105" i="33" s="1"/>
  <c r="K108" i="29"/>
  <c r="D104" i="33" s="1"/>
  <c r="U104" i="33" s="1"/>
  <c r="J108" i="29"/>
  <c r="C104" i="33" s="1"/>
  <c r="T104" i="33" s="1"/>
  <c r="I108" i="29"/>
  <c r="B104" i="33" s="1"/>
  <c r="S104" i="33" s="1"/>
  <c r="H108" i="29"/>
  <c r="A104" i="33" s="1"/>
  <c r="R104" i="33" s="1"/>
  <c r="K107" i="29"/>
  <c r="D103" i="33" s="1"/>
  <c r="U103" i="33" s="1"/>
  <c r="J107" i="29"/>
  <c r="C103" i="33" s="1"/>
  <c r="T103" i="33" s="1"/>
  <c r="I107" i="29"/>
  <c r="B103" i="33" s="1"/>
  <c r="S103" i="33" s="1"/>
  <c r="H107" i="29"/>
  <c r="A103" i="33" s="1"/>
  <c r="R103" i="33" s="1"/>
  <c r="K106" i="29"/>
  <c r="D102" i="33" s="1"/>
  <c r="U102" i="33" s="1"/>
  <c r="J106" i="29"/>
  <c r="C102" i="33" s="1"/>
  <c r="T102" i="33" s="1"/>
  <c r="I106" i="29"/>
  <c r="B102" i="33" s="1"/>
  <c r="S102" i="33" s="1"/>
  <c r="H106" i="29"/>
  <c r="A102" i="33" s="1"/>
  <c r="R102" i="33" s="1"/>
  <c r="K105" i="29"/>
  <c r="D101" i="33" s="1"/>
  <c r="U101" i="33" s="1"/>
  <c r="J105" i="29"/>
  <c r="C101" i="33" s="1"/>
  <c r="T101" i="33" s="1"/>
  <c r="I105" i="29"/>
  <c r="B101" i="33" s="1"/>
  <c r="S101" i="33" s="1"/>
  <c r="H105" i="29"/>
  <c r="A101" i="33" s="1"/>
  <c r="R101" i="33" s="1"/>
  <c r="K104" i="29"/>
  <c r="D100" i="33" s="1"/>
  <c r="U100" i="33" s="1"/>
  <c r="J104" i="29"/>
  <c r="C100" i="33" s="1"/>
  <c r="T100" i="33" s="1"/>
  <c r="I104" i="29"/>
  <c r="B100" i="33" s="1"/>
  <c r="S100" i="33" s="1"/>
  <c r="H104" i="29"/>
  <c r="A100" i="33" s="1"/>
  <c r="R100" i="33" s="1"/>
  <c r="K103" i="29"/>
  <c r="D99" i="33" s="1"/>
  <c r="U99" i="33" s="1"/>
  <c r="J103" i="29"/>
  <c r="C99" i="33" s="1"/>
  <c r="T99" i="33" s="1"/>
  <c r="I103" i="29"/>
  <c r="B99" i="33" s="1"/>
  <c r="S99" i="33" s="1"/>
  <c r="H103" i="29"/>
  <c r="A99" i="33" s="1"/>
  <c r="R99" i="33" s="1"/>
  <c r="K102" i="29"/>
  <c r="D98" i="33" s="1"/>
  <c r="U98" i="33" s="1"/>
  <c r="J102" i="29"/>
  <c r="C98" i="33" s="1"/>
  <c r="T98" i="33" s="1"/>
  <c r="I102" i="29"/>
  <c r="B98" i="33" s="1"/>
  <c r="S98" i="33" s="1"/>
  <c r="H102" i="29"/>
  <c r="A98" i="33" s="1"/>
  <c r="R98" i="33" s="1"/>
  <c r="K101" i="29"/>
  <c r="D97" i="33" s="1"/>
  <c r="U97" i="33" s="1"/>
  <c r="J101" i="29"/>
  <c r="C97" i="33" s="1"/>
  <c r="T97" i="33" s="1"/>
  <c r="I101" i="29"/>
  <c r="B97" i="33" s="1"/>
  <c r="S97" i="33" s="1"/>
  <c r="H101" i="29"/>
  <c r="A97" i="33" s="1"/>
  <c r="R97" i="33" s="1"/>
  <c r="K100" i="29"/>
  <c r="D96" i="33" s="1"/>
  <c r="U96" i="33" s="1"/>
  <c r="J100" i="29"/>
  <c r="C96" i="33" s="1"/>
  <c r="T96" i="33" s="1"/>
  <c r="I100" i="29"/>
  <c r="B96" i="33" s="1"/>
  <c r="S96" i="33" s="1"/>
  <c r="H100" i="29"/>
  <c r="A96" i="33" s="1"/>
  <c r="R96" i="33" s="1"/>
  <c r="K99" i="29"/>
  <c r="D95" i="33" s="1"/>
  <c r="U95" i="33" s="1"/>
  <c r="J99" i="29"/>
  <c r="C95" i="33" s="1"/>
  <c r="T95" i="33" s="1"/>
  <c r="I99" i="29"/>
  <c r="B95" i="33" s="1"/>
  <c r="S95" i="33" s="1"/>
  <c r="H99" i="29"/>
  <c r="A95" i="33" s="1"/>
  <c r="R95" i="33" s="1"/>
  <c r="K98" i="29"/>
  <c r="D94" i="33" s="1"/>
  <c r="U94" i="33" s="1"/>
  <c r="J98" i="29"/>
  <c r="C94" i="33" s="1"/>
  <c r="T94" i="33" s="1"/>
  <c r="I98" i="29"/>
  <c r="B94" i="33" s="1"/>
  <c r="S94" i="33" s="1"/>
  <c r="H98" i="29"/>
  <c r="A94" i="33" s="1"/>
  <c r="R94" i="33" s="1"/>
  <c r="K97" i="29"/>
  <c r="D93" i="33" s="1"/>
  <c r="U93" i="33" s="1"/>
  <c r="J97" i="29"/>
  <c r="C93" i="33" s="1"/>
  <c r="T93" i="33" s="1"/>
  <c r="I97" i="29"/>
  <c r="B93" i="33" s="1"/>
  <c r="S93" i="33" s="1"/>
  <c r="H97" i="29"/>
  <c r="A93" i="33" s="1"/>
  <c r="R93" i="33" s="1"/>
  <c r="K96" i="29"/>
  <c r="D92" i="33" s="1"/>
  <c r="U92" i="33" s="1"/>
  <c r="J96" i="29"/>
  <c r="C92" i="33" s="1"/>
  <c r="T92" i="33" s="1"/>
  <c r="I96" i="29"/>
  <c r="B92" i="33" s="1"/>
  <c r="S92" i="33" s="1"/>
  <c r="H96" i="29"/>
  <c r="A92" i="33" s="1"/>
  <c r="R92" i="33" s="1"/>
  <c r="K95" i="29"/>
  <c r="D91" i="33" s="1"/>
  <c r="U91" i="33" s="1"/>
  <c r="J95" i="29"/>
  <c r="C91" i="33" s="1"/>
  <c r="T91" i="33" s="1"/>
  <c r="I95" i="29"/>
  <c r="B91" i="33" s="1"/>
  <c r="S91" i="33" s="1"/>
  <c r="H95" i="29"/>
  <c r="A91" i="33" s="1"/>
  <c r="R91" i="33" s="1"/>
  <c r="K94" i="29"/>
  <c r="D90" i="33" s="1"/>
  <c r="U90" i="33" s="1"/>
  <c r="J94" i="29"/>
  <c r="C90" i="33" s="1"/>
  <c r="T90" i="33" s="1"/>
  <c r="I94" i="29"/>
  <c r="B90" i="33" s="1"/>
  <c r="S90" i="33" s="1"/>
  <c r="H94" i="29"/>
  <c r="A90" i="33" s="1"/>
  <c r="R90" i="33" s="1"/>
  <c r="K93" i="29"/>
  <c r="D89" i="33" s="1"/>
  <c r="U89" i="33" s="1"/>
  <c r="J93" i="29"/>
  <c r="C89" i="33" s="1"/>
  <c r="T89" i="33" s="1"/>
  <c r="I93" i="29"/>
  <c r="B89" i="33" s="1"/>
  <c r="S89" i="33" s="1"/>
  <c r="H93" i="29"/>
  <c r="A89" i="33" s="1"/>
  <c r="R89" i="33" s="1"/>
  <c r="K92" i="29"/>
  <c r="D88" i="33" s="1"/>
  <c r="U88" i="33" s="1"/>
  <c r="J92" i="29"/>
  <c r="C88" i="33" s="1"/>
  <c r="T88" i="33" s="1"/>
  <c r="I92" i="29"/>
  <c r="B88" i="33" s="1"/>
  <c r="S88" i="33" s="1"/>
  <c r="H92" i="29"/>
  <c r="A88" i="33" s="1"/>
  <c r="R88" i="33" s="1"/>
  <c r="K91" i="29"/>
  <c r="D87" i="33" s="1"/>
  <c r="U87" i="33" s="1"/>
  <c r="J91" i="29"/>
  <c r="C87" i="33" s="1"/>
  <c r="T87" i="33" s="1"/>
  <c r="I91" i="29"/>
  <c r="B87" i="33" s="1"/>
  <c r="S87" i="33" s="1"/>
  <c r="H91" i="29"/>
  <c r="A87" i="33" s="1"/>
  <c r="R87" i="33" s="1"/>
  <c r="K90" i="29"/>
  <c r="D86" i="33" s="1"/>
  <c r="U86" i="33" s="1"/>
  <c r="J90" i="29"/>
  <c r="C86" i="33" s="1"/>
  <c r="T86" i="33" s="1"/>
  <c r="I90" i="29"/>
  <c r="B86" i="33" s="1"/>
  <c r="S86" i="33" s="1"/>
  <c r="H90" i="29"/>
  <c r="A86" i="33" s="1"/>
  <c r="R86" i="33" s="1"/>
  <c r="K89" i="29"/>
  <c r="D85" i="33" s="1"/>
  <c r="U85" i="33" s="1"/>
  <c r="J89" i="29"/>
  <c r="C85" i="33" s="1"/>
  <c r="T85" i="33" s="1"/>
  <c r="I89" i="29"/>
  <c r="B85" i="33" s="1"/>
  <c r="S85" i="33" s="1"/>
  <c r="H89" i="29"/>
  <c r="A85" i="33" s="1"/>
  <c r="R85" i="33" s="1"/>
  <c r="K88" i="29"/>
  <c r="D84" i="33" s="1"/>
  <c r="U84" i="33" s="1"/>
  <c r="J88" i="29"/>
  <c r="C84" i="33" s="1"/>
  <c r="T84" i="33" s="1"/>
  <c r="I88" i="29"/>
  <c r="B84" i="33" s="1"/>
  <c r="S84" i="33" s="1"/>
  <c r="H88" i="29"/>
  <c r="A84" i="33" s="1"/>
  <c r="R84" i="33" s="1"/>
  <c r="K87" i="29"/>
  <c r="D83" i="33" s="1"/>
  <c r="U83" i="33" s="1"/>
  <c r="J87" i="29"/>
  <c r="C83" i="33" s="1"/>
  <c r="T83" i="33" s="1"/>
  <c r="I87" i="29"/>
  <c r="B83" i="33" s="1"/>
  <c r="S83" i="33" s="1"/>
  <c r="H87" i="29"/>
  <c r="A83" i="33" s="1"/>
  <c r="R83" i="33" s="1"/>
  <c r="K86" i="29"/>
  <c r="D82" i="33" s="1"/>
  <c r="U82" i="33" s="1"/>
  <c r="J86" i="29"/>
  <c r="C82" i="33" s="1"/>
  <c r="T82" i="33" s="1"/>
  <c r="I86" i="29"/>
  <c r="B82" i="33" s="1"/>
  <c r="S82" i="33" s="1"/>
  <c r="H86" i="29"/>
  <c r="A82" i="33" s="1"/>
  <c r="R82" i="33" s="1"/>
  <c r="K85" i="29"/>
  <c r="D81" i="33" s="1"/>
  <c r="U81" i="33" s="1"/>
  <c r="J85" i="29"/>
  <c r="C81" i="33" s="1"/>
  <c r="T81" i="33" s="1"/>
  <c r="I85" i="29"/>
  <c r="B81" i="33" s="1"/>
  <c r="S81" i="33" s="1"/>
  <c r="H85" i="29"/>
  <c r="A81" i="33" s="1"/>
  <c r="R81" i="33" s="1"/>
  <c r="K84" i="29"/>
  <c r="D80" i="33" s="1"/>
  <c r="U80" i="33" s="1"/>
  <c r="J84" i="29"/>
  <c r="C80" i="33" s="1"/>
  <c r="T80" i="33" s="1"/>
  <c r="I84" i="29"/>
  <c r="B80" i="33" s="1"/>
  <c r="S80" i="33" s="1"/>
  <c r="H84" i="29"/>
  <c r="A80" i="33" s="1"/>
  <c r="R80" i="33" s="1"/>
  <c r="K83" i="29"/>
  <c r="D79" i="33" s="1"/>
  <c r="U79" i="33" s="1"/>
  <c r="J83" i="29"/>
  <c r="C79" i="33" s="1"/>
  <c r="T79" i="33" s="1"/>
  <c r="I83" i="29"/>
  <c r="B79" i="33" s="1"/>
  <c r="S79" i="33" s="1"/>
  <c r="H83" i="29"/>
  <c r="A79" i="33" s="1"/>
  <c r="R79" i="33" s="1"/>
  <c r="K82" i="29"/>
  <c r="D78" i="33" s="1"/>
  <c r="U78" i="33" s="1"/>
  <c r="J82" i="29"/>
  <c r="C78" i="33" s="1"/>
  <c r="T78" i="33" s="1"/>
  <c r="I82" i="29"/>
  <c r="B78" i="33" s="1"/>
  <c r="S78" i="33" s="1"/>
  <c r="H82" i="29"/>
  <c r="A78" i="33" s="1"/>
  <c r="R78" i="33" s="1"/>
  <c r="K81" i="29"/>
  <c r="D77" i="33" s="1"/>
  <c r="U77" i="33" s="1"/>
  <c r="J81" i="29"/>
  <c r="C77" i="33" s="1"/>
  <c r="T77" i="33" s="1"/>
  <c r="I81" i="29"/>
  <c r="B77" i="33" s="1"/>
  <c r="S77" i="33" s="1"/>
  <c r="H81" i="29"/>
  <c r="A77" i="33" s="1"/>
  <c r="R77" i="33" s="1"/>
  <c r="K80" i="29"/>
  <c r="D76" i="33" s="1"/>
  <c r="U76" i="33" s="1"/>
  <c r="J80" i="29"/>
  <c r="C76" i="33" s="1"/>
  <c r="T76" i="33" s="1"/>
  <c r="I80" i="29"/>
  <c r="B76" i="33" s="1"/>
  <c r="S76" i="33" s="1"/>
  <c r="H80" i="29"/>
  <c r="A76" i="33" s="1"/>
  <c r="R76" i="33" s="1"/>
  <c r="K79" i="29"/>
  <c r="D75" i="33" s="1"/>
  <c r="U75" i="33" s="1"/>
  <c r="J79" i="29"/>
  <c r="C75" i="33" s="1"/>
  <c r="T75" i="33" s="1"/>
  <c r="I79" i="29"/>
  <c r="B75" i="33" s="1"/>
  <c r="S75" i="33" s="1"/>
  <c r="H79" i="29"/>
  <c r="A75" i="33" s="1"/>
  <c r="R75" i="33" s="1"/>
  <c r="K78" i="29"/>
  <c r="D74" i="33" s="1"/>
  <c r="U74" i="33" s="1"/>
  <c r="J78" i="29"/>
  <c r="C74" i="33" s="1"/>
  <c r="T74" i="33" s="1"/>
  <c r="I78" i="29"/>
  <c r="B74" i="33" s="1"/>
  <c r="S74" i="33" s="1"/>
  <c r="H78" i="29"/>
  <c r="A74" i="33" s="1"/>
  <c r="R74" i="33" s="1"/>
  <c r="K77" i="29"/>
  <c r="D73" i="33" s="1"/>
  <c r="U73" i="33" s="1"/>
  <c r="J77" i="29"/>
  <c r="C73" i="33" s="1"/>
  <c r="T73" i="33" s="1"/>
  <c r="I77" i="29"/>
  <c r="B73" i="33" s="1"/>
  <c r="S73" i="33" s="1"/>
  <c r="H77" i="29"/>
  <c r="A73" i="33" s="1"/>
  <c r="R73" i="33" s="1"/>
  <c r="K76" i="29"/>
  <c r="D72" i="33" s="1"/>
  <c r="U72" i="33" s="1"/>
  <c r="J76" i="29"/>
  <c r="C72" i="33" s="1"/>
  <c r="T72" i="33" s="1"/>
  <c r="I76" i="29"/>
  <c r="B72" i="33" s="1"/>
  <c r="S72" i="33" s="1"/>
  <c r="H76" i="29"/>
  <c r="A72" i="33" s="1"/>
  <c r="R72" i="33" s="1"/>
  <c r="K75" i="29"/>
  <c r="D71" i="33" s="1"/>
  <c r="U71" i="33" s="1"/>
  <c r="J75" i="29"/>
  <c r="C71" i="33" s="1"/>
  <c r="T71" i="33" s="1"/>
  <c r="I75" i="29"/>
  <c r="B71" i="33" s="1"/>
  <c r="S71" i="33" s="1"/>
  <c r="H75" i="29"/>
  <c r="A71" i="33" s="1"/>
  <c r="R71" i="33" s="1"/>
  <c r="K74" i="29"/>
  <c r="D70" i="33" s="1"/>
  <c r="U70" i="33" s="1"/>
  <c r="J74" i="29"/>
  <c r="C70" i="33" s="1"/>
  <c r="T70" i="33" s="1"/>
  <c r="I74" i="29"/>
  <c r="B70" i="33" s="1"/>
  <c r="S70" i="33" s="1"/>
  <c r="H74" i="29"/>
  <c r="A70" i="33" s="1"/>
  <c r="R70" i="33" s="1"/>
  <c r="K73" i="29"/>
  <c r="D69" i="33" s="1"/>
  <c r="U69" i="33" s="1"/>
  <c r="J73" i="29"/>
  <c r="C69" i="33" s="1"/>
  <c r="T69" i="33" s="1"/>
  <c r="I73" i="29"/>
  <c r="B69" i="33" s="1"/>
  <c r="S69" i="33" s="1"/>
  <c r="H73" i="29"/>
  <c r="A69" i="33" s="1"/>
  <c r="R69" i="33" s="1"/>
  <c r="K72" i="29"/>
  <c r="D68" i="33" s="1"/>
  <c r="U68" i="33" s="1"/>
  <c r="J72" i="29"/>
  <c r="C68" i="33" s="1"/>
  <c r="T68" i="33" s="1"/>
  <c r="I72" i="29"/>
  <c r="B68" i="33" s="1"/>
  <c r="S68" i="33" s="1"/>
  <c r="H72" i="29"/>
  <c r="A68" i="33" s="1"/>
  <c r="R68" i="33" s="1"/>
  <c r="K71" i="29"/>
  <c r="D67" i="33" s="1"/>
  <c r="U67" i="33" s="1"/>
  <c r="J71" i="29"/>
  <c r="C67" i="33" s="1"/>
  <c r="T67" i="33" s="1"/>
  <c r="I71" i="29"/>
  <c r="B67" i="33" s="1"/>
  <c r="S67" i="33" s="1"/>
  <c r="H71" i="29"/>
  <c r="A67" i="33" s="1"/>
  <c r="R67" i="33" s="1"/>
  <c r="K70" i="29"/>
  <c r="D66" i="33" s="1"/>
  <c r="U66" i="33" s="1"/>
  <c r="J70" i="29"/>
  <c r="C66" i="33" s="1"/>
  <c r="T66" i="33" s="1"/>
  <c r="I70" i="29"/>
  <c r="B66" i="33" s="1"/>
  <c r="S66" i="33" s="1"/>
  <c r="H70" i="29"/>
  <c r="A66" i="33" s="1"/>
  <c r="R66" i="33" s="1"/>
  <c r="K69" i="29"/>
  <c r="D65" i="33" s="1"/>
  <c r="U65" i="33" s="1"/>
  <c r="J69" i="29"/>
  <c r="C65" i="33" s="1"/>
  <c r="T65" i="33" s="1"/>
  <c r="I69" i="29"/>
  <c r="B65" i="33" s="1"/>
  <c r="S65" i="33" s="1"/>
  <c r="H69" i="29"/>
  <c r="A65" i="33" s="1"/>
  <c r="R65" i="33" s="1"/>
  <c r="K68" i="29"/>
  <c r="D64" i="33" s="1"/>
  <c r="U64" i="33" s="1"/>
  <c r="J68" i="29"/>
  <c r="C64" i="33" s="1"/>
  <c r="T64" i="33" s="1"/>
  <c r="I68" i="29"/>
  <c r="B64" i="33" s="1"/>
  <c r="S64" i="33" s="1"/>
  <c r="H68" i="29"/>
  <c r="A64" i="33" s="1"/>
  <c r="R64" i="33" s="1"/>
  <c r="K67" i="29"/>
  <c r="D63" i="33" s="1"/>
  <c r="U63" i="33" s="1"/>
  <c r="J67" i="29"/>
  <c r="C63" i="33" s="1"/>
  <c r="T63" i="33" s="1"/>
  <c r="I67" i="29"/>
  <c r="B63" i="33" s="1"/>
  <c r="S63" i="33" s="1"/>
  <c r="H67" i="29"/>
  <c r="A63" i="33" s="1"/>
  <c r="R63" i="33" s="1"/>
  <c r="K66" i="29"/>
  <c r="D62" i="33" s="1"/>
  <c r="U62" i="33" s="1"/>
  <c r="J66" i="29"/>
  <c r="C62" i="33" s="1"/>
  <c r="T62" i="33" s="1"/>
  <c r="I66" i="29"/>
  <c r="B62" i="33" s="1"/>
  <c r="S62" i="33" s="1"/>
  <c r="H66" i="29"/>
  <c r="A62" i="33" s="1"/>
  <c r="R62" i="33" s="1"/>
  <c r="K65" i="29"/>
  <c r="D61" i="33" s="1"/>
  <c r="U61" i="33" s="1"/>
  <c r="J65" i="29"/>
  <c r="C61" i="33" s="1"/>
  <c r="T61" i="33" s="1"/>
  <c r="I65" i="29"/>
  <c r="B61" i="33" s="1"/>
  <c r="S61" i="33" s="1"/>
  <c r="H65" i="29"/>
  <c r="A61" i="33" s="1"/>
  <c r="R61" i="33" s="1"/>
  <c r="K64" i="29"/>
  <c r="D60" i="33" s="1"/>
  <c r="U60" i="33" s="1"/>
  <c r="J64" i="29"/>
  <c r="C60" i="33" s="1"/>
  <c r="T60" i="33" s="1"/>
  <c r="I64" i="29"/>
  <c r="B60" i="33" s="1"/>
  <c r="S60" i="33" s="1"/>
  <c r="H64" i="29"/>
  <c r="A60" i="33" s="1"/>
  <c r="R60" i="33" s="1"/>
  <c r="K63" i="29"/>
  <c r="D59" i="33" s="1"/>
  <c r="U59" i="33" s="1"/>
  <c r="J63" i="29"/>
  <c r="C59" i="33" s="1"/>
  <c r="T59" i="33" s="1"/>
  <c r="I63" i="29"/>
  <c r="B59" i="33" s="1"/>
  <c r="S59" i="33" s="1"/>
  <c r="H63" i="29"/>
  <c r="A59" i="33" s="1"/>
  <c r="R59" i="33" s="1"/>
  <c r="K62" i="29"/>
  <c r="D58" i="33" s="1"/>
  <c r="U58" i="33" s="1"/>
  <c r="J62" i="29"/>
  <c r="C58" i="33" s="1"/>
  <c r="T58" i="33" s="1"/>
  <c r="I62" i="29"/>
  <c r="B58" i="33" s="1"/>
  <c r="S58" i="33" s="1"/>
  <c r="H62" i="29"/>
  <c r="A58" i="33" s="1"/>
  <c r="R58" i="33" s="1"/>
  <c r="K61" i="29"/>
  <c r="D57" i="33" s="1"/>
  <c r="U57" i="33" s="1"/>
  <c r="J61" i="29"/>
  <c r="C57" i="33" s="1"/>
  <c r="T57" i="33" s="1"/>
  <c r="I61" i="29"/>
  <c r="B57" i="33" s="1"/>
  <c r="S57" i="33" s="1"/>
  <c r="H61" i="29"/>
  <c r="A57" i="33" s="1"/>
  <c r="R57" i="33" s="1"/>
  <c r="K60" i="29"/>
  <c r="D56" i="33" s="1"/>
  <c r="U56" i="33" s="1"/>
  <c r="J60" i="29"/>
  <c r="C56" i="33" s="1"/>
  <c r="T56" i="33" s="1"/>
  <c r="I60" i="29"/>
  <c r="B56" i="33" s="1"/>
  <c r="S56" i="33" s="1"/>
  <c r="H60" i="29"/>
  <c r="A56" i="33" s="1"/>
  <c r="R56" i="33" s="1"/>
  <c r="K59" i="29"/>
  <c r="D55" i="33" s="1"/>
  <c r="U55" i="33" s="1"/>
  <c r="J59" i="29"/>
  <c r="C55" i="33" s="1"/>
  <c r="T55" i="33" s="1"/>
  <c r="I59" i="29"/>
  <c r="B55" i="33" s="1"/>
  <c r="H59" i="29"/>
  <c r="A55" i="33" s="1"/>
  <c r="R55" i="33" s="1"/>
  <c r="K58" i="29"/>
  <c r="D54" i="33" s="1"/>
  <c r="U54" i="33" s="1"/>
  <c r="J58" i="29"/>
  <c r="C54" i="33" s="1"/>
  <c r="T54" i="33" s="1"/>
  <c r="I58" i="29"/>
  <c r="B54" i="33" s="1"/>
  <c r="H58" i="29"/>
  <c r="A54" i="33" s="1"/>
  <c r="K57" i="29"/>
  <c r="D53" i="33" s="1"/>
  <c r="J57" i="29"/>
  <c r="C53" i="33" s="1"/>
  <c r="T53" i="33" s="1"/>
  <c r="I57" i="29"/>
  <c r="B53" i="33" s="1"/>
  <c r="S53" i="33" s="1"/>
  <c r="H57" i="29"/>
  <c r="A53" i="33" s="1"/>
  <c r="K56" i="29"/>
  <c r="D52" i="33" s="1"/>
  <c r="J56" i="29"/>
  <c r="C52" i="33" s="1"/>
  <c r="I56" i="29"/>
  <c r="B52" i="33" s="1"/>
  <c r="S52" i="33" s="1"/>
  <c r="H56" i="29"/>
  <c r="A52" i="33" s="1"/>
  <c r="R52" i="33" s="1"/>
  <c r="K55" i="29"/>
  <c r="D51" i="33" s="1"/>
  <c r="U51" i="33" s="1"/>
  <c r="J55" i="29"/>
  <c r="C51" i="33" s="1"/>
  <c r="I55" i="29"/>
  <c r="B51" i="33" s="1"/>
  <c r="H55" i="29"/>
  <c r="A51" i="33" s="1"/>
  <c r="K54" i="29"/>
  <c r="D50" i="33" s="1"/>
  <c r="U50" i="33" s="1"/>
  <c r="J54" i="29"/>
  <c r="C50" i="33" s="1"/>
  <c r="T50" i="33" s="1"/>
  <c r="I54" i="29"/>
  <c r="B50" i="33" s="1"/>
  <c r="S50" i="33" s="1"/>
  <c r="H54" i="29"/>
  <c r="A50" i="33" s="1"/>
  <c r="K53" i="29"/>
  <c r="D49" i="33" s="1"/>
  <c r="J53" i="29"/>
  <c r="C49" i="33" s="1"/>
  <c r="I53" i="29"/>
  <c r="B49" i="33" s="1"/>
  <c r="S49" i="33" s="1"/>
  <c r="H53" i="29"/>
  <c r="A49" i="33" s="1"/>
  <c r="R49" i="33" s="1"/>
  <c r="K52" i="29"/>
  <c r="D48" i="33" s="1"/>
  <c r="U48" i="33" s="1"/>
  <c r="J52" i="29"/>
  <c r="C48" i="33" s="1"/>
  <c r="I52" i="29"/>
  <c r="B48" i="33" s="1"/>
  <c r="H52" i="29"/>
  <c r="A48" i="33" s="1"/>
  <c r="K51" i="29"/>
  <c r="D47" i="33" s="1"/>
  <c r="U47" i="33" s="1"/>
  <c r="J51" i="29"/>
  <c r="C47" i="33" s="1"/>
  <c r="T47" i="33" s="1"/>
  <c r="I51" i="29"/>
  <c r="B47" i="33" s="1"/>
  <c r="S47" i="33" s="1"/>
  <c r="H51" i="29"/>
  <c r="A47" i="33" s="1"/>
  <c r="K50" i="29"/>
  <c r="D46" i="33" s="1"/>
  <c r="J50" i="29"/>
  <c r="C46" i="33" s="1"/>
  <c r="I50" i="29"/>
  <c r="B46" i="33" s="1"/>
  <c r="S46" i="33" s="1"/>
  <c r="H50" i="29"/>
  <c r="A46" i="33" s="1"/>
  <c r="R46" i="33" s="1"/>
  <c r="K49" i="29"/>
  <c r="D45" i="33" s="1"/>
  <c r="U45" i="33" s="1"/>
  <c r="J49" i="29"/>
  <c r="C45" i="33" s="1"/>
  <c r="I49" i="29"/>
  <c r="B45" i="33" s="1"/>
  <c r="H49" i="29"/>
  <c r="A45" i="33" s="1"/>
  <c r="K48" i="29"/>
  <c r="D44" i="33" s="1"/>
  <c r="U44" i="33" s="1"/>
  <c r="J48" i="29"/>
  <c r="C44" i="33" s="1"/>
  <c r="T44" i="33" s="1"/>
  <c r="I48" i="29"/>
  <c r="B44" i="33" s="1"/>
  <c r="S44" i="33" s="1"/>
  <c r="H48" i="29"/>
  <c r="A44" i="33" s="1"/>
  <c r="K47" i="29"/>
  <c r="D43" i="33" s="1"/>
  <c r="J47" i="29"/>
  <c r="C43" i="33" s="1"/>
  <c r="I47" i="29"/>
  <c r="B43" i="33" s="1"/>
  <c r="S43" i="33" s="1"/>
  <c r="H47" i="29"/>
  <c r="A43" i="33" s="1"/>
  <c r="R43" i="33" s="1"/>
  <c r="K46" i="29"/>
  <c r="D42" i="33" s="1"/>
  <c r="U42" i="33" s="1"/>
  <c r="J46" i="29"/>
  <c r="C42" i="33" s="1"/>
  <c r="I46" i="29"/>
  <c r="B42" i="33" s="1"/>
  <c r="H46" i="29"/>
  <c r="A42" i="33" s="1"/>
  <c r="K45" i="29"/>
  <c r="D41" i="33" s="1"/>
  <c r="U41" i="33" s="1"/>
  <c r="J45" i="29"/>
  <c r="C41" i="33" s="1"/>
  <c r="T41" i="33" s="1"/>
  <c r="I45" i="29"/>
  <c r="B41" i="33" s="1"/>
  <c r="S41" i="33" s="1"/>
  <c r="H45" i="29"/>
  <c r="A41" i="33" s="1"/>
  <c r="R41" i="33" s="1"/>
  <c r="K44" i="29"/>
  <c r="D40" i="33" s="1"/>
  <c r="U40" i="33" s="1"/>
  <c r="J44" i="29"/>
  <c r="C40" i="33" s="1"/>
  <c r="T40" i="33" s="1"/>
  <c r="I44" i="29"/>
  <c r="B40" i="33" s="1"/>
  <c r="S40" i="33" s="1"/>
  <c r="H44" i="29"/>
  <c r="A40" i="33" s="1"/>
  <c r="R40" i="33" s="1"/>
  <c r="K43" i="29"/>
  <c r="D39" i="33" s="1"/>
  <c r="U39" i="33" s="1"/>
  <c r="J43" i="29"/>
  <c r="C39" i="33" s="1"/>
  <c r="T39" i="33" s="1"/>
  <c r="I43" i="29"/>
  <c r="B39" i="33" s="1"/>
  <c r="S39" i="33" s="1"/>
  <c r="H43" i="29"/>
  <c r="A39" i="33" s="1"/>
  <c r="R39" i="33" s="1"/>
  <c r="K42" i="29"/>
  <c r="D38" i="33" s="1"/>
  <c r="U38" i="33" s="1"/>
  <c r="J42" i="29"/>
  <c r="C38" i="33" s="1"/>
  <c r="T38" i="33" s="1"/>
  <c r="I42" i="29"/>
  <c r="B38" i="33" s="1"/>
  <c r="S38" i="33" s="1"/>
  <c r="H42" i="29"/>
  <c r="A38" i="33" s="1"/>
  <c r="R38" i="33" s="1"/>
  <c r="K41" i="29"/>
  <c r="D37" i="33" s="1"/>
  <c r="U37" i="33" s="1"/>
  <c r="J41" i="29"/>
  <c r="C37" i="33" s="1"/>
  <c r="T37" i="33" s="1"/>
  <c r="I41" i="29"/>
  <c r="B37" i="33" s="1"/>
  <c r="S37" i="33" s="1"/>
  <c r="H41" i="29"/>
  <c r="A37" i="33" s="1"/>
  <c r="R37" i="33" s="1"/>
  <c r="K40" i="29"/>
  <c r="D36" i="33" s="1"/>
  <c r="U36" i="33" s="1"/>
  <c r="J40" i="29"/>
  <c r="C36" i="33" s="1"/>
  <c r="T36" i="33" s="1"/>
  <c r="I40" i="29"/>
  <c r="B36" i="33" s="1"/>
  <c r="S36" i="33" s="1"/>
  <c r="H40" i="29"/>
  <c r="A36" i="33" s="1"/>
  <c r="R36" i="33" s="1"/>
  <c r="K39" i="29"/>
  <c r="D35" i="33" s="1"/>
  <c r="U35" i="33" s="1"/>
  <c r="J39" i="29"/>
  <c r="C35" i="33" s="1"/>
  <c r="T35" i="33" s="1"/>
  <c r="I39" i="29"/>
  <c r="B35" i="33" s="1"/>
  <c r="S35" i="33" s="1"/>
  <c r="H39" i="29"/>
  <c r="A35" i="33" s="1"/>
  <c r="R35" i="33" s="1"/>
  <c r="K38" i="29"/>
  <c r="D34" i="33" s="1"/>
  <c r="U34" i="33" s="1"/>
  <c r="J38" i="29"/>
  <c r="C34" i="33" s="1"/>
  <c r="T34" i="33" s="1"/>
  <c r="I38" i="29"/>
  <c r="B34" i="33" s="1"/>
  <c r="S34" i="33" s="1"/>
  <c r="H38" i="29"/>
  <c r="A34" i="33" s="1"/>
  <c r="R34" i="33" s="1"/>
  <c r="K37" i="29"/>
  <c r="D33" i="33" s="1"/>
  <c r="U33" i="33" s="1"/>
  <c r="J37" i="29"/>
  <c r="C33" i="33" s="1"/>
  <c r="T33" i="33" s="1"/>
  <c r="I37" i="29"/>
  <c r="B33" i="33" s="1"/>
  <c r="S33" i="33" s="1"/>
  <c r="H37" i="29"/>
  <c r="A33" i="33" s="1"/>
  <c r="R33" i="33" s="1"/>
  <c r="K36" i="29"/>
  <c r="D32" i="33" s="1"/>
  <c r="U32" i="33" s="1"/>
  <c r="J36" i="29"/>
  <c r="C32" i="33" s="1"/>
  <c r="T32" i="33" s="1"/>
  <c r="I36" i="29"/>
  <c r="B32" i="33" s="1"/>
  <c r="S32" i="33" s="1"/>
  <c r="H36" i="29"/>
  <c r="A32" i="33" s="1"/>
  <c r="R32" i="33" s="1"/>
  <c r="K35" i="29"/>
  <c r="D31" i="33" s="1"/>
  <c r="U31" i="33" s="1"/>
  <c r="J35" i="29"/>
  <c r="C31" i="33" s="1"/>
  <c r="T31" i="33" s="1"/>
  <c r="I35" i="29"/>
  <c r="B31" i="33" s="1"/>
  <c r="S31" i="33" s="1"/>
  <c r="H35" i="29"/>
  <c r="A31" i="33" s="1"/>
  <c r="R31" i="33" s="1"/>
  <c r="K34" i="29"/>
  <c r="D30" i="33" s="1"/>
  <c r="U30" i="33" s="1"/>
  <c r="J34" i="29"/>
  <c r="C30" i="33" s="1"/>
  <c r="T30" i="33" s="1"/>
  <c r="I34" i="29"/>
  <c r="B30" i="33" s="1"/>
  <c r="S30" i="33" s="1"/>
  <c r="H34" i="29"/>
  <c r="A30" i="33" s="1"/>
  <c r="R30" i="33" s="1"/>
  <c r="K33" i="29"/>
  <c r="D29" i="33" s="1"/>
  <c r="U29" i="33" s="1"/>
  <c r="J33" i="29"/>
  <c r="C29" i="33" s="1"/>
  <c r="T29" i="33" s="1"/>
  <c r="I33" i="29"/>
  <c r="B29" i="33" s="1"/>
  <c r="S29" i="33" s="1"/>
  <c r="H33" i="29"/>
  <c r="A29" i="33" s="1"/>
  <c r="R29" i="33" s="1"/>
  <c r="K32" i="29"/>
  <c r="D28" i="33" s="1"/>
  <c r="U28" i="33" s="1"/>
  <c r="J32" i="29"/>
  <c r="C28" i="33" s="1"/>
  <c r="T28" i="33" s="1"/>
  <c r="I32" i="29"/>
  <c r="B28" i="33" s="1"/>
  <c r="S28" i="33" s="1"/>
  <c r="H32" i="29"/>
  <c r="A28" i="33" s="1"/>
  <c r="R28" i="33" s="1"/>
  <c r="K31" i="29"/>
  <c r="D27" i="33" s="1"/>
  <c r="U27" i="33" s="1"/>
  <c r="J31" i="29"/>
  <c r="C27" i="33" s="1"/>
  <c r="T27" i="33" s="1"/>
  <c r="I31" i="29"/>
  <c r="B27" i="33" s="1"/>
  <c r="S27" i="33" s="1"/>
  <c r="H31" i="29"/>
  <c r="A27" i="33" s="1"/>
  <c r="R27" i="33" s="1"/>
  <c r="K30" i="29"/>
  <c r="D26" i="33" s="1"/>
  <c r="U26" i="33" s="1"/>
  <c r="J30" i="29"/>
  <c r="C26" i="33" s="1"/>
  <c r="T26" i="33" s="1"/>
  <c r="I30" i="29"/>
  <c r="B26" i="33" s="1"/>
  <c r="S26" i="33" s="1"/>
  <c r="H30" i="29"/>
  <c r="A26" i="33" s="1"/>
  <c r="R26" i="33" s="1"/>
  <c r="K29" i="29"/>
  <c r="D25" i="33" s="1"/>
  <c r="U25" i="33" s="1"/>
  <c r="J29" i="29"/>
  <c r="C25" i="33" s="1"/>
  <c r="T25" i="33" s="1"/>
  <c r="I29" i="29"/>
  <c r="B25" i="33" s="1"/>
  <c r="S25" i="33" s="1"/>
  <c r="H29" i="29"/>
  <c r="A25" i="33" s="1"/>
  <c r="R25" i="33" s="1"/>
  <c r="K28" i="29"/>
  <c r="D24" i="33" s="1"/>
  <c r="U24" i="33" s="1"/>
  <c r="J28" i="29"/>
  <c r="C24" i="33" s="1"/>
  <c r="T24" i="33" s="1"/>
  <c r="I28" i="29"/>
  <c r="B24" i="33" s="1"/>
  <c r="S24" i="33" s="1"/>
  <c r="H28" i="29"/>
  <c r="A24" i="33" s="1"/>
  <c r="R24" i="33" s="1"/>
  <c r="K27" i="29"/>
  <c r="D23" i="33" s="1"/>
  <c r="U23" i="33" s="1"/>
  <c r="J27" i="29"/>
  <c r="C23" i="33" s="1"/>
  <c r="T23" i="33" s="1"/>
  <c r="I27" i="29"/>
  <c r="B23" i="33" s="1"/>
  <c r="S23" i="33" s="1"/>
  <c r="H27" i="29"/>
  <c r="A23" i="33" s="1"/>
  <c r="R23" i="33" s="1"/>
  <c r="K26" i="29"/>
  <c r="D22" i="33" s="1"/>
  <c r="U22" i="33" s="1"/>
  <c r="J26" i="29"/>
  <c r="C22" i="33" s="1"/>
  <c r="T22" i="33" s="1"/>
  <c r="I26" i="29"/>
  <c r="B22" i="33" s="1"/>
  <c r="S22" i="33" s="1"/>
  <c r="H26" i="29"/>
  <c r="A22" i="33" s="1"/>
  <c r="R22" i="33" s="1"/>
  <c r="K25" i="29"/>
  <c r="D21" i="33" s="1"/>
  <c r="U21" i="33" s="1"/>
  <c r="J25" i="29"/>
  <c r="C21" i="33" s="1"/>
  <c r="T21" i="33" s="1"/>
  <c r="I25" i="29"/>
  <c r="B21" i="33" s="1"/>
  <c r="S21" i="33" s="1"/>
  <c r="H25" i="29"/>
  <c r="A21" i="33" s="1"/>
  <c r="R21" i="33" s="1"/>
  <c r="K24" i="29"/>
  <c r="D20" i="33" s="1"/>
  <c r="U20" i="33" s="1"/>
  <c r="J24" i="29"/>
  <c r="C20" i="33" s="1"/>
  <c r="T20" i="33" s="1"/>
  <c r="I24" i="29"/>
  <c r="B20" i="33" s="1"/>
  <c r="S20" i="33" s="1"/>
  <c r="H24" i="29"/>
  <c r="A20" i="33" s="1"/>
  <c r="R20" i="33" s="1"/>
  <c r="K23" i="29"/>
  <c r="D19" i="33" s="1"/>
  <c r="U19" i="33" s="1"/>
  <c r="J23" i="29"/>
  <c r="C19" i="33" s="1"/>
  <c r="T19" i="33" s="1"/>
  <c r="I23" i="29"/>
  <c r="B19" i="33" s="1"/>
  <c r="S19" i="33" s="1"/>
  <c r="H23" i="29"/>
  <c r="A19" i="33" s="1"/>
  <c r="R19" i="33" s="1"/>
  <c r="K22" i="29"/>
  <c r="D18" i="33" s="1"/>
  <c r="U18" i="33" s="1"/>
  <c r="J22" i="29"/>
  <c r="C18" i="33" s="1"/>
  <c r="T18" i="33" s="1"/>
  <c r="I22" i="29"/>
  <c r="B18" i="33" s="1"/>
  <c r="S18" i="33" s="1"/>
  <c r="H22" i="29"/>
  <c r="A18" i="33" s="1"/>
  <c r="R18" i="33" s="1"/>
  <c r="K21" i="29"/>
  <c r="D17" i="33" s="1"/>
  <c r="U17" i="33" s="1"/>
  <c r="J21" i="29"/>
  <c r="C17" i="33" s="1"/>
  <c r="T17" i="33" s="1"/>
  <c r="I21" i="29"/>
  <c r="B17" i="33" s="1"/>
  <c r="S17" i="33" s="1"/>
  <c r="H21" i="29"/>
  <c r="A17" i="33" s="1"/>
  <c r="R17" i="33" s="1"/>
  <c r="K20" i="29"/>
  <c r="D16" i="33" s="1"/>
  <c r="U16" i="33" s="1"/>
  <c r="J20" i="29"/>
  <c r="C16" i="33" s="1"/>
  <c r="T16" i="33" s="1"/>
  <c r="I20" i="29"/>
  <c r="B16" i="33" s="1"/>
  <c r="S16" i="33" s="1"/>
  <c r="H20" i="29"/>
  <c r="A16" i="33" s="1"/>
  <c r="R16" i="33" s="1"/>
  <c r="K19" i="29"/>
  <c r="D15" i="33" s="1"/>
  <c r="U15" i="33" s="1"/>
  <c r="J19" i="29"/>
  <c r="C15" i="33" s="1"/>
  <c r="T15" i="33" s="1"/>
  <c r="I19" i="29"/>
  <c r="B15" i="33" s="1"/>
  <c r="S15" i="33" s="1"/>
  <c r="H19" i="29"/>
  <c r="A15" i="33" s="1"/>
  <c r="R15" i="33" s="1"/>
  <c r="K18" i="29"/>
  <c r="D14" i="33" s="1"/>
  <c r="U14" i="33" s="1"/>
  <c r="J18" i="29"/>
  <c r="C14" i="33" s="1"/>
  <c r="T14" i="33" s="1"/>
  <c r="I18" i="29"/>
  <c r="B14" i="33" s="1"/>
  <c r="S14" i="33" s="1"/>
  <c r="H18" i="29"/>
  <c r="A14" i="33" s="1"/>
  <c r="R14" i="33" s="1"/>
  <c r="K17" i="29"/>
  <c r="D13" i="33" s="1"/>
  <c r="U13" i="33" s="1"/>
  <c r="J17" i="29"/>
  <c r="C13" i="33" s="1"/>
  <c r="T13" i="33" s="1"/>
  <c r="I17" i="29"/>
  <c r="B13" i="33" s="1"/>
  <c r="S13" i="33" s="1"/>
  <c r="H17" i="29"/>
  <c r="A13" i="33" s="1"/>
  <c r="R13" i="33" s="1"/>
  <c r="K16" i="29"/>
  <c r="D12" i="33" s="1"/>
  <c r="U12" i="33" s="1"/>
  <c r="J16" i="29"/>
  <c r="C12" i="33" s="1"/>
  <c r="T12" i="33" s="1"/>
  <c r="I16" i="29"/>
  <c r="B12" i="33" s="1"/>
  <c r="S12" i="33" s="1"/>
  <c r="H16" i="29"/>
  <c r="A12" i="33" s="1"/>
  <c r="R12" i="33" s="1"/>
  <c r="K15" i="29"/>
  <c r="D11" i="33" s="1"/>
  <c r="U11" i="33" s="1"/>
  <c r="J15" i="29"/>
  <c r="C11" i="33" s="1"/>
  <c r="T11" i="33" s="1"/>
  <c r="I15" i="29"/>
  <c r="B11" i="33" s="1"/>
  <c r="S11" i="33" s="1"/>
  <c r="H15" i="29"/>
  <c r="A11" i="33" s="1"/>
  <c r="R11" i="33" s="1"/>
  <c r="K14" i="29"/>
  <c r="D10" i="33" s="1"/>
  <c r="U10" i="33" s="1"/>
  <c r="J14" i="29"/>
  <c r="C10" i="33" s="1"/>
  <c r="T10" i="33" s="1"/>
  <c r="I14" i="29"/>
  <c r="B10" i="33" s="1"/>
  <c r="S10" i="33" s="1"/>
  <c r="H14" i="29"/>
  <c r="A10" i="33" s="1"/>
  <c r="R10" i="33" s="1"/>
  <c r="K13" i="29"/>
  <c r="D9" i="33" s="1"/>
  <c r="U9" i="33" s="1"/>
  <c r="J13" i="29"/>
  <c r="C9" i="33" s="1"/>
  <c r="T9" i="33" s="1"/>
  <c r="I13" i="29"/>
  <c r="B9" i="33" s="1"/>
  <c r="S9" i="33" s="1"/>
  <c r="H13" i="29"/>
  <c r="A9" i="33" s="1"/>
  <c r="R9" i="33" s="1"/>
  <c r="K12" i="29"/>
  <c r="D8" i="33" s="1"/>
  <c r="U8" i="33" s="1"/>
  <c r="J12" i="29"/>
  <c r="C8" i="33" s="1"/>
  <c r="T8" i="33" s="1"/>
  <c r="I12" i="29"/>
  <c r="B8" i="33" s="1"/>
  <c r="S8" i="33" s="1"/>
  <c r="H12" i="29"/>
  <c r="A8" i="33" s="1"/>
  <c r="R8" i="33" s="1"/>
  <c r="K11" i="29"/>
  <c r="D7" i="33" s="1"/>
  <c r="U7" i="33" s="1"/>
  <c r="J11" i="29"/>
  <c r="C7" i="33" s="1"/>
  <c r="T7" i="33" s="1"/>
  <c r="I11" i="29"/>
  <c r="B7" i="33" s="1"/>
  <c r="S7" i="33" s="1"/>
  <c r="H11" i="29"/>
  <c r="A7" i="33" s="1"/>
  <c r="R7" i="33" s="1"/>
  <c r="K4" i="29"/>
  <c r="D4" i="33" s="1"/>
  <c r="U4" i="33" s="1"/>
  <c r="J4" i="29"/>
  <c r="C4" i="33" s="1"/>
  <c r="T4" i="33" s="1"/>
  <c r="I4" i="29"/>
  <c r="B4" i="33" s="1"/>
  <c r="S4" i="33" s="1"/>
  <c r="H4" i="29"/>
  <c r="A4" i="33" s="1"/>
  <c r="R4" i="33" s="1"/>
  <c r="K3" i="29"/>
  <c r="D3" i="33" s="1"/>
  <c r="U3" i="33" s="1"/>
  <c r="J3" i="29"/>
  <c r="C3" i="33" s="1"/>
  <c r="T3" i="33" s="1"/>
  <c r="I3" i="29"/>
  <c r="B3" i="33" s="1"/>
  <c r="S3" i="33" s="1"/>
  <c r="H3" i="29"/>
  <c r="A3" i="33" s="1"/>
  <c r="R3" i="33" s="1"/>
  <c r="B18" i="28"/>
  <c r="B16" i="28"/>
  <c r="E14" i="35"/>
  <c r="M74" i="35" s="1"/>
  <c r="E13" i="35"/>
  <c r="M57" i="35" s="1"/>
  <c r="E12" i="35"/>
  <c r="M40" i="35" s="1"/>
  <c r="E11" i="35"/>
  <c r="M23" i="35" s="1"/>
  <c r="T42" i="33" l="1"/>
  <c r="T166" i="33" s="1"/>
  <c r="T45" i="33"/>
  <c r="T48" i="33"/>
  <c r="T51" i="33"/>
  <c r="M6" i="36"/>
  <c r="N40" i="35"/>
  <c r="N6" i="36" s="1"/>
  <c r="M7" i="36"/>
  <c r="N57" i="35"/>
  <c r="N7" i="36" s="1"/>
  <c r="H166" i="34"/>
  <c r="H168" i="34" s="1"/>
  <c r="G23" i="35" s="1"/>
  <c r="I166" i="34"/>
  <c r="I168" i="34" s="1"/>
  <c r="G40" i="35" s="1"/>
  <c r="S51" i="33"/>
  <c r="T46" i="33"/>
  <c r="T49" i="33"/>
  <c r="T52" i="33"/>
  <c r="J166" i="34"/>
  <c r="J168" i="34" s="1"/>
  <c r="G57" i="35" s="1"/>
  <c r="B16" i="36"/>
  <c r="K3" i="36" s="1"/>
  <c r="B16" i="35"/>
  <c r="K21" i="35" s="1"/>
  <c r="T43" i="33"/>
  <c r="B18" i="36"/>
  <c r="O3" i="36" s="1"/>
  <c r="B18" i="35"/>
  <c r="U43" i="33"/>
  <c r="U166" i="33" s="1"/>
  <c r="U46" i="33"/>
  <c r="U49" i="33"/>
  <c r="U52" i="33"/>
  <c r="K166" i="34"/>
  <c r="K168" i="34" s="1"/>
  <c r="G74" i="35" s="1"/>
  <c r="S48" i="33"/>
  <c r="N23" i="35"/>
  <c r="N5" i="36" s="1"/>
  <c r="M5" i="36"/>
  <c r="R44" i="33"/>
  <c r="R53" i="33"/>
  <c r="R50" i="33"/>
  <c r="S55" i="33"/>
  <c r="R47" i="33"/>
  <c r="U53" i="33"/>
  <c r="S42" i="33"/>
  <c r="S166" i="33" s="1"/>
  <c r="S54" i="33"/>
  <c r="N74" i="35"/>
  <c r="N8" i="36" s="1"/>
  <c r="M8" i="36"/>
  <c r="R42" i="33"/>
  <c r="R166" i="33" s="1"/>
  <c r="R45" i="33"/>
  <c r="R48" i="33"/>
  <c r="R51" i="33"/>
  <c r="R54" i="33"/>
  <c r="S45" i="33"/>
  <c r="G6" i="36" l="1"/>
  <c r="H40" i="35"/>
  <c r="H6" i="36" s="1"/>
  <c r="H74" i="35"/>
  <c r="H8" i="36" s="1"/>
  <c r="G8" i="36"/>
  <c r="H23" i="35"/>
  <c r="H5" i="36" s="1"/>
  <c r="G5" i="36"/>
  <c r="G7" i="36"/>
  <c r="H57" i="35"/>
  <c r="H7" i="36" s="1"/>
  <c r="U168" i="33"/>
  <c r="I74" i="35" s="1"/>
  <c r="K74" i="35" s="1"/>
  <c r="S168" i="33"/>
  <c r="I40" i="35" s="1"/>
  <c r="T168" i="33"/>
  <c r="I57" i="35" s="1"/>
  <c r="K57" i="35" s="1"/>
  <c r="R168" i="33"/>
  <c r="I23" i="35" s="1"/>
  <c r="K23" i="35" s="1"/>
  <c r="K5" i="36" l="1"/>
  <c r="O23" i="35"/>
  <c r="L23" i="35"/>
  <c r="L5" i="36" s="1"/>
  <c r="K7" i="36"/>
  <c r="O57" i="35"/>
  <c r="L57" i="35"/>
  <c r="L7" i="36" s="1"/>
  <c r="K8" i="36"/>
  <c r="O74" i="35"/>
  <c r="L74" i="35"/>
  <c r="L8" i="36" s="1"/>
  <c r="J23" i="35"/>
  <c r="J5" i="36" s="1"/>
  <c r="I5" i="36"/>
  <c r="J57" i="35"/>
  <c r="J7" i="36" s="1"/>
  <c r="I7" i="36"/>
  <c r="I6" i="36"/>
  <c r="J40" i="35"/>
  <c r="J6" i="36" s="1"/>
  <c r="J74" i="35"/>
  <c r="J8" i="36" s="1"/>
  <c r="I8" i="36"/>
  <c r="K40" i="35"/>
  <c r="P74" i="35" l="1"/>
  <c r="O8" i="36"/>
  <c r="R8" i="36" s="1"/>
  <c r="P57" i="35"/>
  <c r="O7" i="36"/>
  <c r="R7" i="36" s="1"/>
  <c r="K6" i="36"/>
  <c r="L40" i="35"/>
  <c r="L6" i="36" s="1"/>
  <c r="O40" i="35"/>
  <c r="P23" i="35"/>
  <c r="O5" i="36"/>
  <c r="R5" i="36" s="1"/>
  <c r="U96" i="35" l="1"/>
  <c r="I96" i="35"/>
  <c r="S96" i="35"/>
  <c r="G96" i="35"/>
  <c r="P5" i="36"/>
  <c r="O96" i="35"/>
  <c r="J96" i="35"/>
  <c r="H96" i="35"/>
  <c r="N96" i="35"/>
  <c r="M96" i="35"/>
  <c r="P96" i="35"/>
  <c r="Q96" i="35"/>
  <c r="E96" i="35"/>
  <c r="L96" i="35"/>
  <c r="F96" i="35"/>
  <c r="R96" i="35"/>
  <c r="T96" i="35"/>
  <c r="K96" i="35"/>
  <c r="O6" i="36"/>
  <c r="R6" i="36" s="1"/>
  <c r="P40" i="35"/>
  <c r="K98" i="35"/>
  <c r="P7" i="36"/>
  <c r="P98" i="35"/>
  <c r="E98" i="35"/>
  <c r="Q98" i="35"/>
  <c r="L98" i="35"/>
  <c r="T98" i="35"/>
  <c r="N98" i="35"/>
  <c r="G98" i="35"/>
  <c r="U98" i="35"/>
  <c r="S98" i="35"/>
  <c r="F98" i="35"/>
  <c r="I98" i="35"/>
  <c r="J98" i="35"/>
  <c r="H98" i="35"/>
  <c r="O98" i="35"/>
  <c r="R98" i="35"/>
  <c r="M98" i="35"/>
  <c r="R99" i="35"/>
  <c r="F99" i="35"/>
  <c r="P8" i="36"/>
  <c r="S99" i="35"/>
  <c r="L99" i="35"/>
  <c r="G99" i="35"/>
  <c r="O99" i="35"/>
  <c r="M99" i="35"/>
  <c r="K99" i="35"/>
  <c r="T99" i="35"/>
  <c r="H99" i="35"/>
  <c r="J99" i="35"/>
  <c r="U99" i="35"/>
  <c r="Q99" i="35"/>
  <c r="E99" i="35"/>
  <c r="N99" i="35"/>
  <c r="I99" i="35"/>
  <c r="P99" i="35"/>
  <c r="E101" i="35" l="1"/>
  <c r="P97" i="35"/>
  <c r="P101" i="35" s="1"/>
  <c r="O97" i="35"/>
  <c r="O101" i="35" s="1"/>
  <c r="N97" i="35"/>
  <c r="N101" i="35" s="1"/>
  <c r="P6" i="36"/>
  <c r="U97" i="35"/>
  <c r="U101" i="35" s="1"/>
  <c r="I97" i="35"/>
  <c r="I101" i="35" s="1"/>
  <c r="Q97" i="35"/>
  <c r="Q101" i="35" s="1"/>
  <c r="J97" i="35"/>
  <c r="J101" i="35" s="1"/>
  <c r="E97" i="35"/>
  <c r="F97" i="35"/>
  <c r="F101" i="35" s="1"/>
  <c r="K97" i="35"/>
  <c r="K101" i="35" s="1"/>
  <c r="S97" i="35"/>
  <c r="S101" i="35" s="1"/>
  <c r="L97" i="35"/>
  <c r="L101" i="35" s="1"/>
  <c r="R97" i="35"/>
  <c r="R101" i="35" s="1"/>
  <c r="G97" i="35"/>
  <c r="G101" i="35" s="1"/>
  <c r="T97" i="35"/>
  <c r="T101" i="35" s="1"/>
  <c r="H97" i="35"/>
  <c r="H101" i="35" s="1"/>
  <c r="M97" i="35"/>
  <c r="M101" i="35" s="1"/>
</calcChain>
</file>

<file path=xl/sharedStrings.xml><?xml version="1.0" encoding="utf-8"?>
<sst xmlns="http://schemas.openxmlformats.org/spreadsheetml/2006/main" count="3429" uniqueCount="484">
  <si>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</si>
  <si>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</si>
  <si>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</si>
  <si>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</si>
  <si>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</si>
  <si>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</si>
  <si>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</si>
  <si>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</si>
  <si>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</si>
  <si>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</si>
  <si>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</si>
  <si>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</si>
  <si>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</si>
  <si>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</si>
  <si>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</si>
  <si>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</si>
  <si>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</si>
  <si>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</si>
  <si>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</si>
  <si>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</si>
  <si>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</si>
  <si>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</si>
  <si>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</si>
  <si>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</si>
  <si>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</si>
  <si>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</si>
  <si>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Odd</t>
  </si>
  <si>
    <t>CO2</t>
  </si>
  <si>
    <t>Branch</t>
  </si>
  <si>
    <t>MEE</t>
  </si>
  <si>
    <t>CO3</t>
  </si>
  <si>
    <t>Batch</t>
  </si>
  <si>
    <t>CO4</t>
  </si>
  <si>
    <t>Section</t>
  </si>
  <si>
    <t>A</t>
  </si>
  <si>
    <t>Subject_Code</t>
  </si>
  <si>
    <t>19MEE311</t>
  </si>
  <si>
    <t>Subject_Name</t>
  </si>
  <si>
    <t>Design thinking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</si>
  <si>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</si>
  <si>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</si>
  <si>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</si>
  <si>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</si>
  <si>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</si>
  <si>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</si>
  <si>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</si>
  <si>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</si>
  <si>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</si>
  <si>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</si>
  <si>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</si>
  <si>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</si>
  <si>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</si>
  <si>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A_P1-I</t>
  </si>
  <si>
    <t>A_P2-I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</si>
  <si>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</si>
  <si>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</si>
  <si>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</si>
  <si>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</si>
  <si>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</si>
  <si>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</si>
  <si>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</si>
  <si>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</si>
  <si>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</si>
  <si>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</si>
  <si>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</si>
  <si>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</si>
  <si>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</si>
  <si>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</si>
  <si>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</si>
  <si>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</si>
  <si>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</si>
  <si>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19MEE311_CO1</t>
  </si>
  <si>
    <t>19MEE311_CO2</t>
  </si>
  <si>
    <t>19MEE311_CO3</t>
  </si>
  <si>
    <t>19MEE311_CO4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</si>
  <si>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</si>
  <si>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</si>
  <si>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</si>
  <si>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</si>
  <si>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</si>
  <si>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</si>
  <si>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</si>
  <si>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</si>
  <si>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</si>
  <si>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</si>
  <si>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</si>
  <si>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</si>
  <si>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</si>
  <si>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</si>
  <si>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</si>
  <si>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</si>
  <si>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</si>
  <si>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</si>
  <si>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</si>
  <si>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</si>
  <si>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</si>
  <si>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</si>
  <si>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</si>
  <si>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</si>
  <si>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</si>
  <si>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</si>
  <si>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</si>
  <si>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</si>
  <si>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</si>
  <si>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</si>
  <si>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</si>
  <si>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</si>
  <si>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</si>
  <si>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</si>
  <si>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</si>
  <si>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</si>
  <si>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</si>
  <si>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</si>
  <si>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</si>
  <si>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</si>
  <si>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</si>
  <si>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</si>
  <si>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</si>
  <si>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</si>
  <si>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</si>
  <si>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</si>
  <si>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</si>
  <si>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</si>
  <si>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</si>
  <si>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</si>
  <si>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</si>
  <si>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</si>
  <si>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</si>
  <si>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</si>
  <si>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</si>
  <si>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</si>
  <si>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</si>
  <si>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</si>
  <si>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</si>
  <si>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</si>
  <si>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</si>
  <si>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</si>
  <si>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</si>
  <si>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</si>
  <si>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</si>
  <si>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</si>
  <si>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</si>
  <si>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</si>
  <si>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</si>
  <si>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</si>
  <si>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</si>
  <si>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</si>
  <si>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</si>
  <si>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</si>
  <si>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</si>
  <si>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</si>
  <si>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</si>
  <si>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</si>
  <si>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</si>
  <si>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</si>
  <si>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</si>
  <si>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</si>
  <si>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</si>
  <si>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</si>
  <si>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</si>
  <si>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</si>
  <si>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</si>
  <si>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</si>
  <si>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</si>
  <si>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</si>
  <si>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</si>
  <si>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</si>
  <si>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</si>
  <si>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</si>
  <si>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</si>
  <si>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</si>
  <si>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</si>
  <si>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</si>
  <si>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</si>
  <si>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</si>
  <si>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</si>
  <si>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</si>
  <si>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</si>
  <si>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</si>
  <si>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</si>
  <si>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</si>
  <si>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</si>
  <si>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</si>
  <si>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</si>
  <si>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</si>
  <si>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</si>
  <si>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</si>
  <si>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</si>
  <si>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</si>
  <si>
    <t>Yellow fill</t>
  </si>
  <si>
    <t>All cells values in column below threshold</t>
  </si>
  <si>
    <t>Blue fill</t>
  </si>
  <si>
    <t>Header cell (ignore)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</si>
  <si>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</si>
  <si>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</si>
  <si>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</si>
  <si>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</si>
  <si>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</si>
  <si>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</si>
  <si>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</si>
  <si>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</si>
  <si>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</si>
  <si>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</si>
  <si>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</si>
  <si>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</si>
  <si>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</si>
  <si>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</si>
  <si>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</si>
  <si>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</si>
  <si>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</si>
  <si>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</si>
  <si>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</si>
  <si>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</si>
  <si>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</si>
  <si>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</si>
  <si>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</si>
  <si>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</si>
  <si>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</si>
  <si>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</si>
  <si>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</si>
  <si>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</si>
  <si>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</si>
  <si>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(30 SEE + 70 CIE)</t>
  </si>
  <si>
    <t>Attainment</t>
  </si>
  <si>
    <t>Level Of Attainment (0-40 --&gt; 1, 40-60 ---&gt; 2, 60-100---&gt; 3)</t>
  </si>
  <si>
    <t>0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</si>
  <si>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</si>
  <si>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</si>
  <si>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</si>
  <si>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</si>
  <si>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</si>
  <si>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</si>
  <si>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</si>
  <si>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</si>
  <si>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</si>
  <si>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</si>
  <si>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</si>
  <si>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</si>
  <si>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</si>
  <si>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</si>
  <si>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</si>
  <si>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</si>
  <si>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</si>
  <si>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A_2019_MEE_Odd_19MEE311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</si>
  <si>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</si>
  <si>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</si>
  <si>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</si>
  <si>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</si>
  <si>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</si>
  <si>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</si>
  <si>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</si>
  <si>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</si>
  <si>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</si>
  <si>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70 % of CIE + 30 % of SEE</t>
  </si>
  <si>
    <t>80 % of Direct + 20 % of Indirect</t>
  </si>
  <si>
    <t>(%)</t>
  </si>
  <si>
    <t>Yes/No</t>
  </si>
  <si>
    <t>Level</t>
  </si>
  <si>
    <t>No</t>
  </si>
  <si>
    <t>Yes</t>
  </si>
  <si>
    <t>MEE B Teacher</t>
  </si>
  <si>
    <t>B</t>
  </si>
  <si>
    <t>B_P1-I</t>
  </si>
  <si>
    <t>B_P2-I</t>
  </si>
  <si>
    <t>B_CA-I</t>
  </si>
  <si>
    <t>B_END_SEM-E</t>
  </si>
  <si>
    <t>CB.EN.U4MEE19101</t>
  </si>
  <si>
    <t>ABHIRAM  P G</t>
  </si>
  <si>
    <t>CB.EN.U4MEE19102</t>
  </si>
  <si>
    <t>AKASH S</t>
  </si>
  <si>
    <t>CB.EN.U4MEE19103</t>
  </si>
  <si>
    <t>ANUPAM S KRISHNA</t>
  </si>
  <si>
    <t>CB.EN.U4MEE19104</t>
  </si>
  <si>
    <t>B KRITHIVASAN</t>
  </si>
  <si>
    <t>CB.EN.U4MEE19105</t>
  </si>
  <si>
    <t>B. SIVASAILAM</t>
  </si>
  <si>
    <t>CB.EN.U4MEE19106</t>
  </si>
  <si>
    <t>C SHRAVAN</t>
  </si>
  <si>
    <t>CB.EN.U4MEE19108</t>
  </si>
  <si>
    <t>DEEPAK KUMAR N H</t>
  </si>
  <si>
    <t>CB.EN.U4MEE19109</t>
  </si>
  <si>
    <t>DEVARAJ S</t>
  </si>
  <si>
    <t>CB.EN.U4MEE19110</t>
  </si>
  <si>
    <t>DEVATHA NAGESH KRISHNA</t>
  </si>
  <si>
    <t>CB.EN.U4MEE19111</t>
  </si>
  <si>
    <t>DHANUSH ANANDHAKUMAR</t>
  </si>
  <si>
    <t>CB.EN.U4MEE19112</t>
  </si>
  <si>
    <t>DURGA PRASAD SEETHINI</t>
  </si>
  <si>
    <t>CB.EN.U4MEE19113</t>
  </si>
  <si>
    <t>GALIPELLI ADITYA SRINIVASA</t>
  </si>
  <si>
    <t>CB.EN.U4MEE19114</t>
  </si>
  <si>
    <t>GURUPRASAD M</t>
  </si>
  <si>
    <t>CB.EN.U4MEE19115</t>
  </si>
  <si>
    <t>HARE KARTHIK S</t>
  </si>
  <si>
    <t>CB.EN.U4MEE19116</t>
  </si>
  <si>
    <t>HARISH R</t>
  </si>
  <si>
    <t>CB.EN.U4MEE19117</t>
  </si>
  <si>
    <t>HEMANTH S</t>
  </si>
  <si>
    <t>CB.EN.U4MEE19118</t>
  </si>
  <si>
    <t>JAGANATH D</t>
  </si>
  <si>
    <t>CB.EN.U4MEE19119</t>
  </si>
  <si>
    <t>K A AKASH</t>
  </si>
  <si>
    <t>CB.EN.U4MEE19120</t>
  </si>
  <si>
    <t>KABILAN S S</t>
  </si>
  <si>
    <t>CB.EN.U4MEE19121</t>
  </si>
  <si>
    <t>KRISHNA PRAKASH J</t>
  </si>
  <si>
    <t>CB.EN.U4MEE19122</t>
  </si>
  <si>
    <t>MALLA SAI SRIKAR</t>
  </si>
  <si>
    <t>CB.EN.U4MEE19123</t>
  </si>
  <si>
    <t>MIDHUEN S</t>
  </si>
  <si>
    <t>CB.EN.U4MEE19124</t>
  </si>
  <si>
    <t>MUTHUSHANKARR K</t>
  </si>
  <si>
    <t>CB.EN.U4MEE19125</t>
  </si>
  <si>
    <t xml:space="preserve">NAGUMALLA RUTHWIK ESHWAR </t>
  </si>
  <si>
    <t>CB.EN.U4MEE19126</t>
  </si>
  <si>
    <t>NANDHA VISHNU S</t>
  </si>
  <si>
    <t>CB.EN.U4MEE19127</t>
  </si>
  <si>
    <t>NISHANTH H</t>
  </si>
  <si>
    <t>CB.EN.U4MEE19128</t>
  </si>
  <si>
    <t>PENUMATSA SRI VARSHITH</t>
  </si>
  <si>
    <t>CB.EN.U4MEE19129</t>
  </si>
  <si>
    <t>PONKUMARAN S</t>
  </si>
  <si>
    <t>CB.EN.U4MEE19130</t>
  </si>
  <si>
    <t>RAAJAVIGNESH G</t>
  </si>
  <si>
    <t>CB.EN.U4MEE19131</t>
  </si>
  <si>
    <t>RAGHAVENDEREN H S</t>
  </si>
  <si>
    <t>CB.EN.U4MEE19132</t>
  </si>
  <si>
    <t>RAMASUBRAMANIAN M</t>
  </si>
  <si>
    <t>CB.EN.U4MEE19133</t>
  </si>
  <si>
    <t>RAMSUNDARPILLAI.K.S</t>
  </si>
  <si>
    <t>CB.EN.U4MEE19134</t>
  </si>
  <si>
    <t>ROHITH S</t>
  </si>
  <si>
    <t>CB.EN.U4MEE19135</t>
  </si>
  <si>
    <t>S. ABINAV</t>
  </si>
  <si>
    <t>CB.EN.U4MEE19136</t>
  </si>
  <si>
    <t>SADHU SAI RAM LAKSHMI KARTHIK</t>
  </si>
  <si>
    <t>CB.EN.U4MEE19137</t>
  </si>
  <si>
    <t>SALAI GNANA SURIYAN S</t>
  </si>
  <si>
    <t>CB.EN.U4MEE19138</t>
  </si>
  <si>
    <t>SANE PRUTHVI REDDY</t>
  </si>
  <si>
    <t>CB.EN.U4MEE19139</t>
  </si>
  <si>
    <t>SHANMUKHA SRIRAM JEERI</t>
  </si>
  <si>
    <t>CB.EN.U4MEE19140</t>
  </si>
  <si>
    <t>SHIVAA K</t>
  </si>
  <si>
    <t>CB.EN.U4MEE19141</t>
  </si>
  <si>
    <t>SHRIVARDHAAN R.S</t>
  </si>
  <si>
    <t>CB.EN.U4MEE19142</t>
  </si>
  <si>
    <t>SIDHARTHAN.S</t>
  </si>
  <si>
    <t>CB.EN.U4MEE19143</t>
  </si>
  <si>
    <t>SIVARAM S</t>
  </si>
  <si>
    <t>CB.EN.U4MEE19146</t>
  </si>
  <si>
    <t>SURYA SAJEEV</t>
  </si>
  <si>
    <t>CB.EN.U4MEE19147</t>
  </si>
  <si>
    <t>UDITH K</t>
  </si>
  <si>
    <t>CB.EN.U4MEE19148</t>
  </si>
  <si>
    <t>V. S. SUNDARAVEL</t>
  </si>
  <si>
    <t>CB.EN.U4MEE19149</t>
  </si>
  <si>
    <t xml:space="preserve">VADLAMANI RAVI SAI SUBHAKAR </t>
  </si>
  <si>
    <t>CB.EN.U4MEE19150</t>
  </si>
  <si>
    <t>VIGNESH S</t>
  </si>
  <si>
    <t>CB.EN.U4MEE19152</t>
  </si>
  <si>
    <t>NAKKA PRANAV</t>
  </si>
  <si>
    <t>CB.EN.U4MEE19153</t>
  </si>
  <si>
    <t>NANDEESHWARAN R</t>
  </si>
  <si>
    <t>CB.EN.U4MEE19154</t>
  </si>
  <si>
    <t>ARJUN SURESH</t>
  </si>
  <si>
    <t>CB.EN.U4MEE19155</t>
  </si>
  <si>
    <t>RAHUL C</t>
  </si>
  <si>
    <t>CB.EN.U4MEE19156</t>
  </si>
  <si>
    <t xml:space="preserve">ADITHYA MANOJ </t>
  </si>
  <si>
    <t>B_2019_MEE_Odd_19MEE311</t>
  </si>
  <si>
    <t>MEE C Teacher</t>
  </si>
  <si>
    <t>C</t>
  </si>
  <si>
    <t>C_P1-I</t>
  </si>
  <si>
    <t>C_P2-I</t>
  </si>
  <si>
    <t>C_CA-I</t>
  </si>
  <si>
    <t>C_END_SEM-E</t>
  </si>
  <si>
    <t>CB.EN.U4MEE19201</t>
  </si>
  <si>
    <t>AJAY VAMSI KRISHNA V</t>
  </si>
  <si>
    <t>CB.EN.U4MEE19202</t>
  </si>
  <si>
    <t>ANANTHA KISHAN A S</t>
  </si>
  <si>
    <t>CB.EN.U4MEE19204</t>
  </si>
  <si>
    <t>ARJUN K</t>
  </si>
  <si>
    <t>CB.EN.U4MEE19205</t>
  </si>
  <si>
    <t>B K SREEJITH</t>
  </si>
  <si>
    <t>CB.EN.U4MEE19206</t>
  </si>
  <si>
    <t>BALAKRISHNAN ANAND</t>
  </si>
  <si>
    <t>CB.EN.U4MEE19207</t>
  </si>
  <si>
    <t>BARATH KRUSHNA T</t>
  </si>
  <si>
    <t>CB.EN.U4MEE19208</t>
  </si>
  <si>
    <t>C. DEVADERSHAN</t>
  </si>
  <si>
    <t>CB.EN.U4MEE19209</t>
  </si>
  <si>
    <t>CHINTHALA JEEVAN REDDY</t>
  </si>
  <si>
    <t>CB.EN.U4MEE19210</t>
  </si>
  <si>
    <t>D ANIRUDHA</t>
  </si>
  <si>
    <t>CB.EN.U4MEE19211</t>
  </si>
  <si>
    <t>GHIRIDHARAN S</t>
  </si>
  <si>
    <t>CB.EN.U4MEE19212</t>
  </si>
  <si>
    <t>HARI KRISHNA P</t>
  </si>
  <si>
    <t>CB.EN.U4MEE19213</t>
  </si>
  <si>
    <t xml:space="preserve">J SATHGURUNATHAN </t>
  </si>
  <si>
    <t>CB.EN.U4MEE19214</t>
  </si>
  <si>
    <t>JAIMIN JOSHI</t>
  </si>
  <si>
    <t>CB.EN.U4MEE19215</t>
  </si>
  <si>
    <t>K. R. SHIVADHARSHAN</t>
  </si>
  <si>
    <t>CB.EN.U4MEE19216</t>
  </si>
  <si>
    <t>KAKANI SAMBASIVA RAO</t>
  </si>
  <si>
    <t>CB.EN.U4MEE19217</t>
  </si>
  <si>
    <t>KAVINMARAN R</t>
  </si>
  <si>
    <t>CB.EN.U4MEE19218</t>
  </si>
  <si>
    <t>KOTHAPELLI VARUN KRISHNA</t>
  </si>
  <si>
    <t>CB.EN.U4MEE19219</t>
  </si>
  <si>
    <t>M N S HAREESWAR</t>
  </si>
  <si>
    <t>CB.EN.U4MEE19220</t>
  </si>
  <si>
    <t>MAKKENA BALA ANUSH CHOUDHARY</t>
  </si>
  <si>
    <t>CB.EN.U4MEE19221</t>
  </si>
  <si>
    <t xml:space="preserve">MATHESH V </t>
  </si>
  <si>
    <t>CB.EN.U4MEE19222</t>
  </si>
  <si>
    <t>MITHESH E.</t>
  </si>
  <si>
    <t>CB.EN.U4MEE19223</t>
  </si>
  <si>
    <t>MODUGAPALAM SHIVA TEJA</t>
  </si>
  <si>
    <t>CB.EN.U4MEE19224</t>
  </si>
  <si>
    <t>MUKHIL SARVESH S</t>
  </si>
  <si>
    <t>CB.EN.U4MEE19225</t>
  </si>
  <si>
    <t>MUKTHINUTHALAPATI VISHNU TEJA</t>
  </si>
  <si>
    <t>CB.EN.U4MEE19226</t>
  </si>
  <si>
    <t>MUTHUKRISHNAN.M</t>
  </si>
  <si>
    <t>CB.EN.U4MEE19227</t>
  </si>
  <si>
    <t>NAREN KARTHIKEYAN . S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</si>
  <si>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</si>
  <si>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</si>
  <si>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</si>
  <si>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</si>
  <si>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</si>
  <si>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>PRANAV VIKIRTAN DHAYANITHI</t>
  </si>
  <si>
    <t>CB.EN.U4MEE19232</t>
  </si>
  <si>
    <t>REDDIPALLI KAUSHIK DORA</t>
  </si>
  <si>
    <t>CB.EN.U4MEE19233</t>
  </si>
  <si>
    <t>RISHIKESH R</t>
  </si>
  <si>
    <t>CB.EN.U4MEE19234</t>
  </si>
  <si>
    <t>S SABBAREESUWAR</t>
  </si>
  <si>
    <t>CB.EN.U4MEE19235</t>
  </si>
  <si>
    <t>S. DINESH SHRI HARI</t>
  </si>
  <si>
    <t>CB.EN.U4MEE19236</t>
  </si>
  <si>
    <t>S.Y. NADISH</t>
  </si>
  <si>
    <t>CB.EN.U4MEE19237</t>
  </si>
  <si>
    <t>SANDEEP KUMAR R</t>
  </si>
  <si>
    <t>CB.EN.U4MEE19238</t>
  </si>
  <si>
    <t>SARATH.A.MENON</t>
  </si>
  <si>
    <t>CB.EN.U4MEE19239</t>
  </si>
  <si>
    <t>SATHYENDRA V</t>
  </si>
  <si>
    <t>CB.EN.U4MEE19240</t>
  </si>
  <si>
    <t>SHYAM SUNDAR J G</t>
  </si>
  <si>
    <t>CB.EN.U4MEE19241</t>
  </si>
  <si>
    <t>SIDDHANTH MADHAVAN</t>
  </si>
  <si>
    <t>CB.EN.U4MEE19242</t>
  </si>
  <si>
    <t>SRI SAI NITISH KUMAR GANDIKOTA</t>
  </si>
  <si>
    <t>CB.EN.U4MEE19243</t>
  </si>
  <si>
    <t>SRIRAM S</t>
  </si>
  <si>
    <t>CB.EN.U4MEE19244</t>
  </si>
  <si>
    <t>TADIKONDA VISHNU  VARDHAN</t>
  </si>
  <si>
    <t>CB.EN.U4MEE19245</t>
  </si>
  <si>
    <t>TURLAPATI P V SRICHAKRI</t>
  </si>
  <si>
    <t>CB.EN.U4MEE19246</t>
  </si>
  <si>
    <t xml:space="preserve">V DEVADHARSHAN </t>
  </si>
  <si>
    <t>CB.EN.U4MEE19247</t>
  </si>
  <si>
    <t>VAYSAKH M</t>
  </si>
  <si>
    <t>CB.EN.U4MEE19249</t>
  </si>
  <si>
    <t>VIKRAM KRISHNA KURLAGONDA</t>
  </si>
  <si>
    <t>CB.EN.U4MEE19250</t>
  </si>
  <si>
    <t>VISHAL S K</t>
  </si>
  <si>
    <t>CB.EN.U4MEE19252</t>
  </si>
  <si>
    <t>R S S S S G NRUSIMHA KRISHNA</t>
  </si>
  <si>
    <t>CB.EN.U4MEE19253</t>
  </si>
  <si>
    <t>RONGALA LAKSHMAN KUMAR</t>
  </si>
  <si>
    <t>cb.en.u4mee19254</t>
  </si>
  <si>
    <t xml:space="preserve">Pravin Kumar S  </t>
  </si>
  <si>
    <t>C_2019_MEE_Odd_19MEE311</t>
  </si>
  <si>
    <t>Combined</t>
  </si>
  <si>
    <t>Combined_P1-I</t>
  </si>
  <si>
    <t>Combined_P2-I</t>
  </si>
  <si>
    <t>Combined_CA-I</t>
  </si>
  <si>
    <t>Combined_END_SEM-E</t>
  </si>
  <si>
    <t>Combined_2019_MEE_Odd_19MEE311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</si>
</sst>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1">
    <cellStyle name="Normal" xfId="0" builtinId="0"/>
  </cellStyles>
  <dxfs count="414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_Component_Details" displayName="B_Component_Details" ref="A22:B26">
  <autoFilter ref="A22:B26" xr:uid="{00000000-0009-0000-0100-000002000000}"/>
  <tableColumns count="2">
    <tableColumn id="1" xr3:uid="{00000000-0010-0000-0100-000001000000}" name="Component Details"/>
    <tableColumn id="2" xr3:uid="{00000000-0010-0000-0100-000002000000}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Component_Details" displayName="C_Component_Details" ref="A22:B26">
  <autoFilter ref="A22:B26" xr:uid="{00000000-0009-0000-0100-000003000000}"/>
  <tableColumns count="2">
    <tableColumn id="1" xr3:uid="{00000000-0010-0000-0200-000001000000}" name="Component Details"/>
    <tableColumn id="2" xr3:uid="{00000000-0010-0000-02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3</v>
      </c>
      <c r="H3" s="7">
        <v>2</v>
      </c>
      <c r="I3" s="7">
        <v>1</v>
      </c>
      <c r="J3" s="7">
        <v>1</v>
      </c>
      <c r="K3" s="7"/>
      <c r="L3" s="7"/>
      <c r="M3" s="7"/>
      <c r="N3" s="7"/>
      <c r="O3" s="7">
        <v>1</v>
      </c>
      <c r="P3" s="7">
        <v>1</v>
      </c>
      <c r="Q3" s="7">
        <v>3</v>
      </c>
      <c r="R3" s="7"/>
      <c r="S3" s="7">
        <v>3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3</v>
      </c>
      <c r="H4" s="9">
        <v>2</v>
      </c>
      <c r="I4" s="9">
        <v>1</v>
      </c>
      <c r="J4" s="9">
        <v>1</v>
      </c>
      <c r="K4" s="9">
        <v>1</v>
      </c>
      <c r="L4" s="9">
        <v>1</v>
      </c>
      <c r="M4" s="9">
        <v>2</v>
      </c>
      <c r="N4" s="9">
        <v>3</v>
      </c>
      <c r="O4" s="9">
        <v>2</v>
      </c>
      <c r="P4" s="9">
        <v>1</v>
      </c>
      <c r="Q4" s="9">
        <v>3</v>
      </c>
      <c r="R4" s="9"/>
      <c r="S4" s="9">
        <v>2</v>
      </c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2</v>
      </c>
      <c r="G5" s="7">
        <v>2</v>
      </c>
      <c r="H5" s="7">
        <v>2</v>
      </c>
      <c r="I5" s="7">
        <v>1</v>
      </c>
      <c r="J5" s="7">
        <v>1</v>
      </c>
      <c r="K5" s="7"/>
      <c r="L5" s="7"/>
      <c r="M5" s="7">
        <v>2</v>
      </c>
      <c r="N5" s="7"/>
      <c r="O5" s="7">
        <v>1</v>
      </c>
      <c r="P5" s="7">
        <v>1</v>
      </c>
      <c r="Q5" s="7">
        <v>2</v>
      </c>
      <c r="R5" s="7"/>
      <c r="S5" s="7">
        <v>2</v>
      </c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3</v>
      </c>
      <c r="H6" s="9">
        <v>3</v>
      </c>
      <c r="I6" s="9">
        <v>1</v>
      </c>
      <c r="J6" s="9">
        <v>1</v>
      </c>
      <c r="K6" s="9">
        <v>2</v>
      </c>
      <c r="L6" s="9">
        <v>1</v>
      </c>
      <c r="M6" s="9">
        <v>2</v>
      </c>
      <c r="N6" s="9"/>
      <c r="O6" s="9">
        <v>2</v>
      </c>
      <c r="P6" s="9">
        <v>1</v>
      </c>
      <c r="Q6" s="9">
        <v>3</v>
      </c>
      <c r="R6" s="9"/>
      <c r="S6" s="9">
        <v>3</v>
      </c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55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/>
    </row>
    <row r="12" spans="1:21" x14ac:dyDescent="0.3">
      <c r="A12" s="2"/>
      <c r="B12" s="2"/>
      <c r="C12" s="2"/>
      <c r="D12" s="13" t="s">
        <v>27</v>
      </c>
      <c r="E12" s="14"/>
    </row>
    <row r="13" spans="1:21" x14ac:dyDescent="0.3">
      <c r="A13" s="48" t="s">
        <v>44</v>
      </c>
      <c r="B13" s="48"/>
      <c r="C13" s="2"/>
      <c r="D13" s="11" t="s">
        <v>30</v>
      </c>
      <c r="E13" s="12"/>
    </row>
    <row r="14" spans="1:21" x14ac:dyDescent="0.3">
      <c r="A14" s="3" t="s">
        <v>45</v>
      </c>
      <c r="B14" s="15">
        <v>50</v>
      </c>
      <c r="C14" s="2"/>
      <c r="D14" s="13" t="s">
        <v>32</v>
      </c>
      <c r="E14" s="14"/>
    </row>
    <row r="15" spans="1:21" x14ac:dyDescent="0.3">
      <c r="A15" s="5" t="s">
        <v>46</v>
      </c>
      <c r="B15" s="16">
        <v>70</v>
      </c>
      <c r="C15" s="2"/>
      <c r="D15" s="2"/>
      <c r="E15" s="2"/>
    </row>
    <row r="16" spans="1:21" x14ac:dyDescent="0.3">
      <c r="A16" s="3" t="s">
        <v>47</v>
      </c>
      <c r="B16" s="3">
        <v>30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50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16</v>
      </c>
      <c r="C24" s="2"/>
      <c r="D24" s="2"/>
      <c r="E24" s="2"/>
    </row>
    <row r="25" spans="1:5" x14ac:dyDescent="0.3">
      <c r="A25" s="18" t="s">
        <v>54</v>
      </c>
      <c r="B25" s="18">
        <v>4</v>
      </c>
      <c r="C25" s="2"/>
      <c r="D25" s="2"/>
      <c r="E25" s="2"/>
    </row>
    <row r="26" spans="1:5" x14ac:dyDescent="0.3">
      <c r="A26" s="18" t="s">
        <v>55</v>
      </c>
      <c r="B26" s="18">
        <v>4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56</v>
      </c>
      <c r="B28" s="19" t="s">
        <v>57</v>
      </c>
      <c r="C28" s="2"/>
      <c r="D28" s="2"/>
      <c r="E28" s="2"/>
    </row>
    <row r="29" spans="1:5" x14ac:dyDescent="0.3">
      <c r="A29" s="20" t="s">
        <v>58</v>
      </c>
      <c r="B29" s="20" t="s">
        <v>59</v>
      </c>
      <c r="C29" s="2"/>
      <c r="D29" s="2"/>
      <c r="E29" s="2"/>
    </row>
    <row r="30" spans="1:5" x14ac:dyDescent="0.3">
      <c r="A30" s="21" t="s">
        <v>60</v>
      </c>
      <c r="B30" s="21" t="s">
        <v>61</v>
      </c>
      <c r="C30" s="2"/>
      <c r="D30" s="2"/>
      <c r="E30" s="2"/>
    </row>
  </sheetData>
  <mergeCells count="4">
    <mergeCell ref="D1:U1"/>
    <mergeCell ref="D9:E9"/>
    <mergeCell ref="A13:B13"/>
    <mergeCell ref="A1:B1"/>
  </mergeCells>
  <conditionalFormatting sqref="B14:B15">
    <cfRule type="expression" dxfId="413" priority="1">
      <formula>ISBLANK(B14)</formula>
    </cfRule>
    <cfRule type="expression" dxfId="412" priority="2">
      <formula>OR(B14&gt;100,B14&lt;0)</formula>
    </cfRule>
  </conditionalFormatting>
  <conditionalFormatting sqref="B17">
    <cfRule type="expression" dxfId="411" priority="5">
      <formula>ISBLANK(B17)</formula>
    </cfRule>
    <cfRule type="expression" dxfId="410" priority="6">
      <formula>OR(B17&gt;100,B17&lt;0)</formula>
    </cfRule>
  </conditionalFormatting>
  <conditionalFormatting sqref="B19">
    <cfRule type="expression" dxfId="409" priority="7">
      <formula>ISBLANK(B19)</formula>
    </cfRule>
    <cfRule type="expression" dxfId="408" priority="8">
      <formula>OR(B19&gt;100,B19&lt;0)</formula>
    </cfRule>
  </conditionalFormatting>
  <conditionalFormatting sqref="E11:E14">
    <cfRule type="expression" dxfId="407" priority="9">
      <formula>ISBLANK(E11)</formula>
    </cfRule>
    <cfRule type="expression" dxfId="406" priority="10">
      <formula>OR(E11&gt;100,E11&lt;0)</formula>
    </cfRule>
  </conditionalFormatting>
  <conditionalFormatting sqref="E3:U6">
    <cfRule type="expression" dxfId="405" priority="17">
      <formula>ISBLANK(E3)</formula>
    </cfRule>
    <cfRule type="expression" dxfId="404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0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260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3</v>
      </c>
      <c r="H3" s="7">
        <v>2</v>
      </c>
      <c r="I3" s="7">
        <v>1</v>
      </c>
      <c r="J3" s="7">
        <v>1</v>
      </c>
      <c r="K3" s="7"/>
      <c r="L3" s="7"/>
      <c r="M3" s="7"/>
      <c r="N3" s="7"/>
      <c r="O3" s="7">
        <v>1</v>
      </c>
      <c r="P3" s="7">
        <v>1</v>
      </c>
      <c r="Q3" s="7">
        <v>3</v>
      </c>
      <c r="R3" s="7"/>
      <c r="S3" s="7">
        <v>3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3</v>
      </c>
      <c r="H4" s="9">
        <v>2</v>
      </c>
      <c r="I4" s="9">
        <v>1</v>
      </c>
      <c r="J4" s="9">
        <v>1</v>
      </c>
      <c r="K4" s="9">
        <v>1</v>
      </c>
      <c r="L4" s="9">
        <v>1</v>
      </c>
      <c r="M4" s="9">
        <v>2</v>
      </c>
      <c r="N4" s="9">
        <v>3</v>
      </c>
      <c r="O4" s="9">
        <v>2</v>
      </c>
      <c r="P4" s="9">
        <v>1</v>
      </c>
      <c r="Q4" s="9">
        <v>3</v>
      </c>
      <c r="R4" s="9"/>
      <c r="S4" s="9">
        <v>2</v>
      </c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2</v>
      </c>
      <c r="G5" s="7">
        <v>2</v>
      </c>
      <c r="H5" s="7">
        <v>2</v>
      </c>
      <c r="I5" s="7">
        <v>1</v>
      </c>
      <c r="J5" s="7">
        <v>1</v>
      </c>
      <c r="K5" s="7"/>
      <c r="L5" s="7"/>
      <c r="M5" s="7">
        <v>2</v>
      </c>
      <c r="N5" s="7"/>
      <c r="O5" s="7">
        <v>1</v>
      </c>
      <c r="P5" s="7">
        <v>1</v>
      </c>
      <c r="Q5" s="7">
        <v>2</v>
      </c>
      <c r="R5" s="7"/>
      <c r="S5" s="7">
        <v>2</v>
      </c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3</v>
      </c>
      <c r="H6" s="9">
        <v>3</v>
      </c>
      <c r="I6" s="9">
        <v>1</v>
      </c>
      <c r="J6" s="9">
        <v>1</v>
      </c>
      <c r="K6" s="9">
        <v>2</v>
      </c>
      <c r="L6" s="9">
        <v>1</v>
      </c>
      <c r="M6" s="9">
        <v>2</v>
      </c>
      <c r="N6" s="9"/>
      <c r="O6" s="9">
        <v>2</v>
      </c>
      <c r="P6" s="9">
        <v>1</v>
      </c>
      <c r="Q6" s="9">
        <v>3</v>
      </c>
      <c r="R6" s="9"/>
      <c r="S6" s="9">
        <v>3</v>
      </c>
      <c r="T6" s="9"/>
      <c r="U6" s="9"/>
    </row>
    <row r="7" spans="1:21" x14ac:dyDescent="0.3">
      <c r="A7" s="5" t="s">
        <v>33</v>
      </c>
      <c r="B7" s="5" t="s">
        <v>261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52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/>
    </row>
    <row r="12" spans="1:21" x14ac:dyDescent="0.3">
      <c r="A12" s="2"/>
      <c r="B12" s="2"/>
      <c r="C12" s="2"/>
      <c r="D12" s="13" t="s">
        <v>27</v>
      </c>
      <c r="E12" s="14"/>
    </row>
    <row r="13" spans="1:21" x14ac:dyDescent="0.3">
      <c r="A13" s="48" t="s">
        <v>44</v>
      </c>
      <c r="B13" s="48"/>
      <c r="C13" s="2"/>
      <c r="D13" s="11" t="s">
        <v>30</v>
      </c>
      <c r="E13" s="12"/>
    </row>
    <row r="14" spans="1:21" x14ac:dyDescent="0.3">
      <c r="A14" s="3" t="s">
        <v>45</v>
      </c>
      <c r="B14" s="15">
        <v>50</v>
      </c>
      <c r="C14" s="2"/>
      <c r="D14" s="13" t="s">
        <v>32</v>
      </c>
      <c r="E14" s="14"/>
    </row>
    <row r="15" spans="1:21" x14ac:dyDescent="0.3">
      <c r="A15" s="5" t="s">
        <v>46</v>
      </c>
      <c r="B15" s="16">
        <v>70</v>
      </c>
      <c r="C15" s="2"/>
      <c r="D15" s="2"/>
      <c r="E15" s="2"/>
    </row>
    <row r="16" spans="1:21" x14ac:dyDescent="0.3">
      <c r="A16" s="3" t="s">
        <v>47</v>
      </c>
      <c r="B16" s="3">
        <v>30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50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262</v>
      </c>
      <c r="B23" s="18">
        <v>4</v>
      </c>
      <c r="C23" s="2"/>
      <c r="D23" s="2"/>
      <c r="E23" s="2"/>
    </row>
    <row r="24" spans="1:5" x14ac:dyDescent="0.3">
      <c r="A24" s="18" t="s">
        <v>263</v>
      </c>
      <c r="B24" s="18">
        <v>16</v>
      </c>
      <c r="C24" s="2"/>
      <c r="D24" s="2"/>
      <c r="E24" s="2"/>
    </row>
    <row r="25" spans="1:5" x14ac:dyDescent="0.3">
      <c r="A25" s="18" t="s">
        <v>264</v>
      </c>
      <c r="B25" s="18">
        <v>4</v>
      </c>
      <c r="C25" s="2"/>
      <c r="D25" s="2"/>
      <c r="E25" s="2"/>
    </row>
    <row r="26" spans="1:5" x14ac:dyDescent="0.3">
      <c r="A26" s="18" t="s">
        <v>265</v>
      </c>
      <c r="B26" s="18">
        <v>4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56</v>
      </c>
      <c r="B28" s="19" t="s">
        <v>57</v>
      </c>
      <c r="C28" s="2"/>
      <c r="D28" s="2"/>
      <c r="E28" s="2"/>
    </row>
    <row r="29" spans="1:5" x14ac:dyDescent="0.3">
      <c r="A29" s="20" t="s">
        <v>58</v>
      </c>
      <c r="B29" s="20" t="s">
        <v>59</v>
      </c>
      <c r="C29" s="2"/>
      <c r="D29" s="2"/>
      <c r="E29" s="2"/>
    </row>
    <row r="30" spans="1:5" x14ac:dyDescent="0.3">
      <c r="A30" s="21" t="s">
        <v>60</v>
      </c>
      <c r="B30" s="21" t="s">
        <v>61</v>
      </c>
      <c r="C30" s="2"/>
      <c r="D30" s="2"/>
      <c r="E30" s="2"/>
    </row>
  </sheetData>
  <mergeCells count="4">
    <mergeCell ref="D1:U1"/>
    <mergeCell ref="D9:E9"/>
    <mergeCell ref="A13:B13"/>
    <mergeCell ref="A1:B1"/>
  </mergeCells>
  <conditionalFormatting sqref="B14:B15">
    <cfRule type="expression" dxfId="307" priority="1">
      <formula>ISBLANK(B14)</formula>
    </cfRule>
    <cfRule type="expression" dxfId="306" priority="2">
      <formula>OR(B14&gt;100,B14&lt;0)</formula>
    </cfRule>
  </conditionalFormatting>
  <conditionalFormatting sqref="B17">
    <cfRule type="expression" dxfId="305" priority="5">
      <formula>ISBLANK(B17)</formula>
    </cfRule>
    <cfRule type="expression" dxfId="304" priority="6">
      <formula>OR(B17&gt;100,B17&lt;0)</formula>
    </cfRule>
  </conditionalFormatting>
  <conditionalFormatting sqref="B19">
    <cfRule type="expression" dxfId="303" priority="7">
      <formula>ISBLANK(B19)</formula>
    </cfRule>
    <cfRule type="expression" dxfId="302" priority="8">
      <formula>OR(B19&gt;100,B19&lt;0)</formula>
    </cfRule>
  </conditionalFormatting>
  <conditionalFormatting sqref="E11:E14">
    <cfRule type="expression" dxfId="301" priority="9">
      <formula>ISBLANK(E11)</formula>
    </cfRule>
    <cfRule type="expression" dxfId="300" priority="10">
      <formula>OR(E11&gt;100,E11&lt;0)</formula>
    </cfRule>
  </conditionalFormatting>
  <conditionalFormatting sqref="E3:U6">
    <cfRule type="expression" dxfId="299" priority="17">
      <formula>ISBLANK(E3)</formula>
    </cfRule>
    <cfRule type="expression" dxfId="298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9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262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H3" s="25">
        <v>10</v>
      </c>
      <c r="I3" s="25">
        <v>10</v>
      </c>
      <c r="J3" s="25">
        <v>10</v>
      </c>
      <c r="K3" s="25">
        <v>10</v>
      </c>
    </row>
    <row r="4" spans="1:11" x14ac:dyDescent="0.3">
      <c r="A4" s="2"/>
      <c r="B4" s="22" t="s">
        <v>68</v>
      </c>
      <c r="C4" s="26">
        <v>5</v>
      </c>
      <c r="D4" s="26">
        <v>5</v>
      </c>
      <c r="E4" s="26">
        <v>5</v>
      </c>
      <c r="F4" s="26">
        <v>5</v>
      </c>
      <c r="H4" s="25">
        <v>5</v>
      </c>
      <c r="I4" s="25">
        <v>5</v>
      </c>
      <c r="J4" s="25">
        <v>5</v>
      </c>
      <c r="K4" s="25">
        <v>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266</v>
      </c>
      <c r="B11" s="24" t="s">
        <v>267</v>
      </c>
      <c r="C11" s="24">
        <v>3</v>
      </c>
      <c r="D11" s="24">
        <v>3</v>
      </c>
      <c r="E11" s="24">
        <v>3</v>
      </c>
      <c r="F11" s="24">
        <v>3</v>
      </c>
      <c r="H11" s="25">
        <v>3</v>
      </c>
      <c r="I11" s="25">
        <v>3</v>
      </c>
      <c r="J11" s="25">
        <v>3</v>
      </c>
      <c r="K11" s="25">
        <v>3</v>
      </c>
    </row>
    <row r="12" spans="1:11" x14ac:dyDescent="0.3">
      <c r="A12" s="26" t="s">
        <v>268</v>
      </c>
      <c r="B12" s="26" t="s">
        <v>269</v>
      </c>
      <c r="C12" s="26">
        <v>6.8</v>
      </c>
      <c r="D12" s="26">
        <v>6.8</v>
      </c>
      <c r="E12" s="26">
        <v>6.8</v>
      </c>
      <c r="F12" s="26">
        <v>6.8</v>
      </c>
      <c r="H12" s="25">
        <v>6.8</v>
      </c>
      <c r="I12" s="25">
        <v>6.8</v>
      </c>
      <c r="J12" s="25">
        <v>6.8</v>
      </c>
      <c r="K12" s="25">
        <v>6.8</v>
      </c>
    </row>
    <row r="13" spans="1:11" x14ac:dyDescent="0.3">
      <c r="A13" s="24" t="s">
        <v>270</v>
      </c>
      <c r="B13" s="24" t="s">
        <v>271</v>
      </c>
      <c r="C13" s="24">
        <v>4</v>
      </c>
      <c r="D13" s="24">
        <v>4</v>
      </c>
      <c r="E13" s="24">
        <v>4</v>
      </c>
      <c r="F13" s="24">
        <v>4</v>
      </c>
      <c r="H13" s="25">
        <v>4</v>
      </c>
      <c r="I13" s="25">
        <v>4</v>
      </c>
      <c r="J13" s="25">
        <v>4</v>
      </c>
      <c r="K13" s="25">
        <v>4</v>
      </c>
    </row>
    <row r="14" spans="1:11" x14ac:dyDescent="0.3">
      <c r="A14" s="26" t="s">
        <v>272</v>
      </c>
      <c r="B14" s="26" t="s">
        <v>273</v>
      </c>
      <c r="C14" s="26">
        <v>5.4</v>
      </c>
      <c r="D14" s="26">
        <v>5.4</v>
      </c>
      <c r="E14" s="26">
        <v>5.4</v>
      </c>
      <c r="F14" s="26">
        <v>5.4</v>
      </c>
      <c r="H14" s="25">
        <v>5.4</v>
      </c>
      <c r="I14" s="25">
        <v>5.4</v>
      </c>
      <c r="J14" s="25">
        <v>5.4</v>
      </c>
      <c r="K14" s="25">
        <v>5.4</v>
      </c>
    </row>
    <row r="15" spans="1:11" x14ac:dyDescent="0.3">
      <c r="A15" s="24" t="s">
        <v>274</v>
      </c>
      <c r="B15" s="24" t="s">
        <v>275</v>
      </c>
      <c r="C15" s="24">
        <v>6.8</v>
      </c>
      <c r="D15" s="24">
        <v>6.8</v>
      </c>
      <c r="E15" s="24">
        <v>6.8</v>
      </c>
      <c r="F15" s="24">
        <v>6.8</v>
      </c>
      <c r="H15" s="25">
        <v>6.8</v>
      </c>
      <c r="I15" s="25">
        <v>6.8</v>
      </c>
      <c r="J15" s="25">
        <v>6.8</v>
      </c>
      <c r="K15" s="25">
        <v>6.8</v>
      </c>
    </row>
    <row r="16" spans="1:11" x14ac:dyDescent="0.3">
      <c r="A16" s="26" t="s">
        <v>276</v>
      </c>
      <c r="B16" s="26" t="s">
        <v>277</v>
      </c>
      <c r="C16" s="26">
        <v>7.2</v>
      </c>
      <c r="D16" s="26">
        <v>7.2</v>
      </c>
      <c r="E16" s="26">
        <v>7.2</v>
      </c>
      <c r="F16" s="26">
        <v>7.2</v>
      </c>
      <c r="H16" s="25">
        <v>7.2</v>
      </c>
      <c r="I16" s="25">
        <v>7.2</v>
      </c>
      <c r="J16" s="25">
        <v>7.2</v>
      </c>
      <c r="K16" s="25">
        <v>7.2</v>
      </c>
    </row>
    <row r="17" spans="1:11" x14ac:dyDescent="0.3">
      <c r="A17" s="24" t="s">
        <v>278</v>
      </c>
      <c r="B17" s="24" t="s">
        <v>279</v>
      </c>
      <c r="C17" s="24">
        <v>6.8</v>
      </c>
      <c r="D17" s="24">
        <v>6.8</v>
      </c>
      <c r="E17" s="24">
        <v>6.8</v>
      </c>
      <c r="F17" s="24">
        <v>6.8</v>
      </c>
      <c r="H17" s="25">
        <v>6.8</v>
      </c>
      <c r="I17" s="25">
        <v>6.8</v>
      </c>
      <c r="J17" s="25">
        <v>6.8</v>
      </c>
      <c r="K17" s="25">
        <v>6.8</v>
      </c>
    </row>
    <row r="18" spans="1:11" x14ac:dyDescent="0.3">
      <c r="A18" s="26" t="s">
        <v>280</v>
      </c>
      <c r="B18" s="26" t="s">
        <v>281</v>
      </c>
      <c r="C18" s="26">
        <v>7</v>
      </c>
      <c r="D18" s="26">
        <v>7</v>
      </c>
      <c r="E18" s="26">
        <v>7</v>
      </c>
      <c r="F18" s="26">
        <v>7</v>
      </c>
      <c r="H18" s="25">
        <v>7</v>
      </c>
      <c r="I18" s="25">
        <v>7</v>
      </c>
      <c r="J18" s="25">
        <v>7</v>
      </c>
      <c r="K18" s="25">
        <v>7</v>
      </c>
    </row>
    <row r="19" spans="1:11" x14ac:dyDescent="0.3">
      <c r="A19" s="24" t="s">
        <v>282</v>
      </c>
      <c r="B19" s="24" t="s">
        <v>283</v>
      </c>
      <c r="C19" s="24">
        <v>5.6</v>
      </c>
      <c r="D19" s="24">
        <v>5.6</v>
      </c>
      <c r="E19" s="24">
        <v>5.6</v>
      </c>
      <c r="F19" s="24">
        <v>5.6</v>
      </c>
      <c r="H19" s="25">
        <v>5.6</v>
      </c>
      <c r="I19" s="25">
        <v>5.6</v>
      </c>
      <c r="J19" s="25">
        <v>5.6</v>
      </c>
      <c r="K19" s="25">
        <v>5.6</v>
      </c>
    </row>
    <row r="20" spans="1:11" x14ac:dyDescent="0.3">
      <c r="A20" s="26" t="s">
        <v>284</v>
      </c>
      <c r="B20" s="26" t="s">
        <v>285</v>
      </c>
      <c r="C20" s="26">
        <v>2.2000000000000002</v>
      </c>
      <c r="D20" s="26">
        <v>2.2000000000000002</v>
      </c>
      <c r="E20" s="26">
        <v>2.2000000000000002</v>
      </c>
      <c r="F20" s="26">
        <v>2.2000000000000002</v>
      </c>
      <c r="H20" s="25">
        <v>2.2000000000000002</v>
      </c>
      <c r="I20" s="25">
        <v>2.2000000000000002</v>
      </c>
      <c r="J20" s="25">
        <v>2.2000000000000002</v>
      </c>
      <c r="K20" s="25">
        <v>2.2000000000000002</v>
      </c>
    </row>
    <row r="21" spans="1:11" x14ac:dyDescent="0.3">
      <c r="A21" s="24" t="s">
        <v>286</v>
      </c>
      <c r="B21" s="24" t="s">
        <v>287</v>
      </c>
      <c r="C21" s="24">
        <v>7</v>
      </c>
      <c r="D21" s="24">
        <v>7</v>
      </c>
      <c r="E21" s="24">
        <v>7</v>
      </c>
      <c r="F21" s="24">
        <v>7</v>
      </c>
      <c r="H21" s="25">
        <v>7</v>
      </c>
      <c r="I21" s="25">
        <v>7</v>
      </c>
      <c r="J21" s="25">
        <v>7</v>
      </c>
      <c r="K21" s="25">
        <v>7</v>
      </c>
    </row>
    <row r="22" spans="1:11" x14ac:dyDescent="0.3">
      <c r="A22" s="26" t="s">
        <v>288</v>
      </c>
      <c r="B22" s="26" t="s">
        <v>289</v>
      </c>
      <c r="C22" s="26">
        <v>5</v>
      </c>
      <c r="D22" s="26">
        <v>5</v>
      </c>
      <c r="E22" s="26">
        <v>5</v>
      </c>
      <c r="F22" s="26">
        <v>5</v>
      </c>
      <c r="H22" s="25">
        <v>5</v>
      </c>
      <c r="I22" s="25">
        <v>5</v>
      </c>
      <c r="J22" s="25">
        <v>5</v>
      </c>
      <c r="K22" s="25">
        <v>5</v>
      </c>
    </row>
    <row r="23" spans="1:11" x14ac:dyDescent="0.3">
      <c r="A23" s="24" t="s">
        <v>290</v>
      </c>
      <c r="B23" s="24" t="s">
        <v>291</v>
      </c>
      <c r="C23" s="24">
        <v>6.8</v>
      </c>
      <c r="D23" s="24">
        <v>6.8</v>
      </c>
      <c r="E23" s="24">
        <v>6.8</v>
      </c>
      <c r="F23" s="24">
        <v>6.8</v>
      </c>
      <c r="H23" s="25">
        <v>6.8</v>
      </c>
      <c r="I23" s="25">
        <v>6.8</v>
      </c>
      <c r="J23" s="25">
        <v>6.8</v>
      </c>
      <c r="K23" s="25">
        <v>6.8</v>
      </c>
    </row>
    <row r="24" spans="1:11" x14ac:dyDescent="0.3">
      <c r="A24" s="26" t="s">
        <v>292</v>
      </c>
      <c r="B24" s="26" t="s">
        <v>293</v>
      </c>
      <c r="C24" s="26">
        <v>5.6</v>
      </c>
      <c r="D24" s="26">
        <v>5.6</v>
      </c>
      <c r="E24" s="26">
        <v>5.6</v>
      </c>
      <c r="F24" s="26">
        <v>5.6</v>
      </c>
      <c r="H24" s="25">
        <v>5.6</v>
      </c>
      <c r="I24" s="25">
        <v>5.6</v>
      </c>
      <c r="J24" s="25">
        <v>5.6</v>
      </c>
      <c r="K24" s="25">
        <v>5.6</v>
      </c>
    </row>
    <row r="25" spans="1:11" x14ac:dyDescent="0.3">
      <c r="A25" s="24" t="s">
        <v>294</v>
      </c>
      <c r="B25" s="24" t="s">
        <v>295</v>
      </c>
      <c r="C25" s="24">
        <v>2.2000000000000002</v>
      </c>
      <c r="D25" s="24">
        <v>2.2000000000000002</v>
      </c>
      <c r="E25" s="24">
        <v>2.2000000000000002</v>
      </c>
      <c r="F25" s="24">
        <v>2.2000000000000002</v>
      </c>
      <c r="H25" s="25">
        <v>2.2000000000000002</v>
      </c>
      <c r="I25" s="25">
        <v>2.2000000000000002</v>
      </c>
      <c r="J25" s="25">
        <v>2.2000000000000002</v>
      </c>
      <c r="K25" s="25">
        <v>2.2000000000000002</v>
      </c>
    </row>
    <row r="26" spans="1:11" x14ac:dyDescent="0.3">
      <c r="A26" s="26" t="s">
        <v>296</v>
      </c>
      <c r="B26" s="26" t="s">
        <v>297</v>
      </c>
      <c r="C26" s="26">
        <v>7.4</v>
      </c>
      <c r="D26" s="26">
        <v>7.4</v>
      </c>
      <c r="E26" s="26">
        <v>7.4</v>
      </c>
      <c r="F26" s="26">
        <v>7.4</v>
      </c>
      <c r="H26" s="25">
        <v>7.4</v>
      </c>
      <c r="I26" s="25">
        <v>7.4</v>
      </c>
      <c r="J26" s="25">
        <v>7.4</v>
      </c>
      <c r="K26" s="25">
        <v>7.4</v>
      </c>
    </row>
    <row r="27" spans="1:11" x14ac:dyDescent="0.3">
      <c r="A27" s="24" t="s">
        <v>298</v>
      </c>
      <c r="B27" s="24" t="s">
        <v>299</v>
      </c>
      <c r="C27" s="24">
        <v>5.6</v>
      </c>
      <c r="D27" s="24">
        <v>5.6</v>
      </c>
      <c r="E27" s="24">
        <v>5.6</v>
      </c>
      <c r="F27" s="24">
        <v>5.6</v>
      </c>
      <c r="H27" s="25">
        <v>5.6</v>
      </c>
      <c r="I27" s="25">
        <v>5.6</v>
      </c>
      <c r="J27" s="25">
        <v>5.6</v>
      </c>
      <c r="K27" s="25">
        <v>5.6</v>
      </c>
    </row>
    <row r="28" spans="1:11" x14ac:dyDescent="0.3">
      <c r="A28" s="26" t="s">
        <v>300</v>
      </c>
      <c r="B28" s="26" t="s">
        <v>301</v>
      </c>
      <c r="C28" s="26">
        <v>7</v>
      </c>
      <c r="D28" s="26">
        <v>7</v>
      </c>
      <c r="E28" s="26">
        <v>7</v>
      </c>
      <c r="F28" s="26">
        <v>7</v>
      </c>
      <c r="H28" s="25">
        <v>7</v>
      </c>
      <c r="I28" s="25">
        <v>7</v>
      </c>
      <c r="J28" s="25">
        <v>7</v>
      </c>
      <c r="K28" s="25">
        <v>7</v>
      </c>
    </row>
    <row r="29" spans="1:11" x14ac:dyDescent="0.3">
      <c r="A29" s="24" t="s">
        <v>302</v>
      </c>
      <c r="B29" s="24" t="s">
        <v>303</v>
      </c>
      <c r="C29" s="24">
        <v>7.2</v>
      </c>
      <c r="D29" s="24">
        <v>7.2</v>
      </c>
      <c r="E29" s="24">
        <v>7.2</v>
      </c>
      <c r="F29" s="24">
        <v>7.2</v>
      </c>
      <c r="H29" s="25">
        <v>7.2</v>
      </c>
      <c r="I29" s="25">
        <v>7.2</v>
      </c>
      <c r="J29" s="25">
        <v>7.2</v>
      </c>
      <c r="K29" s="25">
        <v>7.2</v>
      </c>
    </row>
    <row r="30" spans="1:11" x14ac:dyDescent="0.3">
      <c r="A30" s="26" t="s">
        <v>304</v>
      </c>
      <c r="B30" s="26" t="s">
        <v>305</v>
      </c>
      <c r="C30" s="26">
        <v>7</v>
      </c>
      <c r="D30" s="26">
        <v>7</v>
      </c>
      <c r="E30" s="26">
        <v>7</v>
      </c>
      <c r="F30" s="26">
        <v>7</v>
      </c>
      <c r="H30" s="25">
        <v>7</v>
      </c>
      <c r="I30" s="25">
        <v>7</v>
      </c>
      <c r="J30" s="25">
        <v>7</v>
      </c>
      <c r="K30" s="25">
        <v>7</v>
      </c>
    </row>
    <row r="31" spans="1:11" x14ac:dyDescent="0.3">
      <c r="A31" s="24" t="s">
        <v>306</v>
      </c>
      <c r="B31" s="24" t="s">
        <v>307</v>
      </c>
      <c r="C31" s="24">
        <v>3.8</v>
      </c>
      <c r="D31" s="24">
        <v>3.8</v>
      </c>
      <c r="E31" s="24">
        <v>3.8</v>
      </c>
      <c r="F31" s="24">
        <v>3.8</v>
      </c>
      <c r="H31" s="25">
        <v>3.8</v>
      </c>
      <c r="I31" s="25">
        <v>3.8</v>
      </c>
      <c r="J31" s="25">
        <v>3.8</v>
      </c>
      <c r="K31" s="25">
        <v>3.8</v>
      </c>
    </row>
    <row r="32" spans="1:11" x14ac:dyDescent="0.3">
      <c r="A32" s="26" t="s">
        <v>308</v>
      </c>
      <c r="B32" s="26" t="s">
        <v>309</v>
      </c>
      <c r="C32" s="26">
        <v>7.4</v>
      </c>
      <c r="D32" s="26">
        <v>7.4</v>
      </c>
      <c r="E32" s="26">
        <v>7.4</v>
      </c>
      <c r="F32" s="26">
        <v>7.4</v>
      </c>
      <c r="H32" s="25">
        <v>7.4</v>
      </c>
      <c r="I32" s="25">
        <v>7.4</v>
      </c>
      <c r="J32" s="25">
        <v>7.4</v>
      </c>
      <c r="K32" s="25">
        <v>7.4</v>
      </c>
    </row>
    <row r="33" spans="1:11" x14ac:dyDescent="0.3">
      <c r="A33" s="24" t="s">
        <v>310</v>
      </c>
      <c r="B33" s="24" t="s">
        <v>311</v>
      </c>
      <c r="C33" s="24">
        <v>7.8</v>
      </c>
      <c r="D33" s="24">
        <v>7.8</v>
      </c>
      <c r="E33" s="24">
        <v>7.8</v>
      </c>
      <c r="F33" s="24">
        <v>7.8</v>
      </c>
      <c r="H33" s="25">
        <v>7.8</v>
      </c>
      <c r="I33" s="25">
        <v>7.8</v>
      </c>
      <c r="J33" s="25">
        <v>7.8</v>
      </c>
      <c r="K33" s="25">
        <v>7.8</v>
      </c>
    </row>
    <row r="34" spans="1:11" x14ac:dyDescent="0.3">
      <c r="A34" s="26" t="s">
        <v>312</v>
      </c>
      <c r="B34" s="26" t="s">
        <v>313</v>
      </c>
      <c r="C34" s="26">
        <v>2.6</v>
      </c>
      <c r="D34" s="26">
        <v>2.6</v>
      </c>
      <c r="E34" s="26">
        <v>2.6</v>
      </c>
      <c r="F34" s="26">
        <v>2.6</v>
      </c>
      <c r="H34" s="25">
        <v>2.6</v>
      </c>
      <c r="I34" s="25">
        <v>2.6</v>
      </c>
      <c r="J34" s="25">
        <v>2.6</v>
      </c>
      <c r="K34" s="25">
        <v>2.6</v>
      </c>
    </row>
    <row r="35" spans="1:11" x14ac:dyDescent="0.3">
      <c r="A35" s="24" t="s">
        <v>314</v>
      </c>
      <c r="B35" s="24" t="s">
        <v>315</v>
      </c>
      <c r="C35" s="24">
        <v>2.6</v>
      </c>
      <c r="D35" s="24">
        <v>2.6</v>
      </c>
      <c r="E35" s="24">
        <v>2.6</v>
      </c>
      <c r="F35" s="24">
        <v>2.6</v>
      </c>
      <c r="H35" s="25">
        <v>2.6</v>
      </c>
      <c r="I35" s="25">
        <v>2.6</v>
      </c>
      <c r="J35" s="25">
        <v>2.6</v>
      </c>
      <c r="K35" s="25">
        <v>2.6</v>
      </c>
    </row>
    <row r="36" spans="1:11" x14ac:dyDescent="0.3">
      <c r="A36" s="26" t="s">
        <v>316</v>
      </c>
      <c r="B36" s="26" t="s">
        <v>317</v>
      </c>
      <c r="C36" s="26">
        <v>3.4</v>
      </c>
      <c r="D36" s="26">
        <v>3.4</v>
      </c>
      <c r="E36" s="26">
        <v>3.4</v>
      </c>
      <c r="F36" s="26">
        <v>3.4</v>
      </c>
      <c r="H36" s="25">
        <v>3.4</v>
      </c>
      <c r="I36" s="25">
        <v>3.4</v>
      </c>
      <c r="J36" s="25">
        <v>3.4</v>
      </c>
      <c r="K36" s="25">
        <v>3.4</v>
      </c>
    </row>
    <row r="37" spans="1:11" x14ac:dyDescent="0.3">
      <c r="A37" s="24" t="s">
        <v>318</v>
      </c>
      <c r="B37" s="24" t="s">
        <v>319</v>
      </c>
      <c r="C37" s="24">
        <v>4.2</v>
      </c>
      <c r="D37" s="24">
        <v>4.2</v>
      </c>
      <c r="E37" s="24">
        <v>4.2</v>
      </c>
      <c r="F37" s="24">
        <v>4.2</v>
      </c>
      <c r="H37" s="25">
        <v>4.2</v>
      </c>
      <c r="I37" s="25">
        <v>4.2</v>
      </c>
      <c r="J37" s="25">
        <v>4.2</v>
      </c>
      <c r="K37" s="25">
        <v>4.2</v>
      </c>
    </row>
    <row r="38" spans="1:11" x14ac:dyDescent="0.3">
      <c r="A38" s="26" t="s">
        <v>320</v>
      </c>
      <c r="B38" s="26" t="s">
        <v>321</v>
      </c>
      <c r="C38" s="26">
        <v>2.4</v>
      </c>
      <c r="D38" s="26">
        <v>2.4</v>
      </c>
      <c r="E38" s="26">
        <v>2.4</v>
      </c>
      <c r="F38" s="26">
        <v>2.4</v>
      </c>
      <c r="H38" s="25">
        <v>2.4</v>
      </c>
      <c r="I38" s="25">
        <v>2.4</v>
      </c>
      <c r="J38" s="25">
        <v>2.4</v>
      </c>
      <c r="K38" s="25">
        <v>2.4</v>
      </c>
    </row>
    <row r="39" spans="1:11" x14ac:dyDescent="0.3">
      <c r="A39" s="24" t="s">
        <v>322</v>
      </c>
      <c r="B39" s="24" t="s">
        <v>323</v>
      </c>
      <c r="C39" s="24">
        <v>7.2</v>
      </c>
      <c r="D39" s="24">
        <v>7.2</v>
      </c>
      <c r="E39" s="24">
        <v>7.2</v>
      </c>
      <c r="F39" s="24">
        <v>7.2</v>
      </c>
      <c r="H39" s="25">
        <v>7.2</v>
      </c>
      <c r="I39" s="25">
        <v>7.2</v>
      </c>
      <c r="J39" s="25">
        <v>7.2</v>
      </c>
      <c r="K39" s="25">
        <v>7.2</v>
      </c>
    </row>
    <row r="40" spans="1:11" x14ac:dyDescent="0.3">
      <c r="A40" s="26" t="s">
        <v>324</v>
      </c>
      <c r="B40" s="26" t="s">
        <v>325</v>
      </c>
      <c r="C40" s="26">
        <v>3.8</v>
      </c>
      <c r="D40" s="26">
        <v>3.8</v>
      </c>
      <c r="E40" s="26">
        <v>3.8</v>
      </c>
      <c r="F40" s="26">
        <v>3.8</v>
      </c>
      <c r="H40" s="25">
        <v>3.8</v>
      </c>
      <c r="I40" s="25">
        <v>3.8</v>
      </c>
      <c r="J40" s="25">
        <v>3.8</v>
      </c>
      <c r="K40" s="25">
        <v>3.8</v>
      </c>
    </row>
    <row r="41" spans="1:11" x14ac:dyDescent="0.3">
      <c r="A41" s="24" t="s">
        <v>326</v>
      </c>
      <c r="B41" s="24" t="s">
        <v>327</v>
      </c>
      <c r="C41" s="24">
        <v>7</v>
      </c>
      <c r="D41" s="24">
        <v>7</v>
      </c>
      <c r="E41" s="24">
        <v>7</v>
      </c>
      <c r="F41" s="24">
        <v>7</v>
      </c>
      <c r="H41" s="25">
        <v>7</v>
      </c>
      <c r="I41" s="25">
        <v>7</v>
      </c>
      <c r="J41" s="25">
        <v>7</v>
      </c>
      <c r="K41" s="25">
        <v>7</v>
      </c>
    </row>
    <row r="42" spans="1:11" x14ac:dyDescent="0.3">
      <c r="A42" s="26" t="s">
        <v>328</v>
      </c>
      <c r="B42" s="26" t="s">
        <v>329</v>
      </c>
      <c r="C42" s="26">
        <v>2.6</v>
      </c>
      <c r="D42" s="26">
        <v>2.6</v>
      </c>
      <c r="E42" s="26">
        <v>2.6</v>
      </c>
      <c r="F42" s="26">
        <v>2.6</v>
      </c>
      <c r="H42" s="25">
        <v>2.6</v>
      </c>
      <c r="I42" s="25">
        <v>2.6</v>
      </c>
      <c r="J42" s="25">
        <v>2.6</v>
      </c>
      <c r="K42" s="25">
        <v>2.6</v>
      </c>
    </row>
    <row r="43" spans="1:11" x14ac:dyDescent="0.3">
      <c r="A43" s="24" t="s">
        <v>330</v>
      </c>
      <c r="B43" s="24" t="s">
        <v>331</v>
      </c>
      <c r="C43" s="24">
        <v>3.8</v>
      </c>
      <c r="D43" s="24">
        <v>3.8</v>
      </c>
      <c r="E43" s="24">
        <v>3.8</v>
      </c>
      <c r="F43" s="24">
        <v>3.8</v>
      </c>
      <c r="H43" s="25">
        <v>3.8</v>
      </c>
      <c r="I43" s="25">
        <v>3.8</v>
      </c>
      <c r="J43" s="25">
        <v>3.8</v>
      </c>
      <c r="K43" s="25">
        <v>3.8</v>
      </c>
    </row>
    <row r="44" spans="1:11" x14ac:dyDescent="0.3">
      <c r="A44" s="26" t="s">
        <v>332</v>
      </c>
      <c r="B44" s="26" t="s">
        <v>333</v>
      </c>
      <c r="C44" s="26">
        <v>3.6</v>
      </c>
      <c r="D44" s="26">
        <v>3.6</v>
      </c>
      <c r="E44" s="26">
        <v>3.6</v>
      </c>
      <c r="F44" s="26">
        <v>3.6</v>
      </c>
      <c r="H44" s="25">
        <v>3.6</v>
      </c>
      <c r="I44" s="25">
        <v>3.6</v>
      </c>
      <c r="J44" s="25">
        <v>3.6</v>
      </c>
      <c r="K44" s="25">
        <v>3.6</v>
      </c>
    </row>
    <row r="45" spans="1:11" x14ac:dyDescent="0.3">
      <c r="A45" s="24" t="s">
        <v>334</v>
      </c>
      <c r="B45" s="24" t="s">
        <v>335</v>
      </c>
      <c r="C45" s="24">
        <v>3.2</v>
      </c>
      <c r="D45" s="24">
        <v>3.2</v>
      </c>
      <c r="E45" s="24">
        <v>3.2</v>
      </c>
      <c r="F45" s="24">
        <v>3.2</v>
      </c>
      <c r="H45" s="25">
        <v>3.2</v>
      </c>
      <c r="I45" s="25">
        <v>3.2</v>
      </c>
      <c r="J45" s="25">
        <v>3.2</v>
      </c>
      <c r="K45" s="25">
        <v>3.2</v>
      </c>
    </row>
    <row r="46" spans="1:11" x14ac:dyDescent="0.3">
      <c r="A46" s="26" t="s">
        <v>336</v>
      </c>
      <c r="B46" s="26" t="s">
        <v>337</v>
      </c>
      <c r="C46" s="26">
        <v>3.2</v>
      </c>
      <c r="D46" s="26">
        <v>3.2</v>
      </c>
      <c r="E46" s="26">
        <v>3.2</v>
      </c>
      <c r="F46" s="26">
        <v>3.2</v>
      </c>
      <c r="H46" s="25">
        <v>3.2</v>
      </c>
      <c r="I46" s="25">
        <v>3.2</v>
      </c>
      <c r="J46" s="25">
        <v>3.2</v>
      </c>
      <c r="K46" s="25">
        <v>3.2</v>
      </c>
    </row>
    <row r="47" spans="1:11" x14ac:dyDescent="0.3">
      <c r="A47" s="24" t="s">
        <v>338</v>
      </c>
      <c r="B47" s="24" t="s">
        <v>339</v>
      </c>
      <c r="C47" s="24">
        <v>4</v>
      </c>
      <c r="D47" s="24">
        <v>4</v>
      </c>
      <c r="E47" s="24">
        <v>4</v>
      </c>
      <c r="F47" s="24">
        <v>4</v>
      </c>
      <c r="H47" s="25">
        <v>4</v>
      </c>
      <c r="I47" s="25">
        <v>4</v>
      </c>
      <c r="J47" s="25">
        <v>4</v>
      </c>
      <c r="K47" s="25">
        <v>4</v>
      </c>
    </row>
    <row r="48" spans="1:11" x14ac:dyDescent="0.3">
      <c r="A48" s="26" t="s">
        <v>340</v>
      </c>
      <c r="B48" s="26" t="s">
        <v>341</v>
      </c>
      <c r="C48" s="26">
        <v>4.2</v>
      </c>
      <c r="D48" s="26">
        <v>4.2</v>
      </c>
      <c r="E48" s="26">
        <v>4.2</v>
      </c>
      <c r="F48" s="26">
        <v>4.2</v>
      </c>
      <c r="H48" s="25">
        <v>4.2</v>
      </c>
      <c r="I48" s="25">
        <v>4.2</v>
      </c>
      <c r="J48" s="25">
        <v>4.2</v>
      </c>
      <c r="K48" s="25">
        <v>4.2</v>
      </c>
    </row>
    <row r="49" spans="1:11" x14ac:dyDescent="0.3">
      <c r="A49" s="24" t="s">
        <v>342</v>
      </c>
      <c r="B49" s="24" t="s">
        <v>343</v>
      </c>
      <c r="C49" s="24">
        <v>2.5</v>
      </c>
      <c r="D49" s="24">
        <v>2.5</v>
      </c>
      <c r="E49" s="24">
        <v>2.5</v>
      </c>
      <c r="F49" s="24">
        <v>2.5</v>
      </c>
      <c r="H49" s="25">
        <v>2.5</v>
      </c>
      <c r="I49" s="25">
        <v>2.5</v>
      </c>
      <c r="J49" s="25">
        <v>2.5</v>
      </c>
      <c r="K49" s="25">
        <v>2.5</v>
      </c>
    </row>
    <row r="50" spans="1:11" x14ac:dyDescent="0.3">
      <c r="A50" s="26" t="s">
        <v>344</v>
      </c>
      <c r="B50" s="26" t="s">
        <v>345</v>
      </c>
      <c r="C50" s="26">
        <v>3.6</v>
      </c>
      <c r="D50" s="26">
        <v>3.6</v>
      </c>
      <c r="E50" s="26">
        <v>3.6</v>
      </c>
      <c r="F50" s="26">
        <v>3.6</v>
      </c>
      <c r="H50" s="25">
        <v>3.6</v>
      </c>
      <c r="I50" s="25">
        <v>3.6</v>
      </c>
      <c r="J50" s="25">
        <v>3.6</v>
      </c>
      <c r="K50" s="25">
        <v>3.6</v>
      </c>
    </row>
    <row r="51" spans="1:11" x14ac:dyDescent="0.3">
      <c r="A51" s="24" t="s">
        <v>346</v>
      </c>
      <c r="B51" s="24" t="s">
        <v>347</v>
      </c>
      <c r="C51" s="24">
        <v>3.2</v>
      </c>
      <c r="D51" s="24">
        <v>3.2</v>
      </c>
      <c r="E51" s="24">
        <v>3.2</v>
      </c>
      <c r="F51" s="24">
        <v>3.2</v>
      </c>
      <c r="H51" s="25">
        <v>3.2</v>
      </c>
      <c r="I51" s="25">
        <v>3.2</v>
      </c>
      <c r="J51" s="25">
        <v>3.2</v>
      </c>
      <c r="K51" s="25">
        <v>3.2</v>
      </c>
    </row>
    <row r="52" spans="1:11" x14ac:dyDescent="0.3">
      <c r="A52" s="26" t="s">
        <v>348</v>
      </c>
      <c r="B52" s="26" t="s">
        <v>349</v>
      </c>
      <c r="C52" s="26">
        <v>7.2</v>
      </c>
      <c r="D52" s="26">
        <v>7.2</v>
      </c>
      <c r="E52" s="26">
        <v>7.2</v>
      </c>
      <c r="F52" s="26">
        <v>7.2</v>
      </c>
      <c r="H52" s="25">
        <v>7.2</v>
      </c>
      <c r="I52" s="25">
        <v>7.2</v>
      </c>
      <c r="J52" s="25">
        <v>7.2</v>
      </c>
      <c r="K52" s="25">
        <v>7.2</v>
      </c>
    </row>
    <row r="53" spans="1:11" x14ac:dyDescent="0.3">
      <c r="A53" s="24" t="s">
        <v>350</v>
      </c>
      <c r="B53" s="24" t="s">
        <v>351</v>
      </c>
      <c r="C53" s="24">
        <v>3.2</v>
      </c>
      <c r="D53" s="24">
        <v>3.2</v>
      </c>
      <c r="E53" s="24">
        <v>3.2</v>
      </c>
      <c r="F53" s="24">
        <v>3.2</v>
      </c>
      <c r="H53" s="25">
        <v>3.2</v>
      </c>
      <c r="I53" s="25">
        <v>3.2</v>
      </c>
      <c r="J53" s="25">
        <v>3.2</v>
      </c>
      <c r="K53" s="25">
        <v>3.2</v>
      </c>
    </row>
    <row r="54" spans="1:11" x14ac:dyDescent="0.3">
      <c r="A54" s="26" t="s">
        <v>352</v>
      </c>
      <c r="B54" s="26" t="s">
        <v>353</v>
      </c>
      <c r="C54" s="26">
        <v>3.2</v>
      </c>
      <c r="D54" s="26">
        <v>3.2</v>
      </c>
      <c r="E54" s="26">
        <v>3.2</v>
      </c>
      <c r="F54" s="26">
        <v>3.2</v>
      </c>
      <c r="H54" s="25">
        <v>3.2</v>
      </c>
      <c r="I54" s="25">
        <v>3.2</v>
      </c>
      <c r="J54" s="25">
        <v>3.2</v>
      </c>
      <c r="K54" s="25">
        <v>3.2</v>
      </c>
    </row>
    <row r="55" spans="1:11" x14ac:dyDescent="0.3">
      <c r="A55" s="24" t="s">
        <v>354</v>
      </c>
      <c r="B55" s="24" t="s">
        <v>355</v>
      </c>
      <c r="C55" s="24">
        <v>3.6</v>
      </c>
      <c r="D55" s="24">
        <v>3.6</v>
      </c>
      <c r="E55" s="24">
        <v>3.6</v>
      </c>
      <c r="F55" s="24">
        <v>3.6</v>
      </c>
      <c r="H55" s="25">
        <v>3.6</v>
      </c>
      <c r="I55" s="25">
        <v>3.6</v>
      </c>
      <c r="J55" s="25">
        <v>3.6</v>
      </c>
      <c r="K55" s="25">
        <v>3.6</v>
      </c>
    </row>
    <row r="56" spans="1:11" x14ac:dyDescent="0.3">
      <c r="A56" s="26" t="s">
        <v>356</v>
      </c>
      <c r="B56" s="26" t="s">
        <v>357</v>
      </c>
      <c r="C56" s="26">
        <v>4.2</v>
      </c>
      <c r="D56" s="26">
        <v>4.2</v>
      </c>
      <c r="E56" s="26">
        <v>4.2</v>
      </c>
      <c r="F56" s="26">
        <v>4.2</v>
      </c>
      <c r="H56" s="25">
        <v>4.2</v>
      </c>
      <c r="I56" s="25">
        <v>4.2</v>
      </c>
      <c r="J56" s="25">
        <v>4.2</v>
      </c>
      <c r="K56" s="25">
        <v>4.2</v>
      </c>
    </row>
    <row r="57" spans="1:11" x14ac:dyDescent="0.3">
      <c r="A57" s="24" t="s">
        <v>358</v>
      </c>
      <c r="B57" s="24" t="s">
        <v>359</v>
      </c>
      <c r="C57" s="24">
        <v>3.4</v>
      </c>
      <c r="D57" s="24">
        <v>3.4</v>
      </c>
      <c r="E57" s="24">
        <v>3.4</v>
      </c>
      <c r="F57" s="24">
        <v>3.4</v>
      </c>
      <c r="H57" s="25">
        <v>3.4</v>
      </c>
      <c r="I57" s="25">
        <v>3.4</v>
      </c>
      <c r="J57" s="25">
        <v>3.4</v>
      </c>
      <c r="K57" s="25">
        <v>3.4</v>
      </c>
    </row>
    <row r="58" spans="1:11" x14ac:dyDescent="0.3">
      <c r="A58" s="26" t="s">
        <v>360</v>
      </c>
      <c r="B58" s="26" t="s">
        <v>361</v>
      </c>
      <c r="C58" s="26">
        <v>3.8</v>
      </c>
      <c r="D58" s="26">
        <v>3.8</v>
      </c>
      <c r="E58" s="26">
        <v>3.8</v>
      </c>
      <c r="F58" s="26">
        <v>3.8</v>
      </c>
      <c r="H58" s="25">
        <v>3.8</v>
      </c>
      <c r="I58" s="25">
        <v>3.8</v>
      </c>
      <c r="J58" s="25">
        <v>3.8</v>
      </c>
      <c r="K58" s="25">
        <v>3.8</v>
      </c>
    </row>
    <row r="59" spans="1:11" x14ac:dyDescent="0.3">
      <c r="A59" s="24" t="s">
        <v>362</v>
      </c>
      <c r="B59" s="24" t="s">
        <v>363</v>
      </c>
      <c r="C59" s="24">
        <v>3.2</v>
      </c>
      <c r="D59" s="24">
        <v>3.2</v>
      </c>
      <c r="E59" s="24">
        <v>3.2</v>
      </c>
      <c r="F59" s="24">
        <v>3.2</v>
      </c>
      <c r="H59" s="25">
        <v>3.2</v>
      </c>
      <c r="I59" s="25">
        <v>3.2</v>
      </c>
      <c r="J59" s="25">
        <v>3.2</v>
      </c>
      <c r="K59" s="25">
        <v>3.2</v>
      </c>
    </row>
    <row r="60" spans="1:11" x14ac:dyDescent="0.3">
      <c r="A60" s="26" t="s">
        <v>364</v>
      </c>
      <c r="B60" s="26" t="s">
        <v>365</v>
      </c>
      <c r="C60" s="26">
        <v>3.6</v>
      </c>
      <c r="D60" s="26">
        <v>3.6</v>
      </c>
      <c r="E60" s="26">
        <v>3.6</v>
      </c>
      <c r="F60" s="26">
        <v>3.6</v>
      </c>
      <c r="H60" s="25">
        <v>3.6</v>
      </c>
      <c r="I60" s="25">
        <v>3.6</v>
      </c>
      <c r="J60" s="25">
        <v>3.6</v>
      </c>
      <c r="K60" s="25">
        <v>3.6</v>
      </c>
    </row>
    <row r="61" spans="1:11" x14ac:dyDescent="0.3">
      <c r="A61" s="24" t="s">
        <v>366</v>
      </c>
      <c r="B61" s="24" t="s">
        <v>367</v>
      </c>
      <c r="C61" s="24">
        <v>5.4</v>
      </c>
      <c r="D61" s="24">
        <v>5.4</v>
      </c>
      <c r="E61" s="24">
        <v>5.4</v>
      </c>
      <c r="F61" s="24">
        <v>5.4</v>
      </c>
      <c r="H61" s="25">
        <v>5.4</v>
      </c>
      <c r="I61" s="25">
        <v>5.4</v>
      </c>
      <c r="J61" s="25">
        <v>5.4</v>
      </c>
      <c r="K61" s="25">
        <v>5.4</v>
      </c>
    </row>
    <row r="62" spans="1:11" x14ac:dyDescent="0.3">
      <c r="A62" s="26" t="s">
        <v>368</v>
      </c>
      <c r="B62" s="26" t="s">
        <v>369</v>
      </c>
      <c r="C62" s="26">
        <v>3.2</v>
      </c>
      <c r="D62" s="26">
        <v>3.2</v>
      </c>
      <c r="E62" s="26">
        <v>3.2</v>
      </c>
      <c r="F62" s="26">
        <v>3.2</v>
      </c>
      <c r="H62" s="25">
        <v>3.2</v>
      </c>
      <c r="I62" s="25">
        <v>3.2</v>
      </c>
      <c r="J62" s="25">
        <v>3.2</v>
      </c>
      <c r="K62" s="25">
        <v>3.2</v>
      </c>
    </row>
    <row r="65" spans="1:3" x14ac:dyDescent="0.3">
      <c r="A65" s="27" t="s">
        <v>56</v>
      </c>
      <c r="B65" s="53" t="s">
        <v>57</v>
      </c>
      <c r="C65" s="51"/>
    </row>
    <row r="66" spans="1:3" x14ac:dyDescent="0.3">
      <c r="A66" s="28" t="s">
        <v>58</v>
      </c>
      <c r="B66" s="50" t="s">
        <v>59</v>
      </c>
      <c r="C66" s="51"/>
    </row>
    <row r="67" spans="1:3" x14ac:dyDescent="0.3">
      <c r="A67" s="29" t="s">
        <v>60</v>
      </c>
      <c r="B67" s="52" t="s">
        <v>61</v>
      </c>
      <c r="C67" s="51"/>
    </row>
    <row r="68" spans="1:3" x14ac:dyDescent="0.3">
      <c r="A68" s="30" t="s">
        <v>189</v>
      </c>
      <c r="B68" s="55" t="s">
        <v>190</v>
      </c>
      <c r="C68" s="51"/>
    </row>
    <row r="69" spans="1:3" x14ac:dyDescent="0.3">
      <c r="A69" s="31" t="s">
        <v>191</v>
      </c>
      <c r="B69" s="54" t="s">
        <v>192</v>
      </c>
      <c r="C69" s="51"/>
    </row>
  </sheetData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297" priority="34">
      <formula>ISBLANK(A11)</formula>
    </cfRule>
  </conditionalFormatting>
  <conditionalFormatting sqref="C3">
    <cfRule type="expression" dxfId="296" priority="2">
      <formula>ISBLANK(C3)</formula>
    </cfRule>
  </conditionalFormatting>
  <conditionalFormatting sqref="C4">
    <cfRule type="expression" dxfId="295" priority="4">
      <formula>ISBLANK(C4)</formula>
    </cfRule>
  </conditionalFormatting>
  <conditionalFormatting sqref="C5">
    <cfRule type="expression" dxfId="294" priority="6">
      <formula>ISBLANK(C5)</formula>
    </cfRule>
  </conditionalFormatting>
  <conditionalFormatting sqref="C10">
    <cfRule type="expression" dxfId="293" priority="33">
      <formula>COUNTIF(C11:C62, "&gt;="&amp;$C$4)=0</formula>
    </cfRule>
  </conditionalFormatting>
  <conditionalFormatting sqref="C11:C62">
    <cfRule type="expression" dxfId="292" priority="35">
      <formula>C11&gt;$C$3</formula>
    </cfRule>
  </conditionalFormatting>
  <conditionalFormatting sqref="C3:F3">
    <cfRule type="expression" dxfId="291" priority="1">
      <formula>OR(C3&gt;100,C3&lt;0)</formula>
    </cfRule>
  </conditionalFormatting>
  <conditionalFormatting sqref="C4:F4">
    <cfRule type="expression" dxfId="290" priority="3">
      <formula>OR(C4&gt;max_marks_cell,C4&lt;0)</formula>
    </cfRule>
  </conditionalFormatting>
  <conditionalFormatting sqref="C5:F5">
    <cfRule type="expression" dxfId="289" priority="5">
      <formula>OR(C5&gt;4,C5&lt;0)</formula>
    </cfRule>
  </conditionalFormatting>
  <conditionalFormatting sqref="C7:F7">
    <cfRule type="expression" dxfId="288" priority="7">
      <formula>OR(C7&gt;100,C7&lt;0)</formula>
    </cfRule>
    <cfRule type="expression" dxfId="287" priority="8">
      <formula>ISBLANK(C7)</formula>
    </cfRule>
  </conditionalFormatting>
  <conditionalFormatting sqref="D10">
    <cfRule type="expression" dxfId="286" priority="38">
      <formula>COUNTIF(D11:D62, "&gt;="&amp;$D$4)=0</formula>
    </cfRule>
  </conditionalFormatting>
  <conditionalFormatting sqref="D11:D62">
    <cfRule type="expression" dxfId="285" priority="40">
      <formula>D11&gt;$D$3</formula>
    </cfRule>
  </conditionalFormatting>
  <conditionalFormatting sqref="D3:F5">
    <cfRule type="expression" dxfId="284" priority="10">
      <formula>ISBLANK(D3)</formula>
    </cfRule>
  </conditionalFormatting>
  <conditionalFormatting sqref="E10">
    <cfRule type="expression" dxfId="283" priority="43">
      <formula>COUNTIF(E11:E62, "&gt;="&amp;$E$4)=0</formula>
    </cfRule>
  </conditionalFormatting>
  <conditionalFormatting sqref="E11:E62">
    <cfRule type="expression" dxfId="282" priority="45">
      <formula>E11&gt;$E$3</formula>
    </cfRule>
  </conditionalFormatting>
  <conditionalFormatting sqref="F10">
    <cfRule type="expression" dxfId="281" priority="48">
      <formula>COUNTIF(F11:F62, "&gt;="&amp;$F$4)=0</formula>
    </cfRule>
  </conditionalFormatting>
  <conditionalFormatting sqref="F11:F62">
    <cfRule type="expression" dxfId="280" priority="5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69"/>
  <sheetViews>
    <sheetView workbookViewId="0"/>
  </sheetViews>
  <sheetFormatPr defaultRowHeight="14.4" x14ac:dyDescent="0.3"/>
  <cols>
    <col min="1" max="1" width="20" customWidth="1"/>
    <col min="2" max="2" width="30" customWidth="1"/>
    <col min="3" max="18" width="33" customWidth="1"/>
  </cols>
  <sheetData>
    <row r="1" spans="1:23" x14ac:dyDescent="0.3">
      <c r="A1" s="2"/>
      <c r="B1" s="48" t="s">
        <v>263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3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193</v>
      </c>
      <c r="H2" s="22" t="s">
        <v>194</v>
      </c>
      <c r="I2" s="22" t="s">
        <v>195</v>
      </c>
      <c r="J2" s="22" t="s">
        <v>196</v>
      </c>
      <c r="K2" s="22" t="s">
        <v>197</v>
      </c>
      <c r="L2" s="22" t="s">
        <v>198</v>
      </c>
      <c r="M2" s="22" t="s">
        <v>199</v>
      </c>
      <c r="N2" s="22" t="s">
        <v>200</v>
      </c>
      <c r="O2" s="22" t="s">
        <v>201</v>
      </c>
      <c r="P2" s="22" t="s">
        <v>202</v>
      </c>
      <c r="Q2" s="22" t="s">
        <v>203</v>
      </c>
      <c r="R2" s="22" t="s">
        <v>204</v>
      </c>
      <c r="T2" s="23" t="s">
        <v>24</v>
      </c>
      <c r="U2" s="23" t="s">
        <v>27</v>
      </c>
      <c r="V2" s="23" t="s">
        <v>30</v>
      </c>
      <c r="W2" s="23" t="s">
        <v>32</v>
      </c>
    </row>
    <row r="3" spans="1:23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M3" s="24">
        <v>5</v>
      </c>
      <c r="N3" s="24">
        <v>5</v>
      </c>
      <c r="O3" s="24">
        <v>5</v>
      </c>
      <c r="P3" s="24">
        <v>5</v>
      </c>
      <c r="Q3" s="24">
        <v>5</v>
      </c>
      <c r="R3" s="24">
        <v>10</v>
      </c>
      <c r="T3" s="25">
        <v>35</v>
      </c>
      <c r="U3" s="25">
        <v>50</v>
      </c>
      <c r="V3" s="25">
        <v>25</v>
      </c>
      <c r="W3" s="25">
        <v>25</v>
      </c>
    </row>
    <row r="4" spans="1:23" x14ac:dyDescent="0.3">
      <c r="A4" s="2"/>
      <c r="B4" s="22" t="s">
        <v>68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>
        <v>5</v>
      </c>
      <c r="I4" s="26">
        <v>5</v>
      </c>
      <c r="J4" s="26">
        <v>5</v>
      </c>
      <c r="K4" s="26">
        <v>5</v>
      </c>
      <c r="L4" s="26">
        <v>5</v>
      </c>
      <c r="M4" s="26">
        <v>2.5</v>
      </c>
      <c r="N4" s="26">
        <v>2.5</v>
      </c>
      <c r="O4" s="26">
        <v>2.5</v>
      </c>
      <c r="P4" s="26">
        <v>2.5</v>
      </c>
      <c r="Q4" s="26">
        <v>2.5</v>
      </c>
      <c r="R4" s="26">
        <v>5</v>
      </c>
      <c r="T4" s="25">
        <v>17.5</v>
      </c>
      <c r="U4" s="25">
        <v>25</v>
      </c>
      <c r="V4" s="25">
        <v>12.5</v>
      </c>
      <c r="W4" s="25">
        <v>12.5</v>
      </c>
    </row>
    <row r="5" spans="1:2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1</v>
      </c>
      <c r="H5" s="24">
        <v>2</v>
      </c>
      <c r="I5" s="24">
        <v>1</v>
      </c>
      <c r="J5" s="24">
        <v>2</v>
      </c>
      <c r="K5" s="24">
        <v>3</v>
      </c>
      <c r="L5" s="24">
        <v>4</v>
      </c>
      <c r="M5" s="24">
        <v>1</v>
      </c>
      <c r="N5" s="24">
        <v>2</v>
      </c>
      <c r="O5" s="24">
        <v>3</v>
      </c>
      <c r="P5" s="24">
        <v>4</v>
      </c>
      <c r="Q5" s="24">
        <v>2</v>
      </c>
      <c r="R5" s="24">
        <v>2</v>
      </c>
    </row>
    <row r="6" spans="1:2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71</v>
      </c>
      <c r="H6" s="5" t="s">
        <v>72</v>
      </c>
      <c r="I6" s="5" t="s">
        <v>71</v>
      </c>
      <c r="J6" s="5" t="s">
        <v>72</v>
      </c>
      <c r="K6" s="5" t="s">
        <v>73</v>
      </c>
      <c r="L6" s="5" t="s">
        <v>74</v>
      </c>
      <c r="M6" s="5" t="s">
        <v>71</v>
      </c>
      <c r="N6" s="5" t="s">
        <v>72</v>
      </c>
      <c r="O6" s="5" t="s">
        <v>73</v>
      </c>
      <c r="P6" s="5" t="s">
        <v>74</v>
      </c>
      <c r="Q6" s="5" t="s">
        <v>72</v>
      </c>
      <c r="R6" s="5" t="s">
        <v>72</v>
      </c>
    </row>
    <row r="7" spans="1:23" x14ac:dyDescent="0.3">
      <c r="A7" s="2"/>
      <c r="B7" s="22" t="s">
        <v>75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3" x14ac:dyDescent="0.3">
      <c r="A9" s="1"/>
      <c r="B9" s="48" t="s">
        <v>76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23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193</v>
      </c>
      <c r="H10" s="22" t="s">
        <v>194</v>
      </c>
      <c r="I10" s="22" t="s">
        <v>195</v>
      </c>
      <c r="J10" s="22" t="s">
        <v>196</v>
      </c>
      <c r="K10" s="22" t="s">
        <v>197</v>
      </c>
      <c r="L10" s="22" t="s">
        <v>198</v>
      </c>
      <c r="M10" s="22" t="s">
        <v>199</v>
      </c>
      <c r="N10" s="22" t="s">
        <v>200</v>
      </c>
      <c r="O10" s="22" t="s">
        <v>201</v>
      </c>
      <c r="P10" s="22" t="s">
        <v>202</v>
      </c>
      <c r="Q10" s="22" t="s">
        <v>203</v>
      </c>
      <c r="R10" s="22" t="s">
        <v>204</v>
      </c>
      <c r="T10" s="23" t="s">
        <v>24</v>
      </c>
      <c r="U10" s="23" t="s">
        <v>27</v>
      </c>
      <c r="V10" s="23" t="s">
        <v>30</v>
      </c>
      <c r="W10" s="23" t="s">
        <v>32</v>
      </c>
    </row>
    <row r="11" spans="1:23" x14ac:dyDescent="0.3">
      <c r="A11" s="24"/>
      <c r="B11" s="24"/>
      <c r="C11" s="24">
        <v>4</v>
      </c>
      <c r="D11" s="24">
        <v>4</v>
      </c>
      <c r="E11" s="24">
        <v>4</v>
      </c>
      <c r="F11" s="24">
        <v>4</v>
      </c>
      <c r="G11" s="24"/>
      <c r="H11" s="24"/>
      <c r="I11" s="24">
        <v>7</v>
      </c>
      <c r="J11" s="24">
        <v>7</v>
      </c>
      <c r="K11" s="24">
        <v>7</v>
      </c>
      <c r="L11" s="24">
        <v>7</v>
      </c>
      <c r="M11" s="24">
        <v>4</v>
      </c>
      <c r="N11" s="24">
        <v>4</v>
      </c>
      <c r="O11" s="24">
        <v>4</v>
      </c>
      <c r="P11" s="24">
        <v>4</v>
      </c>
      <c r="Q11" s="24">
        <v>2</v>
      </c>
      <c r="R11" s="24">
        <v>4</v>
      </c>
      <c r="T11" s="25">
        <v>15</v>
      </c>
      <c r="U11" s="25">
        <v>21</v>
      </c>
      <c r="V11" s="25">
        <v>15</v>
      </c>
      <c r="W11" s="25">
        <v>15</v>
      </c>
    </row>
    <row r="12" spans="1:23" x14ac:dyDescent="0.3">
      <c r="A12" s="26"/>
      <c r="B12" s="26"/>
      <c r="C12" s="26">
        <v>8</v>
      </c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>
        <v>4</v>
      </c>
      <c r="N12" s="26">
        <v>4</v>
      </c>
      <c r="O12" s="26">
        <v>4</v>
      </c>
      <c r="P12" s="26">
        <v>4</v>
      </c>
      <c r="Q12" s="26">
        <v>3</v>
      </c>
      <c r="R12" s="26">
        <v>7</v>
      </c>
      <c r="T12" s="25">
        <v>28</v>
      </c>
      <c r="U12" s="25">
        <v>38</v>
      </c>
      <c r="V12" s="25">
        <v>20</v>
      </c>
      <c r="W12" s="25">
        <v>20</v>
      </c>
    </row>
    <row r="13" spans="1:23" x14ac:dyDescent="0.3">
      <c r="A13" s="24"/>
      <c r="B13" s="24"/>
      <c r="C13" s="24">
        <v>4</v>
      </c>
      <c r="D13" s="24">
        <v>4</v>
      </c>
      <c r="E13" s="24">
        <v>4</v>
      </c>
      <c r="F13" s="24">
        <v>4</v>
      </c>
      <c r="G13" s="24">
        <v>8</v>
      </c>
      <c r="H13" s="24">
        <v>8</v>
      </c>
      <c r="I13" s="24">
        <v>7</v>
      </c>
      <c r="J13" s="24">
        <v>7</v>
      </c>
      <c r="K13" s="24">
        <v>7</v>
      </c>
      <c r="L13" s="24">
        <v>7</v>
      </c>
      <c r="M13" s="24">
        <v>2</v>
      </c>
      <c r="N13" s="24">
        <v>2</v>
      </c>
      <c r="O13" s="24">
        <v>2</v>
      </c>
      <c r="P13" s="24">
        <v>2</v>
      </c>
      <c r="Q13" s="24">
        <v>4</v>
      </c>
      <c r="R13" s="24">
        <v>1</v>
      </c>
      <c r="T13" s="25">
        <v>21</v>
      </c>
      <c r="U13" s="25">
        <v>26</v>
      </c>
      <c r="V13" s="25">
        <v>13</v>
      </c>
      <c r="W13" s="25">
        <v>13</v>
      </c>
    </row>
    <row r="14" spans="1:23" x14ac:dyDescent="0.3">
      <c r="A14" s="26"/>
      <c r="B14" s="26"/>
      <c r="C14" s="26">
        <v>9</v>
      </c>
      <c r="D14" s="26">
        <v>9</v>
      </c>
      <c r="E14" s="26">
        <v>9</v>
      </c>
      <c r="F14" s="26">
        <v>9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/>
      <c r="N14" s="26"/>
      <c r="O14" s="26"/>
      <c r="P14" s="26"/>
      <c r="Q14" s="26">
        <v>4</v>
      </c>
      <c r="R14" s="26">
        <v>3</v>
      </c>
      <c r="T14" s="25">
        <v>25</v>
      </c>
      <c r="U14" s="25">
        <v>32</v>
      </c>
      <c r="V14" s="25">
        <v>17</v>
      </c>
      <c r="W14" s="25">
        <v>17</v>
      </c>
    </row>
    <row r="15" spans="1:23" x14ac:dyDescent="0.3">
      <c r="A15" s="24"/>
      <c r="B15" s="24"/>
      <c r="C15" s="24">
        <v>6</v>
      </c>
      <c r="D15" s="24">
        <v>6</v>
      </c>
      <c r="E15" s="24">
        <v>6</v>
      </c>
      <c r="F15" s="24">
        <v>6</v>
      </c>
      <c r="G15" s="24"/>
      <c r="H15" s="24"/>
      <c r="I15" s="24">
        <v>3</v>
      </c>
      <c r="J15" s="24">
        <v>3</v>
      </c>
      <c r="K15" s="24">
        <v>3</v>
      </c>
      <c r="L15" s="24">
        <v>3</v>
      </c>
      <c r="M15" s="24">
        <v>2</v>
      </c>
      <c r="N15" s="24">
        <v>2</v>
      </c>
      <c r="O15" s="24">
        <v>2</v>
      </c>
      <c r="P15" s="24">
        <v>2</v>
      </c>
      <c r="Q15" s="24">
        <v>1</v>
      </c>
      <c r="R15" s="24">
        <v>7</v>
      </c>
      <c r="T15" s="25">
        <v>11</v>
      </c>
      <c r="U15" s="25">
        <v>19</v>
      </c>
      <c r="V15" s="25">
        <v>11</v>
      </c>
      <c r="W15" s="25">
        <v>11</v>
      </c>
    </row>
    <row r="16" spans="1:23" x14ac:dyDescent="0.3">
      <c r="A16" s="26"/>
      <c r="B16" s="26"/>
      <c r="C16" s="26">
        <v>7</v>
      </c>
      <c r="D16" s="26">
        <v>7</v>
      </c>
      <c r="E16" s="26">
        <v>7</v>
      </c>
      <c r="F16" s="26">
        <v>7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>
        <v>8</v>
      </c>
      <c r="M16" s="26">
        <v>4</v>
      </c>
      <c r="N16" s="26">
        <v>4</v>
      </c>
      <c r="O16" s="26">
        <v>4</v>
      </c>
      <c r="P16" s="26">
        <v>4</v>
      </c>
      <c r="Q16" s="26">
        <v>5</v>
      </c>
      <c r="R16" s="26">
        <v>10</v>
      </c>
      <c r="T16" s="25">
        <v>27</v>
      </c>
      <c r="U16" s="25">
        <v>42</v>
      </c>
      <c r="V16" s="25">
        <v>19</v>
      </c>
      <c r="W16" s="25">
        <v>19</v>
      </c>
    </row>
    <row r="17" spans="1:23" x14ac:dyDescent="0.3">
      <c r="A17" s="24"/>
      <c r="B17" s="24"/>
      <c r="C17" s="24">
        <v>6</v>
      </c>
      <c r="D17" s="24">
        <v>6</v>
      </c>
      <c r="E17" s="24">
        <v>6</v>
      </c>
      <c r="F17" s="24">
        <v>6</v>
      </c>
      <c r="G17" s="24">
        <v>7</v>
      </c>
      <c r="H17" s="24">
        <v>7</v>
      </c>
      <c r="I17" s="24">
        <v>6</v>
      </c>
      <c r="J17" s="24">
        <v>6</v>
      </c>
      <c r="K17" s="24">
        <v>6</v>
      </c>
      <c r="L17" s="24">
        <v>6</v>
      </c>
      <c r="M17" s="24">
        <v>3</v>
      </c>
      <c r="N17" s="24">
        <v>3</v>
      </c>
      <c r="O17" s="24">
        <v>3</v>
      </c>
      <c r="P17" s="24">
        <v>3</v>
      </c>
      <c r="Q17" s="24">
        <v>5</v>
      </c>
      <c r="R17" s="24">
        <v>10</v>
      </c>
      <c r="T17" s="25">
        <v>22</v>
      </c>
      <c r="U17" s="25">
        <v>37</v>
      </c>
      <c r="V17" s="25">
        <v>15</v>
      </c>
      <c r="W17" s="25">
        <v>15</v>
      </c>
    </row>
    <row r="18" spans="1:23" x14ac:dyDescent="0.3">
      <c r="A18" s="26"/>
      <c r="B18" s="26"/>
      <c r="C18" s="26">
        <v>8</v>
      </c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>
        <v>6</v>
      </c>
      <c r="J18" s="26">
        <v>6</v>
      </c>
      <c r="K18" s="26">
        <v>6</v>
      </c>
      <c r="L18" s="26">
        <v>6</v>
      </c>
      <c r="M18" s="26">
        <v>3</v>
      </c>
      <c r="N18" s="26">
        <v>3</v>
      </c>
      <c r="O18" s="26">
        <v>3</v>
      </c>
      <c r="P18" s="26">
        <v>3</v>
      </c>
      <c r="Q18" s="26">
        <v>1</v>
      </c>
      <c r="R18" s="26">
        <v>4</v>
      </c>
      <c r="T18" s="25">
        <v>25</v>
      </c>
      <c r="U18" s="25">
        <v>30</v>
      </c>
      <c r="V18" s="25">
        <v>17</v>
      </c>
      <c r="W18" s="25">
        <v>17</v>
      </c>
    </row>
    <row r="19" spans="1:23" x14ac:dyDescent="0.3">
      <c r="A19" s="24"/>
      <c r="B19" s="24"/>
      <c r="C19" s="24">
        <v>8</v>
      </c>
      <c r="D19" s="24">
        <v>8</v>
      </c>
      <c r="E19" s="24">
        <v>8</v>
      </c>
      <c r="F19" s="24">
        <v>8</v>
      </c>
      <c r="G19" s="24">
        <v>5</v>
      </c>
      <c r="H19" s="24">
        <v>5</v>
      </c>
      <c r="I19" s="24">
        <v>8</v>
      </c>
      <c r="J19" s="24">
        <v>8</v>
      </c>
      <c r="K19" s="24">
        <v>8</v>
      </c>
      <c r="L19" s="24">
        <v>8</v>
      </c>
      <c r="M19" s="24">
        <v>4</v>
      </c>
      <c r="N19" s="24">
        <v>4</v>
      </c>
      <c r="O19" s="24">
        <v>4</v>
      </c>
      <c r="P19" s="24">
        <v>4</v>
      </c>
      <c r="Q19" s="24">
        <v>4</v>
      </c>
      <c r="R19" s="24">
        <v>6</v>
      </c>
      <c r="T19" s="25">
        <v>25</v>
      </c>
      <c r="U19" s="25">
        <v>35</v>
      </c>
      <c r="V19" s="25">
        <v>20</v>
      </c>
      <c r="W19" s="25">
        <v>20</v>
      </c>
    </row>
    <row r="20" spans="1:23" x14ac:dyDescent="0.3">
      <c r="A20" s="26"/>
      <c r="B20" s="26"/>
      <c r="C20" s="26">
        <v>0</v>
      </c>
      <c r="D20" s="26">
        <v>0</v>
      </c>
      <c r="E20" s="26">
        <v>0</v>
      </c>
      <c r="F20" s="26">
        <v>0</v>
      </c>
      <c r="G20" s="26">
        <v>2</v>
      </c>
      <c r="H20" s="26">
        <v>2</v>
      </c>
      <c r="I20" s="26">
        <v>4</v>
      </c>
      <c r="J20" s="26">
        <v>4</v>
      </c>
      <c r="K20" s="26">
        <v>4</v>
      </c>
      <c r="L20" s="26">
        <v>4</v>
      </c>
      <c r="M20" s="26">
        <v>1</v>
      </c>
      <c r="N20" s="26">
        <v>1</v>
      </c>
      <c r="O20" s="26">
        <v>1</v>
      </c>
      <c r="P20" s="26">
        <v>1</v>
      </c>
      <c r="Q20" s="26">
        <v>2</v>
      </c>
      <c r="R20" s="26">
        <v>1</v>
      </c>
      <c r="T20" s="25">
        <v>7</v>
      </c>
      <c r="U20" s="25">
        <v>10</v>
      </c>
      <c r="V20" s="25">
        <v>5</v>
      </c>
      <c r="W20" s="25">
        <v>5</v>
      </c>
    </row>
    <row r="21" spans="1:23" x14ac:dyDescent="0.3">
      <c r="A21" s="24"/>
      <c r="B21" s="24"/>
      <c r="C21" s="24">
        <v>7</v>
      </c>
      <c r="D21" s="24">
        <v>7</v>
      </c>
      <c r="E21" s="24">
        <v>7</v>
      </c>
      <c r="F21" s="24">
        <v>7</v>
      </c>
      <c r="G21" s="24">
        <v>2</v>
      </c>
      <c r="H21" s="24">
        <v>2</v>
      </c>
      <c r="I21" s="24">
        <v>7</v>
      </c>
      <c r="J21" s="24">
        <v>7</v>
      </c>
      <c r="K21" s="24">
        <v>7</v>
      </c>
      <c r="L21" s="24">
        <v>7</v>
      </c>
      <c r="M21" s="24">
        <v>4</v>
      </c>
      <c r="N21" s="24">
        <v>4</v>
      </c>
      <c r="O21" s="24">
        <v>4</v>
      </c>
      <c r="P21" s="24">
        <v>4</v>
      </c>
      <c r="Q21" s="24">
        <v>4</v>
      </c>
      <c r="R21" s="24">
        <v>6</v>
      </c>
      <c r="T21" s="25">
        <v>20</v>
      </c>
      <c r="U21" s="25">
        <v>30</v>
      </c>
      <c r="V21" s="25">
        <v>18</v>
      </c>
      <c r="W21" s="25">
        <v>18</v>
      </c>
    </row>
    <row r="22" spans="1:23" x14ac:dyDescent="0.3">
      <c r="A22" s="26"/>
      <c r="B22" s="26"/>
      <c r="C22" s="26">
        <v>4</v>
      </c>
      <c r="D22" s="26">
        <v>4</v>
      </c>
      <c r="E22" s="26">
        <v>4</v>
      </c>
      <c r="F22" s="26">
        <v>4</v>
      </c>
      <c r="G22" s="26">
        <v>5</v>
      </c>
      <c r="H22" s="26">
        <v>5</v>
      </c>
      <c r="I22" s="26">
        <v>6</v>
      </c>
      <c r="J22" s="26">
        <v>6</v>
      </c>
      <c r="K22" s="26">
        <v>6</v>
      </c>
      <c r="L22" s="26">
        <v>6</v>
      </c>
      <c r="M22" s="26">
        <v>3</v>
      </c>
      <c r="N22" s="26">
        <v>3</v>
      </c>
      <c r="O22" s="26">
        <v>3</v>
      </c>
      <c r="P22" s="26">
        <v>3</v>
      </c>
      <c r="Q22" s="26">
        <v>4</v>
      </c>
      <c r="R22" s="26">
        <v>6</v>
      </c>
      <c r="T22" s="25">
        <v>18</v>
      </c>
      <c r="U22" s="25">
        <v>28</v>
      </c>
      <c r="V22" s="25">
        <v>13</v>
      </c>
      <c r="W22" s="25">
        <v>13</v>
      </c>
    </row>
    <row r="23" spans="1:23" x14ac:dyDescent="0.3">
      <c r="A23" s="24"/>
      <c r="B23" s="24"/>
      <c r="C23" s="24">
        <v>9</v>
      </c>
      <c r="D23" s="24">
        <v>9</v>
      </c>
      <c r="E23" s="24">
        <v>9</v>
      </c>
      <c r="F23" s="24">
        <v>9</v>
      </c>
      <c r="G23" s="24">
        <v>5</v>
      </c>
      <c r="H23" s="24">
        <v>5</v>
      </c>
      <c r="I23" s="24">
        <v>7</v>
      </c>
      <c r="J23" s="24">
        <v>7</v>
      </c>
      <c r="K23" s="24">
        <v>7</v>
      </c>
      <c r="L23" s="24">
        <v>7</v>
      </c>
      <c r="M23" s="24">
        <v>4</v>
      </c>
      <c r="N23" s="24">
        <v>4</v>
      </c>
      <c r="O23" s="24">
        <v>4</v>
      </c>
      <c r="P23" s="24">
        <v>4</v>
      </c>
      <c r="Q23" s="24">
        <v>3</v>
      </c>
      <c r="R23" s="24">
        <v>2</v>
      </c>
      <c r="T23" s="25">
        <v>25</v>
      </c>
      <c r="U23" s="25">
        <v>30</v>
      </c>
      <c r="V23" s="25">
        <v>20</v>
      </c>
      <c r="W23" s="25">
        <v>20</v>
      </c>
    </row>
    <row r="24" spans="1:23" x14ac:dyDescent="0.3">
      <c r="A24" s="26"/>
      <c r="B24" s="26"/>
      <c r="C24" s="26">
        <v>7</v>
      </c>
      <c r="D24" s="26">
        <v>7</v>
      </c>
      <c r="E24" s="26">
        <v>7</v>
      </c>
      <c r="F24" s="26">
        <v>7</v>
      </c>
      <c r="G24" s="26">
        <v>4</v>
      </c>
      <c r="H24" s="26">
        <v>4</v>
      </c>
      <c r="I24" s="26">
        <v>2</v>
      </c>
      <c r="J24" s="26">
        <v>2</v>
      </c>
      <c r="K24" s="26">
        <v>2</v>
      </c>
      <c r="L24" s="26">
        <v>2</v>
      </c>
      <c r="M24" s="26">
        <v>1</v>
      </c>
      <c r="N24" s="26">
        <v>1</v>
      </c>
      <c r="O24" s="26">
        <v>1</v>
      </c>
      <c r="P24" s="26">
        <v>1</v>
      </c>
      <c r="Q24" s="26">
        <v>1</v>
      </c>
      <c r="R24" s="26">
        <v>5</v>
      </c>
      <c r="T24" s="25">
        <v>14</v>
      </c>
      <c r="U24" s="25">
        <v>20</v>
      </c>
      <c r="V24" s="25">
        <v>10</v>
      </c>
      <c r="W24" s="25">
        <v>10</v>
      </c>
    </row>
    <row r="25" spans="1:23" x14ac:dyDescent="0.3">
      <c r="A25" s="24"/>
      <c r="B25" s="24"/>
      <c r="C25" s="24">
        <v>8</v>
      </c>
      <c r="D25" s="24">
        <v>8</v>
      </c>
      <c r="E25" s="24">
        <v>8</v>
      </c>
      <c r="F25" s="24">
        <v>8</v>
      </c>
      <c r="G25" s="24">
        <v>8</v>
      </c>
      <c r="H25" s="24">
        <v>8</v>
      </c>
      <c r="I25" s="24">
        <v>8</v>
      </c>
      <c r="J25" s="24">
        <v>8</v>
      </c>
      <c r="K25" s="24">
        <v>8</v>
      </c>
      <c r="L25" s="24">
        <v>8</v>
      </c>
      <c r="M25" s="24">
        <v>3</v>
      </c>
      <c r="N25" s="24">
        <v>3</v>
      </c>
      <c r="O25" s="24">
        <v>3</v>
      </c>
      <c r="P25" s="24">
        <v>3</v>
      </c>
      <c r="Q25" s="24">
        <v>3</v>
      </c>
      <c r="R25" s="24">
        <v>8</v>
      </c>
      <c r="T25" s="25">
        <v>27</v>
      </c>
      <c r="U25" s="25">
        <v>38</v>
      </c>
      <c r="V25" s="25">
        <v>19</v>
      </c>
      <c r="W25" s="25">
        <v>19</v>
      </c>
    </row>
    <row r="26" spans="1:23" x14ac:dyDescent="0.3">
      <c r="A26" s="26"/>
      <c r="B26" s="26"/>
      <c r="C26" s="26">
        <v>10</v>
      </c>
      <c r="D26" s="26">
        <v>10</v>
      </c>
      <c r="E26" s="26">
        <v>10</v>
      </c>
      <c r="F26" s="26">
        <v>10</v>
      </c>
      <c r="G26" s="26">
        <v>10</v>
      </c>
      <c r="H26" s="26">
        <v>10</v>
      </c>
      <c r="I26" s="26">
        <v>10</v>
      </c>
      <c r="J26" s="26">
        <v>10</v>
      </c>
      <c r="K26" s="26">
        <v>10</v>
      </c>
      <c r="L26" s="26">
        <v>10</v>
      </c>
      <c r="M26" s="26">
        <v>4</v>
      </c>
      <c r="N26" s="26">
        <v>4</v>
      </c>
      <c r="O26" s="26">
        <v>4</v>
      </c>
      <c r="P26" s="26">
        <v>4</v>
      </c>
      <c r="Q26" s="26">
        <v>5</v>
      </c>
      <c r="R26" s="26">
        <v>8</v>
      </c>
      <c r="T26" s="25">
        <v>34</v>
      </c>
      <c r="U26" s="25">
        <v>47</v>
      </c>
      <c r="V26" s="25">
        <v>24</v>
      </c>
      <c r="W26" s="25">
        <v>24</v>
      </c>
    </row>
    <row r="27" spans="1:23" x14ac:dyDescent="0.3">
      <c r="A27" s="24"/>
      <c r="B27" s="24"/>
      <c r="C27" s="24">
        <v>8</v>
      </c>
      <c r="D27" s="24">
        <v>8</v>
      </c>
      <c r="E27" s="24">
        <v>8</v>
      </c>
      <c r="F27" s="24">
        <v>8</v>
      </c>
      <c r="G27" s="24">
        <v>8</v>
      </c>
      <c r="H27" s="24">
        <v>8</v>
      </c>
      <c r="I27" s="24">
        <v>8</v>
      </c>
      <c r="J27" s="24">
        <v>8</v>
      </c>
      <c r="K27" s="24">
        <v>8</v>
      </c>
      <c r="L27" s="24">
        <v>8</v>
      </c>
      <c r="M27" s="24">
        <v>3</v>
      </c>
      <c r="N27" s="24">
        <v>3</v>
      </c>
      <c r="O27" s="24">
        <v>3</v>
      </c>
      <c r="P27" s="24">
        <v>3</v>
      </c>
      <c r="Q27" s="24">
        <v>3</v>
      </c>
      <c r="R27" s="24">
        <v>9</v>
      </c>
      <c r="T27" s="25">
        <v>27</v>
      </c>
      <c r="U27" s="25">
        <v>39</v>
      </c>
      <c r="V27" s="25">
        <v>19</v>
      </c>
      <c r="W27" s="25">
        <v>19</v>
      </c>
    </row>
    <row r="28" spans="1:23" x14ac:dyDescent="0.3">
      <c r="A28" s="26"/>
      <c r="B28" s="26"/>
      <c r="C28" s="26">
        <v>4</v>
      </c>
      <c r="D28" s="26">
        <v>4</v>
      </c>
      <c r="E28" s="26">
        <v>4</v>
      </c>
      <c r="F28" s="26">
        <v>4</v>
      </c>
      <c r="G28" s="26">
        <v>8</v>
      </c>
      <c r="H28" s="26">
        <v>8</v>
      </c>
      <c r="I28" s="26">
        <v>5</v>
      </c>
      <c r="J28" s="26">
        <v>5</v>
      </c>
      <c r="K28" s="26">
        <v>5</v>
      </c>
      <c r="L28" s="26">
        <v>5</v>
      </c>
      <c r="M28" s="26">
        <v>3</v>
      </c>
      <c r="N28" s="26">
        <v>3</v>
      </c>
      <c r="O28" s="26">
        <v>3</v>
      </c>
      <c r="P28" s="26">
        <v>3</v>
      </c>
      <c r="Q28" s="26">
        <v>5</v>
      </c>
      <c r="R28" s="26">
        <v>0</v>
      </c>
      <c r="T28" s="25">
        <v>20</v>
      </c>
      <c r="U28" s="25">
        <v>25</v>
      </c>
      <c r="V28" s="25">
        <v>12</v>
      </c>
      <c r="W28" s="25">
        <v>12</v>
      </c>
    </row>
    <row r="29" spans="1:23" x14ac:dyDescent="0.3">
      <c r="A29" s="24"/>
      <c r="B29" s="24"/>
      <c r="C29" s="24">
        <v>8</v>
      </c>
      <c r="D29" s="24">
        <v>8</v>
      </c>
      <c r="E29" s="24">
        <v>8</v>
      </c>
      <c r="F29" s="24">
        <v>8</v>
      </c>
      <c r="G29" s="24">
        <v>5</v>
      </c>
      <c r="H29" s="24">
        <v>5</v>
      </c>
      <c r="I29" s="24">
        <v>6</v>
      </c>
      <c r="J29" s="24">
        <v>6</v>
      </c>
      <c r="K29" s="24">
        <v>6</v>
      </c>
      <c r="L29" s="24">
        <v>6</v>
      </c>
      <c r="M29" s="24">
        <v>5</v>
      </c>
      <c r="N29" s="24">
        <v>5</v>
      </c>
      <c r="O29" s="24">
        <v>5</v>
      </c>
      <c r="P29" s="24">
        <v>5</v>
      </c>
      <c r="Q29" s="24">
        <v>5</v>
      </c>
      <c r="R29" s="24">
        <v>5</v>
      </c>
      <c r="T29" s="25">
        <v>24</v>
      </c>
      <c r="U29" s="25">
        <v>34</v>
      </c>
      <c r="V29" s="25">
        <v>19</v>
      </c>
      <c r="W29" s="25">
        <v>19</v>
      </c>
    </row>
    <row r="30" spans="1:23" x14ac:dyDescent="0.3">
      <c r="A30" s="26"/>
      <c r="B30" s="26"/>
      <c r="C30" s="26">
        <v>8</v>
      </c>
      <c r="D30" s="26">
        <v>8</v>
      </c>
      <c r="E30" s="26">
        <v>8</v>
      </c>
      <c r="F30" s="26">
        <v>8</v>
      </c>
      <c r="G30" s="26">
        <v>4</v>
      </c>
      <c r="H30" s="26">
        <v>4</v>
      </c>
      <c r="I30" s="26"/>
      <c r="J30" s="26"/>
      <c r="K30" s="26"/>
      <c r="L30" s="26"/>
      <c r="M30" s="26"/>
      <c r="N30" s="26"/>
      <c r="O30" s="26"/>
      <c r="P30" s="26"/>
      <c r="Q30" s="26">
        <v>1</v>
      </c>
      <c r="R30" s="26">
        <v>5</v>
      </c>
      <c r="T30" s="25">
        <v>12</v>
      </c>
      <c r="U30" s="25">
        <v>18</v>
      </c>
      <c r="V30" s="25">
        <v>8</v>
      </c>
      <c r="W30" s="25">
        <v>8</v>
      </c>
    </row>
    <row r="31" spans="1:23" x14ac:dyDescent="0.3">
      <c r="A31" s="24"/>
      <c r="B31" s="24"/>
      <c r="C31" s="24">
        <v>8</v>
      </c>
      <c r="D31" s="24">
        <v>8</v>
      </c>
      <c r="E31" s="24">
        <v>8</v>
      </c>
      <c r="F31" s="24">
        <v>8</v>
      </c>
      <c r="G31" s="24">
        <v>8</v>
      </c>
      <c r="H31" s="24">
        <v>8</v>
      </c>
      <c r="I31" s="24">
        <v>8</v>
      </c>
      <c r="J31" s="24">
        <v>8</v>
      </c>
      <c r="K31" s="24">
        <v>8</v>
      </c>
      <c r="L31" s="24">
        <v>8</v>
      </c>
      <c r="M31" s="24">
        <v>4</v>
      </c>
      <c r="N31" s="24">
        <v>4</v>
      </c>
      <c r="O31" s="24">
        <v>4</v>
      </c>
      <c r="P31" s="24">
        <v>4</v>
      </c>
      <c r="Q31" s="24">
        <v>5</v>
      </c>
      <c r="R31" s="24">
        <v>8</v>
      </c>
      <c r="T31" s="25">
        <v>28</v>
      </c>
      <c r="U31" s="25">
        <v>41</v>
      </c>
      <c r="V31" s="25">
        <v>20</v>
      </c>
      <c r="W31" s="25">
        <v>20</v>
      </c>
    </row>
    <row r="32" spans="1:23" x14ac:dyDescent="0.3">
      <c r="A32" s="26"/>
      <c r="B32" s="26"/>
      <c r="C32" s="26">
        <v>8</v>
      </c>
      <c r="D32" s="26">
        <v>8</v>
      </c>
      <c r="E32" s="26">
        <v>8</v>
      </c>
      <c r="F32" s="26">
        <v>8</v>
      </c>
      <c r="G32" s="26">
        <v>7</v>
      </c>
      <c r="H32" s="26">
        <v>7</v>
      </c>
      <c r="I32" s="26">
        <v>3</v>
      </c>
      <c r="J32" s="26">
        <v>3</v>
      </c>
      <c r="K32" s="26">
        <v>3</v>
      </c>
      <c r="L32" s="26">
        <v>3</v>
      </c>
      <c r="M32" s="26">
        <v>5</v>
      </c>
      <c r="N32" s="26">
        <v>5</v>
      </c>
      <c r="O32" s="26">
        <v>5</v>
      </c>
      <c r="P32" s="26">
        <v>5</v>
      </c>
      <c r="Q32" s="26">
        <v>4</v>
      </c>
      <c r="R32" s="26">
        <v>8</v>
      </c>
      <c r="T32" s="25">
        <v>23</v>
      </c>
      <c r="U32" s="25">
        <v>35</v>
      </c>
      <c r="V32" s="25">
        <v>16</v>
      </c>
      <c r="W32" s="25">
        <v>16</v>
      </c>
    </row>
    <row r="33" spans="1:23" x14ac:dyDescent="0.3">
      <c r="A33" s="24"/>
      <c r="B33" s="24"/>
      <c r="C33" s="24">
        <v>7</v>
      </c>
      <c r="D33" s="24">
        <v>7</v>
      </c>
      <c r="E33" s="24">
        <v>7</v>
      </c>
      <c r="F33" s="24">
        <v>7</v>
      </c>
      <c r="G33" s="24">
        <v>2</v>
      </c>
      <c r="H33" s="24">
        <v>2</v>
      </c>
      <c r="I33" s="24">
        <v>4</v>
      </c>
      <c r="J33" s="24">
        <v>4</v>
      </c>
      <c r="K33" s="24">
        <v>4</v>
      </c>
      <c r="L33" s="24">
        <v>4</v>
      </c>
      <c r="M33" s="24">
        <v>1</v>
      </c>
      <c r="N33" s="24">
        <v>1</v>
      </c>
      <c r="O33" s="24">
        <v>1</v>
      </c>
      <c r="P33" s="24">
        <v>1</v>
      </c>
      <c r="Q33" s="24">
        <v>2</v>
      </c>
      <c r="R33" s="24">
        <v>2</v>
      </c>
      <c r="T33" s="25">
        <v>14</v>
      </c>
      <c r="U33" s="25">
        <v>18</v>
      </c>
      <c r="V33" s="25">
        <v>12</v>
      </c>
      <c r="W33" s="25">
        <v>12</v>
      </c>
    </row>
    <row r="34" spans="1:23" x14ac:dyDescent="0.3">
      <c r="A34" s="26"/>
      <c r="B34" s="26"/>
      <c r="C34" s="26">
        <v>8</v>
      </c>
      <c r="D34" s="26">
        <v>8</v>
      </c>
      <c r="E34" s="26">
        <v>8</v>
      </c>
      <c r="F34" s="26">
        <v>8</v>
      </c>
      <c r="G34" s="26">
        <v>2</v>
      </c>
      <c r="H34" s="26">
        <v>2</v>
      </c>
      <c r="I34" s="26">
        <v>6</v>
      </c>
      <c r="J34" s="26">
        <v>6</v>
      </c>
      <c r="K34" s="26">
        <v>6</v>
      </c>
      <c r="L34" s="26">
        <v>6</v>
      </c>
      <c r="M34" s="26">
        <v>1</v>
      </c>
      <c r="N34" s="26">
        <v>1</v>
      </c>
      <c r="O34" s="26">
        <v>1</v>
      </c>
      <c r="P34" s="26">
        <v>1</v>
      </c>
      <c r="Q34" s="26">
        <v>1</v>
      </c>
      <c r="R34" s="26"/>
      <c r="T34" s="25">
        <v>17</v>
      </c>
      <c r="U34" s="25">
        <v>18</v>
      </c>
      <c r="V34" s="25">
        <v>15</v>
      </c>
      <c r="W34" s="25">
        <v>15</v>
      </c>
    </row>
    <row r="35" spans="1:23" x14ac:dyDescent="0.3">
      <c r="A35" s="24"/>
      <c r="B35" s="24"/>
      <c r="C35" s="24"/>
      <c r="D35" s="24"/>
      <c r="E35" s="24"/>
      <c r="F35" s="24"/>
      <c r="G35" s="24">
        <v>4</v>
      </c>
      <c r="H35" s="24">
        <v>4</v>
      </c>
      <c r="I35" s="24">
        <v>4</v>
      </c>
      <c r="J35" s="24">
        <v>4</v>
      </c>
      <c r="K35" s="24">
        <v>4</v>
      </c>
      <c r="L35" s="24">
        <v>4</v>
      </c>
      <c r="M35" s="24">
        <v>1</v>
      </c>
      <c r="N35" s="24">
        <v>1</v>
      </c>
      <c r="O35" s="24">
        <v>1</v>
      </c>
      <c r="P35" s="24">
        <v>1</v>
      </c>
      <c r="Q35" s="24">
        <v>3</v>
      </c>
      <c r="R35" s="24">
        <v>6</v>
      </c>
      <c r="T35" s="25">
        <v>9</v>
      </c>
      <c r="U35" s="25">
        <v>18</v>
      </c>
      <c r="V35" s="25">
        <v>5</v>
      </c>
      <c r="W35" s="25">
        <v>5</v>
      </c>
    </row>
    <row r="36" spans="1:23" x14ac:dyDescent="0.3">
      <c r="A36" s="26"/>
      <c r="B36" s="26"/>
      <c r="C36" s="26">
        <v>1</v>
      </c>
      <c r="D36" s="26">
        <v>1</v>
      </c>
      <c r="E36" s="26">
        <v>1</v>
      </c>
      <c r="F36" s="26">
        <v>1</v>
      </c>
      <c r="G36" s="26">
        <v>2</v>
      </c>
      <c r="H36" s="26">
        <v>2</v>
      </c>
      <c r="I36" s="26">
        <v>5</v>
      </c>
      <c r="J36" s="26">
        <v>5</v>
      </c>
      <c r="K36" s="26">
        <v>5</v>
      </c>
      <c r="L36" s="26">
        <v>5</v>
      </c>
      <c r="M36" s="26">
        <v>3</v>
      </c>
      <c r="N36" s="26">
        <v>3</v>
      </c>
      <c r="O36" s="26">
        <v>3</v>
      </c>
      <c r="P36" s="26">
        <v>3</v>
      </c>
      <c r="Q36" s="26">
        <v>5</v>
      </c>
      <c r="R36" s="26">
        <v>6</v>
      </c>
      <c r="T36" s="25">
        <v>11</v>
      </c>
      <c r="U36" s="25">
        <v>22</v>
      </c>
      <c r="V36" s="25">
        <v>9</v>
      </c>
      <c r="W36" s="25">
        <v>9</v>
      </c>
    </row>
    <row r="37" spans="1:23" x14ac:dyDescent="0.3">
      <c r="A37" s="24"/>
      <c r="B37" s="24"/>
      <c r="C37" s="24"/>
      <c r="D37" s="24"/>
      <c r="E37" s="24"/>
      <c r="F37" s="24"/>
      <c r="G37" s="24">
        <v>8</v>
      </c>
      <c r="H37" s="24">
        <v>8</v>
      </c>
      <c r="I37" s="24">
        <v>7</v>
      </c>
      <c r="J37" s="24">
        <v>7</v>
      </c>
      <c r="K37" s="24">
        <v>7</v>
      </c>
      <c r="L37" s="24">
        <v>7</v>
      </c>
      <c r="M37" s="24">
        <v>1</v>
      </c>
      <c r="N37" s="24">
        <v>1</v>
      </c>
      <c r="O37" s="24">
        <v>1</v>
      </c>
      <c r="P37" s="24">
        <v>1</v>
      </c>
      <c r="Q37" s="24">
        <v>1</v>
      </c>
      <c r="R37" s="24">
        <v>6</v>
      </c>
      <c r="T37" s="25">
        <v>16</v>
      </c>
      <c r="U37" s="25">
        <v>23</v>
      </c>
      <c r="V37" s="25">
        <v>8</v>
      </c>
      <c r="W37" s="25">
        <v>8</v>
      </c>
    </row>
    <row r="38" spans="1:23" x14ac:dyDescent="0.3">
      <c r="A38" s="26"/>
      <c r="B38" s="26"/>
      <c r="C38" s="26">
        <v>8</v>
      </c>
      <c r="D38" s="26">
        <v>8</v>
      </c>
      <c r="E38" s="26">
        <v>8</v>
      </c>
      <c r="F38" s="26">
        <v>8</v>
      </c>
      <c r="G38" s="26">
        <v>10</v>
      </c>
      <c r="H38" s="26">
        <v>10</v>
      </c>
      <c r="I38" s="26">
        <v>8</v>
      </c>
      <c r="J38" s="26">
        <v>8</v>
      </c>
      <c r="K38" s="26">
        <v>8</v>
      </c>
      <c r="L38" s="26">
        <v>8</v>
      </c>
      <c r="M38" s="26">
        <v>4</v>
      </c>
      <c r="N38" s="26">
        <v>4</v>
      </c>
      <c r="O38" s="26">
        <v>4</v>
      </c>
      <c r="P38" s="26">
        <v>4</v>
      </c>
      <c r="Q38" s="26">
        <v>5</v>
      </c>
      <c r="R38" s="26">
        <v>6</v>
      </c>
      <c r="T38" s="25">
        <v>30</v>
      </c>
      <c r="U38" s="25">
        <v>41</v>
      </c>
      <c r="V38" s="25">
        <v>20</v>
      </c>
      <c r="W38" s="25">
        <v>20</v>
      </c>
    </row>
    <row r="39" spans="1:23" x14ac:dyDescent="0.3">
      <c r="A39" s="24"/>
      <c r="B39" s="24"/>
      <c r="C39" s="24">
        <v>6</v>
      </c>
      <c r="D39" s="24">
        <v>6</v>
      </c>
      <c r="E39" s="24">
        <v>6</v>
      </c>
      <c r="F39" s="24">
        <v>6</v>
      </c>
      <c r="G39" s="24">
        <v>6</v>
      </c>
      <c r="H39" s="24">
        <v>6</v>
      </c>
      <c r="I39" s="24">
        <v>6</v>
      </c>
      <c r="J39" s="24">
        <v>6</v>
      </c>
      <c r="K39" s="24">
        <v>6</v>
      </c>
      <c r="L39" s="24">
        <v>6</v>
      </c>
      <c r="M39" s="24">
        <v>3</v>
      </c>
      <c r="N39" s="24">
        <v>3</v>
      </c>
      <c r="O39" s="24">
        <v>3</v>
      </c>
      <c r="P39" s="24">
        <v>3</v>
      </c>
      <c r="Q39" s="24">
        <v>3</v>
      </c>
      <c r="R39" s="24">
        <v>5</v>
      </c>
      <c r="T39" s="25">
        <v>21</v>
      </c>
      <c r="U39" s="25">
        <v>29</v>
      </c>
      <c r="V39" s="25">
        <v>15</v>
      </c>
      <c r="W39" s="25">
        <v>15</v>
      </c>
    </row>
    <row r="40" spans="1:23" x14ac:dyDescent="0.3">
      <c r="A40" s="26"/>
      <c r="B40" s="26"/>
      <c r="C40" s="26">
        <v>8</v>
      </c>
      <c r="D40" s="26">
        <v>8</v>
      </c>
      <c r="E40" s="26">
        <v>8</v>
      </c>
      <c r="F40" s="26">
        <v>8</v>
      </c>
      <c r="G40" s="26">
        <v>4</v>
      </c>
      <c r="H40" s="26">
        <v>4</v>
      </c>
      <c r="I40" s="26">
        <v>6</v>
      </c>
      <c r="J40" s="26">
        <v>6</v>
      </c>
      <c r="K40" s="26">
        <v>6</v>
      </c>
      <c r="L40" s="26">
        <v>6</v>
      </c>
      <c r="M40" s="26">
        <v>4</v>
      </c>
      <c r="N40" s="26">
        <v>4</v>
      </c>
      <c r="O40" s="26">
        <v>4</v>
      </c>
      <c r="P40" s="26">
        <v>4</v>
      </c>
      <c r="Q40" s="26">
        <v>3</v>
      </c>
      <c r="R40" s="26"/>
      <c r="T40" s="25">
        <v>22</v>
      </c>
      <c r="U40" s="25">
        <v>25</v>
      </c>
      <c r="V40" s="25">
        <v>18</v>
      </c>
      <c r="W40" s="25">
        <v>18</v>
      </c>
    </row>
    <row r="41" spans="1:23" x14ac:dyDescent="0.3">
      <c r="A41" s="24"/>
      <c r="B41" s="24"/>
      <c r="C41" s="24">
        <v>7</v>
      </c>
      <c r="D41" s="24">
        <v>7</v>
      </c>
      <c r="E41" s="24">
        <v>7</v>
      </c>
      <c r="F41" s="24">
        <v>7</v>
      </c>
      <c r="G41" s="24">
        <v>4</v>
      </c>
      <c r="H41" s="24">
        <v>4</v>
      </c>
      <c r="I41" s="24">
        <v>6</v>
      </c>
      <c r="J41" s="24">
        <v>6</v>
      </c>
      <c r="K41" s="24">
        <v>6</v>
      </c>
      <c r="L41" s="24">
        <v>6</v>
      </c>
      <c r="M41" s="24">
        <v>1</v>
      </c>
      <c r="N41" s="24">
        <v>1</v>
      </c>
      <c r="O41" s="24">
        <v>1</v>
      </c>
      <c r="P41" s="24">
        <v>1</v>
      </c>
      <c r="Q41" s="24">
        <v>1</v>
      </c>
      <c r="R41" s="24">
        <v>5</v>
      </c>
      <c r="T41" s="25">
        <v>18</v>
      </c>
      <c r="U41" s="25">
        <v>24</v>
      </c>
      <c r="V41" s="25">
        <v>14</v>
      </c>
      <c r="W41" s="25">
        <v>14</v>
      </c>
    </row>
    <row r="42" spans="1:23" x14ac:dyDescent="0.3">
      <c r="A42" s="26"/>
      <c r="B42" s="26"/>
      <c r="C42" s="26">
        <v>7</v>
      </c>
      <c r="D42" s="26">
        <v>7</v>
      </c>
      <c r="E42" s="26">
        <v>7</v>
      </c>
      <c r="F42" s="26">
        <v>7</v>
      </c>
      <c r="G42" s="26">
        <v>4</v>
      </c>
      <c r="H42" s="26">
        <v>4</v>
      </c>
      <c r="I42" s="26">
        <v>6</v>
      </c>
      <c r="J42" s="26">
        <v>6</v>
      </c>
      <c r="K42" s="26">
        <v>6</v>
      </c>
      <c r="L42" s="26">
        <v>6</v>
      </c>
      <c r="M42" s="26">
        <v>3</v>
      </c>
      <c r="N42" s="26">
        <v>3</v>
      </c>
      <c r="O42" s="26">
        <v>3</v>
      </c>
      <c r="P42" s="26">
        <v>3</v>
      </c>
      <c r="Q42" s="26">
        <v>4</v>
      </c>
      <c r="R42" s="26">
        <v>8</v>
      </c>
      <c r="T42" s="25">
        <v>20</v>
      </c>
      <c r="U42" s="25">
        <v>32</v>
      </c>
      <c r="V42" s="25">
        <v>16</v>
      </c>
      <c r="W42" s="25">
        <v>16</v>
      </c>
    </row>
    <row r="43" spans="1:23" x14ac:dyDescent="0.3">
      <c r="A43" s="24"/>
      <c r="B43" s="24"/>
      <c r="C43" s="24">
        <v>8</v>
      </c>
      <c r="D43" s="24">
        <v>8</v>
      </c>
      <c r="E43" s="24">
        <v>8</v>
      </c>
      <c r="F43" s="24">
        <v>8</v>
      </c>
      <c r="G43" s="24">
        <v>8</v>
      </c>
      <c r="H43" s="24">
        <v>8</v>
      </c>
      <c r="I43" s="24">
        <v>8</v>
      </c>
      <c r="J43" s="24">
        <v>8</v>
      </c>
      <c r="K43" s="24">
        <v>8</v>
      </c>
      <c r="L43" s="24">
        <v>8</v>
      </c>
      <c r="M43" s="24">
        <v>2</v>
      </c>
      <c r="N43" s="24">
        <v>2</v>
      </c>
      <c r="O43" s="24">
        <v>2</v>
      </c>
      <c r="P43" s="24">
        <v>2</v>
      </c>
      <c r="Q43" s="24">
        <v>4</v>
      </c>
      <c r="R43" s="24">
        <v>1</v>
      </c>
      <c r="T43" s="25">
        <v>26</v>
      </c>
      <c r="U43" s="25">
        <v>31</v>
      </c>
      <c r="V43" s="25">
        <v>18</v>
      </c>
      <c r="W43" s="25">
        <v>18</v>
      </c>
    </row>
    <row r="44" spans="1:23" x14ac:dyDescent="0.3">
      <c r="A44" s="26"/>
      <c r="B44" s="26"/>
      <c r="C44" s="26">
        <v>8</v>
      </c>
      <c r="D44" s="26">
        <v>8</v>
      </c>
      <c r="E44" s="26">
        <v>8</v>
      </c>
      <c r="F44" s="26">
        <v>8</v>
      </c>
      <c r="G44" s="26">
        <v>6</v>
      </c>
      <c r="H44" s="26">
        <v>6</v>
      </c>
      <c r="I44" s="26">
        <v>7</v>
      </c>
      <c r="J44" s="26">
        <v>7</v>
      </c>
      <c r="K44" s="26">
        <v>7</v>
      </c>
      <c r="L44" s="26">
        <v>7</v>
      </c>
      <c r="M44" s="26">
        <v>3</v>
      </c>
      <c r="N44" s="26">
        <v>3</v>
      </c>
      <c r="O44" s="26">
        <v>3</v>
      </c>
      <c r="P44" s="26">
        <v>3</v>
      </c>
      <c r="Q44" s="26">
        <v>3</v>
      </c>
      <c r="R44" s="26">
        <v>2</v>
      </c>
      <c r="T44" s="25">
        <v>24</v>
      </c>
      <c r="U44" s="25">
        <v>29</v>
      </c>
      <c r="V44" s="25">
        <v>18</v>
      </c>
      <c r="W44" s="25">
        <v>18</v>
      </c>
    </row>
    <row r="45" spans="1:23" x14ac:dyDescent="0.3">
      <c r="A45" s="24"/>
      <c r="B45" s="24"/>
      <c r="C45" s="24">
        <v>7</v>
      </c>
      <c r="D45" s="24">
        <v>7</v>
      </c>
      <c r="E45" s="24">
        <v>7</v>
      </c>
      <c r="F45" s="24">
        <v>7</v>
      </c>
      <c r="G45" s="24">
        <v>8</v>
      </c>
      <c r="H45" s="24">
        <v>8</v>
      </c>
      <c r="I45" s="24">
        <v>8</v>
      </c>
      <c r="J45" s="24">
        <v>8</v>
      </c>
      <c r="K45" s="24">
        <v>8</v>
      </c>
      <c r="L45" s="24">
        <v>8</v>
      </c>
      <c r="M45" s="24">
        <v>3</v>
      </c>
      <c r="N45" s="24">
        <v>3</v>
      </c>
      <c r="O45" s="24">
        <v>3</v>
      </c>
      <c r="P45" s="24">
        <v>3</v>
      </c>
      <c r="Q45" s="24">
        <v>4</v>
      </c>
      <c r="R45" s="24">
        <v>9</v>
      </c>
      <c r="T45" s="25">
        <v>26</v>
      </c>
      <c r="U45" s="25">
        <v>39</v>
      </c>
      <c r="V45" s="25">
        <v>18</v>
      </c>
      <c r="W45" s="25">
        <v>18</v>
      </c>
    </row>
    <row r="46" spans="1:23" x14ac:dyDescent="0.3">
      <c r="A46" s="26"/>
      <c r="B46" s="26"/>
      <c r="C46" s="26">
        <v>1</v>
      </c>
      <c r="D46" s="26">
        <v>1</v>
      </c>
      <c r="E46" s="26">
        <v>1</v>
      </c>
      <c r="F46" s="26">
        <v>1</v>
      </c>
      <c r="G46" s="26">
        <v>4</v>
      </c>
      <c r="H46" s="26">
        <v>4</v>
      </c>
      <c r="I46" s="26">
        <v>6</v>
      </c>
      <c r="J46" s="26">
        <v>6</v>
      </c>
      <c r="K46" s="26">
        <v>6</v>
      </c>
      <c r="L46" s="26">
        <v>6</v>
      </c>
      <c r="M46" s="26"/>
      <c r="N46" s="26"/>
      <c r="O46" s="26"/>
      <c r="P46" s="26"/>
      <c r="Q46" s="26">
        <v>4</v>
      </c>
      <c r="R46" s="26"/>
      <c r="T46" s="25">
        <v>11</v>
      </c>
      <c r="U46" s="25">
        <v>15</v>
      </c>
      <c r="V46" s="25">
        <v>7</v>
      </c>
      <c r="W46" s="25">
        <v>7</v>
      </c>
    </row>
    <row r="47" spans="1:23" x14ac:dyDescent="0.3">
      <c r="A47" s="24"/>
      <c r="B47" s="24"/>
      <c r="C47" s="24">
        <v>5</v>
      </c>
      <c r="D47" s="24">
        <v>5</v>
      </c>
      <c r="E47" s="24">
        <v>5</v>
      </c>
      <c r="F47" s="24">
        <v>5</v>
      </c>
      <c r="G47" s="24">
        <v>5</v>
      </c>
      <c r="H47" s="24">
        <v>5</v>
      </c>
      <c r="I47" s="24">
        <v>5</v>
      </c>
      <c r="J47" s="24">
        <v>5</v>
      </c>
      <c r="K47" s="24">
        <v>5</v>
      </c>
      <c r="L47" s="24">
        <v>5</v>
      </c>
      <c r="M47" s="24">
        <v>3</v>
      </c>
      <c r="N47" s="24">
        <v>3</v>
      </c>
      <c r="O47" s="24">
        <v>3</v>
      </c>
      <c r="P47" s="24">
        <v>3</v>
      </c>
      <c r="Q47" s="24">
        <v>4</v>
      </c>
      <c r="R47" s="24">
        <v>5</v>
      </c>
      <c r="T47" s="25">
        <v>18</v>
      </c>
      <c r="U47" s="25">
        <v>27</v>
      </c>
      <c r="V47" s="25">
        <v>13</v>
      </c>
      <c r="W47" s="25">
        <v>13</v>
      </c>
    </row>
    <row r="48" spans="1:23" x14ac:dyDescent="0.3">
      <c r="A48" s="26"/>
      <c r="B48" s="26"/>
      <c r="C48" s="26">
        <v>6</v>
      </c>
      <c r="D48" s="26">
        <v>6</v>
      </c>
      <c r="E48" s="26">
        <v>6</v>
      </c>
      <c r="F48" s="26">
        <v>6</v>
      </c>
      <c r="G48" s="26">
        <v>2</v>
      </c>
      <c r="H48" s="26">
        <v>2</v>
      </c>
      <c r="I48" s="26">
        <v>6</v>
      </c>
      <c r="J48" s="26">
        <v>6</v>
      </c>
      <c r="K48" s="26">
        <v>6</v>
      </c>
      <c r="L48" s="26">
        <v>6</v>
      </c>
      <c r="M48" s="26">
        <v>2</v>
      </c>
      <c r="N48" s="26">
        <v>2</v>
      </c>
      <c r="O48" s="26">
        <v>2</v>
      </c>
      <c r="P48" s="26">
        <v>2</v>
      </c>
      <c r="Q48" s="26">
        <v>4</v>
      </c>
      <c r="R48" s="26">
        <v>3</v>
      </c>
      <c r="T48" s="25">
        <v>16</v>
      </c>
      <c r="U48" s="25">
        <v>23</v>
      </c>
      <c r="V48" s="25">
        <v>14</v>
      </c>
      <c r="W48" s="25">
        <v>14</v>
      </c>
    </row>
    <row r="49" spans="1:23" x14ac:dyDescent="0.3">
      <c r="A49" s="24"/>
      <c r="B49" s="24"/>
      <c r="C49" s="24">
        <v>7</v>
      </c>
      <c r="D49" s="24">
        <v>7</v>
      </c>
      <c r="E49" s="24">
        <v>7</v>
      </c>
      <c r="F49" s="24">
        <v>7</v>
      </c>
      <c r="G49" s="24">
        <v>3</v>
      </c>
      <c r="H49" s="24">
        <v>3</v>
      </c>
      <c r="I49" s="24">
        <v>6</v>
      </c>
      <c r="J49" s="24">
        <v>6</v>
      </c>
      <c r="K49" s="24">
        <v>6</v>
      </c>
      <c r="L49" s="24">
        <v>6</v>
      </c>
      <c r="M49" s="24"/>
      <c r="N49" s="24"/>
      <c r="O49" s="24"/>
      <c r="P49" s="24"/>
      <c r="Q49" s="24">
        <v>3</v>
      </c>
      <c r="R49" s="24"/>
      <c r="T49" s="25">
        <v>16</v>
      </c>
      <c r="U49" s="25">
        <v>19</v>
      </c>
      <c r="V49" s="25">
        <v>13</v>
      </c>
      <c r="W49" s="25">
        <v>13</v>
      </c>
    </row>
    <row r="50" spans="1:23" x14ac:dyDescent="0.3">
      <c r="A50" s="26"/>
      <c r="B50" s="26"/>
      <c r="C50" s="26">
        <v>8</v>
      </c>
      <c r="D50" s="26">
        <v>8</v>
      </c>
      <c r="E50" s="26">
        <v>8</v>
      </c>
      <c r="F50" s="26">
        <v>8</v>
      </c>
      <c r="G50" s="26">
        <v>8</v>
      </c>
      <c r="H50" s="26">
        <v>8</v>
      </c>
      <c r="I50" s="26">
        <v>8</v>
      </c>
      <c r="J50" s="26">
        <v>8</v>
      </c>
      <c r="K50" s="26">
        <v>8</v>
      </c>
      <c r="L50" s="26">
        <v>8</v>
      </c>
      <c r="M50" s="26">
        <v>2</v>
      </c>
      <c r="N50" s="26">
        <v>2</v>
      </c>
      <c r="O50" s="26">
        <v>2</v>
      </c>
      <c r="P50" s="26">
        <v>2</v>
      </c>
      <c r="Q50" s="26">
        <v>2</v>
      </c>
      <c r="R50" s="26"/>
      <c r="T50" s="25">
        <v>26</v>
      </c>
      <c r="U50" s="25">
        <v>28</v>
      </c>
      <c r="V50" s="25">
        <v>18</v>
      </c>
      <c r="W50" s="25">
        <v>18</v>
      </c>
    </row>
    <row r="51" spans="1:23" x14ac:dyDescent="0.3">
      <c r="A51" s="24"/>
      <c r="B51" s="24"/>
      <c r="C51" s="24">
        <v>8</v>
      </c>
      <c r="D51" s="24">
        <v>8</v>
      </c>
      <c r="E51" s="24">
        <v>8</v>
      </c>
      <c r="F51" s="24">
        <v>8</v>
      </c>
      <c r="G51" s="24">
        <v>8</v>
      </c>
      <c r="H51" s="24">
        <v>8</v>
      </c>
      <c r="I51" s="24">
        <v>8</v>
      </c>
      <c r="J51" s="24">
        <v>8</v>
      </c>
      <c r="K51" s="24">
        <v>8</v>
      </c>
      <c r="L51" s="24">
        <v>8</v>
      </c>
      <c r="M51" s="24">
        <v>4</v>
      </c>
      <c r="N51" s="24">
        <v>4</v>
      </c>
      <c r="O51" s="24">
        <v>4</v>
      </c>
      <c r="P51" s="24">
        <v>4</v>
      </c>
      <c r="Q51" s="24">
        <v>5</v>
      </c>
      <c r="R51" s="24">
        <v>10</v>
      </c>
      <c r="T51" s="25">
        <v>28</v>
      </c>
      <c r="U51" s="25">
        <v>43</v>
      </c>
      <c r="V51" s="25">
        <v>20</v>
      </c>
      <c r="W51" s="25">
        <v>20</v>
      </c>
    </row>
    <row r="52" spans="1:23" x14ac:dyDescent="0.3">
      <c r="A52" s="26"/>
      <c r="B52" s="26"/>
      <c r="C52" s="26"/>
      <c r="D52" s="26"/>
      <c r="E52" s="26"/>
      <c r="F52" s="26"/>
      <c r="G52" s="26">
        <v>8</v>
      </c>
      <c r="H52" s="26">
        <v>8</v>
      </c>
      <c r="I52" s="26">
        <v>8</v>
      </c>
      <c r="J52" s="26">
        <v>8</v>
      </c>
      <c r="K52" s="26">
        <v>8</v>
      </c>
      <c r="L52" s="26">
        <v>8</v>
      </c>
      <c r="M52" s="26">
        <v>3</v>
      </c>
      <c r="N52" s="26">
        <v>3</v>
      </c>
      <c r="O52" s="26">
        <v>3</v>
      </c>
      <c r="P52" s="26">
        <v>3</v>
      </c>
      <c r="Q52" s="26">
        <v>4</v>
      </c>
      <c r="R52" s="26">
        <v>5</v>
      </c>
      <c r="T52" s="25">
        <v>19</v>
      </c>
      <c r="U52" s="25">
        <v>28</v>
      </c>
      <c r="V52" s="25">
        <v>11</v>
      </c>
      <c r="W52" s="25">
        <v>11</v>
      </c>
    </row>
    <row r="53" spans="1:23" x14ac:dyDescent="0.3">
      <c r="A53" s="24"/>
      <c r="B53" s="24"/>
      <c r="C53" s="24"/>
      <c r="D53" s="24"/>
      <c r="E53" s="24"/>
      <c r="F53" s="24"/>
      <c r="G53" s="24">
        <v>6</v>
      </c>
      <c r="H53" s="24">
        <v>6</v>
      </c>
      <c r="I53" s="24">
        <v>8</v>
      </c>
      <c r="J53" s="24">
        <v>8</v>
      </c>
      <c r="K53" s="24">
        <v>8</v>
      </c>
      <c r="L53" s="24">
        <v>8</v>
      </c>
      <c r="M53" s="24">
        <v>3</v>
      </c>
      <c r="N53" s="24">
        <v>3</v>
      </c>
      <c r="O53" s="24">
        <v>3</v>
      </c>
      <c r="P53" s="24">
        <v>3</v>
      </c>
      <c r="Q53" s="24">
        <v>3</v>
      </c>
      <c r="R53" s="24"/>
      <c r="T53" s="25">
        <v>17</v>
      </c>
      <c r="U53" s="25">
        <v>20</v>
      </c>
      <c r="V53" s="25">
        <v>11</v>
      </c>
      <c r="W53" s="25">
        <v>11</v>
      </c>
    </row>
    <row r="54" spans="1:23" x14ac:dyDescent="0.3">
      <c r="A54" s="26"/>
      <c r="B54" s="26"/>
      <c r="C54" s="26">
        <v>4</v>
      </c>
      <c r="D54" s="26">
        <v>4</v>
      </c>
      <c r="E54" s="26">
        <v>4</v>
      </c>
      <c r="F54" s="26">
        <v>4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>
        <v>4</v>
      </c>
      <c r="R54" s="26">
        <v>8</v>
      </c>
      <c r="T54" s="25">
        <v>4</v>
      </c>
      <c r="U54" s="25">
        <v>16</v>
      </c>
      <c r="V54" s="25">
        <v>4</v>
      </c>
      <c r="W54" s="25">
        <v>4</v>
      </c>
    </row>
    <row r="55" spans="1:23" x14ac:dyDescent="0.3">
      <c r="A55" s="24"/>
      <c r="B55" s="24"/>
      <c r="C55" s="24">
        <v>5</v>
      </c>
      <c r="D55" s="24">
        <v>5</v>
      </c>
      <c r="E55" s="24">
        <v>5</v>
      </c>
      <c r="F55" s="24">
        <v>5</v>
      </c>
      <c r="G55" s="24">
        <v>5</v>
      </c>
      <c r="H55" s="24">
        <v>5</v>
      </c>
      <c r="I55" s="24">
        <v>6</v>
      </c>
      <c r="J55" s="24">
        <v>6</v>
      </c>
      <c r="K55" s="24">
        <v>6</v>
      </c>
      <c r="L55" s="24">
        <v>6</v>
      </c>
      <c r="M55" s="24">
        <v>4</v>
      </c>
      <c r="N55" s="24">
        <v>4</v>
      </c>
      <c r="O55" s="24">
        <v>4</v>
      </c>
      <c r="P55" s="24">
        <v>4</v>
      </c>
      <c r="Q55" s="24">
        <v>3</v>
      </c>
      <c r="R55" s="24">
        <v>6</v>
      </c>
      <c r="T55" s="25">
        <v>20</v>
      </c>
      <c r="U55" s="25">
        <v>29</v>
      </c>
      <c r="V55" s="25">
        <v>15</v>
      </c>
      <c r="W55" s="25">
        <v>15</v>
      </c>
    </row>
    <row r="56" spans="1:23" x14ac:dyDescent="0.3">
      <c r="A56" s="26"/>
      <c r="B56" s="26"/>
      <c r="C56" s="26">
        <v>7</v>
      </c>
      <c r="D56" s="26">
        <v>7</v>
      </c>
      <c r="E56" s="26">
        <v>7</v>
      </c>
      <c r="F56" s="26">
        <v>7</v>
      </c>
      <c r="G56" s="26">
        <v>4</v>
      </c>
      <c r="H56" s="26">
        <v>4</v>
      </c>
      <c r="I56" s="26">
        <v>6</v>
      </c>
      <c r="J56" s="26">
        <v>6</v>
      </c>
      <c r="K56" s="26">
        <v>6</v>
      </c>
      <c r="L56" s="26">
        <v>6</v>
      </c>
      <c r="M56" s="26">
        <v>4</v>
      </c>
      <c r="N56" s="26">
        <v>4</v>
      </c>
      <c r="O56" s="26">
        <v>4</v>
      </c>
      <c r="P56" s="26">
        <v>4</v>
      </c>
      <c r="Q56" s="26">
        <v>3</v>
      </c>
      <c r="R56" s="26">
        <v>6</v>
      </c>
      <c r="T56" s="25">
        <v>21</v>
      </c>
      <c r="U56" s="25">
        <v>30</v>
      </c>
      <c r="V56" s="25">
        <v>17</v>
      </c>
      <c r="W56" s="25">
        <v>17</v>
      </c>
    </row>
    <row r="57" spans="1:23" x14ac:dyDescent="0.3">
      <c r="A57" s="24"/>
      <c r="B57" s="24"/>
      <c r="C57" s="24">
        <v>4</v>
      </c>
      <c r="D57" s="24">
        <v>4</v>
      </c>
      <c r="E57" s="24">
        <v>4</v>
      </c>
      <c r="F57" s="24">
        <v>4</v>
      </c>
      <c r="G57" s="24">
        <v>5</v>
      </c>
      <c r="H57" s="24">
        <v>5</v>
      </c>
      <c r="I57" s="24">
        <v>8</v>
      </c>
      <c r="J57" s="24">
        <v>8</v>
      </c>
      <c r="K57" s="24">
        <v>8</v>
      </c>
      <c r="L57" s="24">
        <v>8</v>
      </c>
      <c r="M57" s="24">
        <v>1</v>
      </c>
      <c r="N57" s="24">
        <v>1</v>
      </c>
      <c r="O57" s="24">
        <v>1</v>
      </c>
      <c r="P57" s="24">
        <v>1</v>
      </c>
      <c r="Q57" s="24">
        <v>4</v>
      </c>
      <c r="R57" s="24">
        <v>8</v>
      </c>
      <c r="T57" s="25">
        <v>18</v>
      </c>
      <c r="U57" s="25">
        <v>30</v>
      </c>
      <c r="V57" s="25">
        <v>13</v>
      </c>
      <c r="W57" s="25">
        <v>13</v>
      </c>
    </row>
    <row r="58" spans="1:23" x14ac:dyDescent="0.3">
      <c r="A58" s="26"/>
      <c r="B58" s="26"/>
      <c r="C58" s="26">
        <v>7</v>
      </c>
      <c r="D58" s="26">
        <v>7</v>
      </c>
      <c r="E58" s="26">
        <v>7</v>
      </c>
      <c r="F58" s="26">
        <v>7</v>
      </c>
      <c r="G58" s="26">
        <v>8</v>
      </c>
      <c r="H58" s="26">
        <v>8</v>
      </c>
      <c r="I58" s="26">
        <v>5</v>
      </c>
      <c r="J58" s="26">
        <v>5</v>
      </c>
      <c r="K58" s="26">
        <v>5</v>
      </c>
      <c r="L58" s="26">
        <v>5</v>
      </c>
      <c r="M58" s="26">
        <v>3</v>
      </c>
      <c r="N58" s="26">
        <v>3</v>
      </c>
      <c r="O58" s="26">
        <v>3</v>
      </c>
      <c r="P58" s="26">
        <v>3</v>
      </c>
      <c r="Q58" s="26">
        <v>4</v>
      </c>
      <c r="R58" s="26">
        <v>6</v>
      </c>
      <c r="T58" s="25">
        <v>23</v>
      </c>
      <c r="U58" s="25">
        <v>33</v>
      </c>
      <c r="V58" s="25">
        <v>15</v>
      </c>
      <c r="W58" s="25">
        <v>15</v>
      </c>
    </row>
    <row r="59" spans="1:23" x14ac:dyDescent="0.3">
      <c r="A59" s="24"/>
      <c r="B59" s="24"/>
      <c r="C59" s="24">
        <v>4</v>
      </c>
      <c r="D59" s="24">
        <v>4</v>
      </c>
      <c r="E59" s="24">
        <v>4</v>
      </c>
      <c r="F59" s="24">
        <v>4</v>
      </c>
      <c r="G59" s="24">
        <v>8</v>
      </c>
      <c r="H59" s="24">
        <v>8</v>
      </c>
      <c r="I59" s="24">
        <v>9</v>
      </c>
      <c r="J59" s="24">
        <v>9</v>
      </c>
      <c r="K59" s="24">
        <v>9</v>
      </c>
      <c r="L59" s="24">
        <v>9</v>
      </c>
      <c r="M59" s="24">
        <v>4</v>
      </c>
      <c r="N59" s="24">
        <v>4</v>
      </c>
      <c r="O59" s="24">
        <v>4</v>
      </c>
      <c r="P59" s="24">
        <v>4</v>
      </c>
      <c r="Q59" s="24">
        <v>4</v>
      </c>
      <c r="R59" s="24">
        <v>8</v>
      </c>
      <c r="T59" s="25">
        <v>25</v>
      </c>
      <c r="U59" s="25">
        <v>37</v>
      </c>
      <c r="V59" s="25">
        <v>17</v>
      </c>
      <c r="W59" s="25">
        <v>17</v>
      </c>
    </row>
    <row r="60" spans="1:23" x14ac:dyDescent="0.3">
      <c r="A60" s="26"/>
      <c r="B60" s="26"/>
      <c r="C60" s="26">
        <v>5</v>
      </c>
      <c r="D60" s="26">
        <v>5</v>
      </c>
      <c r="E60" s="26">
        <v>5</v>
      </c>
      <c r="F60" s="26">
        <v>5</v>
      </c>
      <c r="G60" s="26">
        <v>1</v>
      </c>
      <c r="H60" s="26">
        <v>1</v>
      </c>
      <c r="I60" s="26">
        <v>6</v>
      </c>
      <c r="J60" s="26">
        <v>6</v>
      </c>
      <c r="K60" s="26">
        <v>6</v>
      </c>
      <c r="L60" s="26">
        <v>6</v>
      </c>
      <c r="M60" s="26">
        <v>0</v>
      </c>
      <c r="N60" s="26">
        <v>0</v>
      </c>
      <c r="O60" s="26">
        <v>0</v>
      </c>
      <c r="P60" s="26">
        <v>0</v>
      </c>
      <c r="Q60" s="26">
        <v>3</v>
      </c>
      <c r="R60" s="26">
        <v>0</v>
      </c>
      <c r="T60" s="25">
        <v>12</v>
      </c>
      <c r="U60" s="25">
        <v>15</v>
      </c>
      <c r="V60" s="25">
        <v>11</v>
      </c>
      <c r="W60" s="25">
        <v>11</v>
      </c>
    </row>
    <row r="61" spans="1:23" x14ac:dyDescent="0.3">
      <c r="A61" s="24"/>
      <c r="B61" s="24"/>
      <c r="C61" s="24">
        <v>1</v>
      </c>
      <c r="D61" s="24">
        <v>1</v>
      </c>
      <c r="E61" s="24">
        <v>1</v>
      </c>
      <c r="F61" s="24">
        <v>1</v>
      </c>
      <c r="G61" s="24">
        <v>3</v>
      </c>
      <c r="H61" s="24">
        <v>3</v>
      </c>
      <c r="I61" s="24">
        <v>3</v>
      </c>
      <c r="J61" s="24">
        <v>3</v>
      </c>
      <c r="K61" s="24">
        <v>3</v>
      </c>
      <c r="L61" s="24">
        <v>3</v>
      </c>
      <c r="M61" s="24">
        <v>3</v>
      </c>
      <c r="N61" s="24">
        <v>3</v>
      </c>
      <c r="O61" s="24">
        <v>3</v>
      </c>
      <c r="P61" s="24">
        <v>3</v>
      </c>
      <c r="Q61" s="24">
        <v>3</v>
      </c>
      <c r="R61" s="24">
        <v>5</v>
      </c>
      <c r="T61" s="25">
        <v>10</v>
      </c>
      <c r="U61" s="25">
        <v>18</v>
      </c>
      <c r="V61" s="25">
        <v>7</v>
      </c>
      <c r="W61" s="25">
        <v>7</v>
      </c>
    </row>
    <row r="62" spans="1:23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T62" s="25">
        <v>0</v>
      </c>
      <c r="U62" s="25">
        <v>0</v>
      </c>
      <c r="V62" s="25">
        <v>0</v>
      </c>
      <c r="W62" s="25">
        <v>0</v>
      </c>
    </row>
    <row r="65" spans="1:3" x14ac:dyDescent="0.3">
      <c r="A65" s="27" t="s">
        <v>56</v>
      </c>
      <c r="B65" s="53" t="s">
        <v>57</v>
      </c>
      <c r="C65" s="51"/>
    </row>
    <row r="66" spans="1:3" x14ac:dyDescent="0.3">
      <c r="A66" s="28" t="s">
        <v>58</v>
      </c>
      <c r="B66" s="50" t="s">
        <v>59</v>
      </c>
      <c r="C66" s="51"/>
    </row>
    <row r="67" spans="1:3" x14ac:dyDescent="0.3">
      <c r="A67" s="29" t="s">
        <v>60</v>
      </c>
      <c r="B67" s="52" t="s">
        <v>61</v>
      </c>
      <c r="C67" s="51"/>
    </row>
    <row r="68" spans="1:3" x14ac:dyDescent="0.3">
      <c r="A68" s="30" t="s">
        <v>189</v>
      </c>
      <c r="B68" s="55" t="s">
        <v>190</v>
      </c>
      <c r="C68" s="51"/>
    </row>
    <row r="69" spans="1:3" x14ac:dyDescent="0.3">
      <c r="A69" s="31" t="s">
        <v>191</v>
      </c>
      <c r="B69" s="54" t="s">
        <v>192</v>
      </c>
      <c r="C69" s="51"/>
    </row>
  </sheetData>
  <mergeCells count="7">
    <mergeCell ref="B1:R1"/>
    <mergeCell ref="B69:C69"/>
    <mergeCell ref="B68:C68"/>
    <mergeCell ref="B9:R9"/>
    <mergeCell ref="B67:C67"/>
    <mergeCell ref="B66:C66"/>
    <mergeCell ref="B65:C65"/>
  </mergeCells>
  <conditionalFormatting sqref="A11:R62">
    <cfRule type="expression" dxfId="279" priority="130">
      <formula>ISBLANK(A11)</formula>
    </cfRule>
  </conditionalFormatting>
  <conditionalFormatting sqref="C3">
    <cfRule type="expression" dxfId="278" priority="2">
      <formula>ISBLANK(C3)</formula>
    </cfRule>
  </conditionalFormatting>
  <conditionalFormatting sqref="C4">
    <cfRule type="expression" dxfId="277" priority="4">
      <formula>ISBLANK(C4)</formula>
    </cfRule>
  </conditionalFormatting>
  <conditionalFormatting sqref="C5">
    <cfRule type="expression" dxfId="276" priority="6">
      <formula>ISBLANK(C5)</formula>
    </cfRule>
  </conditionalFormatting>
  <conditionalFormatting sqref="C10">
    <cfRule type="expression" dxfId="275" priority="129">
      <formula>COUNTIF(C11:C62, "&gt;="&amp;$C$4)=0</formula>
    </cfRule>
  </conditionalFormatting>
  <conditionalFormatting sqref="C11:C62">
    <cfRule type="expression" dxfId="274" priority="131">
      <formula>C11&gt;$C$3</formula>
    </cfRule>
  </conditionalFormatting>
  <conditionalFormatting sqref="C3:R3">
    <cfRule type="expression" dxfId="273" priority="1">
      <formula>OR(C3&gt;100,C3&lt;0)</formula>
    </cfRule>
  </conditionalFormatting>
  <conditionalFormatting sqref="C4:R4">
    <cfRule type="expression" dxfId="272" priority="3">
      <formula>OR(C4&gt;max_marks_cell,C4&lt;0)</formula>
    </cfRule>
  </conditionalFormatting>
  <conditionalFormatting sqref="C5:R5">
    <cfRule type="expression" dxfId="271" priority="5">
      <formula>OR(C5&gt;4,C5&lt;0)</formula>
    </cfRule>
  </conditionalFormatting>
  <conditionalFormatting sqref="C7:R7">
    <cfRule type="expression" dxfId="270" priority="7">
      <formula>OR(C7&gt;100,C7&lt;0)</formula>
    </cfRule>
    <cfRule type="expression" dxfId="269" priority="8">
      <formula>ISBLANK(C7)</formula>
    </cfRule>
  </conditionalFormatting>
  <conditionalFormatting sqref="D10">
    <cfRule type="expression" dxfId="268" priority="134">
      <formula>COUNTIF(D11:D62, "&gt;="&amp;$D$4)=0</formula>
    </cfRule>
  </conditionalFormatting>
  <conditionalFormatting sqref="D11:D62">
    <cfRule type="expression" dxfId="267" priority="136">
      <formula>D11&gt;$D$3</formula>
    </cfRule>
  </conditionalFormatting>
  <conditionalFormatting sqref="D3:R5">
    <cfRule type="expression" dxfId="266" priority="10">
      <formula>ISBLANK(D3)</formula>
    </cfRule>
  </conditionalFormatting>
  <conditionalFormatting sqref="E10">
    <cfRule type="expression" dxfId="265" priority="139">
      <formula>COUNTIF(E11:E62, "&gt;="&amp;$E$4)=0</formula>
    </cfRule>
  </conditionalFormatting>
  <conditionalFormatting sqref="E11:E62">
    <cfRule type="expression" dxfId="264" priority="141">
      <formula>E11&gt;$E$3</formula>
    </cfRule>
  </conditionalFormatting>
  <conditionalFormatting sqref="F10">
    <cfRule type="expression" dxfId="263" priority="144">
      <formula>COUNTIF(F11:F62, "&gt;="&amp;$F$4)=0</formula>
    </cfRule>
  </conditionalFormatting>
  <conditionalFormatting sqref="F11:F62">
    <cfRule type="expression" dxfId="262" priority="146">
      <formula>F11&gt;$F$3</formula>
    </cfRule>
  </conditionalFormatting>
  <conditionalFormatting sqref="G10">
    <cfRule type="expression" dxfId="261" priority="149">
      <formula>COUNTIF(G11:G62, "&gt;="&amp;$G$4)=0</formula>
    </cfRule>
  </conditionalFormatting>
  <conditionalFormatting sqref="G11:G62">
    <cfRule type="expression" dxfId="260" priority="151">
      <formula>G11&gt;$G$3</formula>
    </cfRule>
  </conditionalFormatting>
  <conditionalFormatting sqref="H10">
    <cfRule type="expression" dxfId="259" priority="154">
      <formula>COUNTIF(H11:H62, "&gt;="&amp;$H$4)=0</formula>
    </cfRule>
  </conditionalFormatting>
  <conditionalFormatting sqref="H11:H62">
    <cfRule type="expression" dxfId="258" priority="156">
      <formula>H11&gt;$H$3</formula>
    </cfRule>
  </conditionalFormatting>
  <conditionalFormatting sqref="I10">
    <cfRule type="expression" dxfId="257" priority="159">
      <formula>COUNTIF(I11:I62, "&gt;="&amp;$I$4)=0</formula>
    </cfRule>
  </conditionalFormatting>
  <conditionalFormatting sqref="I11:I62">
    <cfRule type="expression" dxfId="256" priority="161">
      <formula>I11&gt;$I$3</formula>
    </cfRule>
  </conditionalFormatting>
  <conditionalFormatting sqref="J10">
    <cfRule type="expression" dxfId="255" priority="164">
      <formula>COUNTIF(J11:J62, "&gt;="&amp;$J$4)=0</formula>
    </cfRule>
  </conditionalFormatting>
  <conditionalFormatting sqref="J11:J62">
    <cfRule type="expression" dxfId="254" priority="166">
      <formula>J11&gt;$J$3</formula>
    </cfRule>
  </conditionalFormatting>
  <conditionalFormatting sqref="K10">
    <cfRule type="expression" dxfId="253" priority="169">
      <formula>COUNTIF(K11:K62, "&gt;="&amp;$K$4)=0</formula>
    </cfRule>
  </conditionalFormatting>
  <conditionalFormatting sqref="K11:K62">
    <cfRule type="expression" dxfId="252" priority="171">
      <formula>K11&gt;$K$3</formula>
    </cfRule>
  </conditionalFormatting>
  <conditionalFormatting sqref="L10">
    <cfRule type="expression" dxfId="251" priority="174">
      <formula>COUNTIF(L11:L62, "&gt;="&amp;$L$4)=0</formula>
    </cfRule>
  </conditionalFormatting>
  <conditionalFormatting sqref="L11:L62">
    <cfRule type="expression" dxfId="250" priority="176">
      <formula>L11&gt;$L$3</formula>
    </cfRule>
  </conditionalFormatting>
  <conditionalFormatting sqref="M10">
    <cfRule type="expression" dxfId="249" priority="179">
      <formula>COUNTIF(M11:M62, "&gt;="&amp;$M$4)=0</formula>
    </cfRule>
  </conditionalFormatting>
  <conditionalFormatting sqref="M11:M62">
    <cfRule type="expression" dxfId="248" priority="181">
      <formula>M11&gt;$M$3</formula>
    </cfRule>
  </conditionalFormatting>
  <conditionalFormatting sqref="N10">
    <cfRule type="expression" dxfId="247" priority="184">
      <formula>COUNTIF(N11:N62, "&gt;="&amp;$N$4)=0</formula>
    </cfRule>
  </conditionalFormatting>
  <conditionalFormatting sqref="N11:N62">
    <cfRule type="expression" dxfId="246" priority="186">
      <formula>N11&gt;$N$3</formula>
    </cfRule>
  </conditionalFormatting>
  <conditionalFormatting sqref="O10">
    <cfRule type="expression" dxfId="245" priority="189">
      <formula>COUNTIF(O11:O62, "&gt;="&amp;$O$4)=0</formula>
    </cfRule>
  </conditionalFormatting>
  <conditionalFormatting sqref="O11:O62">
    <cfRule type="expression" dxfId="244" priority="191">
      <formula>O11&gt;$O$3</formula>
    </cfRule>
  </conditionalFormatting>
  <conditionalFormatting sqref="P10">
    <cfRule type="expression" dxfId="243" priority="194">
      <formula>COUNTIF(P11:P62, "&gt;="&amp;$P$4)=0</formula>
    </cfRule>
  </conditionalFormatting>
  <conditionalFormatting sqref="P11:P62">
    <cfRule type="expression" dxfId="242" priority="196">
      <formula>P11&gt;$P$3</formula>
    </cfRule>
  </conditionalFormatting>
  <conditionalFormatting sqref="Q10">
    <cfRule type="expression" dxfId="241" priority="199">
      <formula>COUNTIF(Q11:Q62, "&gt;="&amp;$Q$4)=0</formula>
    </cfRule>
  </conditionalFormatting>
  <conditionalFormatting sqref="Q11:Q62">
    <cfRule type="expression" dxfId="240" priority="201">
      <formula>Q11&gt;$Q$3</formula>
    </cfRule>
  </conditionalFormatting>
  <conditionalFormatting sqref="R10">
    <cfRule type="expression" dxfId="239" priority="204">
      <formula>COUNTIF(R11:R62, "&gt;="&amp;$R$4)=0</formula>
    </cfRule>
  </conditionalFormatting>
  <conditionalFormatting sqref="R11:R62">
    <cfRule type="expression" dxfId="238" priority="206">
      <formula>R11&gt;$R$3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9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264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40</v>
      </c>
      <c r="D3" s="24">
        <v>40</v>
      </c>
      <c r="E3" s="24">
        <v>40</v>
      </c>
      <c r="F3" s="24">
        <v>40</v>
      </c>
      <c r="H3" s="25">
        <v>40</v>
      </c>
      <c r="I3" s="25">
        <v>40</v>
      </c>
      <c r="J3" s="25">
        <v>40</v>
      </c>
      <c r="K3" s="25">
        <v>40</v>
      </c>
    </row>
    <row r="4" spans="1:11" x14ac:dyDescent="0.3">
      <c r="A4" s="2"/>
      <c r="B4" s="22" t="s">
        <v>68</v>
      </c>
      <c r="C4" s="26">
        <v>20</v>
      </c>
      <c r="D4" s="26">
        <v>20</v>
      </c>
      <c r="E4" s="26">
        <v>20</v>
      </c>
      <c r="F4" s="26">
        <v>20</v>
      </c>
      <c r="H4" s="25">
        <v>20</v>
      </c>
      <c r="I4" s="25">
        <v>20</v>
      </c>
      <c r="J4" s="25">
        <v>20</v>
      </c>
      <c r="K4" s="25">
        <v>20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v>7</v>
      </c>
      <c r="B11" s="24" t="s">
        <v>278</v>
      </c>
      <c r="C11" s="24">
        <v>26</v>
      </c>
      <c r="D11" s="24">
        <v>26</v>
      </c>
      <c r="E11" s="24">
        <v>26</v>
      </c>
      <c r="F11" s="24">
        <v>26</v>
      </c>
      <c r="H11" s="25">
        <v>26</v>
      </c>
      <c r="I11" s="25">
        <v>26</v>
      </c>
      <c r="J11" s="25">
        <v>26</v>
      </c>
      <c r="K11" s="25">
        <v>26</v>
      </c>
    </row>
    <row r="12" spans="1:11" x14ac:dyDescent="0.3">
      <c r="A12" s="26">
        <v>8</v>
      </c>
      <c r="B12" s="26" t="s">
        <v>280</v>
      </c>
      <c r="C12" s="26">
        <v>24</v>
      </c>
      <c r="D12" s="26">
        <v>24</v>
      </c>
      <c r="E12" s="26">
        <v>24</v>
      </c>
      <c r="F12" s="26">
        <v>24</v>
      </c>
      <c r="H12" s="25">
        <v>24</v>
      </c>
      <c r="I12" s="25">
        <v>24</v>
      </c>
      <c r="J12" s="25">
        <v>24</v>
      </c>
      <c r="K12" s="25">
        <v>24</v>
      </c>
    </row>
    <row r="13" spans="1:11" x14ac:dyDescent="0.3">
      <c r="A13" s="24">
        <v>9</v>
      </c>
      <c r="B13" s="24" t="s">
        <v>282</v>
      </c>
      <c r="C13" s="24">
        <v>26</v>
      </c>
      <c r="D13" s="24">
        <v>26</v>
      </c>
      <c r="E13" s="24">
        <v>26</v>
      </c>
      <c r="F13" s="24">
        <v>26</v>
      </c>
      <c r="H13" s="25">
        <v>26</v>
      </c>
      <c r="I13" s="25">
        <v>26</v>
      </c>
      <c r="J13" s="25">
        <v>26</v>
      </c>
      <c r="K13" s="25">
        <v>26</v>
      </c>
    </row>
    <row r="14" spans="1:11" x14ac:dyDescent="0.3">
      <c r="A14" s="26">
        <v>10</v>
      </c>
      <c r="B14" s="26" t="s">
        <v>284</v>
      </c>
      <c r="C14" s="26">
        <v>31</v>
      </c>
      <c r="D14" s="26">
        <v>31</v>
      </c>
      <c r="E14" s="26">
        <v>31</v>
      </c>
      <c r="F14" s="26">
        <v>31</v>
      </c>
      <c r="H14" s="25">
        <v>31</v>
      </c>
      <c r="I14" s="25">
        <v>31</v>
      </c>
      <c r="J14" s="25">
        <v>31</v>
      </c>
      <c r="K14" s="25">
        <v>31</v>
      </c>
    </row>
    <row r="15" spans="1:11" x14ac:dyDescent="0.3">
      <c r="A15" s="24">
        <v>11</v>
      </c>
      <c r="B15" s="24" t="s">
        <v>286</v>
      </c>
      <c r="C15" s="24">
        <v>24</v>
      </c>
      <c r="D15" s="24">
        <v>24</v>
      </c>
      <c r="E15" s="24">
        <v>24</v>
      </c>
      <c r="F15" s="24">
        <v>24</v>
      </c>
      <c r="H15" s="25">
        <v>24</v>
      </c>
      <c r="I15" s="25">
        <v>24</v>
      </c>
      <c r="J15" s="25">
        <v>24</v>
      </c>
      <c r="K15" s="25">
        <v>24</v>
      </c>
    </row>
    <row r="16" spans="1:11" x14ac:dyDescent="0.3">
      <c r="A16" s="26">
        <v>12</v>
      </c>
      <c r="B16" s="26" t="s">
        <v>288</v>
      </c>
      <c r="C16" s="26">
        <v>29.5</v>
      </c>
      <c r="D16" s="26">
        <v>29.5</v>
      </c>
      <c r="E16" s="26">
        <v>29.5</v>
      </c>
      <c r="F16" s="26">
        <v>29.5</v>
      </c>
      <c r="H16" s="25">
        <v>29.5</v>
      </c>
      <c r="I16" s="25">
        <v>29.5</v>
      </c>
      <c r="J16" s="25">
        <v>29.5</v>
      </c>
      <c r="K16" s="25">
        <v>29.5</v>
      </c>
    </row>
    <row r="17" spans="1:11" x14ac:dyDescent="0.3">
      <c r="A17" s="24">
        <v>13</v>
      </c>
      <c r="B17" s="24" t="s">
        <v>290</v>
      </c>
      <c r="C17" s="24">
        <v>29.5</v>
      </c>
      <c r="D17" s="24">
        <v>29.5</v>
      </c>
      <c r="E17" s="24">
        <v>29.5</v>
      </c>
      <c r="F17" s="24">
        <v>29.5</v>
      </c>
      <c r="H17" s="25">
        <v>29.5</v>
      </c>
      <c r="I17" s="25">
        <v>29.5</v>
      </c>
      <c r="J17" s="25">
        <v>29.5</v>
      </c>
      <c r="K17" s="25">
        <v>29.5</v>
      </c>
    </row>
    <row r="18" spans="1:11" x14ac:dyDescent="0.3">
      <c r="A18" s="26">
        <v>14</v>
      </c>
      <c r="B18" s="26" t="s">
        <v>292</v>
      </c>
      <c r="C18" s="26">
        <v>35</v>
      </c>
      <c r="D18" s="26">
        <v>35</v>
      </c>
      <c r="E18" s="26">
        <v>35</v>
      </c>
      <c r="F18" s="26">
        <v>35</v>
      </c>
      <c r="H18" s="25">
        <v>35</v>
      </c>
      <c r="I18" s="25">
        <v>35</v>
      </c>
      <c r="J18" s="25">
        <v>35</v>
      </c>
      <c r="K18" s="25">
        <v>35</v>
      </c>
    </row>
    <row r="19" spans="1:11" x14ac:dyDescent="0.3">
      <c r="A19" s="24">
        <v>15</v>
      </c>
      <c r="B19" s="24" t="s">
        <v>294</v>
      </c>
      <c r="C19" s="24">
        <v>31</v>
      </c>
      <c r="D19" s="24">
        <v>31</v>
      </c>
      <c r="E19" s="24">
        <v>31</v>
      </c>
      <c r="F19" s="24">
        <v>31</v>
      </c>
      <c r="H19" s="25">
        <v>31</v>
      </c>
      <c r="I19" s="25">
        <v>31</v>
      </c>
      <c r="J19" s="25">
        <v>31</v>
      </c>
      <c r="K19" s="25">
        <v>31</v>
      </c>
    </row>
    <row r="20" spans="1:11" x14ac:dyDescent="0.3">
      <c r="A20" s="26">
        <v>16</v>
      </c>
      <c r="B20" s="26" t="s">
        <v>296</v>
      </c>
      <c r="C20" s="26">
        <v>21</v>
      </c>
      <c r="D20" s="26">
        <v>21</v>
      </c>
      <c r="E20" s="26">
        <v>21</v>
      </c>
      <c r="F20" s="26">
        <v>21</v>
      </c>
      <c r="H20" s="25">
        <v>21</v>
      </c>
      <c r="I20" s="25">
        <v>21</v>
      </c>
      <c r="J20" s="25">
        <v>21</v>
      </c>
      <c r="K20" s="25">
        <v>21</v>
      </c>
    </row>
    <row r="21" spans="1:11" x14ac:dyDescent="0.3">
      <c r="A21" s="24">
        <v>17</v>
      </c>
      <c r="B21" s="24" t="s">
        <v>298</v>
      </c>
      <c r="C21" s="24">
        <v>35</v>
      </c>
      <c r="D21" s="24">
        <v>35</v>
      </c>
      <c r="E21" s="24">
        <v>35</v>
      </c>
      <c r="F21" s="24">
        <v>35</v>
      </c>
      <c r="H21" s="25">
        <v>35</v>
      </c>
      <c r="I21" s="25">
        <v>35</v>
      </c>
      <c r="J21" s="25">
        <v>35</v>
      </c>
      <c r="K21" s="25">
        <v>35</v>
      </c>
    </row>
    <row r="22" spans="1:11" x14ac:dyDescent="0.3">
      <c r="A22" s="26">
        <v>18</v>
      </c>
      <c r="B22" s="26" t="s">
        <v>300</v>
      </c>
      <c r="C22" s="26">
        <v>35</v>
      </c>
      <c r="D22" s="26">
        <v>35</v>
      </c>
      <c r="E22" s="26">
        <v>35</v>
      </c>
      <c r="F22" s="26">
        <v>35</v>
      </c>
      <c r="H22" s="25">
        <v>35</v>
      </c>
      <c r="I22" s="25">
        <v>35</v>
      </c>
      <c r="J22" s="25">
        <v>35</v>
      </c>
      <c r="K22" s="25">
        <v>35</v>
      </c>
    </row>
    <row r="23" spans="1:11" x14ac:dyDescent="0.3">
      <c r="A23" s="24">
        <v>19</v>
      </c>
      <c r="B23" s="24" t="s">
        <v>302</v>
      </c>
      <c r="C23" s="24">
        <v>29.5</v>
      </c>
      <c r="D23" s="24">
        <v>29.5</v>
      </c>
      <c r="E23" s="24">
        <v>29.5</v>
      </c>
      <c r="F23" s="24">
        <v>29.5</v>
      </c>
      <c r="H23" s="25">
        <v>29.5</v>
      </c>
      <c r="I23" s="25">
        <v>29.5</v>
      </c>
      <c r="J23" s="25">
        <v>29.5</v>
      </c>
      <c r="K23" s="25">
        <v>29.5</v>
      </c>
    </row>
    <row r="24" spans="1:11" x14ac:dyDescent="0.3">
      <c r="A24" s="26">
        <v>20</v>
      </c>
      <c r="B24" s="26" t="s">
        <v>304</v>
      </c>
      <c r="C24" s="26">
        <v>31</v>
      </c>
      <c r="D24" s="26">
        <v>31</v>
      </c>
      <c r="E24" s="26">
        <v>31</v>
      </c>
      <c r="F24" s="26">
        <v>31</v>
      </c>
      <c r="H24" s="25">
        <v>31</v>
      </c>
      <c r="I24" s="25">
        <v>31</v>
      </c>
      <c r="J24" s="25">
        <v>31</v>
      </c>
      <c r="K24" s="25">
        <v>31</v>
      </c>
    </row>
    <row r="25" spans="1:11" x14ac:dyDescent="0.3">
      <c r="A25" s="24">
        <v>21</v>
      </c>
      <c r="B25" s="24" t="s">
        <v>306</v>
      </c>
      <c r="C25" s="24">
        <v>21</v>
      </c>
      <c r="D25" s="24">
        <v>21</v>
      </c>
      <c r="E25" s="24">
        <v>21</v>
      </c>
      <c r="F25" s="24">
        <v>21</v>
      </c>
      <c r="H25" s="25">
        <v>21</v>
      </c>
      <c r="I25" s="25">
        <v>21</v>
      </c>
      <c r="J25" s="25">
        <v>21</v>
      </c>
      <c r="K25" s="25">
        <v>21</v>
      </c>
    </row>
    <row r="26" spans="1:11" x14ac:dyDescent="0.3">
      <c r="A26" s="26">
        <v>22</v>
      </c>
      <c r="B26" s="26" t="s">
        <v>308</v>
      </c>
      <c r="C26" s="26">
        <v>24</v>
      </c>
      <c r="D26" s="26">
        <v>24</v>
      </c>
      <c r="E26" s="26">
        <v>24</v>
      </c>
      <c r="F26" s="26">
        <v>24</v>
      </c>
      <c r="H26" s="25">
        <v>24</v>
      </c>
      <c r="I26" s="25">
        <v>24</v>
      </c>
      <c r="J26" s="25">
        <v>24</v>
      </c>
      <c r="K26" s="25">
        <v>24</v>
      </c>
    </row>
    <row r="27" spans="1:11" x14ac:dyDescent="0.3">
      <c r="A27" s="24">
        <v>23</v>
      </c>
      <c r="B27" s="24" t="s">
        <v>310</v>
      </c>
      <c r="C27" s="24">
        <v>31</v>
      </c>
      <c r="D27" s="24">
        <v>31</v>
      </c>
      <c r="E27" s="24">
        <v>31</v>
      </c>
      <c r="F27" s="24">
        <v>31</v>
      </c>
      <c r="H27" s="25">
        <v>31</v>
      </c>
      <c r="I27" s="25">
        <v>31</v>
      </c>
      <c r="J27" s="25">
        <v>31</v>
      </c>
      <c r="K27" s="25">
        <v>31</v>
      </c>
    </row>
    <row r="28" spans="1:11" x14ac:dyDescent="0.3">
      <c r="A28" s="26">
        <v>24</v>
      </c>
      <c r="B28" s="26" t="s">
        <v>312</v>
      </c>
      <c r="C28" s="26">
        <v>35</v>
      </c>
      <c r="D28" s="26">
        <v>35</v>
      </c>
      <c r="E28" s="26">
        <v>35</v>
      </c>
      <c r="F28" s="26">
        <v>35</v>
      </c>
      <c r="H28" s="25">
        <v>35</v>
      </c>
      <c r="I28" s="25">
        <v>35</v>
      </c>
      <c r="J28" s="25">
        <v>35</v>
      </c>
      <c r="K28" s="25">
        <v>35</v>
      </c>
    </row>
    <row r="29" spans="1:11" x14ac:dyDescent="0.3">
      <c r="A29" s="24">
        <v>25</v>
      </c>
      <c r="B29" s="24" t="s">
        <v>314</v>
      </c>
      <c r="C29" s="24">
        <v>29.5</v>
      </c>
      <c r="D29" s="24">
        <v>29.5</v>
      </c>
      <c r="E29" s="24">
        <v>29.5</v>
      </c>
      <c r="F29" s="24">
        <v>29.5</v>
      </c>
      <c r="H29" s="25">
        <v>29.5</v>
      </c>
      <c r="I29" s="25">
        <v>29.5</v>
      </c>
      <c r="J29" s="25">
        <v>29.5</v>
      </c>
      <c r="K29" s="25">
        <v>29.5</v>
      </c>
    </row>
    <row r="30" spans="1:11" x14ac:dyDescent="0.3">
      <c r="A30" s="26">
        <v>26</v>
      </c>
      <c r="B30" s="26" t="s">
        <v>316</v>
      </c>
      <c r="C30" s="26">
        <v>24</v>
      </c>
      <c r="D30" s="26">
        <v>24</v>
      </c>
      <c r="E30" s="26">
        <v>24</v>
      </c>
      <c r="F30" s="26">
        <v>24</v>
      </c>
      <c r="H30" s="25">
        <v>24</v>
      </c>
      <c r="I30" s="25">
        <v>24</v>
      </c>
      <c r="J30" s="25">
        <v>24</v>
      </c>
      <c r="K30" s="25">
        <v>24</v>
      </c>
    </row>
    <row r="31" spans="1:11" x14ac:dyDescent="0.3">
      <c r="A31" s="24">
        <v>27</v>
      </c>
      <c r="B31" s="24" t="s">
        <v>318</v>
      </c>
      <c r="C31" s="24">
        <v>26</v>
      </c>
      <c r="D31" s="24">
        <v>26</v>
      </c>
      <c r="E31" s="24">
        <v>26</v>
      </c>
      <c r="F31" s="24">
        <v>26</v>
      </c>
      <c r="H31" s="25">
        <v>26</v>
      </c>
      <c r="I31" s="25">
        <v>26</v>
      </c>
      <c r="J31" s="25">
        <v>26</v>
      </c>
      <c r="K31" s="25">
        <v>26</v>
      </c>
    </row>
    <row r="32" spans="1:11" x14ac:dyDescent="0.3">
      <c r="A32" s="26">
        <v>28</v>
      </c>
      <c r="B32" s="26" t="s">
        <v>320</v>
      </c>
      <c r="C32" s="26">
        <v>24</v>
      </c>
      <c r="D32" s="26">
        <v>24</v>
      </c>
      <c r="E32" s="26">
        <v>24</v>
      </c>
      <c r="F32" s="26">
        <v>24</v>
      </c>
      <c r="H32" s="25">
        <v>24</v>
      </c>
      <c r="I32" s="25">
        <v>24</v>
      </c>
      <c r="J32" s="25">
        <v>24</v>
      </c>
      <c r="K32" s="25">
        <v>24</v>
      </c>
    </row>
    <row r="33" spans="1:11" x14ac:dyDescent="0.3">
      <c r="A33" s="24">
        <v>29</v>
      </c>
      <c r="B33" s="24" t="s">
        <v>322</v>
      </c>
      <c r="C33" s="24">
        <v>35</v>
      </c>
      <c r="D33" s="24">
        <v>35</v>
      </c>
      <c r="E33" s="24">
        <v>35</v>
      </c>
      <c r="F33" s="24">
        <v>35</v>
      </c>
      <c r="H33" s="25">
        <v>35</v>
      </c>
      <c r="I33" s="25">
        <v>35</v>
      </c>
      <c r="J33" s="25">
        <v>35</v>
      </c>
      <c r="K33" s="25">
        <v>35</v>
      </c>
    </row>
    <row r="34" spans="1:11" x14ac:dyDescent="0.3">
      <c r="A34" s="26">
        <v>30</v>
      </c>
      <c r="B34" s="26" t="s">
        <v>324</v>
      </c>
      <c r="C34" s="26">
        <v>21</v>
      </c>
      <c r="D34" s="26">
        <v>21</v>
      </c>
      <c r="E34" s="26">
        <v>21</v>
      </c>
      <c r="F34" s="26">
        <v>21</v>
      </c>
      <c r="H34" s="25">
        <v>21</v>
      </c>
      <c r="I34" s="25">
        <v>21</v>
      </c>
      <c r="J34" s="25">
        <v>21</v>
      </c>
      <c r="K34" s="25">
        <v>21</v>
      </c>
    </row>
    <row r="35" spans="1:11" x14ac:dyDescent="0.3">
      <c r="A35" s="24">
        <v>31</v>
      </c>
      <c r="B35" s="24" t="s">
        <v>326</v>
      </c>
      <c r="C35" s="24">
        <v>21</v>
      </c>
      <c r="D35" s="24">
        <v>21</v>
      </c>
      <c r="E35" s="24">
        <v>21</v>
      </c>
      <c r="F35" s="24">
        <v>21</v>
      </c>
      <c r="H35" s="25">
        <v>21</v>
      </c>
      <c r="I35" s="25">
        <v>21</v>
      </c>
      <c r="J35" s="25">
        <v>21</v>
      </c>
      <c r="K35" s="25">
        <v>21</v>
      </c>
    </row>
    <row r="36" spans="1:11" x14ac:dyDescent="0.3">
      <c r="A36" s="26">
        <v>32</v>
      </c>
      <c r="B36" s="26" t="s">
        <v>328</v>
      </c>
      <c r="C36" s="26">
        <v>18</v>
      </c>
      <c r="D36" s="26">
        <v>18</v>
      </c>
      <c r="E36" s="26">
        <v>18</v>
      </c>
      <c r="F36" s="26">
        <v>18</v>
      </c>
      <c r="H36" s="25">
        <v>18</v>
      </c>
      <c r="I36" s="25">
        <v>18</v>
      </c>
      <c r="J36" s="25">
        <v>18</v>
      </c>
      <c r="K36" s="25">
        <v>18</v>
      </c>
    </row>
    <row r="37" spans="1:11" x14ac:dyDescent="0.3">
      <c r="A37" s="24">
        <v>33</v>
      </c>
      <c r="B37" s="24" t="s">
        <v>330</v>
      </c>
      <c r="C37" s="24">
        <v>26</v>
      </c>
      <c r="D37" s="24">
        <v>26</v>
      </c>
      <c r="E37" s="24">
        <v>26</v>
      </c>
      <c r="F37" s="24">
        <v>26</v>
      </c>
      <c r="H37" s="25">
        <v>26</v>
      </c>
      <c r="I37" s="25">
        <v>26</v>
      </c>
      <c r="J37" s="25">
        <v>26</v>
      </c>
      <c r="K37" s="25">
        <v>26</v>
      </c>
    </row>
    <row r="38" spans="1:11" x14ac:dyDescent="0.3">
      <c r="A38" s="26">
        <v>34</v>
      </c>
      <c r="B38" s="26" t="s">
        <v>332</v>
      </c>
      <c r="C38" s="26">
        <v>18</v>
      </c>
      <c r="D38" s="26">
        <v>18</v>
      </c>
      <c r="E38" s="26">
        <v>18</v>
      </c>
      <c r="F38" s="26">
        <v>18</v>
      </c>
      <c r="H38" s="25">
        <v>18</v>
      </c>
      <c r="I38" s="25">
        <v>18</v>
      </c>
      <c r="J38" s="25">
        <v>18</v>
      </c>
      <c r="K38" s="25">
        <v>18</v>
      </c>
    </row>
    <row r="39" spans="1:11" x14ac:dyDescent="0.3">
      <c r="A39" s="24">
        <v>35</v>
      </c>
      <c r="B39" s="24" t="s">
        <v>334</v>
      </c>
      <c r="C39" s="24">
        <v>29.5</v>
      </c>
      <c r="D39" s="24">
        <v>29.5</v>
      </c>
      <c r="E39" s="24">
        <v>29.5</v>
      </c>
      <c r="F39" s="24">
        <v>29.5</v>
      </c>
      <c r="H39" s="25">
        <v>29.5</v>
      </c>
      <c r="I39" s="25">
        <v>29.5</v>
      </c>
      <c r="J39" s="25">
        <v>29.5</v>
      </c>
      <c r="K39" s="25">
        <v>29.5</v>
      </c>
    </row>
    <row r="40" spans="1:11" x14ac:dyDescent="0.3">
      <c r="A40" s="26">
        <v>36</v>
      </c>
      <c r="B40" s="26" t="s">
        <v>336</v>
      </c>
      <c r="C40" s="26">
        <v>33</v>
      </c>
      <c r="D40" s="26">
        <v>33</v>
      </c>
      <c r="E40" s="26">
        <v>33</v>
      </c>
      <c r="F40" s="26">
        <v>33</v>
      </c>
      <c r="H40" s="25">
        <v>33</v>
      </c>
      <c r="I40" s="25">
        <v>33</v>
      </c>
      <c r="J40" s="25">
        <v>33</v>
      </c>
      <c r="K40" s="25">
        <v>33</v>
      </c>
    </row>
    <row r="41" spans="1:11" x14ac:dyDescent="0.3">
      <c r="A41" s="24">
        <v>37</v>
      </c>
      <c r="B41" s="24" t="s">
        <v>338</v>
      </c>
      <c r="C41" s="24">
        <v>35</v>
      </c>
      <c r="D41" s="24">
        <v>35</v>
      </c>
      <c r="E41" s="24">
        <v>35</v>
      </c>
      <c r="F41" s="24">
        <v>35</v>
      </c>
      <c r="H41" s="25">
        <v>35</v>
      </c>
      <c r="I41" s="25">
        <v>35</v>
      </c>
      <c r="J41" s="25">
        <v>35</v>
      </c>
      <c r="K41" s="25">
        <v>35</v>
      </c>
    </row>
    <row r="42" spans="1:11" x14ac:dyDescent="0.3">
      <c r="A42" s="26">
        <v>38</v>
      </c>
      <c r="B42" s="26" t="s">
        <v>340</v>
      </c>
      <c r="C42" s="26">
        <v>21</v>
      </c>
      <c r="D42" s="26">
        <v>21</v>
      </c>
      <c r="E42" s="26">
        <v>21</v>
      </c>
      <c r="F42" s="26">
        <v>21</v>
      </c>
      <c r="H42" s="25">
        <v>21</v>
      </c>
      <c r="I42" s="25">
        <v>21</v>
      </c>
      <c r="J42" s="25">
        <v>21</v>
      </c>
      <c r="K42" s="25">
        <v>21</v>
      </c>
    </row>
    <row r="43" spans="1:11" x14ac:dyDescent="0.3">
      <c r="A43" s="24">
        <v>39</v>
      </c>
      <c r="B43" s="24" t="s">
        <v>342</v>
      </c>
      <c r="C43" s="24">
        <v>18</v>
      </c>
      <c r="D43" s="24">
        <v>18</v>
      </c>
      <c r="E43" s="24">
        <v>18</v>
      </c>
      <c r="F43" s="24">
        <v>18</v>
      </c>
      <c r="H43" s="25">
        <v>18</v>
      </c>
      <c r="I43" s="25">
        <v>18</v>
      </c>
      <c r="J43" s="25">
        <v>18</v>
      </c>
      <c r="K43" s="25">
        <v>18</v>
      </c>
    </row>
    <row r="44" spans="1:11" x14ac:dyDescent="0.3">
      <c r="A44" s="26">
        <v>40</v>
      </c>
      <c r="B44" s="26" t="s">
        <v>344</v>
      </c>
      <c r="C44" s="26">
        <v>33</v>
      </c>
      <c r="D44" s="26">
        <v>33</v>
      </c>
      <c r="E44" s="26">
        <v>33</v>
      </c>
      <c r="F44" s="26">
        <v>33</v>
      </c>
      <c r="H44" s="25">
        <v>33</v>
      </c>
      <c r="I44" s="25">
        <v>33</v>
      </c>
      <c r="J44" s="25">
        <v>33</v>
      </c>
      <c r="K44" s="25">
        <v>33</v>
      </c>
    </row>
    <row r="45" spans="1:11" x14ac:dyDescent="0.3">
      <c r="A45" s="24">
        <v>41</v>
      </c>
      <c r="B45" s="24" t="s">
        <v>346</v>
      </c>
      <c r="C45" s="24">
        <v>33</v>
      </c>
      <c r="D45" s="24">
        <v>33</v>
      </c>
      <c r="E45" s="24">
        <v>33</v>
      </c>
      <c r="F45" s="24">
        <v>33</v>
      </c>
      <c r="H45" s="25">
        <v>33</v>
      </c>
      <c r="I45" s="25">
        <v>33</v>
      </c>
      <c r="J45" s="25">
        <v>33</v>
      </c>
      <c r="K45" s="25">
        <v>33</v>
      </c>
    </row>
    <row r="46" spans="1:11" x14ac:dyDescent="0.3">
      <c r="A46" s="26">
        <v>42</v>
      </c>
      <c r="B46" s="26" t="s">
        <v>348</v>
      </c>
      <c r="C46" s="26">
        <v>33</v>
      </c>
      <c r="D46" s="26">
        <v>33</v>
      </c>
      <c r="E46" s="26">
        <v>33</v>
      </c>
      <c r="F46" s="26">
        <v>33</v>
      </c>
      <c r="H46" s="25">
        <v>33</v>
      </c>
      <c r="I46" s="25">
        <v>33</v>
      </c>
      <c r="J46" s="25">
        <v>33</v>
      </c>
      <c r="K46" s="25">
        <v>33</v>
      </c>
    </row>
    <row r="47" spans="1:11" x14ac:dyDescent="0.3">
      <c r="A47" s="24">
        <v>43</v>
      </c>
      <c r="B47" s="24" t="s">
        <v>350</v>
      </c>
      <c r="C47" s="24">
        <v>26</v>
      </c>
      <c r="D47" s="24">
        <v>26</v>
      </c>
      <c r="E47" s="24">
        <v>26</v>
      </c>
      <c r="F47" s="24">
        <v>26</v>
      </c>
      <c r="H47" s="25">
        <v>26</v>
      </c>
      <c r="I47" s="25">
        <v>26</v>
      </c>
      <c r="J47" s="25">
        <v>26</v>
      </c>
      <c r="K47" s="25">
        <v>26</v>
      </c>
    </row>
    <row r="48" spans="1:11" x14ac:dyDescent="0.3">
      <c r="A48" s="26">
        <v>44</v>
      </c>
      <c r="B48" s="26" t="s">
        <v>352</v>
      </c>
      <c r="C48" s="26">
        <v>26</v>
      </c>
      <c r="D48" s="26">
        <v>26</v>
      </c>
      <c r="E48" s="26">
        <v>26</v>
      </c>
      <c r="F48" s="26">
        <v>26</v>
      </c>
      <c r="H48" s="25">
        <v>26</v>
      </c>
      <c r="I48" s="25">
        <v>26</v>
      </c>
      <c r="J48" s="25">
        <v>26</v>
      </c>
      <c r="K48" s="25">
        <v>26</v>
      </c>
    </row>
    <row r="49" spans="1:11" x14ac:dyDescent="0.3">
      <c r="A49" s="24">
        <v>45</v>
      </c>
      <c r="B49" s="24" t="s">
        <v>354</v>
      </c>
      <c r="C49" s="24">
        <v>21</v>
      </c>
      <c r="D49" s="24">
        <v>21</v>
      </c>
      <c r="E49" s="24">
        <v>21</v>
      </c>
      <c r="F49" s="24">
        <v>21</v>
      </c>
      <c r="H49" s="25">
        <v>21</v>
      </c>
      <c r="I49" s="25">
        <v>21</v>
      </c>
      <c r="J49" s="25">
        <v>21</v>
      </c>
      <c r="K49" s="25">
        <v>21</v>
      </c>
    </row>
    <row r="50" spans="1:11" x14ac:dyDescent="0.3">
      <c r="A50" s="26">
        <v>46</v>
      </c>
      <c r="B50" s="26" t="s">
        <v>356</v>
      </c>
      <c r="C50" s="26">
        <v>18</v>
      </c>
      <c r="D50" s="26">
        <v>18</v>
      </c>
      <c r="E50" s="26">
        <v>18</v>
      </c>
      <c r="F50" s="26">
        <v>18</v>
      </c>
      <c r="H50" s="25">
        <v>18</v>
      </c>
      <c r="I50" s="25">
        <v>18</v>
      </c>
      <c r="J50" s="25">
        <v>18</v>
      </c>
      <c r="K50" s="25">
        <v>18</v>
      </c>
    </row>
    <row r="51" spans="1:11" x14ac:dyDescent="0.3">
      <c r="A51" s="24">
        <v>47</v>
      </c>
      <c r="B51" s="24" t="s">
        <v>358</v>
      </c>
      <c r="C51" s="24">
        <v>26</v>
      </c>
      <c r="D51" s="24">
        <v>26</v>
      </c>
      <c r="E51" s="24">
        <v>26</v>
      </c>
      <c r="F51" s="24">
        <v>26</v>
      </c>
      <c r="H51" s="25">
        <v>26</v>
      </c>
      <c r="I51" s="25">
        <v>26</v>
      </c>
      <c r="J51" s="25">
        <v>26</v>
      </c>
      <c r="K51" s="25">
        <v>26</v>
      </c>
    </row>
    <row r="52" spans="1:11" x14ac:dyDescent="0.3">
      <c r="A52" s="26">
        <v>48</v>
      </c>
      <c r="B52" s="26" t="s">
        <v>360</v>
      </c>
      <c r="C52" s="26">
        <v>29.5</v>
      </c>
      <c r="D52" s="26">
        <v>29.5</v>
      </c>
      <c r="E52" s="26">
        <v>29.5</v>
      </c>
      <c r="F52" s="26">
        <v>29.5</v>
      </c>
      <c r="H52" s="25">
        <v>29.5</v>
      </c>
      <c r="I52" s="25">
        <v>29.5</v>
      </c>
      <c r="J52" s="25">
        <v>29.5</v>
      </c>
      <c r="K52" s="25">
        <v>29.5</v>
      </c>
    </row>
    <row r="53" spans="1:11" x14ac:dyDescent="0.3">
      <c r="A53" s="24">
        <v>49</v>
      </c>
      <c r="B53" s="24" t="s">
        <v>362</v>
      </c>
      <c r="C53" s="24">
        <v>26</v>
      </c>
      <c r="D53" s="24">
        <v>26</v>
      </c>
      <c r="E53" s="24">
        <v>26</v>
      </c>
      <c r="F53" s="24">
        <v>26</v>
      </c>
      <c r="H53" s="25">
        <v>26</v>
      </c>
      <c r="I53" s="25">
        <v>26</v>
      </c>
      <c r="J53" s="25">
        <v>26</v>
      </c>
      <c r="K53" s="25">
        <v>26</v>
      </c>
    </row>
    <row r="54" spans="1:11" x14ac:dyDescent="0.3">
      <c r="A54" s="26">
        <v>50</v>
      </c>
      <c r="B54" s="26" t="s">
        <v>364</v>
      </c>
      <c r="C54" s="26">
        <v>26</v>
      </c>
      <c r="D54" s="26">
        <v>26</v>
      </c>
      <c r="E54" s="26">
        <v>26</v>
      </c>
      <c r="F54" s="26">
        <v>26</v>
      </c>
      <c r="H54" s="25">
        <v>26</v>
      </c>
      <c r="I54" s="25">
        <v>26</v>
      </c>
      <c r="J54" s="25">
        <v>26</v>
      </c>
      <c r="K54" s="25">
        <v>26</v>
      </c>
    </row>
    <row r="55" spans="1:11" x14ac:dyDescent="0.3">
      <c r="A55" s="24">
        <v>51</v>
      </c>
      <c r="B55" s="24" t="s">
        <v>366</v>
      </c>
      <c r="C55" s="24">
        <v>18</v>
      </c>
      <c r="D55" s="24">
        <v>18</v>
      </c>
      <c r="E55" s="24">
        <v>18</v>
      </c>
      <c r="F55" s="24">
        <v>18</v>
      </c>
      <c r="H55" s="25">
        <v>18</v>
      </c>
      <c r="I55" s="25">
        <v>18</v>
      </c>
      <c r="J55" s="25">
        <v>18</v>
      </c>
      <c r="K55" s="25">
        <v>18</v>
      </c>
    </row>
    <row r="56" spans="1:11" x14ac:dyDescent="0.3">
      <c r="A56" s="26">
        <v>52</v>
      </c>
      <c r="B56" s="26" t="s">
        <v>368</v>
      </c>
      <c r="C56" s="26">
        <v>26</v>
      </c>
      <c r="D56" s="26">
        <v>26</v>
      </c>
      <c r="E56" s="26">
        <v>26</v>
      </c>
      <c r="F56" s="26">
        <v>26</v>
      </c>
      <c r="H56" s="25">
        <v>26</v>
      </c>
      <c r="I56" s="25">
        <v>26</v>
      </c>
      <c r="J56" s="25">
        <v>26</v>
      </c>
      <c r="K56" s="25">
        <v>26</v>
      </c>
    </row>
    <row r="57" spans="1:11" x14ac:dyDescent="0.3">
      <c r="A57" s="24">
        <v>0</v>
      </c>
      <c r="B57" s="24">
        <v>0</v>
      </c>
      <c r="C57" s="24">
        <v>33</v>
      </c>
      <c r="D57" s="24">
        <v>33</v>
      </c>
      <c r="E57" s="24">
        <v>33</v>
      </c>
      <c r="F57" s="24">
        <v>33</v>
      </c>
      <c r="H57" s="25">
        <v>33</v>
      </c>
      <c r="I57" s="25">
        <v>33</v>
      </c>
      <c r="J57" s="25">
        <v>33</v>
      </c>
      <c r="K57" s="25">
        <v>33</v>
      </c>
    </row>
    <row r="58" spans="1:11" x14ac:dyDescent="0.3">
      <c r="A58" s="26">
        <v>0</v>
      </c>
      <c r="B58" s="26">
        <v>0</v>
      </c>
      <c r="C58" s="26">
        <v>26</v>
      </c>
      <c r="D58" s="26">
        <v>26</v>
      </c>
      <c r="E58" s="26">
        <v>26</v>
      </c>
      <c r="F58" s="26">
        <v>26</v>
      </c>
      <c r="H58" s="25">
        <v>26</v>
      </c>
      <c r="I58" s="25">
        <v>26</v>
      </c>
      <c r="J58" s="25">
        <v>26</v>
      </c>
      <c r="K58" s="25">
        <v>26</v>
      </c>
    </row>
    <row r="59" spans="1:11" x14ac:dyDescent="0.3">
      <c r="A59" s="24">
        <v>0</v>
      </c>
      <c r="B59" s="24">
        <v>0</v>
      </c>
      <c r="C59" s="24">
        <v>33</v>
      </c>
      <c r="D59" s="24">
        <v>33</v>
      </c>
      <c r="E59" s="24">
        <v>33</v>
      </c>
      <c r="F59" s="24">
        <v>33</v>
      </c>
      <c r="H59" s="25">
        <v>33</v>
      </c>
      <c r="I59" s="25">
        <v>33</v>
      </c>
      <c r="J59" s="25">
        <v>33</v>
      </c>
      <c r="K59" s="25">
        <v>33</v>
      </c>
    </row>
    <row r="60" spans="1:11" x14ac:dyDescent="0.3">
      <c r="A60" s="26">
        <v>0</v>
      </c>
      <c r="B60" s="26">
        <v>0</v>
      </c>
      <c r="C60" s="26">
        <v>18</v>
      </c>
      <c r="D60" s="26">
        <v>18</v>
      </c>
      <c r="E60" s="26">
        <v>18</v>
      </c>
      <c r="F60" s="26">
        <v>18</v>
      </c>
      <c r="H60" s="25">
        <v>18</v>
      </c>
      <c r="I60" s="25">
        <v>18</v>
      </c>
      <c r="J60" s="25">
        <v>18</v>
      </c>
      <c r="K60" s="25">
        <v>18</v>
      </c>
    </row>
    <row r="61" spans="1:11" x14ac:dyDescent="0.3">
      <c r="A61" s="24">
        <v>0</v>
      </c>
      <c r="B61" s="24">
        <v>0</v>
      </c>
      <c r="C61" s="24">
        <v>31</v>
      </c>
      <c r="D61" s="24">
        <v>31</v>
      </c>
      <c r="E61" s="24">
        <v>31</v>
      </c>
      <c r="F61" s="24">
        <v>31</v>
      </c>
      <c r="H61" s="25">
        <v>31</v>
      </c>
      <c r="I61" s="25">
        <v>31</v>
      </c>
      <c r="J61" s="25">
        <v>31</v>
      </c>
      <c r="K61" s="25">
        <v>31</v>
      </c>
    </row>
    <row r="62" spans="1:11" x14ac:dyDescent="0.3">
      <c r="A62" s="26">
        <v>0</v>
      </c>
      <c r="B62" s="26">
        <v>0</v>
      </c>
      <c r="C62" s="26">
        <v>26</v>
      </c>
      <c r="D62" s="26">
        <v>26</v>
      </c>
      <c r="E62" s="26">
        <v>26</v>
      </c>
      <c r="F62" s="26">
        <v>26</v>
      </c>
      <c r="H62" s="25">
        <v>26</v>
      </c>
      <c r="I62" s="25">
        <v>26</v>
      </c>
      <c r="J62" s="25">
        <v>26</v>
      </c>
      <c r="K62" s="25">
        <v>26</v>
      </c>
    </row>
    <row r="65" spans="1:3" x14ac:dyDescent="0.3">
      <c r="A65" s="27" t="s">
        <v>56</v>
      </c>
      <c r="B65" s="53" t="s">
        <v>57</v>
      </c>
      <c r="C65" s="51"/>
    </row>
    <row r="66" spans="1:3" x14ac:dyDescent="0.3">
      <c r="A66" s="28" t="s">
        <v>58</v>
      </c>
      <c r="B66" s="50" t="s">
        <v>59</v>
      </c>
      <c r="C66" s="51"/>
    </row>
    <row r="67" spans="1:3" x14ac:dyDescent="0.3">
      <c r="A67" s="29" t="s">
        <v>60</v>
      </c>
      <c r="B67" s="52" t="s">
        <v>61</v>
      </c>
      <c r="C67" s="51"/>
    </row>
    <row r="68" spans="1:3" x14ac:dyDescent="0.3">
      <c r="A68" s="30" t="s">
        <v>189</v>
      </c>
      <c r="B68" s="55" t="s">
        <v>190</v>
      </c>
      <c r="C68" s="51"/>
    </row>
    <row r="69" spans="1:3" x14ac:dyDescent="0.3">
      <c r="A69" s="31" t="s">
        <v>191</v>
      </c>
      <c r="B69" s="54" t="s">
        <v>192</v>
      </c>
      <c r="C69" s="51"/>
    </row>
  </sheetData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237" priority="34">
      <formula>ISBLANK(A11)</formula>
    </cfRule>
  </conditionalFormatting>
  <conditionalFormatting sqref="C3">
    <cfRule type="expression" dxfId="236" priority="2">
      <formula>ISBLANK(C3)</formula>
    </cfRule>
  </conditionalFormatting>
  <conditionalFormatting sqref="C4">
    <cfRule type="expression" dxfId="235" priority="4">
      <formula>ISBLANK(C4)</formula>
    </cfRule>
  </conditionalFormatting>
  <conditionalFormatting sqref="C5">
    <cfRule type="expression" dxfId="234" priority="6">
      <formula>ISBLANK(C5)</formula>
    </cfRule>
  </conditionalFormatting>
  <conditionalFormatting sqref="C10">
    <cfRule type="expression" dxfId="233" priority="33">
      <formula>COUNTIF(C11:C62, "&gt;="&amp;$C$4)=0</formula>
    </cfRule>
  </conditionalFormatting>
  <conditionalFormatting sqref="C11:C62">
    <cfRule type="expression" dxfId="232" priority="35">
      <formula>C11&gt;$C$3</formula>
    </cfRule>
  </conditionalFormatting>
  <conditionalFormatting sqref="C3:F3">
    <cfRule type="expression" dxfId="231" priority="1">
      <formula>OR(C3&gt;100,C3&lt;0)</formula>
    </cfRule>
  </conditionalFormatting>
  <conditionalFormatting sqref="C4:F4">
    <cfRule type="expression" dxfId="230" priority="3">
      <formula>OR(C4&gt;max_marks_cell,C4&lt;0)</formula>
    </cfRule>
  </conditionalFormatting>
  <conditionalFormatting sqref="C5:F5">
    <cfRule type="expression" dxfId="229" priority="5">
      <formula>OR(C5&gt;4,C5&lt;0)</formula>
    </cfRule>
  </conditionalFormatting>
  <conditionalFormatting sqref="C7:F7">
    <cfRule type="expression" dxfId="228" priority="7">
      <formula>OR(C7&gt;100,C7&lt;0)</formula>
    </cfRule>
    <cfRule type="expression" dxfId="227" priority="8">
      <formula>ISBLANK(C7)</formula>
    </cfRule>
  </conditionalFormatting>
  <conditionalFormatting sqref="D10">
    <cfRule type="expression" dxfId="226" priority="38">
      <formula>COUNTIF(D11:D62, "&gt;="&amp;$D$4)=0</formula>
    </cfRule>
  </conditionalFormatting>
  <conditionalFormatting sqref="D11:D62">
    <cfRule type="expression" dxfId="225" priority="40">
      <formula>D11&gt;$D$3</formula>
    </cfRule>
  </conditionalFormatting>
  <conditionalFormatting sqref="D3:F5">
    <cfRule type="expression" dxfId="224" priority="10">
      <formula>ISBLANK(D3)</formula>
    </cfRule>
  </conditionalFormatting>
  <conditionalFormatting sqref="E10">
    <cfRule type="expression" dxfId="223" priority="43">
      <formula>COUNTIF(E11:E62, "&gt;="&amp;$E$4)=0</formula>
    </cfRule>
  </conditionalFormatting>
  <conditionalFormatting sqref="E11:E62">
    <cfRule type="expression" dxfId="222" priority="45">
      <formula>E11&gt;$E$3</formula>
    </cfRule>
  </conditionalFormatting>
  <conditionalFormatting sqref="F10">
    <cfRule type="expression" dxfId="221" priority="48">
      <formula>COUNTIF(F11:F62, "&gt;="&amp;$F$4)=0</formula>
    </cfRule>
  </conditionalFormatting>
  <conditionalFormatting sqref="F11:F62">
    <cfRule type="expression" dxfId="220" priority="50">
      <formula>F11&gt;$F$3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69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265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30</v>
      </c>
      <c r="D3" s="24">
        <v>30</v>
      </c>
      <c r="E3" s="24">
        <v>30</v>
      </c>
      <c r="F3" s="24">
        <v>30</v>
      </c>
      <c r="H3" s="25">
        <v>30</v>
      </c>
      <c r="I3" s="25">
        <v>30</v>
      </c>
      <c r="J3" s="25">
        <v>30</v>
      </c>
      <c r="K3" s="25">
        <v>30</v>
      </c>
    </row>
    <row r="4" spans="1:11" x14ac:dyDescent="0.3">
      <c r="A4" s="2"/>
      <c r="B4" s="22" t="s">
        <v>68</v>
      </c>
      <c r="C4" s="26">
        <v>15</v>
      </c>
      <c r="D4" s="26">
        <v>15</v>
      </c>
      <c r="E4" s="26">
        <v>15</v>
      </c>
      <c r="F4" s="26">
        <v>15</v>
      </c>
      <c r="H4" s="25">
        <v>15</v>
      </c>
      <c r="I4" s="25">
        <v>15</v>
      </c>
      <c r="J4" s="25">
        <v>15</v>
      </c>
      <c r="K4" s="25">
        <v>15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v>7</v>
      </c>
      <c r="B11" s="24" t="s">
        <v>278</v>
      </c>
      <c r="C11" s="24">
        <v>14</v>
      </c>
      <c r="D11" s="24">
        <v>14</v>
      </c>
      <c r="E11" s="24">
        <v>14</v>
      </c>
      <c r="F11" s="24">
        <v>14</v>
      </c>
      <c r="H11" s="25">
        <v>14</v>
      </c>
      <c r="I11" s="25">
        <v>14</v>
      </c>
      <c r="J11" s="25">
        <v>14</v>
      </c>
      <c r="K11" s="25">
        <v>14</v>
      </c>
    </row>
    <row r="12" spans="1:11" x14ac:dyDescent="0.3">
      <c r="A12" s="26">
        <v>8</v>
      </c>
      <c r="B12" s="26" t="s">
        <v>280</v>
      </c>
      <c r="C12" s="26">
        <v>16</v>
      </c>
      <c r="D12" s="26">
        <v>16</v>
      </c>
      <c r="E12" s="26">
        <v>16</v>
      </c>
      <c r="F12" s="26">
        <v>16</v>
      </c>
      <c r="H12" s="25">
        <v>16</v>
      </c>
      <c r="I12" s="25">
        <v>16</v>
      </c>
      <c r="J12" s="25">
        <v>16</v>
      </c>
      <c r="K12" s="25">
        <v>16</v>
      </c>
    </row>
    <row r="13" spans="1:11" x14ac:dyDescent="0.3">
      <c r="A13" s="24">
        <v>9</v>
      </c>
      <c r="B13" s="24" t="s">
        <v>282</v>
      </c>
      <c r="C13" s="24">
        <v>14</v>
      </c>
      <c r="D13" s="24">
        <v>14</v>
      </c>
      <c r="E13" s="24">
        <v>14</v>
      </c>
      <c r="F13" s="24">
        <v>14</v>
      </c>
      <c r="H13" s="25">
        <v>14</v>
      </c>
      <c r="I13" s="25">
        <v>14</v>
      </c>
      <c r="J13" s="25">
        <v>14</v>
      </c>
      <c r="K13" s="25">
        <v>14</v>
      </c>
    </row>
    <row r="14" spans="1:11" x14ac:dyDescent="0.3">
      <c r="A14" s="26">
        <v>10</v>
      </c>
      <c r="B14" s="26" t="s">
        <v>284</v>
      </c>
      <c r="C14" s="26">
        <v>27</v>
      </c>
      <c r="D14" s="26">
        <v>27</v>
      </c>
      <c r="E14" s="26">
        <v>27</v>
      </c>
      <c r="F14" s="26">
        <v>27</v>
      </c>
      <c r="H14" s="25">
        <v>27</v>
      </c>
      <c r="I14" s="25">
        <v>27</v>
      </c>
      <c r="J14" s="25">
        <v>27</v>
      </c>
      <c r="K14" s="25">
        <v>27</v>
      </c>
    </row>
    <row r="15" spans="1:11" x14ac:dyDescent="0.3">
      <c r="A15" s="24">
        <v>11</v>
      </c>
      <c r="B15" s="24" t="s">
        <v>286</v>
      </c>
      <c r="C15" s="24">
        <v>11</v>
      </c>
      <c r="D15" s="24">
        <v>11</v>
      </c>
      <c r="E15" s="24">
        <v>11</v>
      </c>
      <c r="F15" s="24">
        <v>11</v>
      </c>
      <c r="H15" s="25">
        <v>11</v>
      </c>
      <c r="I15" s="25">
        <v>11</v>
      </c>
      <c r="J15" s="25">
        <v>11</v>
      </c>
      <c r="K15" s="25">
        <v>11</v>
      </c>
    </row>
    <row r="16" spans="1:11" x14ac:dyDescent="0.3">
      <c r="A16" s="26">
        <v>12</v>
      </c>
      <c r="B16" s="26" t="s">
        <v>288</v>
      </c>
      <c r="C16" s="26">
        <v>12</v>
      </c>
      <c r="D16" s="26">
        <v>12</v>
      </c>
      <c r="E16" s="26">
        <v>12</v>
      </c>
      <c r="F16" s="26">
        <v>12</v>
      </c>
      <c r="H16" s="25">
        <v>12</v>
      </c>
      <c r="I16" s="25">
        <v>12</v>
      </c>
      <c r="J16" s="25">
        <v>12</v>
      </c>
      <c r="K16" s="25">
        <v>12</v>
      </c>
    </row>
    <row r="17" spans="1:11" x14ac:dyDescent="0.3">
      <c r="A17" s="24">
        <v>13</v>
      </c>
      <c r="B17" s="24" t="s">
        <v>290</v>
      </c>
      <c r="C17" s="24">
        <v>16</v>
      </c>
      <c r="D17" s="24">
        <v>16</v>
      </c>
      <c r="E17" s="24">
        <v>16</v>
      </c>
      <c r="F17" s="24">
        <v>16</v>
      </c>
      <c r="H17" s="25">
        <v>16</v>
      </c>
      <c r="I17" s="25">
        <v>16</v>
      </c>
      <c r="J17" s="25">
        <v>16</v>
      </c>
      <c r="K17" s="25">
        <v>16</v>
      </c>
    </row>
    <row r="18" spans="1:11" x14ac:dyDescent="0.3">
      <c r="A18" s="26">
        <v>14</v>
      </c>
      <c r="B18" s="26" t="s">
        <v>292</v>
      </c>
      <c r="C18" s="26">
        <v>9</v>
      </c>
      <c r="D18" s="26">
        <v>9</v>
      </c>
      <c r="E18" s="26">
        <v>9</v>
      </c>
      <c r="F18" s="26">
        <v>9</v>
      </c>
      <c r="H18" s="25">
        <v>9</v>
      </c>
      <c r="I18" s="25">
        <v>9</v>
      </c>
      <c r="J18" s="25">
        <v>9</v>
      </c>
      <c r="K18" s="25">
        <v>9</v>
      </c>
    </row>
    <row r="19" spans="1:11" x14ac:dyDescent="0.3">
      <c r="A19" s="24">
        <v>15</v>
      </c>
      <c r="B19" s="24" t="s">
        <v>294</v>
      </c>
      <c r="C19" s="24">
        <v>23</v>
      </c>
      <c r="D19" s="24">
        <v>23</v>
      </c>
      <c r="E19" s="24">
        <v>23</v>
      </c>
      <c r="F19" s="24">
        <v>23</v>
      </c>
      <c r="H19" s="25">
        <v>23</v>
      </c>
      <c r="I19" s="25">
        <v>23</v>
      </c>
      <c r="J19" s="25">
        <v>23</v>
      </c>
      <c r="K19" s="25">
        <v>23</v>
      </c>
    </row>
    <row r="20" spans="1:11" x14ac:dyDescent="0.3">
      <c r="A20" s="26">
        <v>16</v>
      </c>
      <c r="B20" s="26" t="s">
        <v>296</v>
      </c>
      <c r="C20" s="26">
        <v>15</v>
      </c>
      <c r="D20" s="26">
        <v>15</v>
      </c>
      <c r="E20" s="26">
        <v>15</v>
      </c>
      <c r="F20" s="26">
        <v>15</v>
      </c>
      <c r="H20" s="25">
        <v>15</v>
      </c>
      <c r="I20" s="25">
        <v>15</v>
      </c>
      <c r="J20" s="25">
        <v>15</v>
      </c>
      <c r="K20" s="25">
        <v>15</v>
      </c>
    </row>
    <row r="21" spans="1:11" x14ac:dyDescent="0.3">
      <c r="A21" s="24">
        <v>17</v>
      </c>
      <c r="B21" s="24" t="s">
        <v>298</v>
      </c>
      <c r="C21" s="24">
        <v>10</v>
      </c>
      <c r="D21" s="24">
        <v>10</v>
      </c>
      <c r="E21" s="24">
        <v>10</v>
      </c>
      <c r="F21" s="24">
        <v>10</v>
      </c>
      <c r="H21" s="25">
        <v>10</v>
      </c>
      <c r="I21" s="25">
        <v>10</v>
      </c>
      <c r="J21" s="25">
        <v>10</v>
      </c>
      <c r="K21" s="25">
        <v>10</v>
      </c>
    </row>
    <row r="22" spans="1:11" x14ac:dyDescent="0.3">
      <c r="A22" s="26">
        <v>18</v>
      </c>
      <c r="B22" s="26" t="s">
        <v>300</v>
      </c>
      <c r="C22" s="26">
        <v>9</v>
      </c>
      <c r="D22" s="26">
        <v>9</v>
      </c>
      <c r="E22" s="26">
        <v>9</v>
      </c>
      <c r="F22" s="26">
        <v>9</v>
      </c>
      <c r="H22" s="25">
        <v>9</v>
      </c>
      <c r="I22" s="25">
        <v>9</v>
      </c>
      <c r="J22" s="25">
        <v>9</v>
      </c>
      <c r="K22" s="25">
        <v>9</v>
      </c>
    </row>
    <row r="23" spans="1:11" x14ac:dyDescent="0.3">
      <c r="A23" s="24">
        <v>19</v>
      </c>
      <c r="B23" s="24" t="s">
        <v>302</v>
      </c>
      <c r="C23" s="24">
        <v>13</v>
      </c>
      <c r="D23" s="24">
        <v>13</v>
      </c>
      <c r="E23" s="24">
        <v>13</v>
      </c>
      <c r="F23" s="24">
        <v>13</v>
      </c>
      <c r="H23" s="25">
        <v>13</v>
      </c>
      <c r="I23" s="25">
        <v>13</v>
      </c>
      <c r="J23" s="25">
        <v>13</v>
      </c>
      <c r="K23" s="25">
        <v>13</v>
      </c>
    </row>
    <row r="24" spans="1:11" x14ac:dyDescent="0.3">
      <c r="A24" s="26">
        <v>20</v>
      </c>
      <c r="B24" s="26" t="s">
        <v>304</v>
      </c>
      <c r="C24" s="26">
        <v>30</v>
      </c>
      <c r="D24" s="26">
        <v>30</v>
      </c>
      <c r="E24" s="26">
        <v>30</v>
      </c>
      <c r="F24" s="26">
        <v>30</v>
      </c>
      <c r="H24" s="25">
        <v>30</v>
      </c>
      <c r="I24" s="25">
        <v>30</v>
      </c>
      <c r="J24" s="25">
        <v>30</v>
      </c>
      <c r="K24" s="25">
        <v>30</v>
      </c>
    </row>
    <row r="25" spans="1:11" x14ac:dyDescent="0.3">
      <c r="A25" s="24">
        <v>21</v>
      </c>
      <c r="B25" s="24" t="s">
        <v>306</v>
      </c>
      <c r="C25" s="24">
        <v>15</v>
      </c>
      <c r="D25" s="24">
        <v>15</v>
      </c>
      <c r="E25" s="24">
        <v>15</v>
      </c>
      <c r="F25" s="24">
        <v>15</v>
      </c>
      <c r="H25" s="25">
        <v>15</v>
      </c>
      <c r="I25" s="25">
        <v>15</v>
      </c>
      <c r="J25" s="25">
        <v>15</v>
      </c>
      <c r="K25" s="25">
        <v>15</v>
      </c>
    </row>
    <row r="26" spans="1:11" x14ac:dyDescent="0.3">
      <c r="A26" s="26">
        <v>22</v>
      </c>
      <c r="B26" s="26" t="s">
        <v>308</v>
      </c>
      <c r="C26" s="26">
        <v>14</v>
      </c>
      <c r="D26" s="26">
        <v>14</v>
      </c>
      <c r="E26" s="26">
        <v>14</v>
      </c>
      <c r="F26" s="26">
        <v>14</v>
      </c>
      <c r="H26" s="25">
        <v>14</v>
      </c>
      <c r="I26" s="25">
        <v>14</v>
      </c>
      <c r="J26" s="25">
        <v>14</v>
      </c>
      <c r="K26" s="25">
        <v>14</v>
      </c>
    </row>
    <row r="27" spans="1:11" x14ac:dyDescent="0.3">
      <c r="A27" s="24">
        <v>23</v>
      </c>
      <c r="B27" s="24" t="s">
        <v>310</v>
      </c>
      <c r="C27" s="24">
        <v>28</v>
      </c>
      <c r="D27" s="24">
        <v>28</v>
      </c>
      <c r="E27" s="24">
        <v>28</v>
      </c>
      <c r="F27" s="24">
        <v>28</v>
      </c>
      <c r="H27" s="25">
        <v>28</v>
      </c>
      <c r="I27" s="25">
        <v>28</v>
      </c>
      <c r="J27" s="25">
        <v>28</v>
      </c>
      <c r="K27" s="25">
        <v>28</v>
      </c>
    </row>
    <row r="28" spans="1:11" x14ac:dyDescent="0.3">
      <c r="A28" s="26">
        <v>24</v>
      </c>
      <c r="B28" s="26" t="s">
        <v>312</v>
      </c>
      <c r="C28" s="26">
        <v>10</v>
      </c>
      <c r="D28" s="26">
        <v>10</v>
      </c>
      <c r="E28" s="26">
        <v>10</v>
      </c>
      <c r="F28" s="26">
        <v>10</v>
      </c>
      <c r="H28" s="25">
        <v>10</v>
      </c>
      <c r="I28" s="25">
        <v>10</v>
      </c>
      <c r="J28" s="25">
        <v>10</v>
      </c>
      <c r="K28" s="25">
        <v>10</v>
      </c>
    </row>
    <row r="29" spans="1:11" x14ac:dyDescent="0.3">
      <c r="A29" s="24">
        <v>25</v>
      </c>
      <c r="B29" s="24" t="s">
        <v>314</v>
      </c>
      <c r="C29" s="24">
        <v>16</v>
      </c>
      <c r="D29" s="24">
        <v>16</v>
      </c>
      <c r="E29" s="24">
        <v>16</v>
      </c>
      <c r="F29" s="24">
        <v>16</v>
      </c>
      <c r="H29" s="25">
        <v>16</v>
      </c>
      <c r="I29" s="25">
        <v>16</v>
      </c>
      <c r="J29" s="25">
        <v>16</v>
      </c>
      <c r="K29" s="25">
        <v>16</v>
      </c>
    </row>
    <row r="30" spans="1:11" x14ac:dyDescent="0.3">
      <c r="A30" s="26">
        <v>26</v>
      </c>
      <c r="B30" s="26" t="s">
        <v>316</v>
      </c>
      <c r="C30" s="26">
        <v>13</v>
      </c>
      <c r="D30" s="26">
        <v>13</v>
      </c>
      <c r="E30" s="26">
        <v>13</v>
      </c>
      <c r="F30" s="26">
        <v>13</v>
      </c>
      <c r="H30" s="25">
        <v>13</v>
      </c>
      <c r="I30" s="25">
        <v>13</v>
      </c>
      <c r="J30" s="25">
        <v>13</v>
      </c>
      <c r="K30" s="25">
        <v>13</v>
      </c>
    </row>
    <row r="31" spans="1:11" x14ac:dyDescent="0.3">
      <c r="A31" s="24">
        <v>27</v>
      </c>
      <c r="B31" s="24" t="s">
        <v>318</v>
      </c>
      <c r="C31" s="24">
        <v>19</v>
      </c>
      <c r="D31" s="24">
        <v>19</v>
      </c>
      <c r="E31" s="24">
        <v>19</v>
      </c>
      <c r="F31" s="24">
        <v>19</v>
      </c>
      <c r="H31" s="25">
        <v>19</v>
      </c>
      <c r="I31" s="25">
        <v>19</v>
      </c>
      <c r="J31" s="25">
        <v>19</v>
      </c>
      <c r="K31" s="25">
        <v>19</v>
      </c>
    </row>
    <row r="32" spans="1:11" x14ac:dyDescent="0.3">
      <c r="A32" s="26">
        <v>28</v>
      </c>
      <c r="B32" s="26" t="s">
        <v>320</v>
      </c>
      <c r="C32" s="26">
        <v>15</v>
      </c>
      <c r="D32" s="26">
        <v>15</v>
      </c>
      <c r="E32" s="26">
        <v>15</v>
      </c>
      <c r="F32" s="26">
        <v>15</v>
      </c>
      <c r="H32" s="25">
        <v>15</v>
      </c>
      <c r="I32" s="25">
        <v>15</v>
      </c>
      <c r="J32" s="25">
        <v>15</v>
      </c>
      <c r="K32" s="25">
        <v>15</v>
      </c>
    </row>
    <row r="33" spans="1:11" x14ac:dyDescent="0.3">
      <c r="A33" s="24">
        <v>29</v>
      </c>
      <c r="B33" s="24" t="s">
        <v>322</v>
      </c>
      <c r="C33" s="24">
        <v>12</v>
      </c>
      <c r="D33" s="24">
        <v>12</v>
      </c>
      <c r="E33" s="24">
        <v>12</v>
      </c>
      <c r="F33" s="24">
        <v>12</v>
      </c>
      <c r="H33" s="25">
        <v>12</v>
      </c>
      <c r="I33" s="25">
        <v>12</v>
      </c>
      <c r="J33" s="25">
        <v>12</v>
      </c>
      <c r="K33" s="25">
        <v>12</v>
      </c>
    </row>
    <row r="34" spans="1:11" x14ac:dyDescent="0.3">
      <c r="A34" s="26">
        <v>30</v>
      </c>
      <c r="B34" s="26" t="s">
        <v>324</v>
      </c>
      <c r="C34" s="26">
        <v>16</v>
      </c>
      <c r="D34" s="26">
        <v>16</v>
      </c>
      <c r="E34" s="26">
        <v>16</v>
      </c>
      <c r="F34" s="26">
        <v>16</v>
      </c>
      <c r="H34" s="25">
        <v>16</v>
      </c>
      <c r="I34" s="25">
        <v>16</v>
      </c>
      <c r="J34" s="25">
        <v>16</v>
      </c>
      <c r="K34" s="25">
        <v>16</v>
      </c>
    </row>
    <row r="35" spans="1:11" x14ac:dyDescent="0.3">
      <c r="A35" s="24">
        <v>31</v>
      </c>
      <c r="B35" s="24" t="s">
        <v>326</v>
      </c>
      <c r="C35" s="24">
        <v>15</v>
      </c>
      <c r="D35" s="24">
        <v>15</v>
      </c>
      <c r="E35" s="24">
        <v>15</v>
      </c>
      <c r="F35" s="24">
        <v>15</v>
      </c>
      <c r="H35" s="25">
        <v>15</v>
      </c>
      <c r="I35" s="25">
        <v>15</v>
      </c>
      <c r="J35" s="25">
        <v>15</v>
      </c>
      <c r="K35" s="25">
        <v>15</v>
      </c>
    </row>
    <row r="36" spans="1:11" x14ac:dyDescent="0.3">
      <c r="A36" s="26">
        <v>32</v>
      </c>
      <c r="B36" s="26" t="s">
        <v>328</v>
      </c>
      <c r="C36" s="26">
        <v>18</v>
      </c>
      <c r="D36" s="26">
        <v>18</v>
      </c>
      <c r="E36" s="26">
        <v>18</v>
      </c>
      <c r="F36" s="26">
        <v>18</v>
      </c>
      <c r="H36" s="25">
        <v>18</v>
      </c>
      <c r="I36" s="25">
        <v>18</v>
      </c>
      <c r="J36" s="25">
        <v>18</v>
      </c>
      <c r="K36" s="25">
        <v>18</v>
      </c>
    </row>
    <row r="37" spans="1:11" x14ac:dyDescent="0.3">
      <c r="A37" s="24">
        <v>33</v>
      </c>
      <c r="B37" s="24" t="s">
        <v>330</v>
      </c>
      <c r="C37" s="24">
        <v>19</v>
      </c>
      <c r="D37" s="24">
        <v>19</v>
      </c>
      <c r="E37" s="24">
        <v>19</v>
      </c>
      <c r="F37" s="24">
        <v>19</v>
      </c>
      <c r="H37" s="25">
        <v>19</v>
      </c>
      <c r="I37" s="25">
        <v>19</v>
      </c>
      <c r="J37" s="25">
        <v>19</v>
      </c>
      <c r="K37" s="25">
        <v>19</v>
      </c>
    </row>
    <row r="38" spans="1:11" x14ac:dyDescent="0.3">
      <c r="A38" s="26">
        <v>34</v>
      </c>
      <c r="B38" s="26" t="s">
        <v>332</v>
      </c>
      <c r="C38" s="26">
        <v>17</v>
      </c>
      <c r="D38" s="26">
        <v>17</v>
      </c>
      <c r="E38" s="26">
        <v>17</v>
      </c>
      <c r="F38" s="26">
        <v>17</v>
      </c>
      <c r="H38" s="25">
        <v>17</v>
      </c>
      <c r="I38" s="25">
        <v>17</v>
      </c>
      <c r="J38" s="25">
        <v>17</v>
      </c>
      <c r="K38" s="25">
        <v>17</v>
      </c>
    </row>
    <row r="39" spans="1:11" x14ac:dyDescent="0.3">
      <c r="A39" s="24">
        <v>35</v>
      </c>
      <c r="B39" s="24" t="s">
        <v>334</v>
      </c>
      <c r="C39" s="24">
        <v>16</v>
      </c>
      <c r="D39" s="24">
        <v>16</v>
      </c>
      <c r="E39" s="24">
        <v>16</v>
      </c>
      <c r="F39" s="24">
        <v>16</v>
      </c>
      <c r="H39" s="25">
        <v>16</v>
      </c>
      <c r="I39" s="25">
        <v>16</v>
      </c>
      <c r="J39" s="25">
        <v>16</v>
      </c>
      <c r="K39" s="25">
        <v>16</v>
      </c>
    </row>
    <row r="40" spans="1:11" x14ac:dyDescent="0.3">
      <c r="A40" s="26">
        <v>36</v>
      </c>
      <c r="B40" s="26" t="s">
        <v>336</v>
      </c>
      <c r="C40" s="26">
        <v>13</v>
      </c>
      <c r="D40" s="26">
        <v>13</v>
      </c>
      <c r="E40" s="26">
        <v>13</v>
      </c>
      <c r="F40" s="26">
        <v>13</v>
      </c>
      <c r="H40" s="25">
        <v>13</v>
      </c>
      <c r="I40" s="25">
        <v>13</v>
      </c>
      <c r="J40" s="25">
        <v>13</v>
      </c>
      <c r="K40" s="25">
        <v>13</v>
      </c>
    </row>
    <row r="41" spans="1:11" x14ac:dyDescent="0.3">
      <c r="A41" s="24">
        <v>37</v>
      </c>
      <c r="B41" s="24" t="s">
        <v>338</v>
      </c>
      <c r="C41" s="24">
        <v>12</v>
      </c>
      <c r="D41" s="24">
        <v>12</v>
      </c>
      <c r="E41" s="24">
        <v>12</v>
      </c>
      <c r="F41" s="24">
        <v>12</v>
      </c>
      <c r="H41" s="25">
        <v>12</v>
      </c>
      <c r="I41" s="25">
        <v>12</v>
      </c>
      <c r="J41" s="25">
        <v>12</v>
      </c>
      <c r="K41" s="25">
        <v>12</v>
      </c>
    </row>
    <row r="42" spans="1:11" x14ac:dyDescent="0.3">
      <c r="A42" s="26">
        <v>38</v>
      </c>
      <c r="B42" s="26" t="s">
        <v>340</v>
      </c>
      <c r="C42" s="26">
        <v>16</v>
      </c>
      <c r="D42" s="26">
        <v>16</v>
      </c>
      <c r="E42" s="26">
        <v>16</v>
      </c>
      <c r="F42" s="26">
        <v>16</v>
      </c>
      <c r="H42" s="25">
        <v>16</v>
      </c>
      <c r="I42" s="25">
        <v>16</v>
      </c>
      <c r="J42" s="25">
        <v>16</v>
      </c>
      <c r="K42" s="25">
        <v>16</v>
      </c>
    </row>
    <row r="43" spans="1:11" x14ac:dyDescent="0.3">
      <c r="A43" s="24">
        <v>39</v>
      </c>
      <c r="B43" s="24" t="s">
        <v>342</v>
      </c>
      <c r="C43" s="24">
        <v>18</v>
      </c>
      <c r="D43" s="24">
        <v>18</v>
      </c>
      <c r="E43" s="24">
        <v>18</v>
      </c>
      <c r="F43" s="24">
        <v>18</v>
      </c>
      <c r="H43" s="25">
        <v>18</v>
      </c>
      <c r="I43" s="25">
        <v>18</v>
      </c>
      <c r="J43" s="25">
        <v>18</v>
      </c>
      <c r="K43" s="25">
        <v>18</v>
      </c>
    </row>
    <row r="44" spans="1:11" x14ac:dyDescent="0.3">
      <c r="A44" s="26">
        <v>40</v>
      </c>
      <c r="B44" s="26" t="s">
        <v>344</v>
      </c>
      <c r="C44" s="26">
        <v>14</v>
      </c>
      <c r="D44" s="26">
        <v>14</v>
      </c>
      <c r="E44" s="26">
        <v>14</v>
      </c>
      <c r="F44" s="26">
        <v>14</v>
      </c>
      <c r="H44" s="25">
        <v>14</v>
      </c>
      <c r="I44" s="25">
        <v>14</v>
      </c>
      <c r="J44" s="25">
        <v>14</v>
      </c>
      <c r="K44" s="25">
        <v>14</v>
      </c>
    </row>
    <row r="45" spans="1:11" x14ac:dyDescent="0.3">
      <c r="A45" s="24">
        <v>41</v>
      </c>
      <c r="B45" s="24" t="s">
        <v>346</v>
      </c>
      <c r="C45" s="24">
        <v>17</v>
      </c>
      <c r="D45" s="24">
        <v>17</v>
      </c>
      <c r="E45" s="24">
        <v>17</v>
      </c>
      <c r="F45" s="24">
        <v>17</v>
      </c>
      <c r="H45" s="25">
        <v>17</v>
      </c>
      <c r="I45" s="25">
        <v>17</v>
      </c>
      <c r="J45" s="25">
        <v>17</v>
      </c>
      <c r="K45" s="25">
        <v>17</v>
      </c>
    </row>
    <row r="46" spans="1:11" x14ac:dyDescent="0.3">
      <c r="A46" s="26">
        <v>42</v>
      </c>
      <c r="B46" s="26" t="s">
        <v>348</v>
      </c>
      <c r="C46" s="26">
        <v>13</v>
      </c>
      <c r="D46" s="26">
        <v>13</v>
      </c>
      <c r="E46" s="26">
        <v>13</v>
      </c>
      <c r="F46" s="26">
        <v>13</v>
      </c>
      <c r="H46" s="25">
        <v>13</v>
      </c>
      <c r="I46" s="25">
        <v>13</v>
      </c>
      <c r="J46" s="25">
        <v>13</v>
      </c>
      <c r="K46" s="25">
        <v>13</v>
      </c>
    </row>
    <row r="47" spans="1:11" x14ac:dyDescent="0.3">
      <c r="A47" s="24">
        <v>43</v>
      </c>
      <c r="B47" s="24" t="s">
        <v>350</v>
      </c>
      <c r="C47" s="24">
        <v>19</v>
      </c>
      <c r="D47" s="24">
        <v>19</v>
      </c>
      <c r="E47" s="24">
        <v>19</v>
      </c>
      <c r="F47" s="24">
        <v>19</v>
      </c>
      <c r="H47" s="25">
        <v>19</v>
      </c>
      <c r="I47" s="25">
        <v>19</v>
      </c>
      <c r="J47" s="25">
        <v>19</v>
      </c>
      <c r="K47" s="25">
        <v>19</v>
      </c>
    </row>
    <row r="48" spans="1:11" x14ac:dyDescent="0.3">
      <c r="A48" s="26">
        <v>44</v>
      </c>
      <c r="B48" s="26" t="s">
        <v>352</v>
      </c>
      <c r="C48" s="26">
        <v>19</v>
      </c>
      <c r="D48" s="26">
        <v>19</v>
      </c>
      <c r="E48" s="26">
        <v>19</v>
      </c>
      <c r="F48" s="26">
        <v>19</v>
      </c>
      <c r="H48" s="25">
        <v>19</v>
      </c>
      <c r="I48" s="25">
        <v>19</v>
      </c>
      <c r="J48" s="25">
        <v>19</v>
      </c>
      <c r="K48" s="25">
        <v>19</v>
      </c>
    </row>
    <row r="49" spans="1:11" x14ac:dyDescent="0.3">
      <c r="A49" s="24">
        <v>45</v>
      </c>
      <c r="B49" s="24" t="s">
        <v>354</v>
      </c>
      <c r="C49" s="24">
        <v>15</v>
      </c>
      <c r="D49" s="24">
        <v>15</v>
      </c>
      <c r="E49" s="24">
        <v>15</v>
      </c>
      <c r="F49" s="24">
        <v>15</v>
      </c>
      <c r="H49" s="25">
        <v>15</v>
      </c>
      <c r="I49" s="25">
        <v>15</v>
      </c>
      <c r="J49" s="25">
        <v>15</v>
      </c>
      <c r="K49" s="25">
        <v>15</v>
      </c>
    </row>
    <row r="50" spans="1:11" x14ac:dyDescent="0.3">
      <c r="A50" s="26">
        <v>46</v>
      </c>
      <c r="B50" s="26" t="s">
        <v>356</v>
      </c>
      <c r="C50" s="26">
        <v>17</v>
      </c>
      <c r="D50" s="26">
        <v>17</v>
      </c>
      <c r="E50" s="26">
        <v>17</v>
      </c>
      <c r="F50" s="26">
        <v>17</v>
      </c>
      <c r="H50" s="25">
        <v>17</v>
      </c>
      <c r="I50" s="25">
        <v>17</v>
      </c>
      <c r="J50" s="25">
        <v>17</v>
      </c>
      <c r="K50" s="25">
        <v>17</v>
      </c>
    </row>
    <row r="51" spans="1:11" x14ac:dyDescent="0.3">
      <c r="A51" s="24">
        <v>47</v>
      </c>
      <c r="B51" s="24" t="s">
        <v>358</v>
      </c>
      <c r="C51" s="24">
        <v>14</v>
      </c>
      <c r="D51" s="24">
        <v>14</v>
      </c>
      <c r="E51" s="24">
        <v>14</v>
      </c>
      <c r="F51" s="24">
        <v>14</v>
      </c>
      <c r="H51" s="25">
        <v>14</v>
      </c>
      <c r="I51" s="25">
        <v>14</v>
      </c>
      <c r="J51" s="25">
        <v>14</v>
      </c>
      <c r="K51" s="25">
        <v>14</v>
      </c>
    </row>
    <row r="52" spans="1:11" x14ac:dyDescent="0.3">
      <c r="A52" s="26">
        <v>48</v>
      </c>
      <c r="B52" s="26" t="s">
        <v>360</v>
      </c>
      <c r="C52" s="26">
        <v>14</v>
      </c>
      <c r="D52" s="26">
        <v>14</v>
      </c>
      <c r="E52" s="26">
        <v>14</v>
      </c>
      <c r="F52" s="26">
        <v>14</v>
      </c>
      <c r="H52" s="25">
        <v>14</v>
      </c>
      <c r="I52" s="25">
        <v>14</v>
      </c>
      <c r="J52" s="25">
        <v>14</v>
      </c>
      <c r="K52" s="25">
        <v>14</v>
      </c>
    </row>
    <row r="53" spans="1:11" x14ac:dyDescent="0.3">
      <c r="A53" s="24">
        <v>49</v>
      </c>
      <c r="B53" s="24" t="s">
        <v>362</v>
      </c>
      <c r="C53" s="24">
        <v>14</v>
      </c>
      <c r="D53" s="24">
        <v>14</v>
      </c>
      <c r="E53" s="24">
        <v>14</v>
      </c>
      <c r="F53" s="24">
        <v>14</v>
      </c>
      <c r="H53" s="25">
        <v>14</v>
      </c>
      <c r="I53" s="25">
        <v>14</v>
      </c>
      <c r="J53" s="25">
        <v>14</v>
      </c>
      <c r="K53" s="25">
        <v>14</v>
      </c>
    </row>
    <row r="54" spans="1:11" x14ac:dyDescent="0.3">
      <c r="A54" s="26">
        <v>50</v>
      </c>
      <c r="B54" s="26" t="s">
        <v>364</v>
      </c>
      <c r="C54" s="26">
        <v>14</v>
      </c>
      <c r="D54" s="26">
        <v>14</v>
      </c>
      <c r="E54" s="26">
        <v>14</v>
      </c>
      <c r="F54" s="26">
        <v>14</v>
      </c>
      <c r="H54" s="25">
        <v>14</v>
      </c>
      <c r="I54" s="25">
        <v>14</v>
      </c>
      <c r="J54" s="25">
        <v>14</v>
      </c>
      <c r="K54" s="25">
        <v>14</v>
      </c>
    </row>
    <row r="55" spans="1:11" x14ac:dyDescent="0.3">
      <c r="A55" s="24">
        <v>51</v>
      </c>
      <c r="B55" s="24" t="s">
        <v>366</v>
      </c>
      <c r="C55" s="24">
        <v>19</v>
      </c>
      <c r="D55" s="24">
        <v>19</v>
      </c>
      <c r="E55" s="24">
        <v>19</v>
      </c>
      <c r="F55" s="24">
        <v>19</v>
      </c>
      <c r="H55" s="25">
        <v>19</v>
      </c>
      <c r="I55" s="25">
        <v>19</v>
      </c>
      <c r="J55" s="25">
        <v>19</v>
      </c>
      <c r="K55" s="25">
        <v>19</v>
      </c>
    </row>
    <row r="56" spans="1:11" x14ac:dyDescent="0.3">
      <c r="A56" s="26">
        <v>52</v>
      </c>
      <c r="B56" s="26" t="s">
        <v>368</v>
      </c>
      <c r="C56" s="26">
        <v>19</v>
      </c>
      <c r="D56" s="26">
        <v>19</v>
      </c>
      <c r="E56" s="26">
        <v>19</v>
      </c>
      <c r="F56" s="26">
        <v>19</v>
      </c>
      <c r="H56" s="25">
        <v>19</v>
      </c>
      <c r="I56" s="25">
        <v>19</v>
      </c>
      <c r="J56" s="25">
        <v>19</v>
      </c>
      <c r="K56" s="25">
        <v>19</v>
      </c>
    </row>
    <row r="57" spans="1:11" x14ac:dyDescent="0.3">
      <c r="A57" s="24">
        <v>0</v>
      </c>
      <c r="B57" s="24">
        <v>0</v>
      </c>
      <c r="C57" s="24">
        <v>13</v>
      </c>
      <c r="D57" s="24">
        <v>13</v>
      </c>
      <c r="E57" s="24">
        <v>13</v>
      </c>
      <c r="F57" s="24">
        <v>13</v>
      </c>
      <c r="H57" s="25">
        <v>13</v>
      </c>
      <c r="I57" s="25">
        <v>13</v>
      </c>
      <c r="J57" s="25">
        <v>13</v>
      </c>
      <c r="K57" s="25">
        <v>13</v>
      </c>
    </row>
    <row r="58" spans="1:11" x14ac:dyDescent="0.3">
      <c r="A58" s="26">
        <v>0</v>
      </c>
      <c r="B58" s="26">
        <v>0</v>
      </c>
      <c r="C58" s="26">
        <v>19</v>
      </c>
      <c r="D58" s="26">
        <v>19</v>
      </c>
      <c r="E58" s="26">
        <v>19</v>
      </c>
      <c r="F58" s="26">
        <v>19</v>
      </c>
      <c r="H58" s="25">
        <v>19</v>
      </c>
      <c r="I58" s="25">
        <v>19</v>
      </c>
      <c r="J58" s="25">
        <v>19</v>
      </c>
      <c r="K58" s="25">
        <v>19</v>
      </c>
    </row>
    <row r="59" spans="1:11" x14ac:dyDescent="0.3">
      <c r="A59" s="24">
        <v>0</v>
      </c>
      <c r="B59" s="24">
        <v>0</v>
      </c>
      <c r="C59" s="24">
        <v>13</v>
      </c>
      <c r="D59" s="24">
        <v>13</v>
      </c>
      <c r="E59" s="24">
        <v>13</v>
      </c>
      <c r="F59" s="24">
        <v>13</v>
      </c>
      <c r="H59" s="25">
        <v>13</v>
      </c>
      <c r="I59" s="25">
        <v>13</v>
      </c>
      <c r="J59" s="25">
        <v>13</v>
      </c>
      <c r="K59" s="25">
        <v>13</v>
      </c>
    </row>
    <row r="60" spans="1:11" x14ac:dyDescent="0.3">
      <c r="A60" s="26">
        <v>0</v>
      </c>
      <c r="B60" s="26">
        <v>0</v>
      </c>
      <c r="C60" s="26">
        <v>17</v>
      </c>
      <c r="D60" s="26">
        <v>17</v>
      </c>
      <c r="E60" s="26">
        <v>17</v>
      </c>
      <c r="F60" s="26">
        <v>17</v>
      </c>
      <c r="H60" s="25">
        <v>17</v>
      </c>
      <c r="I60" s="25">
        <v>17</v>
      </c>
      <c r="J60" s="25">
        <v>17</v>
      </c>
      <c r="K60" s="25">
        <v>17</v>
      </c>
    </row>
    <row r="61" spans="1:11" x14ac:dyDescent="0.3">
      <c r="A61" s="24">
        <v>0</v>
      </c>
      <c r="B61" s="24">
        <v>0</v>
      </c>
      <c r="C61" s="24">
        <v>27</v>
      </c>
      <c r="D61" s="24">
        <v>27</v>
      </c>
      <c r="E61" s="24">
        <v>27</v>
      </c>
      <c r="F61" s="24">
        <v>27</v>
      </c>
      <c r="H61" s="25">
        <v>27</v>
      </c>
      <c r="I61" s="25">
        <v>27</v>
      </c>
      <c r="J61" s="25">
        <v>27</v>
      </c>
      <c r="K61" s="25">
        <v>27</v>
      </c>
    </row>
    <row r="62" spans="1:11" x14ac:dyDescent="0.3">
      <c r="A62" s="26">
        <v>0</v>
      </c>
      <c r="B62" s="26">
        <v>0</v>
      </c>
      <c r="C62" s="26">
        <v>14</v>
      </c>
      <c r="D62" s="26">
        <v>14</v>
      </c>
      <c r="E62" s="26">
        <v>14</v>
      </c>
      <c r="F62" s="26">
        <v>14</v>
      </c>
      <c r="H62" s="25">
        <v>14</v>
      </c>
      <c r="I62" s="25">
        <v>14</v>
      </c>
      <c r="J62" s="25">
        <v>14</v>
      </c>
      <c r="K62" s="25">
        <v>14</v>
      </c>
    </row>
    <row r="65" spans="1:3" x14ac:dyDescent="0.3">
      <c r="A65" s="27" t="s">
        <v>56</v>
      </c>
      <c r="B65" s="53" t="s">
        <v>57</v>
      </c>
      <c r="C65" s="51"/>
    </row>
    <row r="66" spans="1:3" x14ac:dyDescent="0.3">
      <c r="A66" s="28" t="s">
        <v>58</v>
      </c>
      <c r="B66" s="50" t="s">
        <v>59</v>
      </c>
      <c r="C66" s="51"/>
    </row>
    <row r="67" spans="1:3" x14ac:dyDescent="0.3">
      <c r="A67" s="29" t="s">
        <v>60</v>
      </c>
      <c r="B67" s="52" t="s">
        <v>61</v>
      </c>
      <c r="C67" s="51"/>
    </row>
    <row r="68" spans="1:3" x14ac:dyDescent="0.3">
      <c r="A68" s="30" t="s">
        <v>189</v>
      </c>
      <c r="B68" s="55" t="s">
        <v>190</v>
      </c>
      <c r="C68" s="51"/>
    </row>
    <row r="69" spans="1:3" x14ac:dyDescent="0.3">
      <c r="A69" s="31" t="s">
        <v>191</v>
      </c>
      <c r="B69" s="54" t="s">
        <v>192</v>
      </c>
      <c r="C69" s="51"/>
    </row>
  </sheetData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219" priority="34">
      <formula>ISBLANK(A11)</formula>
    </cfRule>
  </conditionalFormatting>
  <conditionalFormatting sqref="C3">
    <cfRule type="expression" dxfId="218" priority="2">
      <formula>ISBLANK(C3)</formula>
    </cfRule>
  </conditionalFormatting>
  <conditionalFormatting sqref="C4">
    <cfRule type="expression" dxfId="217" priority="4">
      <formula>ISBLANK(C4)</formula>
    </cfRule>
  </conditionalFormatting>
  <conditionalFormatting sqref="C5">
    <cfRule type="expression" dxfId="216" priority="6">
      <formula>ISBLANK(C5)</formula>
    </cfRule>
  </conditionalFormatting>
  <conditionalFormatting sqref="C10">
    <cfRule type="expression" dxfId="215" priority="33">
      <formula>COUNTIF(C11:C62, "&gt;="&amp;$C$4)=0</formula>
    </cfRule>
  </conditionalFormatting>
  <conditionalFormatting sqref="C11:C62">
    <cfRule type="expression" dxfId="214" priority="35">
      <formula>C11&gt;$C$3</formula>
    </cfRule>
  </conditionalFormatting>
  <conditionalFormatting sqref="C3:F3">
    <cfRule type="expression" dxfId="213" priority="1">
      <formula>OR(C3&gt;100,C3&lt;0)</formula>
    </cfRule>
  </conditionalFormatting>
  <conditionalFormatting sqref="C4:F4">
    <cfRule type="expression" dxfId="212" priority="3">
      <formula>OR(C4&gt;max_marks_cell,C4&lt;0)</formula>
    </cfRule>
  </conditionalFormatting>
  <conditionalFormatting sqref="C5:F5">
    <cfRule type="expression" dxfId="211" priority="5">
      <formula>OR(C5&gt;4,C5&lt;0)</formula>
    </cfRule>
  </conditionalFormatting>
  <conditionalFormatting sqref="C7:F7">
    <cfRule type="expression" dxfId="210" priority="7">
      <formula>OR(C7&gt;100,C7&lt;0)</formula>
    </cfRule>
    <cfRule type="expression" dxfId="209" priority="8">
      <formula>ISBLANK(C7)</formula>
    </cfRule>
  </conditionalFormatting>
  <conditionalFormatting sqref="D10">
    <cfRule type="expression" dxfId="208" priority="38">
      <formula>COUNTIF(D11:D62, "&gt;="&amp;$D$4)=0</formula>
    </cfRule>
  </conditionalFormatting>
  <conditionalFormatting sqref="D11:D62">
    <cfRule type="expression" dxfId="207" priority="40">
      <formula>D11&gt;$D$3</formula>
    </cfRule>
  </conditionalFormatting>
  <conditionalFormatting sqref="D3:F5">
    <cfRule type="expression" dxfId="206" priority="10">
      <formula>ISBLANK(D3)</formula>
    </cfRule>
  </conditionalFormatting>
  <conditionalFormatting sqref="E10">
    <cfRule type="expression" dxfId="205" priority="43">
      <formula>COUNTIF(E11:E62, "&gt;="&amp;$E$4)=0</formula>
    </cfRule>
  </conditionalFormatting>
  <conditionalFormatting sqref="E11:E62">
    <cfRule type="expression" dxfId="204" priority="45">
      <formula>E11&gt;$E$3</formula>
    </cfRule>
  </conditionalFormatting>
  <conditionalFormatting sqref="F10">
    <cfRule type="expression" dxfId="203" priority="48">
      <formula>COUNTIF(F11:F62, "&gt;="&amp;$F$4)=0</formula>
    </cfRule>
  </conditionalFormatting>
  <conditionalFormatting sqref="F11:F62">
    <cfRule type="expression" dxfId="202" priority="50">
      <formula>F11&gt;$F$3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63"/>
  <sheetViews>
    <sheetView workbookViewId="0"/>
  </sheetViews>
  <sheetFormatPr defaultRowHeight="14.4" x14ac:dyDescent="0.3"/>
  <cols>
    <col min="16" max="16" width="2.44140625" customWidth="1"/>
    <col min="17" max="17" width="14.33203125" customWidth="1"/>
  </cols>
  <sheetData>
    <row r="1" spans="1:21" ht="15.6" x14ac:dyDescent="0.3">
      <c r="A1" s="56" t="s">
        <v>262</v>
      </c>
      <c r="B1" s="56"/>
      <c r="C1" s="56"/>
      <c r="D1" s="56"/>
      <c r="F1" s="56" t="s">
        <v>263</v>
      </c>
      <c r="G1" s="56"/>
      <c r="H1" s="56"/>
      <c r="I1" s="56"/>
      <c r="K1" s="56" t="s">
        <v>264</v>
      </c>
      <c r="L1" s="56"/>
      <c r="M1" s="56"/>
      <c r="N1" s="56"/>
      <c r="P1" s="32"/>
      <c r="R1" s="57" t="s">
        <v>205</v>
      </c>
      <c r="S1" s="57"/>
      <c r="T1" s="57"/>
      <c r="U1" s="57"/>
    </row>
    <row r="2" spans="1:2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3" t="s">
        <v>24</v>
      </c>
      <c r="L2" s="33" t="s">
        <v>27</v>
      </c>
      <c r="M2" s="33" t="s">
        <v>30</v>
      </c>
      <c r="N2" s="33" t="s">
        <v>32</v>
      </c>
      <c r="P2" s="32"/>
      <c r="R2" s="34" t="s">
        <v>24</v>
      </c>
      <c r="S2" s="34" t="s">
        <v>27</v>
      </c>
      <c r="T2" s="34" t="s">
        <v>30</v>
      </c>
      <c r="U2" s="34" t="s">
        <v>32</v>
      </c>
    </row>
    <row r="3" spans="1:21" x14ac:dyDescent="0.3">
      <c r="A3" s="18">
        <v>10</v>
      </c>
      <c r="B3" s="18">
        <v>10</v>
      </c>
      <c r="C3" s="18">
        <v>10</v>
      </c>
      <c r="D3" s="18">
        <v>10</v>
      </c>
      <c r="F3" s="18">
        <v>35</v>
      </c>
      <c r="G3" s="18">
        <v>50</v>
      </c>
      <c r="H3" s="18">
        <v>25</v>
      </c>
      <c r="I3" s="18">
        <v>25</v>
      </c>
      <c r="K3" s="18">
        <v>40</v>
      </c>
      <c r="L3" s="18">
        <v>40</v>
      </c>
      <c r="M3" s="18">
        <v>40</v>
      </c>
      <c r="N3" s="18">
        <v>40</v>
      </c>
      <c r="P3" s="32"/>
      <c r="R3" s="18">
        <v>85</v>
      </c>
      <c r="S3" s="18">
        <v>100</v>
      </c>
      <c r="T3" s="18">
        <v>75</v>
      </c>
      <c r="U3" s="18">
        <v>75</v>
      </c>
    </row>
    <row r="4" spans="1:21" x14ac:dyDescent="0.3">
      <c r="A4" s="18">
        <v>5</v>
      </c>
      <c r="B4" s="18">
        <v>5</v>
      </c>
      <c r="C4" s="18">
        <v>5</v>
      </c>
      <c r="D4" s="18">
        <v>5</v>
      </c>
      <c r="F4" s="18">
        <v>17.5</v>
      </c>
      <c r="G4" s="18">
        <v>25</v>
      </c>
      <c r="H4" s="18">
        <v>12.5</v>
      </c>
      <c r="I4" s="18">
        <v>12.5</v>
      </c>
      <c r="K4" s="18">
        <v>20</v>
      </c>
      <c r="L4" s="18">
        <v>20</v>
      </c>
      <c r="M4" s="18">
        <v>20</v>
      </c>
      <c r="N4" s="18">
        <v>20</v>
      </c>
      <c r="P4" s="32"/>
      <c r="R4" s="18">
        <v>42.5</v>
      </c>
      <c r="S4" s="18">
        <v>50</v>
      </c>
      <c r="T4" s="18">
        <v>37.5</v>
      </c>
      <c r="U4" s="18">
        <v>37.5</v>
      </c>
    </row>
    <row r="5" spans="1:21" x14ac:dyDescent="0.3">
      <c r="P5" s="32"/>
    </row>
    <row r="6" spans="1:2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3" t="s">
        <v>24</v>
      </c>
      <c r="L6" s="33" t="s">
        <v>27</v>
      </c>
      <c r="M6" s="33" t="s">
        <v>30</v>
      </c>
      <c r="N6" s="33" t="s">
        <v>32</v>
      </c>
      <c r="P6" s="32"/>
      <c r="R6" s="34" t="s">
        <v>24</v>
      </c>
      <c r="S6" s="34" t="s">
        <v>27</v>
      </c>
      <c r="T6" s="34" t="s">
        <v>30</v>
      </c>
      <c r="U6" s="34" t="s">
        <v>32</v>
      </c>
    </row>
    <row r="7" spans="1:21" x14ac:dyDescent="0.3">
      <c r="A7" s="18">
        <v>3</v>
      </c>
      <c r="B7" s="18">
        <v>3</v>
      </c>
      <c r="C7" s="18">
        <v>3</v>
      </c>
      <c r="D7" s="18">
        <v>3</v>
      </c>
      <c r="F7" s="18">
        <v>15</v>
      </c>
      <c r="G7" s="18">
        <v>21</v>
      </c>
      <c r="H7" s="18">
        <v>15</v>
      </c>
      <c r="I7" s="18">
        <v>15</v>
      </c>
      <c r="K7" s="18">
        <v>26</v>
      </c>
      <c r="L7" s="18">
        <v>26</v>
      </c>
      <c r="M7" s="18">
        <v>26</v>
      </c>
      <c r="N7" s="18">
        <v>26</v>
      </c>
      <c r="P7" s="32"/>
      <c r="R7" s="18">
        <v>44</v>
      </c>
      <c r="S7" s="18">
        <v>50</v>
      </c>
      <c r="T7" s="18">
        <v>44</v>
      </c>
      <c r="U7" s="18">
        <v>44</v>
      </c>
    </row>
    <row r="8" spans="1:21" x14ac:dyDescent="0.3">
      <c r="A8" s="18">
        <v>6.8</v>
      </c>
      <c r="B8" s="18">
        <v>6.8</v>
      </c>
      <c r="C8" s="18">
        <v>6.8</v>
      </c>
      <c r="D8" s="18">
        <v>6.8</v>
      </c>
      <c r="F8" s="18">
        <v>28</v>
      </c>
      <c r="G8" s="18">
        <v>38</v>
      </c>
      <c r="H8" s="18">
        <v>20</v>
      </c>
      <c r="I8" s="18">
        <v>20</v>
      </c>
      <c r="K8" s="18">
        <v>24</v>
      </c>
      <c r="L8" s="18">
        <v>24</v>
      </c>
      <c r="M8" s="18">
        <v>24</v>
      </c>
      <c r="N8" s="18">
        <v>24</v>
      </c>
      <c r="P8" s="32"/>
      <c r="R8" s="18">
        <v>58.8</v>
      </c>
      <c r="S8" s="18">
        <v>68.8</v>
      </c>
      <c r="T8" s="18">
        <v>50.8</v>
      </c>
      <c r="U8" s="18">
        <v>50.8</v>
      </c>
    </row>
    <row r="9" spans="1:21" x14ac:dyDescent="0.3">
      <c r="A9" s="18">
        <v>4</v>
      </c>
      <c r="B9" s="18">
        <v>4</v>
      </c>
      <c r="C9" s="18">
        <v>4</v>
      </c>
      <c r="D9" s="18">
        <v>4</v>
      </c>
      <c r="F9" s="18">
        <v>21</v>
      </c>
      <c r="G9" s="18">
        <v>26</v>
      </c>
      <c r="H9" s="18">
        <v>13</v>
      </c>
      <c r="I9" s="18">
        <v>13</v>
      </c>
      <c r="K9" s="18">
        <v>26</v>
      </c>
      <c r="L9" s="18">
        <v>26</v>
      </c>
      <c r="M9" s="18">
        <v>26</v>
      </c>
      <c r="N9" s="18">
        <v>26</v>
      </c>
      <c r="P9" s="32"/>
      <c r="R9" s="18">
        <v>51</v>
      </c>
      <c r="S9" s="18">
        <v>56</v>
      </c>
      <c r="T9" s="18">
        <v>43</v>
      </c>
      <c r="U9" s="18">
        <v>43</v>
      </c>
    </row>
    <row r="10" spans="1:21" x14ac:dyDescent="0.3">
      <c r="A10" s="18">
        <v>5.4</v>
      </c>
      <c r="B10" s="18">
        <v>5.4</v>
      </c>
      <c r="C10" s="18">
        <v>5.4</v>
      </c>
      <c r="D10" s="18">
        <v>5.4</v>
      </c>
      <c r="F10" s="18">
        <v>25</v>
      </c>
      <c r="G10" s="18">
        <v>32</v>
      </c>
      <c r="H10" s="18">
        <v>17</v>
      </c>
      <c r="I10" s="18">
        <v>17</v>
      </c>
      <c r="K10" s="18">
        <v>31</v>
      </c>
      <c r="L10" s="18">
        <v>31</v>
      </c>
      <c r="M10" s="18">
        <v>31</v>
      </c>
      <c r="N10" s="18">
        <v>31</v>
      </c>
      <c r="P10" s="32"/>
      <c r="R10" s="18">
        <v>61.4</v>
      </c>
      <c r="S10" s="18">
        <v>68.400000000000006</v>
      </c>
      <c r="T10" s="18">
        <v>53.4</v>
      </c>
      <c r="U10" s="18">
        <v>53.4</v>
      </c>
    </row>
    <row r="11" spans="1:21" x14ac:dyDescent="0.3">
      <c r="A11" s="18">
        <v>6.8</v>
      </c>
      <c r="B11" s="18">
        <v>6.8</v>
      </c>
      <c r="C11" s="18">
        <v>6.8</v>
      </c>
      <c r="D11" s="18">
        <v>6.8</v>
      </c>
      <c r="F11" s="18">
        <v>11</v>
      </c>
      <c r="G11" s="18">
        <v>19</v>
      </c>
      <c r="H11" s="18">
        <v>11</v>
      </c>
      <c r="I11" s="18">
        <v>11</v>
      </c>
      <c r="K11" s="18">
        <v>24</v>
      </c>
      <c r="L11" s="18">
        <v>24</v>
      </c>
      <c r="M11" s="18">
        <v>24</v>
      </c>
      <c r="N11" s="18">
        <v>24</v>
      </c>
      <c r="P11" s="32"/>
      <c r="R11" s="18">
        <v>41.8</v>
      </c>
      <c r="S11" s="18">
        <v>49.8</v>
      </c>
      <c r="T11" s="18">
        <v>41.8</v>
      </c>
      <c r="U11" s="18">
        <v>41.8</v>
      </c>
    </row>
    <row r="12" spans="1:21" x14ac:dyDescent="0.3">
      <c r="A12" s="18">
        <v>7.2</v>
      </c>
      <c r="B12" s="18">
        <v>7.2</v>
      </c>
      <c r="C12" s="18">
        <v>7.2</v>
      </c>
      <c r="D12" s="18">
        <v>7.2</v>
      </c>
      <c r="F12" s="18">
        <v>27</v>
      </c>
      <c r="G12" s="18">
        <v>42</v>
      </c>
      <c r="H12" s="18">
        <v>19</v>
      </c>
      <c r="I12" s="18">
        <v>19</v>
      </c>
      <c r="K12" s="18">
        <v>29.5</v>
      </c>
      <c r="L12" s="18">
        <v>29.5</v>
      </c>
      <c r="M12" s="18">
        <v>29.5</v>
      </c>
      <c r="N12" s="18">
        <v>29.5</v>
      </c>
      <c r="P12" s="32"/>
      <c r="R12" s="18">
        <v>63.7</v>
      </c>
      <c r="S12" s="18">
        <v>78.7</v>
      </c>
      <c r="T12" s="18">
        <v>55.7</v>
      </c>
      <c r="U12" s="18">
        <v>55.7</v>
      </c>
    </row>
    <row r="13" spans="1:21" x14ac:dyDescent="0.3">
      <c r="A13" s="18">
        <v>6.8</v>
      </c>
      <c r="B13" s="18">
        <v>6.8</v>
      </c>
      <c r="C13" s="18">
        <v>6.8</v>
      </c>
      <c r="D13" s="18">
        <v>6.8</v>
      </c>
      <c r="F13" s="18">
        <v>22</v>
      </c>
      <c r="G13" s="18">
        <v>37</v>
      </c>
      <c r="H13" s="18">
        <v>15</v>
      </c>
      <c r="I13" s="18">
        <v>15</v>
      </c>
      <c r="K13" s="18">
        <v>29.5</v>
      </c>
      <c r="L13" s="18">
        <v>29.5</v>
      </c>
      <c r="M13" s="18">
        <v>29.5</v>
      </c>
      <c r="N13" s="18">
        <v>29.5</v>
      </c>
      <c r="P13" s="32"/>
      <c r="R13" s="18">
        <v>58.3</v>
      </c>
      <c r="S13" s="18">
        <v>73.3</v>
      </c>
      <c r="T13" s="18">
        <v>51.3</v>
      </c>
      <c r="U13" s="18">
        <v>51.3</v>
      </c>
    </row>
    <row r="14" spans="1:21" x14ac:dyDescent="0.3">
      <c r="A14" s="18">
        <v>7</v>
      </c>
      <c r="B14" s="18">
        <v>7</v>
      </c>
      <c r="C14" s="18">
        <v>7</v>
      </c>
      <c r="D14" s="18">
        <v>7</v>
      </c>
      <c r="F14" s="18">
        <v>25</v>
      </c>
      <c r="G14" s="18">
        <v>30</v>
      </c>
      <c r="H14" s="18">
        <v>17</v>
      </c>
      <c r="I14" s="18">
        <v>17</v>
      </c>
      <c r="K14" s="18">
        <v>35</v>
      </c>
      <c r="L14" s="18">
        <v>35</v>
      </c>
      <c r="M14" s="18">
        <v>35</v>
      </c>
      <c r="N14" s="18">
        <v>35</v>
      </c>
      <c r="P14" s="32"/>
      <c r="R14" s="18">
        <v>67</v>
      </c>
      <c r="S14" s="18">
        <v>72</v>
      </c>
      <c r="T14" s="18">
        <v>59</v>
      </c>
      <c r="U14" s="18">
        <v>59</v>
      </c>
    </row>
    <row r="15" spans="1:21" x14ac:dyDescent="0.3">
      <c r="A15" s="18">
        <v>5.6</v>
      </c>
      <c r="B15" s="18">
        <v>5.6</v>
      </c>
      <c r="C15" s="18">
        <v>5.6</v>
      </c>
      <c r="D15" s="18">
        <v>5.6</v>
      </c>
      <c r="F15" s="18">
        <v>25</v>
      </c>
      <c r="G15" s="18">
        <v>35</v>
      </c>
      <c r="H15" s="18">
        <v>20</v>
      </c>
      <c r="I15" s="18">
        <v>20</v>
      </c>
      <c r="K15" s="18">
        <v>31</v>
      </c>
      <c r="L15" s="18">
        <v>31</v>
      </c>
      <c r="M15" s="18">
        <v>31</v>
      </c>
      <c r="N15" s="18">
        <v>31</v>
      </c>
      <c r="P15" s="32"/>
      <c r="R15" s="18">
        <v>61.6</v>
      </c>
      <c r="S15" s="18">
        <v>71.599999999999994</v>
      </c>
      <c r="T15" s="18">
        <v>56.6</v>
      </c>
      <c r="U15" s="18">
        <v>56.6</v>
      </c>
    </row>
    <row r="16" spans="1:21" x14ac:dyDescent="0.3">
      <c r="A16" s="18">
        <v>2.2000000000000002</v>
      </c>
      <c r="B16" s="18">
        <v>2.2000000000000002</v>
      </c>
      <c r="C16" s="18">
        <v>2.2000000000000002</v>
      </c>
      <c r="D16" s="18">
        <v>2.2000000000000002</v>
      </c>
      <c r="F16" s="18">
        <v>7</v>
      </c>
      <c r="G16" s="18">
        <v>10</v>
      </c>
      <c r="H16" s="18">
        <v>5</v>
      </c>
      <c r="I16" s="18">
        <v>5</v>
      </c>
      <c r="K16" s="18">
        <v>21</v>
      </c>
      <c r="L16" s="18">
        <v>21</v>
      </c>
      <c r="M16" s="18">
        <v>21</v>
      </c>
      <c r="N16" s="18">
        <v>21</v>
      </c>
      <c r="P16" s="32"/>
      <c r="R16" s="18">
        <v>30.2</v>
      </c>
      <c r="S16" s="18">
        <v>33.200000000000003</v>
      </c>
      <c r="T16" s="18">
        <v>28.2</v>
      </c>
      <c r="U16" s="18">
        <v>28.2</v>
      </c>
    </row>
    <row r="17" spans="1:21" x14ac:dyDescent="0.3">
      <c r="A17" s="18">
        <v>7</v>
      </c>
      <c r="B17" s="18">
        <v>7</v>
      </c>
      <c r="C17" s="18">
        <v>7</v>
      </c>
      <c r="D17" s="18">
        <v>7</v>
      </c>
      <c r="F17" s="18">
        <v>20</v>
      </c>
      <c r="G17" s="18">
        <v>30</v>
      </c>
      <c r="H17" s="18">
        <v>18</v>
      </c>
      <c r="I17" s="18">
        <v>18</v>
      </c>
      <c r="K17" s="18">
        <v>35</v>
      </c>
      <c r="L17" s="18">
        <v>35</v>
      </c>
      <c r="M17" s="18">
        <v>35</v>
      </c>
      <c r="N17" s="18">
        <v>35</v>
      </c>
      <c r="P17" s="32"/>
      <c r="R17" s="18">
        <v>62</v>
      </c>
      <c r="S17" s="18">
        <v>72</v>
      </c>
      <c r="T17" s="18">
        <v>60</v>
      </c>
      <c r="U17" s="18">
        <v>60</v>
      </c>
    </row>
    <row r="18" spans="1:21" x14ac:dyDescent="0.3">
      <c r="A18" s="18">
        <v>5</v>
      </c>
      <c r="B18" s="18">
        <v>5</v>
      </c>
      <c r="C18" s="18">
        <v>5</v>
      </c>
      <c r="D18" s="18">
        <v>5</v>
      </c>
      <c r="F18" s="18">
        <v>18</v>
      </c>
      <c r="G18" s="18">
        <v>28</v>
      </c>
      <c r="H18" s="18">
        <v>13</v>
      </c>
      <c r="I18" s="18">
        <v>13</v>
      </c>
      <c r="K18" s="18">
        <v>35</v>
      </c>
      <c r="L18" s="18">
        <v>35</v>
      </c>
      <c r="M18" s="18">
        <v>35</v>
      </c>
      <c r="N18" s="18">
        <v>35</v>
      </c>
      <c r="P18" s="32"/>
      <c r="R18" s="18">
        <v>58</v>
      </c>
      <c r="S18" s="18">
        <v>68</v>
      </c>
      <c r="T18" s="18">
        <v>53</v>
      </c>
      <c r="U18" s="18">
        <v>53</v>
      </c>
    </row>
    <row r="19" spans="1:21" x14ac:dyDescent="0.3">
      <c r="A19" s="18">
        <v>6.8</v>
      </c>
      <c r="B19" s="18">
        <v>6.8</v>
      </c>
      <c r="C19" s="18">
        <v>6.8</v>
      </c>
      <c r="D19" s="18">
        <v>6.8</v>
      </c>
      <c r="F19" s="18">
        <v>25</v>
      </c>
      <c r="G19" s="18">
        <v>30</v>
      </c>
      <c r="H19" s="18">
        <v>20</v>
      </c>
      <c r="I19" s="18">
        <v>20</v>
      </c>
      <c r="K19" s="18">
        <v>29.5</v>
      </c>
      <c r="L19" s="18">
        <v>29.5</v>
      </c>
      <c r="M19" s="18">
        <v>29.5</v>
      </c>
      <c r="N19" s="18">
        <v>29.5</v>
      </c>
      <c r="P19" s="32"/>
      <c r="R19" s="18">
        <v>61.3</v>
      </c>
      <c r="S19" s="18">
        <v>66.3</v>
      </c>
      <c r="T19" s="18">
        <v>56.3</v>
      </c>
      <c r="U19" s="18">
        <v>56.3</v>
      </c>
    </row>
    <row r="20" spans="1:21" x14ac:dyDescent="0.3">
      <c r="A20" s="18">
        <v>5.6</v>
      </c>
      <c r="B20" s="18">
        <v>5.6</v>
      </c>
      <c r="C20" s="18">
        <v>5.6</v>
      </c>
      <c r="D20" s="18">
        <v>5.6</v>
      </c>
      <c r="F20" s="18">
        <v>14</v>
      </c>
      <c r="G20" s="18">
        <v>20</v>
      </c>
      <c r="H20" s="18">
        <v>10</v>
      </c>
      <c r="I20" s="18">
        <v>10</v>
      </c>
      <c r="K20" s="18">
        <v>31</v>
      </c>
      <c r="L20" s="18">
        <v>31</v>
      </c>
      <c r="M20" s="18">
        <v>31</v>
      </c>
      <c r="N20" s="18">
        <v>31</v>
      </c>
      <c r="P20" s="32"/>
      <c r="R20" s="18">
        <v>50.6</v>
      </c>
      <c r="S20" s="18">
        <v>56.6</v>
      </c>
      <c r="T20" s="18">
        <v>46.6</v>
      </c>
      <c r="U20" s="18">
        <v>46.6</v>
      </c>
    </row>
    <row r="21" spans="1:21" x14ac:dyDescent="0.3">
      <c r="A21" s="18">
        <v>2.2000000000000002</v>
      </c>
      <c r="B21" s="18">
        <v>2.2000000000000002</v>
      </c>
      <c r="C21" s="18">
        <v>2.2000000000000002</v>
      </c>
      <c r="D21" s="18">
        <v>2.2000000000000002</v>
      </c>
      <c r="F21" s="18">
        <v>27</v>
      </c>
      <c r="G21" s="18">
        <v>38</v>
      </c>
      <c r="H21" s="18">
        <v>19</v>
      </c>
      <c r="I21" s="18">
        <v>19</v>
      </c>
      <c r="K21" s="18">
        <v>21</v>
      </c>
      <c r="L21" s="18">
        <v>21</v>
      </c>
      <c r="M21" s="18">
        <v>21</v>
      </c>
      <c r="N21" s="18">
        <v>21</v>
      </c>
      <c r="P21" s="32"/>
      <c r="R21" s="18">
        <v>50.2</v>
      </c>
      <c r="S21" s="18">
        <v>61.2</v>
      </c>
      <c r="T21" s="18">
        <v>42.2</v>
      </c>
      <c r="U21" s="18">
        <v>42.2</v>
      </c>
    </row>
    <row r="22" spans="1:21" x14ac:dyDescent="0.3">
      <c r="A22" s="18">
        <v>7.4</v>
      </c>
      <c r="B22" s="18">
        <v>7.4</v>
      </c>
      <c r="C22" s="18">
        <v>7.4</v>
      </c>
      <c r="D22" s="18">
        <v>7.4</v>
      </c>
      <c r="F22" s="18">
        <v>34</v>
      </c>
      <c r="G22" s="18">
        <v>47</v>
      </c>
      <c r="H22" s="18">
        <v>24</v>
      </c>
      <c r="I22" s="18">
        <v>24</v>
      </c>
      <c r="K22" s="18">
        <v>24</v>
      </c>
      <c r="L22" s="18">
        <v>24</v>
      </c>
      <c r="M22" s="18">
        <v>24</v>
      </c>
      <c r="N22" s="18">
        <v>24</v>
      </c>
      <c r="P22" s="32"/>
      <c r="R22" s="18">
        <v>65.400000000000006</v>
      </c>
      <c r="S22" s="18">
        <v>78.400000000000006</v>
      </c>
      <c r="T22" s="18">
        <v>55.4</v>
      </c>
      <c r="U22" s="18">
        <v>55.4</v>
      </c>
    </row>
    <row r="23" spans="1:21" x14ac:dyDescent="0.3">
      <c r="A23" s="18">
        <v>5.6</v>
      </c>
      <c r="B23" s="18">
        <v>5.6</v>
      </c>
      <c r="C23" s="18">
        <v>5.6</v>
      </c>
      <c r="D23" s="18">
        <v>5.6</v>
      </c>
      <c r="F23" s="18">
        <v>27</v>
      </c>
      <c r="G23" s="18">
        <v>39</v>
      </c>
      <c r="H23" s="18">
        <v>19</v>
      </c>
      <c r="I23" s="18">
        <v>19</v>
      </c>
      <c r="K23" s="18">
        <v>31</v>
      </c>
      <c r="L23" s="18">
        <v>31</v>
      </c>
      <c r="M23" s="18">
        <v>31</v>
      </c>
      <c r="N23" s="18">
        <v>31</v>
      </c>
      <c r="P23" s="32"/>
      <c r="R23" s="18">
        <v>63.6</v>
      </c>
      <c r="S23" s="18">
        <v>75.599999999999994</v>
      </c>
      <c r="T23" s="18">
        <v>55.6</v>
      </c>
      <c r="U23" s="18">
        <v>55.6</v>
      </c>
    </row>
    <row r="24" spans="1:21" x14ac:dyDescent="0.3">
      <c r="A24" s="18">
        <v>7</v>
      </c>
      <c r="B24" s="18">
        <v>7</v>
      </c>
      <c r="C24" s="18">
        <v>7</v>
      </c>
      <c r="D24" s="18">
        <v>7</v>
      </c>
      <c r="F24" s="18">
        <v>20</v>
      </c>
      <c r="G24" s="18">
        <v>25</v>
      </c>
      <c r="H24" s="18">
        <v>12</v>
      </c>
      <c r="I24" s="18">
        <v>12</v>
      </c>
      <c r="K24" s="18">
        <v>35</v>
      </c>
      <c r="L24" s="18">
        <v>35</v>
      </c>
      <c r="M24" s="18">
        <v>35</v>
      </c>
      <c r="N24" s="18">
        <v>35</v>
      </c>
      <c r="P24" s="32"/>
      <c r="R24" s="18">
        <v>62</v>
      </c>
      <c r="S24" s="18">
        <v>67</v>
      </c>
      <c r="T24" s="18">
        <v>54</v>
      </c>
      <c r="U24" s="18">
        <v>54</v>
      </c>
    </row>
    <row r="25" spans="1:21" x14ac:dyDescent="0.3">
      <c r="A25" s="18">
        <v>7.2</v>
      </c>
      <c r="B25" s="18">
        <v>7.2</v>
      </c>
      <c r="C25" s="18">
        <v>7.2</v>
      </c>
      <c r="D25" s="18">
        <v>7.2</v>
      </c>
      <c r="F25" s="18">
        <v>24</v>
      </c>
      <c r="G25" s="18">
        <v>34</v>
      </c>
      <c r="H25" s="18">
        <v>19</v>
      </c>
      <c r="I25" s="18">
        <v>19</v>
      </c>
      <c r="K25" s="18">
        <v>29.5</v>
      </c>
      <c r="L25" s="18">
        <v>29.5</v>
      </c>
      <c r="M25" s="18">
        <v>29.5</v>
      </c>
      <c r="N25" s="18">
        <v>29.5</v>
      </c>
      <c r="P25" s="32"/>
      <c r="R25" s="18">
        <v>60.7</v>
      </c>
      <c r="S25" s="18">
        <v>70.7</v>
      </c>
      <c r="T25" s="18">
        <v>55.7</v>
      </c>
      <c r="U25" s="18">
        <v>55.7</v>
      </c>
    </row>
    <row r="26" spans="1:21" x14ac:dyDescent="0.3">
      <c r="A26" s="18">
        <v>7</v>
      </c>
      <c r="B26" s="18">
        <v>7</v>
      </c>
      <c r="C26" s="18">
        <v>7</v>
      </c>
      <c r="D26" s="18">
        <v>7</v>
      </c>
      <c r="F26" s="18">
        <v>12</v>
      </c>
      <c r="G26" s="18">
        <v>18</v>
      </c>
      <c r="H26" s="18">
        <v>8</v>
      </c>
      <c r="I26" s="18">
        <v>8</v>
      </c>
      <c r="K26" s="18">
        <v>24</v>
      </c>
      <c r="L26" s="18">
        <v>24</v>
      </c>
      <c r="M26" s="18">
        <v>24</v>
      </c>
      <c r="N26" s="18">
        <v>24</v>
      </c>
      <c r="P26" s="32"/>
      <c r="R26" s="18">
        <v>43</v>
      </c>
      <c r="S26" s="18">
        <v>49</v>
      </c>
      <c r="T26" s="18">
        <v>39</v>
      </c>
      <c r="U26" s="18">
        <v>39</v>
      </c>
    </row>
    <row r="27" spans="1:21" x14ac:dyDescent="0.3">
      <c r="A27" s="18">
        <v>3.8</v>
      </c>
      <c r="B27" s="18">
        <v>3.8</v>
      </c>
      <c r="C27" s="18">
        <v>3.8</v>
      </c>
      <c r="D27" s="18">
        <v>3.8</v>
      </c>
      <c r="F27" s="18">
        <v>28</v>
      </c>
      <c r="G27" s="18">
        <v>41</v>
      </c>
      <c r="H27" s="18">
        <v>20</v>
      </c>
      <c r="I27" s="18">
        <v>20</v>
      </c>
      <c r="K27" s="18">
        <v>26</v>
      </c>
      <c r="L27" s="18">
        <v>26</v>
      </c>
      <c r="M27" s="18">
        <v>26</v>
      </c>
      <c r="N27" s="18">
        <v>26</v>
      </c>
      <c r="P27" s="32"/>
      <c r="R27" s="18">
        <v>57.8</v>
      </c>
      <c r="S27" s="18">
        <v>70.8</v>
      </c>
      <c r="T27" s="18">
        <v>49.8</v>
      </c>
      <c r="U27" s="18">
        <v>49.8</v>
      </c>
    </row>
    <row r="28" spans="1:21" x14ac:dyDescent="0.3">
      <c r="A28" s="18">
        <v>7.4</v>
      </c>
      <c r="B28" s="18">
        <v>7.4</v>
      </c>
      <c r="C28" s="18">
        <v>7.4</v>
      </c>
      <c r="D28" s="18">
        <v>7.4</v>
      </c>
      <c r="F28" s="18">
        <v>23</v>
      </c>
      <c r="G28" s="18">
        <v>35</v>
      </c>
      <c r="H28" s="18">
        <v>16</v>
      </c>
      <c r="I28" s="18">
        <v>16</v>
      </c>
      <c r="K28" s="18">
        <v>24</v>
      </c>
      <c r="L28" s="18">
        <v>24</v>
      </c>
      <c r="M28" s="18">
        <v>24</v>
      </c>
      <c r="N28" s="18">
        <v>24</v>
      </c>
      <c r="P28" s="32"/>
      <c r="R28" s="18">
        <v>54.4</v>
      </c>
      <c r="S28" s="18">
        <v>66.400000000000006</v>
      </c>
      <c r="T28" s="18">
        <v>47.4</v>
      </c>
      <c r="U28" s="18">
        <v>47.4</v>
      </c>
    </row>
    <row r="29" spans="1:21" x14ac:dyDescent="0.3">
      <c r="A29" s="18">
        <v>7.8</v>
      </c>
      <c r="B29" s="18">
        <v>7.8</v>
      </c>
      <c r="C29" s="18">
        <v>7.8</v>
      </c>
      <c r="D29" s="18">
        <v>7.8</v>
      </c>
      <c r="F29" s="18">
        <v>14</v>
      </c>
      <c r="G29" s="18">
        <v>18</v>
      </c>
      <c r="H29" s="18">
        <v>12</v>
      </c>
      <c r="I29" s="18">
        <v>12</v>
      </c>
      <c r="K29" s="18">
        <v>35</v>
      </c>
      <c r="L29" s="18">
        <v>35</v>
      </c>
      <c r="M29" s="18">
        <v>35</v>
      </c>
      <c r="N29" s="18">
        <v>35</v>
      </c>
      <c r="P29" s="32"/>
      <c r="R29" s="18">
        <v>56.8</v>
      </c>
      <c r="S29" s="18">
        <v>60.8</v>
      </c>
      <c r="T29" s="18">
        <v>54.8</v>
      </c>
      <c r="U29" s="18">
        <v>54.8</v>
      </c>
    </row>
    <row r="30" spans="1:21" x14ac:dyDescent="0.3">
      <c r="A30" s="18">
        <v>2.6</v>
      </c>
      <c r="B30" s="18">
        <v>2.6</v>
      </c>
      <c r="C30" s="18">
        <v>2.6</v>
      </c>
      <c r="D30" s="18">
        <v>2.6</v>
      </c>
      <c r="F30" s="18">
        <v>17</v>
      </c>
      <c r="G30" s="18">
        <v>18</v>
      </c>
      <c r="H30" s="18">
        <v>15</v>
      </c>
      <c r="I30" s="18">
        <v>15</v>
      </c>
      <c r="K30" s="18">
        <v>21</v>
      </c>
      <c r="L30" s="18">
        <v>21</v>
      </c>
      <c r="M30" s="18">
        <v>21</v>
      </c>
      <c r="N30" s="18">
        <v>21</v>
      </c>
      <c r="P30" s="32"/>
      <c r="R30" s="18">
        <v>40.6</v>
      </c>
      <c r="S30" s="18">
        <v>41.6</v>
      </c>
      <c r="T30" s="18">
        <v>38.6</v>
      </c>
      <c r="U30" s="18">
        <v>38.6</v>
      </c>
    </row>
    <row r="31" spans="1:21" x14ac:dyDescent="0.3">
      <c r="A31" s="18">
        <v>2.6</v>
      </c>
      <c r="B31" s="18">
        <v>2.6</v>
      </c>
      <c r="C31" s="18">
        <v>2.6</v>
      </c>
      <c r="D31" s="18">
        <v>2.6</v>
      </c>
      <c r="F31" s="18">
        <v>9</v>
      </c>
      <c r="G31" s="18">
        <v>18</v>
      </c>
      <c r="H31" s="18">
        <v>5</v>
      </c>
      <c r="I31" s="18">
        <v>5</v>
      </c>
      <c r="K31" s="18">
        <v>21</v>
      </c>
      <c r="L31" s="18">
        <v>21</v>
      </c>
      <c r="M31" s="18">
        <v>21</v>
      </c>
      <c r="N31" s="18">
        <v>21</v>
      </c>
      <c r="P31" s="32"/>
      <c r="R31" s="18">
        <v>32.6</v>
      </c>
      <c r="S31" s="18">
        <v>41.6</v>
      </c>
      <c r="T31" s="18">
        <v>28.6</v>
      </c>
      <c r="U31" s="18">
        <v>28.6</v>
      </c>
    </row>
    <row r="32" spans="1:21" x14ac:dyDescent="0.3">
      <c r="A32" s="18">
        <v>3.4</v>
      </c>
      <c r="B32" s="18">
        <v>3.4</v>
      </c>
      <c r="C32" s="18">
        <v>3.4</v>
      </c>
      <c r="D32" s="18">
        <v>3.4</v>
      </c>
      <c r="F32" s="18">
        <v>11</v>
      </c>
      <c r="G32" s="18">
        <v>22</v>
      </c>
      <c r="H32" s="18">
        <v>9</v>
      </c>
      <c r="I32" s="18">
        <v>9</v>
      </c>
      <c r="K32" s="18">
        <v>18</v>
      </c>
      <c r="L32" s="18">
        <v>18</v>
      </c>
      <c r="M32" s="18">
        <v>18</v>
      </c>
      <c r="N32" s="18">
        <v>18</v>
      </c>
      <c r="P32" s="32"/>
      <c r="R32" s="18">
        <v>32.4</v>
      </c>
      <c r="S32" s="18">
        <v>43.4</v>
      </c>
      <c r="T32" s="18">
        <v>30.4</v>
      </c>
      <c r="U32" s="18">
        <v>30.4</v>
      </c>
    </row>
    <row r="33" spans="1:21" x14ac:dyDescent="0.3">
      <c r="A33" s="18">
        <v>4.2</v>
      </c>
      <c r="B33" s="18">
        <v>4.2</v>
      </c>
      <c r="C33" s="18">
        <v>4.2</v>
      </c>
      <c r="D33" s="18">
        <v>4.2</v>
      </c>
      <c r="F33" s="18">
        <v>16</v>
      </c>
      <c r="G33" s="18">
        <v>23</v>
      </c>
      <c r="H33" s="18">
        <v>8</v>
      </c>
      <c r="I33" s="18">
        <v>8</v>
      </c>
      <c r="K33" s="18">
        <v>26</v>
      </c>
      <c r="L33" s="18">
        <v>26</v>
      </c>
      <c r="M33" s="18">
        <v>26</v>
      </c>
      <c r="N33" s="18">
        <v>26</v>
      </c>
      <c r="P33" s="32"/>
      <c r="R33" s="18">
        <v>46.2</v>
      </c>
      <c r="S33" s="18">
        <v>53.2</v>
      </c>
      <c r="T33" s="18">
        <v>38.200000000000003</v>
      </c>
      <c r="U33" s="18">
        <v>38.200000000000003</v>
      </c>
    </row>
    <row r="34" spans="1:21" x14ac:dyDescent="0.3">
      <c r="A34" s="18">
        <v>2.4</v>
      </c>
      <c r="B34" s="18">
        <v>2.4</v>
      </c>
      <c r="C34" s="18">
        <v>2.4</v>
      </c>
      <c r="D34" s="18">
        <v>2.4</v>
      </c>
      <c r="F34" s="18">
        <v>30</v>
      </c>
      <c r="G34" s="18">
        <v>41</v>
      </c>
      <c r="H34" s="18">
        <v>20</v>
      </c>
      <c r="I34" s="18">
        <v>20</v>
      </c>
      <c r="K34" s="18">
        <v>18</v>
      </c>
      <c r="L34" s="18">
        <v>18</v>
      </c>
      <c r="M34" s="18">
        <v>18</v>
      </c>
      <c r="N34" s="18">
        <v>18</v>
      </c>
      <c r="P34" s="32"/>
      <c r="R34" s="18">
        <v>50.4</v>
      </c>
      <c r="S34" s="18">
        <v>61.4</v>
      </c>
      <c r="T34" s="18">
        <v>40.4</v>
      </c>
      <c r="U34" s="18">
        <v>40.4</v>
      </c>
    </row>
    <row r="35" spans="1:21" x14ac:dyDescent="0.3">
      <c r="A35" s="18">
        <v>7.2</v>
      </c>
      <c r="B35" s="18">
        <v>7.2</v>
      </c>
      <c r="C35" s="18">
        <v>7.2</v>
      </c>
      <c r="D35" s="18">
        <v>7.2</v>
      </c>
      <c r="F35" s="18">
        <v>21</v>
      </c>
      <c r="G35" s="18">
        <v>29</v>
      </c>
      <c r="H35" s="18">
        <v>15</v>
      </c>
      <c r="I35" s="18">
        <v>15</v>
      </c>
      <c r="K35" s="18">
        <v>29.5</v>
      </c>
      <c r="L35" s="18">
        <v>29.5</v>
      </c>
      <c r="M35" s="18">
        <v>29.5</v>
      </c>
      <c r="N35" s="18">
        <v>29.5</v>
      </c>
      <c r="P35" s="32"/>
      <c r="R35" s="18">
        <v>57.7</v>
      </c>
      <c r="S35" s="18">
        <v>65.7</v>
      </c>
      <c r="T35" s="18">
        <v>51.7</v>
      </c>
      <c r="U35" s="18">
        <v>51.7</v>
      </c>
    </row>
    <row r="36" spans="1:21" x14ac:dyDescent="0.3">
      <c r="A36" s="18">
        <v>3.8</v>
      </c>
      <c r="B36" s="18">
        <v>3.8</v>
      </c>
      <c r="C36" s="18">
        <v>3.8</v>
      </c>
      <c r="D36" s="18">
        <v>3.8</v>
      </c>
      <c r="F36" s="18">
        <v>22</v>
      </c>
      <c r="G36" s="18">
        <v>25</v>
      </c>
      <c r="H36" s="18">
        <v>18</v>
      </c>
      <c r="I36" s="18">
        <v>18</v>
      </c>
      <c r="K36" s="18">
        <v>33</v>
      </c>
      <c r="L36" s="18">
        <v>33</v>
      </c>
      <c r="M36" s="18">
        <v>33</v>
      </c>
      <c r="N36" s="18">
        <v>33</v>
      </c>
      <c r="P36" s="32"/>
      <c r="R36" s="18">
        <v>58.8</v>
      </c>
      <c r="S36" s="18">
        <v>61.8</v>
      </c>
      <c r="T36" s="18">
        <v>54.8</v>
      </c>
      <c r="U36" s="18">
        <v>54.8</v>
      </c>
    </row>
    <row r="37" spans="1:21" x14ac:dyDescent="0.3">
      <c r="A37" s="18">
        <v>7</v>
      </c>
      <c r="B37" s="18">
        <v>7</v>
      </c>
      <c r="C37" s="18">
        <v>7</v>
      </c>
      <c r="D37" s="18">
        <v>7</v>
      </c>
      <c r="F37" s="18">
        <v>18</v>
      </c>
      <c r="G37" s="18">
        <v>24</v>
      </c>
      <c r="H37" s="18">
        <v>14</v>
      </c>
      <c r="I37" s="18">
        <v>14</v>
      </c>
      <c r="K37" s="18">
        <v>35</v>
      </c>
      <c r="L37" s="18">
        <v>35</v>
      </c>
      <c r="M37" s="18">
        <v>35</v>
      </c>
      <c r="N37" s="18">
        <v>35</v>
      </c>
      <c r="P37" s="32"/>
      <c r="R37" s="18">
        <v>60</v>
      </c>
      <c r="S37" s="18">
        <v>66</v>
      </c>
      <c r="T37" s="18">
        <v>56</v>
      </c>
      <c r="U37" s="18">
        <v>56</v>
      </c>
    </row>
    <row r="38" spans="1:21" x14ac:dyDescent="0.3">
      <c r="A38" s="18">
        <v>2.6</v>
      </c>
      <c r="B38" s="18">
        <v>2.6</v>
      </c>
      <c r="C38" s="18">
        <v>2.6</v>
      </c>
      <c r="D38" s="18">
        <v>2.6</v>
      </c>
      <c r="F38" s="18">
        <v>20</v>
      </c>
      <c r="G38" s="18">
        <v>32</v>
      </c>
      <c r="H38" s="18">
        <v>16</v>
      </c>
      <c r="I38" s="18">
        <v>16</v>
      </c>
      <c r="K38" s="18">
        <v>21</v>
      </c>
      <c r="L38" s="18">
        <v>21</v>
      </c>
      <c r="M38" s="18">
        <v>21</v>
      </c>
      <c r="N38" s="18">
        <v>21</v>
      </c>
      <c r="P38" s="32"/>
      <c r="R38" s="18">
        <v>43.6</v>
      </c>
      <c r="S38" s="18">
        <v>55.6</v>
      </c>
      <c r="T38" s="18">
        <v>39.6</v>
      </c>
      <c r="U38" s="18">
        <v>39.6</v>
      </c>
    </row>
    <row r="39" spans="1:21" x14ac:dyDescent="0.3">
      <c r="A39" s="18">
        <v>3.8</v>
      </c>
      <c r="B39" s="18">
        <v>3.8</v>
      </c>
      <c r="C39" s="18">
        <v>3.8</v>
      </c>
      <c r="D39" s="18">
        <v>3.8</v>
      </c>
      <c r="F39" s="18">
        <v>26</v>
      </c>
      <c r="G39" s="18">
        <v>31</v>
      </c>
      <c r="H39" s="18">
        <v>18</v>
      </c>
      <c r="I39" s="18">
        <v>18</v>
      </c>
      <c r="K39" s="18">
        <v>18</v>
      </c>
      <c r="L39" s="18">
        <v>18</v>
      </c>
      <c r="M39" s="18">
        <v>18</v>
      </c>
      <c r="N39" s="18">
        <v>18</v>
      </c>
      <c r="P39" s="32"/>
      <c r="R39" s="18">
        <v>47.8</v>
      </c>
      <c r="S39" s="18">
        <v>52.8</v>
      </c>
      <c r="T39" s="18">
        <v>39.799999999999997</v>
      </c>
      <c r="U39" s="18">
        <v>39.799999999999997</v>
      </c>
    </row>
    <row r="40" spans="1:21" x14ac:dyDescent="0.3">
      <c r="A40" s="18">
        <v>3.6</v>
      </c>
      <c r="B40" s="18">
        <v>3.6</v>
      </c>
      <c r="C40" s="18">
        <v>3.6</v>
      </c>
      <c r="D40" s="18">
        <v>3.6</v>
      </c>
      <c r="F40" s="18">
        <v>24</v>
      </c>
      <c r="G40" s="18">
        <v>29</v>
      </c>
      <c r="H40" s="18">
        <v>18</v>
      </c>
      <c r="I40" s="18">
        <v>18</v>
      </c>
      <c r="K40" s="18">
        <v>33</v>
      </c>
      <c r="L40" s="18">
        <v>33</v>
      </c>
      <c r="M40" s="18">
        <v>33</v>
      </c>
      <c r="N40" s="18">
        <v>33</v>
      </c>
      <c r="P40" s="32"/>
      <c r="R40" s="18">
        <v>60.6</v>
      </c>
      <c r="S40" s="18">
        <v>65.599999999999994</v>
      </c>
      <c r="T40" s="18">
        <v>54.6</v>
      </c>
      <c r="U40" s="18">
        <v>54.6</v>
      </c>
    </row>
    <row r="41" spans="1:21" x14ac:dyDescent="0.3">
      <c r="A41" s="18">
        <v>3.2</v>
      </c>
      <c r="B41" s="18">
        <v>3.2</v>
      </c>
      <c r="C41" s="18">
        <v>3.2</v>
      </c>
      <c r="D41" s="18">
        <v>3.2</v>
      </c>
      <c r="F41" s="18">
        <v>26</v>
      </c>
      <c r="G41" s="18">
        <v>39</v>
      </c>
      <c r="H41" s="18">
        <v>18</v>
      </c>
      <c r="I41" s="18">
        <v>18</v>
      </c>
      <c r="K41" s="18">
        <v>33</v>
      </c>
      <c r="L41" s="18">
        <v>33</v>
      </c>
      <c r="M41" s="18">
        <v>33</v>
      </c>
      <c r="N41" s="18">
        <v>33</v>
      </c>
      <c r="P41" s="32"/>
      <c r="R41" s="18">
        <v>62.2</v>
      </c>
      <c r="S41" s="18">
        <v>75.2</v>
      </c>
      <c r="T41" s="18">
        <v>54.2</v>
      </c>
      <c r="U41" s="18">
        <v>54.2</v>
      </c>
    </row>
    <row r="42" spans="1:21" x14ac:dyDescent="0.3">
      <c r="A42" s="18">
        <v>3.2</v>
      </c>
      <c r="B42" s="18">
        <v>3.2</v>
      </c>
      <c r="C42" s="18">
        <v>3.2</v>
      </c>
      <c r="D42" s="18">
        <v>3.2</v>
      </c>
      <c r="F42" s="18">
        <v>11</v>
      </c>
      <c r="G42" s="18">
        <v>15</v>
      </c>
      <c r="H42" s="18">
        <v>7</v>
      </c>
      <c r="I42" s="18">
        <v>7</v>
      </c>
      <c r="K42" s="18">
        <v>33</v>
      </c>
      <c r="L42" s="18">
        <v>33</v>
      </c>
      <c r="M42" s="18">
        <v>33</v>
      </c>
      <c r="N42" s="18">
        <v>33</v>
      </c>
      <c r="P42" s="32"/>
      <c r="R42" s="18">
        <v>47.2</v>
      </c>
      <c r="S42" s="18">
        <v>51.2</v>
      </c>
      <c r="T42" s="18">
        <v>43.2</v>
      </c>
      <c r="U42" s="18">
        <v>43.2</v>
      </c>
    </row>
    <row r="43" spans="1:21" x14ac:dyDescent="0.3">
      <c r="A43" s="18">
        <v>4</v>
      </c>
      <c r="B43" s="18">
        <v>4</v>
      </c>
      <c r="C43" s="18">
        <v>4</v>
      </c>
      <c r="D43" s="18">
        <v>4</v>
      </c>
      <c r="F43" s="18">
        <v>18</v>
      </c>
      <c r="G43" s="18">
        <v>27</v>
      </c>
      <c r="H43" s="18">
        <v>13</v>
      </c>
      <c r="I43" s="18">
        <v>13</v>
      </c>
      <c r="K43" s="18">
        <v>26</v>
      </c>
      <c r="L43" s="18">
        <v>26</v>
      </c>
      <c r="M43" s="18">
        <v>26</v>
      </c>
      <c r="N43" s="18">
        <v>26</v>
      </c>
      <c r="P43" s="32"/>
      <c r="R43" s="18">
        <v>48</v>
      </c>
      <c r="S43" s="18">
        <v>57</v>
      </c>
      <c r="T43" s="18">
        <v>43</v>
      </c>
      <c r="U43" s="18">
        <v>43</v>
      </c>
    </row>
    <row r="44" spans="1:21" x14ac:dyDescent="0.3">
      <c r="A44" s="18">
        <v>4.2</v>
      </c>
      <c r="B44" s="18">
        <v>4.2</v>
      </c>
      <c r="C44" s="18">
        <v>4.2</v>
      </c>
      <c r="D44" s="18">
        <v>4.2</v>
      </c>
      <c r="F44" s="18">
        <v>16</v>
      </c>
      <c r="G44" s="18">
        <v>23</v>
      </c>
      <c r="H44" s="18">
        <v>14</v>
      </c>
      <c r="I44" s="18">
        <v>14</v>
      </c>
      <c r="K44" s="18">
        <v>26</v>
      </c>
      <c r="L44" s="18">
        <v>26</v>
      </c>
      <c r="M44" s="18">
        <v>26</v>
      </c>
      <c r="N44" s="18">
        <v>26</v>
      </c>
      <c r="P44" s="32"/>
      <c r="R44" s="18">
        <v>46.2</v>
      </c>
      <c r="S44" s="18">
        <v>53.2</v>
      </c>
      <c r="T44" s="18">
        <v>44.2</v>
      </c>
      <c r="U44" s="18">
        <v>44.2</v>
      </c>
    </row>
    <row r="45" spans="1:21" x14ac:dyDescent="0.3">
      <c r="A45" s="18">
        <v>2.5</v>
      </c>
      <c r="B45" s="18">
        <v>2.5</v>
      </c>
      <c r="C45" s="18">
        <v>2.5</v>
      </c>
      <c r="D45" s="18">
        <v>2.5</v>
      </c>
      <c r="F45" s="18">
        <v>16</v>
      </c>
      <c r="G45" s="18">
        <v>19</v>
      </c>
      <c r="H45" s="18">
        <v>13</v>
      </c>
      <c r="I45" s="18">
        <v>13</v>
      </c>
      <c r="K45" s="18">
        <v>21</v>
      </c>
      <c r="L45" s="18">
        <v>21</v>
      </c>
      <c r="M45" s="18">
        <v>21</v>
      </c>
      <c r="N45" s="18">
        <v>21</v>
      </c>
      <c r="P45" s="32"/>
      <c r="R45" s="18">
        <v>39.5</v>
      </c>
      <c r="S45" s="18">
        <v>42.5</v>
      </c>
      <c r="T45" s="18">
        <v>36.5</v>
      </c>
      <c r="U45" s="18">
        <v>36.5</v>
      </c>
    </row>
    <row r="46" spans="1:21" x14ac:dyDescent="0.3">
      <c r="A46" s="18">
        <v>3.6</v>
      </c>
      <c r="B46" s="18">
        <v>3.6</v>
      </c>
      <c r="C46" s="18">
        <v>3.6</v>
      </c>
      <c r="D46" s="18">
        <v>3.6</v>
      </c>
      <c r="F46" s="18">
        <v>26</v>
      </c>
      <c r="G46" s="18">
        <v>28</v>
      </c>
      <c r="H46" s="18">
        <v>18</v>
      </c>
      <c r="I46" s="18">
        <v>18</v>
      </c>
      <c r="K46" s="18">
        <v>18</v>
      </c>
      <c r="L46" s="18">
        <v>18</v>
      </c>
      <c r="M46" s="18">
        <v>18</v>
      </c>
      <c r="N46" s="18">
        <v>18</v>
      </c>
      <c r="P46" s="32"/>
      <c r="R46" s="18">
        <v>47.6</v>
      </c>
      <c r="S46" s="18">
        <v>49.6</v>
      </c>
      <c r="T46" s="18">
        <v>39.6</v>
      </c>
      <c r="U46" s="18">
        <v>39.6</v>
      </c>
    </row>
    <row r="47" spans="1:21" x14ac:dyDescent="0.3">
      <c r="A47" s="18">
        <v>3.2</v>
      </c>
      <c r="B47" s="18">
        <v>3.2</v>
      </c>
      <c r="C47" s="18">
        <v>3.2</v>
      </c>
      <c r="D47" s="18">
        <v>3.2</v>
      </c>
      <c r="F47" s="18">
        <v>28</v>
      </c>
      <c r="G47" s="18">
        <v>43</v>
      </c>
      <c r="H47" s="18">
        <v>20</v>
      </c>
      <c r="I47" s="18">
        <v>20</v>
      </c>
      <c r="K47" s="18">
        <v>26</v>
      </c>
      <c r="L47" s="18">
        <v>26</v>
      </c>
      <c r="M47" s="18">
        <v>26</v>
      </c>
      <c r="N47" s="18">
        <v>26</v>
      </c>
      <c r="P47" s="32"/>
      <c r="R47" s="18">
        <v>57.2</v>
      </c>
      <c r="S47" s="18">
        <v>72.2</v>
      </c>
      <c r="T47" s="18">
        <v>49.2</v>
      </c>
      <c r="U47" s="18">
        <v>49.2</v>
      </c>
    </row>
    <row r="48" spans="1:21" x14ac:dyDescent="0.3">
      <c r="A48" s="18">
        <v>7.2</v>
      </c>
      <c r="B48" s="18">
        <v>7.2</v>
      </c>
      <c r="C48" s="18">
        <v>7.2</v>
      </c>
      <c r="D48" s="18">
        <v>7.2</v>
      </c>
      <c r="F48" s="18">
        <v>19</v>
      </c>
      <c r="G48" s="18">
        <v>28</v>
      </c>
      <c r="H48" s="18">
        <v>11</v>
      </c>
      <c r="I48" s="18">
        <v>11</v>
      </c>
      <c r="K48" s="18">
        <v>29.5</v>
      </c>
      <c r="L48" s="18">
        <v>29.5</v>
      </c>
      <c r="M48" s="18">
        <v>29.5</v>
      </c>
      <c r="N48" s="18">
        <v>29.5</v>
      </c>
      <c r="P48" s="32"/>
      <c r="R48" s="18">
        <v>55.7</v>
      </c>
      <c r="S48" s="18">
        <v>64.7</v>
      </c>
      <c r="T48" s="18">
        <v>47.7</v>
      </c>
      <c r="U48" s="18">
        <v>47.7</v>
      </c>
    </row>
    <row r="49" spans="1:21" x14ac:dyDescent="0.3">
      <c r="A49" s="18">
        <v>3.2</v>
      </c>
      <c r="B49" s="18">
        <v>3.2</v>
      </c>
      <c r="C49" s="18">
        <v>3.2</v>
      </c>
      <c r="D49" s="18">
        <v>3.2</v>
      </c>
      <c r="F49" s="18">
        <v>17</v>
      </c>
      <c r="G49" s="18">
        <v>20</v>
      </c>
      <c r="H49" s="18">
        <v>11</v>
      </c>
      <c r="I49" s="18">
        <v>11</v>
      </c>
      <c r="K49" s="18">
        <v>26</v>
      </c>
      <c r="L49" s="18">
        <v>26</v>
      </c>
      <c r="M49" s="18">
        <v>26</v>
      </c>
      <c r="N49" s="18">
        <v>26</v>
      </c>
      <c r="P49" s="32"/>
      <c r="R49" s="18">
        <v>46.2</v>
      </c>
      <c r="S49" s="18">
        <v>49.2</v>
      </c>
      <c r="T49" s="18">
        <v>40.200000000000003</v>
      </c>
      <c r="U49" s="18">
        <v>40.200000000000003</v>
      </c>
    </row>
    <row r="50" spans="1:21" x14ac:dyDescent="0.3">
      <c r="A50" s="18">
        <v>3.2</v>
      </c>
      <c r="B50" s="18">
        <v>3.2</v>
      </c>
      <c r="C50" s="18">
        <v>3.2</v>
      </c>
      <c r="D50" s="18">
        <v>3.2</v>
      </c>
      <c r="F50" s="18">
        <v>4</v>
      </c>
      <c r="G50" s="18">
        <v>16</v>
      </c>
      <c r="H50" s="18">
        <v>4</v>
      </c>
      <c r="I50" s="18">
        <v>4</v>
      </c>
      <c r="K50" s="18">
        <v>26</v>
      </c>
      <c r="L50" s="18">
        <v>26</v>
      </c>
      <c r="M50" s="18">
        <v>26</v>
      </c>
      <c r="N50" s="18">
        <v>26</v>
      </c>
      <c r="P50" s="32"/>
      <c r="R50" s="18">
        <v>33.200000000000003</v>
      </c>
      <c r="S50" s="18">
        <v>45.2</v>
      </c>
      <c r="T50" s="18">
        <v>33.200000000000003</v>
      </c>
      <c r="U50" s="18">
        <v>33.200000000000003</v>
      </c>
    </row>
    <row r="51" spans="1:21" x14ac:dyDescent="0.3">
      <c r="A51" s="18">
        <v>3.6</v>
      </c>
      <c r="B51" s="18">
        <v>3.6</v>
      </c>
      <c r="C51" s="18">
        <v>3.6</v>
      </c>
      <c r="D51" s="18">
        <v>3.6</v>
      </c>
      <c r="F51" s="18">
        <v>20</v>
      </c>
      <c r="G51" s="18">
        <v>29</v>
      </c>
      <c r="H51" s="18">
        <v>15</v>
      </c>
      <c r="I51" s="18">
        <v>15</v>
      </c>
      <c r="K51" s="18">
        <v>18</v>
      </c>
      <c r="L51" s="18">
        <v>18</v>
      </c>
      <c r="M51" s="18">
        <v>18</v>
      </c>
      <c r="N51" s="18">
        <v>18</v>
      </c>
      <c r="P51" s="32"/>
      <c r="R51" s="18">
        <v>41.6</v>
      </c>
      <c r="S51" s="18">
        <v>50.6</v>
      </c>
      <c r="T51" s="18">
        <v>36.6</v>
      </c>
      <c r="U51" s="18">
        <v>36.6</v>
      </c>
    </row>
    <row r="52" spans="1:21" x14ac:dyDescent="0.3">
      <c r="A52" s="18">
        <v>4.2</v>
      </c>
      <c r="B52" s="18">
        <v>4.2</v>
      </c>
      <c r="C52" s="18">
        <v>4.2</v>
      </c>
      <c r="D52" s="18">
        <v>4.2</v>
      </c>
      <c r="F52" s="18">
        <v>21</v>
      </c>
      <c r="G52" s="18">
        <v>30</v>
      </c>
      <c r="H52" s="18">
        <v>17</v>
      </c>
      <c r="I52" s="18">
        <v>17</v>
      </c>
      <c r="K52" s="18">
        <v>26</v>
      </c>
      <c r="L52" s="18">
        <v>26</v>
      </c>
      <c r="M52" s="18">
        <v>26</v>
      </c>
      <c r="N52" s="18">
        <v>26</v>
      </c>
      <c r="P52" s="32"/>
      <c r="R52" s="18">
        <v>51.2</v>
      </c>
      <c r="S52" s="18">
        <v>60.2</v>
      </c>
      <c r="T52" s="18">
        <v>47.2</v>
      </c>
      <c r="U52" s="18">
        <v>47.2</v>
      </c>
    </row>
    <row r="53" spans="1:21" x14ac:dyDescent="0.3">
      <c r="A53" s="18">
        <v>3.4</v>
      </c>
      <c r="B53" s="18">
        <v>3.4</v>
      </c>
      <c r="C53" s="18">
        <v>3.4</v>
      </c>
      <c r="D53" s="18">
        <v>3.4</v>
      </c>
      <c r="F53" s="18">
        <v>18</v>
      </c>
      <c r="G53" s="18">
        <v>30</v>
      </c>
      <c r="H53" s="18">
        <v>13</v>
      </c>
      <c r="I53" s="18">
        <v>13</v>
      </c>
      <c r="K53" s="18">
        <v>33</v>
      </c>
      <c r="L53" s="18">
        <v>33</v>
      </c>
      <c r="M53" s="18">
        <v>33</v>
      </c>
      <c r="N53" s="18">
        <v>33</v>
      </c>
      <c r="P53" s="32"/>
      <c r="R53" s="18">
        <v>54.4</v>
      </c>
      <c r="S53" s="18">
        <v>66.400000000000006</v>
      </c>
      <c r="T53" s="18">
        <v>49.4</v>
      </c>
      <c r="U53" s="18">
        <v>49.4</v>
      </c>
    </row>
    <row r="54" spans="1:21" x14ac:dyDescent="0.3">
      <c r="A54" s="18">
        <v>3.8</v>
      </c>
      <c r="B54" s="18">
        <v>3.8</v>
      </c>
      <c r="C54" s="18">
        <v>3.8</v>
      </c>
      <c r="D54" s="18">
        <v>3.8</v>
      </c>
      <c r="F54" s="18">
        <v>23</v>
      </c>
      <c r="G54" s="18">
        <v>33</v>
      </c>
      <c r="H54" s="18">
        <v>15</v>
      </c>
      <c r="I54" s="18">
        <v>15</v>
      </c>
      <c r="K54" s="18">
        <v>26</v>
      </c>
      <c r="L54" s="18">
        <v>26</v>
      </c>
      <c r="M54" s="18">
        <v>26</v>
      </c>
      <c r="N54" s="18">
        <v>26</v>
      </c>
      <c r="P54" s="32"/>
      <c r="R54" s="18">
        <v>52.8</v>
      </c>
      <c r="S54" s="18">
        <v>62.8</v>
      </c>
      <c r="T54" s="18">
        <v>44.8</v>
      </c>
      <c r="U54" s="18">
        <v>44.8</v>
      </c>
    </row>
    <row r="55" spans="1:21" x14ac:dyDescent="0.3">
      <c r="A55" s="18">
        <v>3.2</v>
      </c>
      <c r="B55" s="18">
        <v>3.2</v>
      </c>
      <c r="C55" s="18">
        <v>3.2</v>
      </c>
      <c r="D55" s="18">
        <v>3.2</v>
      </c>
      <c r="F55" s="18">
        <v>25</v>
      </c>
      <c r="G55" s="18">
        <v>37</v>
      </c>
      <c r="H55" s="18">
        <v>17</v>
      </c>
      <c r="I55" s="18">
        <v>17</v>
      </c>
      <c r="K55" s="18">
        <v>33</v>
      </c>
      <c r="L55" s="18">
        <v>33</v>
      </c>
      <c r="M55" s="18">
        <v>33</v>
      </c>
      <c r="N55" s="18">
        <v>33</v>
      </c>
      <c r="P55" s="32"/>
      <c r="R55" s="18">
        <v>61.2</v>
      </c>
      <c r="S55" s="18">
        <v>73.2</v>
      </c>
      <c r="T55" s="18">
        <v>53.2</v>
      </c>
      <c r="U55" s="18">
        <v>53.2</v>
      </c>
    </row>
    <row r="56" spans="1:21" x14ac:dyDescent="0.3">
      <c r="A56" s="18">
        <v>3.6</v>
      </c>
      <c r="B56" s="18">
        <v>3.6</v>
      </c>
      <c r="C56" s="18">
        <v>3.6</v>
      </c>
      <c r="D56" s="18">
        <v>3.6</v>
      </c>
      <c r="F56" s="18">
        <v>12</v>
      </c>
      <c r="G56" s="18">
        <v>15</v>
      </c>
      <c r="H56" s="18">
        <v>11</v>
      </c>
      <c r="I56" s="18">
        <v>11</v>
      </c>
      <c r="K56" s="18">
        <v>18</v>
      </c>
      <c r="L56" s="18">
        <v>18</v>
      </c>
      <c r="M56" s="18">
        <v>18</v>
      </c>
      <c r="N56" s="18">
        <v>18</v>
      </c>
      <c r="P56" s="32"/>
      <c r="R56" s="18">
        <v>33.6</v>
      </c>
      <c r="S56" s="18">
        <v>36.6</v>
      </c>
      <c r="T56" s="18">
        <v>32.6</v>
      </c>
      <c r="U56" s="18">
        <v>32.6</v>
      </c>
    </row>
    <row r="57" spans="1:21" x14ac:dyDescent="0.3">
      <c r="A57" s="18">
        <v>5.4</v>
      </c>
      <c r="B57" s="18">
        <v>5.4</v>
      </c>
      <c r="C57" s="18">
        <v>5.4</v>
      </c>
      <c r="D57" s="18">
        <v>5.4</v>
      </c>
      <c r="F57" s="18">
        <v>10</v>
      </c>
      <c r="G57" s="18">
        <v>18</v>
      </c>
      <c r="H57" s="18">
        <v>7</v>
      </c>
      <c r="I57" s="18">
        <v>7</v>
      </c>
      <c r="K57" s="18">
        <v>31</v>
      </c>
      <c r="L57" s="18">
        <v>31</v>
      </c>
      <c r="M57" s="18">
        <v>31</v>
      </c>
      <c r="N57" s="18">
        <v>31</v>
      </c>
      <c r="P57" s="32"/>
      <c r="R57" s="18">
        <v>46.4</v>
      </c>
      <c r="S57" s="18">
        <v>54.4</v>
      </c>
      <c r="T57" s="18">
        <v>43.4</v>
      </c>
      <c r="U57" s="18">
        <v>43.4</v>
      </c>
    </row>
    <row r="58" spans="1:21" x14ac:dyDescent="0.3">
      <c r="A58" s="18">
        <v>3.2</v>
      </c>
      <c r="B58" s="18">
        <v>3.2</v>
      </c>
      <c r="C58" s="18">
        <v>3.2</v>
      </c>
      <c r="D58" s="18">
        <v>3.2</v>
      </c>
      <c r="F58" s="18">
        <v>0</v>
      </c>
      <c r="G58" s="18">
        <v>0</v>
      </c>
      <c r="H58" s="18">
        <v>0</v>
      </c>
      <c r="I58" s="18">
        <v>0</v>
      </c>
      <c r="K58" s="18">
        <v>26</v>
      </c>
      <c r="L58" s="18">
        <v>26</v>
      </c>
      <c r="M58" s="18">
        <v>26</v>
      </c>
      <c r="N58" s="18">
        <v>26</v>
      </c>
      <c r="P58" s="32"/>
      <c r="R58" s="18">
        <v>29.2</v>
      </c>
      <c r="S58" s="18">
        <v>29.2</v>
      </c>
      <c r="T58" s="18">
        <v>29.2</v>
      </c>
      <c r="U58" s="18">
        <v>29.2</v>
      </c>
    </row>
    <row r="59" spans="1:21" x14ac:dyDescent="0.3">
      <c r="P59" s="32"/>
    </row>
    <row r="60" spans="1:21" x14ac:dyDescent="0.3">
      <c r="P60" s="32"/>
      <c r="Q60" s="19" t="s">
        <v>69</v>
      </c>
      <c r="R60" s="34" t="s">
        <v>24</v>
      </c>
      <c r="S60" s="34" t="s">
        <v>27</v>
      </c>
      <c r="T60" s="34" t="s">
        <v>30</v>
      </c>
      <c r="U60" s="34" t="s">
        <v>32</v>
      </c>
    </row>
    <row r="61" spans="1:21" x14ac:dyDescent="0.3">
      <c r="P61" s="32"/>
      <c r="Q61" s="19" t="s">
        <v>206</v>
      </c>
      <c r="R61" s="8">
        <v>42</v>
      </c>
      <c r="S61" s="8">
        <v>40</v>
      </c>
      <c r="T61" s="8">
        <v>44</v>
      </c>
      <c r="U61" s="8">
        <v>44</v>
      </c>
    </row>
    <row r="62" spans="1:21" x14ac:dyDescent="0.3">
      <c r="P62" s="32"/>
      <c r="Q62" s="19" t="s">
        <v>207</v>
      </c>
      <c r="R62" s="35">
        <v>52</v>
      </c>
      <c r="S62" s="35">
        <v>52</v>
      </c>
      <c r="T62" s="35">
        <v>52</v>
      </c>
      <c r="U62" s="35">
        <v>52</v>
      </c>
    </row>
    <row r="63" spans="1:21" x14ac:dyDescent="0.3">
      <c r="P63" s="32"/>
      <c r="Q63" s="19" t="s">
        <v>208</v>
      </c>
      <c r="R63" s="8">
        <v>80.769230769230774</v>
      </c>
      <c r="S63" s="8">
        <v>76.923076923076934</v>
      </c>
      <c r="T63" s="8">
        <v>84.615384615384613</v>
      </c>
      <c r="U63" s="8">
        <v>84.615384615384613</v>
      </c>
    </row>
  </sheetData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3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265</v>
      </c>
      <c r="B1" s="56"/>
      <c r="C1" s="56"/>
      <c r="D1" s="56"/>
      <c r="F1" s="32"/>
      <c r="H1" s="57" t="s">
        <v>205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30</v>
      </c>
      <c r="B3" s="18">
        <v>30</v>
      </c>
      <c r="C3" s="18">
        <v>30</v>
      </c>
      <c r="D3" s="18">
        <v>30</v>
      </c>
      <c r="F3" s="32"/>
      <c r="H3" s="18">
        <v>30</v>
      </c>
      <c r="I3" s="18">
        <v>30</v>
      </c>
      <c r="J3" s="18">
        <v>30</v>
      </c>
      <c r="K3" s="18">
        <v>30</v>
      </c>
    </row>
    <row r="4" spans="1:11" x14ac:dyDescent="0.3">
      <c r="A4" s="18">
        <v>15</v>
      </c>
      <c r="B4" s="18">
        <v>15</v>
      </c>
      <c r="C4" s="18">
        <v>15</v>
      </c>
      <c r="D4" s="18">
        <v>15</v>
      </c>
      <c r="F4" s="32"/>
      <c r="H4" s="18">
        <v>15</v>
      </c>
      <c r="I4" s="18">
        <v>15</v>
      </c>
      <c r="J4" s="18">
        <v>15</v>
      </c>
      <c r="K4" s="18">
        <v>15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14</v>
      </c>
      <c r="B7" s="18">
        <v>14</v>
      </c>
      <c r="C7" s="18">
        <v>14</v>
      </c>
      <c r="D7" s="18">
        <v>14</v>
      </c>
      <c r="F7" s="32"/>
      <c r="H7" s="18">
        <v>14</v>
      </c>
      <c r="I7" s="18">
        <v>14</v>
      </c>
      <c r="J7" s="18">
        <v>14</v>
      </c>
      <c r="K7" s="18">
        <v>14</v>
      </c>
    </row>
    <row r="8" spans="1:11" x14ac:dyDescent="0.3">
      <c r="A8" s="18">
        <v>16</v>
      </c>
      <c r="B8" s="18">
        <v>16</v>
      </c>
      <c r="C8" s="18">
        <v>16</v>
      </c>
      <c r="D8" s="18">
        <v>16</v>
      </c>
      <c r="F8" s="32"/>
      <c r="H8" s="18">
        <v>16</v>
      </c>
      <c r="I8" s="18">
        <v>16</v>
      </c>
      <c r="J8" s="18">
        <v>16</v>
      </c>
      <c r="K8" s="18">
        <v>16</v>
      </c>
    </row>
    <row r="9" spans="1:11" x14ac:dyDescent="0.3">
      <c r="A9" s="18">
        <v>14</v>
      </c>
      <c r="B9" s="18">
        <v>14</v>
      </c>
      <c r="C9" s="18">
        <v>14</v>
      </c>
      <c r="D9" s="18">
        <v>14</v>
      </c>
      <c r="F9" s="32"/>
      <c r="H9" s="18">
        <v>14</v>
      </c>
      <c r="I9" s="18">
        <v>14</v>
      </c>
      <c r="J9" s="18">
        <v>14</v>
      </c>
      <c r="K9" s="18">
        <v>14</v>
      </c>
    </row>
    <row r="10" spans="1:11" x14ac:dyDescent="0.3">
      <c r="A10" s="18">
        <v>27</v>
      </c>
      <c r="B10" s="18">
        <v>27</v>
      </c>
      <c r="C10" s="18">
        <v>27</v>
      </c>
      <c r="D10" s="18">
        <v>27</v>
      </c>
      <c r="F10" s="32"/>
      <c r="H10" s="18">
        <v>27</v>
      </c>
      <c r="I10" s="18">
        <v>27</v>
      </c>
      <c r="J10" s="18">
        <v>27</v>
      </c>
      <c r="K10" s="18">
        <v>27</v>
      </c>
    </row>
    <row r="11" spans="1:11" x14ac:dyDescent="0.3">
      <c r="A11" s="18">
        <v>11</v>
      </c>
      <c r="B11" s="18">
        <v>11</v>
      </c>
      <c r="C11" s="18">
        <v>11</v>
      </c>
      <c r="D11" s="18">
        <v>11</v>
      </c>
      <c r="F11" s="32"/>
      <c r="H11" s="18">
        <v>11</v>
      </c>
      <c r="I11" s="18">
        <v>11</v>
      </c>
      <c r="J11" s="18">
        <v>11</v>
      </c>
      <c r="K11" s="18">
        <v>11</v>
      </c>
    </row>
    <row r="12" spans="1:11" x14ac:dyDescent="0.3">
      <c r="A12" s="18">
        <v>12</v>
      </c>
      <c r="B12" s="18">
        <v>12</v>
      </c>
      <c r="C12" s="18">
        <v>12</v>
      </c>
      <c r="D12" s="18">
        <v>12</v>
      </c>
      <c r="F12" s="32"/>
      <c r="H12" s="18">
        <v>12</v>
      </c>
      <c r="I12" s="18">
        <v>12</v>
      </c>
      <c r="J12" s="18">
        <v>12</v>
      </c>
      <c r="K12" s="18">
        <v>12</v>
      </c>
    </row>
    <row r="13" spans="1:11" x14ac:dyDescent="0.3">
      <c r="A13" s="18">
        <v>16</v>
      </c>
      <c r="B13" s="18">
        <v>16</v>
      </c>
      <c r="C13" s="18">
        <v>16</v>
      </c>
      <c r="D13" s="18">
        <v>16</v>
      </c>
      <c r="F13" s="32"/>
      <c r="H13" s="18">
        <v>16</v>
      </c>
      <c r="I13" s="18">
        <v>16</v>
      </c>
      <c r="J13" s="18">
        <v>16</v>
      </c>
      <c r="K13" s="18">
        <v>16</v>
      </c>
    </row>
    <row r="14" spans="1:11" x14ac:dyDescent="0.3">
      <c r="A14" s="18">
        <v>9</v>
      </c>
      <c r="B14" s="18">
        <v>9</v>
      </c>
      <c r="C14" s="18">
        <v>9</v>
      </c>
      <c r="D14" s="18">
        <v>9</v>
      </c>
      <c r="F14" s="32"/>
      <c r="H14" s="18">
        <v>9</v>
      </c>
      <c r="I14" s="18">
        <v>9</v>
      </c>
      <c r="J14" s="18">
        <v>9</v>
      </c>
      <c r="K14" s="18">
        <v>9</v>
      </c>
    </row>
    <row r="15" spans="1:11" x14ac:dyDescent="0.3">
      <c r="A15" s="18">
        <v>23</v>
      </c>
      <c r="B15" s="18">
        <v>23</v>
      </c>
      <c r="C15" s="18">
        <v>23</v>
      </c>
      <c r="D15" s="18">
        <v>23</v>
      </c>
      <c r="F15" s="32"/>
      <c r="H15" s="18">
        <v>23</v>
      </c>
      <c r="I15" s="18">
        <v>23</v>
      </c>
      <c r="J15" s="18">
        <v>23</v>
      </c>
      <c r="K15" s="18">
        <v>23</v>
      </c>
    </row>
    <row r="16" spans="1:11" x14ac:dyDescent="0.3">
      <c r="A16" s="18">
        <v>15</v>
      </c>
      <c r="B16" s="18">
        <v>15</v>
      </c>
      <c r="C16" s="18">
        <v>15</v>
      </c>
      <c r="D16" s="18">
        <v>15</v>
      </c>
      <c r="F16" s="32"/>
      <c r="H16" s="18">
        <v>15</v>
      </c>
      <c r="I16" s="18">
        <v>15</v>
      </c>
      <c r="J16" s="18">
        <v>15</v>
      </c>
      <c r="K16" s="18">
        <v>15</v>
      </c>
    </row>
    <row r="17" spans="1:11" x14ac:dyDescent="0.3">
      <c r="A17" s="18">
        <v>10</v>
      </c>
      <c r="B17" s="18">
        <v>10</v>
      </c>
      <c r="C17" s="18">
        <v>10</v>
      </c>
      <c r="D17" s="18">
        <v>10</v>
      </c>
      <c r="F17" s="32"/>
      <c r="H17" s="18">
        <v>10</v>
      </c>
      <c r="I17" s="18">
        <v>10</v>
      </c>
      <c r="J17" s="18">
        <v>10</v>
      </c>
      <c r="K17" s="18">
        <v>10</v>
      </c>
    </row>
    <row r="18" spans="1:11" x14ac:dyDescent="0.3">
      <c r="A18" s="18">
        <v>9</v>
      </c>
      <c r="B18" s="18">
        <v>9</v>
      </c>
      <c r="C18" s="18">
        <v>9</v>
      </c>
      <c r="D18" s="18">
        <v>9</v>
      </c>
      <c r="F18" s="32"/>
      <c r="H18" s="18">
        <v>9</v>
      </c>
      <c r="I18" s="18">
        <v>9</v>
      </c>
      <c r="J18" s="18">
        <v>9</v>
      </c>
      <c r="K18" s="18">
        <v>9</v>
      </c>
    </row>
    <row r="19" spans="1:11" x14ac:dyDescent="0.3">
      <c r="A19" s="18">
        <v>13</v>
      </c>
      <c r="B19" s="18">
        <v>13</v>
      </c>
      <c r="C19" s="18">
        <v>13</v>
      </c>
      <c r="D19" s="18">
        <v>13</v>
      </c>
      <c r="F19" s="32"/>
      <c r="H19" s="18">
        <v>13</v>
      </c>
      <c r="I19" s="18">
        <v>13</v>
      </c>
      <c r="J19" s="18">
        <v>13</v>
      </c>
      <c r="K19" s="18">
        <v>13</v>
      </c>
    </row>
    <row r="20" spans="1:11" x14ac:dyDescent="0.3">
      <c r="A20" s="18">
        <v>30</v>
      </c>
      <c r="B20" s="18">
        <v>30</v>
      </c>
      <c r="C20" s="18">
        <v>30</v>
      </c>
      <c r="D20" s="18">
        <v>30</v>
      </c>
      <c r="F20" s="32"/>
      <c r="H20" s="18">
        <v>30</v>
      </c>
      <c r="I20" s="18">
        <v>30</v>
      </c>
      <c r="J20" s="18">
        <v>30</v>
      </c>
      <c r="K20" s="18">
        <v>30</v>
      </c>
    </row>
    <row r="21" spans="1:11" x14ac:dyDescent="0.3">
      <c r="A21" s="18">
        <v>15</v>
      </c>
      <c r="B21" s="18">
        <v>15</v>
      </c>
      <c r="C21" s="18">
        <v>15</v>
      </c>
      <c r="D21" s="18">
        <v>15</v>
      </c>
      <c r="F21" s="32"/>
      <c r="H21" s="18">
        <v>15</v>
      </c>
      <c r="I21" s="18">
        <v>15</v>
      </c>
      <c r="J21" s="18">
        <v>15</v>
      </c>
      <c r="K21" s="18">
        <v>15</v>
      </c>
    </row>
    <row r="22" spans="1:11" x14ac:dyDescent="0.3">
      <c r="A22" s="18">
        <v>14</v>
      </c>
      <c r="B22" s="18">
        <v>14</v>
      </c>
      <c r="C22" s="18">
        <v>14</v>
      </c>
      <c r="D22" s="18">
        <v>14</v>
      </c>
      <c r="F22" s="32"/>
      <c r="H22" s="18">
        <v>14</v>
      </c>
      <c r="I22" s="18">
        <v>14</v>
      </c>
      <c r="J22" s="18">
        <v>14</v>
      </c>
      <c r="K22" s="18">
        <v>14</v>
      </c>
    </row>
    <row r="23" spans="1:11" x14ac:dyDescent="0.3">
      <c r="A23" s="18">
        <v>28</v>
      </c>
      <c r="B23" s="18">
        <v>28</v>
      </c>
      <c r="C23" s="18">
        <v>28</v>
      </c>
      <c r="D23" s="18">
        <v>28</v>
      </c>
      <c r="F23" s="32"/>
      <c r="H23" s="18">
        <v>28</v>
      </c>
      <c r="I23" s="18">
        <v>28</v>
      </c>
      <c r="J23" s="18">
        <v>28</v>
      </c>
      <c r="K23" s="18">
        <v>28</v>
      </c>
    </row>
    <row r="24" spans="1:11" x14ac:dyDescent="0.3">
      <c r="A24" s="18">
        <v>10</v>
      </c>
      <c r="B24" s="18">
        <v>10</v>
      </c>
      <c r="C24" s="18">
        <v>10</v>
      </c>
      <c r="D24" s="18">
        <v>10</v>
      </c>
      <c r="F24" s="32"/>
      <c r="H24" s="18">
        <v>10</v>
      </c>
      <c r="I24" s="18">
        <v>10</v>
      </c>
      <c r="J24" s="18">
        <v>10</v>
      </c>
      <c r="K24" s="18">
        <v>10</v>
      </c>
    </row>
    <row r="25" spans="1:11" x14ac:dyDescent="0.3">
      <c r="A25" s="18">
        <v>16</v>
      </c>
      <c r="B25" s="18">
        <v>16</v>
      </c>
      <c r="C25" s="18">
        <v>16</v>
      </c>
      <c r="D25" s="18">
        <v>16</v>
      </c>
      <c r="F25" s="32"/>
      <c r="H25" s="18">
        <v>16</v>
      </c>
      <c r="I25" s="18">
        <v>16</v>
      </c>
      <c r="J25" s="18">
        <v>16</v>
      </c>
      <c r="K25" s="18">
        <v>16</v>
      </c>
    </row>
    <row r="26" spans="1:11" x14ac:dyDescent="0.3">
      <c r="A26" s="18">
        <v>13</v>
      </c>
      <c r="B26" s="18">
        <v>13</v>
      </c>
      <c r="C26" s="18">
        <v>13</v>
      </c>
      <c r="D26" s="18">
        <v>13</v>
      </c>
      <c r="F26" s="32"/>
      <c r="H26" s="18">
        <v>13</v>
      </c>
      <c r="I26" s="18">
        <v>13</v>
      </c>
      <c r="J26" s="18">
        <v>13</v>
      </c>
      <c r="K26" s="18">
        <v>13</v>
      </c>
    </row>
    <row r="27" spans="1:11" x14ac:dyDescent="0.3">
      <c r="A27" s="18">
        <v>19</v>
      </c>
      <c r="B27" s="18">
        <v>19</v>
      </c>
      <c r="C27" s="18">
        <v>19</v>
      </c>
      <c r="D27" s="18">
        <v>19</v>
      </c>
      <c r="F27" s="32"/>
      <c r="H27" s="18">
        <v>19</v>
      </c>
      <c r="I27" s="18">
        <v>19</v>
      </c>
      <c r="J27" s="18">
        <v>19</v>
      </c>
      <c r="K27" s="18">
        <v>19</v>
      </c>
    </row>
    <row r="28" spans="1:11" x14ac:dyDescent="0.3">
      <c r="A28" s="18">
        <v>15</v>
      </c>
      <c r="B28" s="18">
        <v>15</v>
      </c>
      <c r="C28" s="18">
        <v>15</v>
      </c>
      <c r="D28" s="18">
        <v>15</v>
      </c>
      <c r="F28" s="32"/>
      <c r="H28" s="18">
        <v>15</v>
      </c>
      <c r="I28" s="18">
        <v>15</v>
      </c>
      <c r="J28" s="18">
        <v>15</v>
      </c>
      <c r="K28" s="18">
        <v>15</v>
      </c>
    </row>
    <row r="29" spans="1:11" x14ac:dyDescent="0.3">
      <c r="A29" s="18">
        <v>12</v>
      </c>
      <c r="B29" s="18">
        <v>12</v>
      </c>
      <c r="C29" s="18">
        <v>12</v>
      </c>
      <c r="D29" s="18">
        <v>12</v>
      </c>
      <c r="F29" s="32"/>
      <c r="H29" s="18">
        <v>12</v>
      </c>
      <c r="I29" s="18">
        <v>12</v>
      </c>
      <c r="J29" s="18">
        <v>12</v>
      </c>
      <c r="K29" s="18">
        <v>12</v>
      </c>
    </row>
    <row r="30" spans="1:11" x14ac:dyDescent="0.3">
      <c r="A30" s="18">
        <v>16</v>
      </c>
      <c r="B30" s="18">
        <v>16</v>
      </c>
      <c r="C30" s="18">
        <v>16</v>
      </c>
      <c r="D30" s="18">
        <v>16</v>
      </c>
      <c r="F30" s="32"/>
      <c r="H30" s="18">
        <v>16</v>
      </c>
      <c r="I30" s="18">
        <v>16</v>
      </c>
      <c r="J30" s="18">
        <v>16</v>
      </c>
      <c r="K30" s="18">
        <v>16</v>
      </c>
    </row>
    <row r="31" spans="1:11" x14ac:dyDescent="0.3">
      <c r="A31" s="18">
        <v>15</v>
      </c>
      <c r="B31" s="18">
        <v>15</v>
      </c>
      <c r="C31" s="18">
        <v>15</v>
      </c>
      <c r="D31" s="18">
        <v>15</v>
      </c>
      <c r="F31" s="32"/>
      <c r="H31" s="18">
        <v>15</v>
      </c>
      <c r="I31" s="18">
        <v>15</v>
      </c>
      <c r="J31" s="18">
        <v>15</v>
      </c>
      <c r="K31" s="18">
        <v>15</v>
      </c>
    </row>
    <row r="32" spans="1:11" x14ac:dyDescent="0.3">
      <c r="A32" s="18">
        <v>18</v>
      </c>
      <c r="B32" s="18">
        <v>18</v>
      </c>
      <c r="C32" s="18">
        <v>18</v>
      </c>
      <c r="D32" s="18">
        <v>18</v>
      </c>
      <c r="F32" s="32"/>
      <c r="H32" s="18">
        <v>18</v>
      </c>
      <c r="I32" s="18">
        <v>18</v>
      </c>
      <c r="J32" s="18">
        <v>18</v>
      </c>
      <c r="K32" s="18">
        <v>18</v>
      </c>
    </row>
    <row r="33" spans="1:11" x14ac:dyDescent="0.3">
      <c r="A33" s="18">
        <v>19</v>
      </c>
      <c r="B33" s="18">
        <v>19</v>
      </c>
      <c r="C33" s="18">
        <v>19</v>
      </c>
      <c r="D33" s="18">
        <v>19</v>
      </c>
      <c r="F33" s="32"/>
      <c r="H33" s="18">
        <v>19</v>
      </c>
      <c r="I33" s="18">
        <v>19</v>
      </c>
      <c r="J33" s="18">
        <v>19</v>
      </c>
      <c r="K33" s="18">
        <v>19</v>
      </c>
    </row>
    <row r="34" spans="1:11" x14ac:dyDescent="0.3">
      <c r="A34" s="18">
        <v>17</v>
      </c>
      <c r="B34" s="18">
        <v>17</v>
      </c>
      <c r="C34" s="18">
        <v>17</v>
      </c>
      <c r="D34" s="18">
        <v>17</v>
      </c>
      <c r="F34" s="32"/>
      <c r="H34" s="18">
        <v>17</v>
      </c>
      <c r="I34" s="18">
        <v>17</v>
      </c>
      <c r="J34" s="18">
        <v>17</v>
      </c>
      <c r="K34" s="18">
        <v>17</v>
      </c>
    </row>
    <row r="35" spans="1:11" x14ac:dyDescent="0.3">
      <c r="A35" s="18">
        <v>16</v>
      </c>
      <c r="B35" s="18">
        <v>16</v>
      </c>
      <c r="C35" s="18">
        <v>16</v>
      </c>
      <c r="D35" s="18">
        <v>16</v>
      </c>
      <c r="F35" s="32"/>
      <c r="H35" s="18">
        <v>16</v>
      </c>
      <c r="I35" s="18">
        <v>16</v>
      </c>
      <c r="J35" s="18">
        <v>16</v>
      </c>
      <c r="K35" s="18">
        <v>16</v>
      </c>
    </row>
    <row r="36" spans="1:11" x14ac:dyDescent="0.3">
      <c r="A36" s="18">
        <v>13</v>
      </c>
      <c r="B36" s="18">
        <v>13</v>
      </c>
      <c r="C36" s="18">
        <v>13</v>
      </c>
      <c r="D36" s="18">
        <v>13</v>
      </c>
      <c r="F36" s="32"/>
      <c r="H36" s="18">
        <v>13</v>
      </c>
      <c r="I36" s="18">
        <v>13</v>
      </c>
      <c r="J36" s="18">
        <v>13</v>
      </c>
      <c r="K36" s="18">
        <v>13</v>
      </c>
    </row>
    <row r="37" spans="1:11" x14ac:dyDescent="0.3">
      <c r="A37" s="18">
        <v>12</v>
      </c>
      <c r="B37" s="18">
        <v>12</v>
      </c>
      <c r="C37" s="18">
        <v>12</v>
      </c>
      <c r="D37" s="18">
        <v>12</v>
      </c>
      <c r="F37" s="32"/>
      <c r="H37" s="18">
        <v>12</v>
      </c>
      <c r="I37" s="18">
        <v>12</v>
      </c>
      <c r="J37" s="18">
        <v>12</v>
      </c>
      <c r="K37" s="18">
        <v>12</v>
      </c>
    </row>
    <row r="38" spans="1:11" x14ac:dyDescent="0.3">
      <c r="A38" s="18">
        <v>16</v>
      </c>
      <c r="B38" s="18">
        <v>16</v>
      </c>
      <c r="C38" s="18">
        <v>16</v>
      </c>
      <c r="D38" s="18">
        <v>16</v>
      </c>
      <c r="F38" s="32"/>
      <c r="H38" s="18">
        <v>16</v>
      </c>
      <c r="I38" s="18">
        <v>16</v>
      </c>
      <c r="J38" s="18">
        <v>16</v>
      </c>
      <c r="K38" s="18">
        <v>16</v>
      </c>
    </row>
    <row r="39" spans="1:11" x14ac:dyDescent="0.3">
      <c r="A39" s="18">
        <v>18</v>
      </c>
      <c r="B39" s="18">
        <v>18</v>
      </c>
      <c r="C39" s="18">
        <v>18</v>
      </c>
      <c r="D39" s="18">
        <v>18</v>
      </c>
      <c r="F39" s="32"/>
      <c r="H39" s="18">
        <v>18</v>
      </c>
      <c r="I39" s="18">
        <v>18</v>
      </c>
      <c r="J39" s="18">
        <v>18</v>
      </c>
      <c r="K39" s="18">
        <v>18</v>
      </c>
    </row>
    <row r="40" spans="1:11" x14ac:dyDescent="0.3">
      <c r="A40" s="18">
        <v>14</v>
      </c>
      <c r="B40" s="18">
        <v>14</v>
      </c>
      <c r="C40" s="18">
        <v>14</v>
      </c>
      <c r="D40" s="18">
        <v>14</v>
      </c>
      <c r="F40" s="32"/>
      <c r="H40" s="18">
        <v>14</v>
      </c>
      <c r="I40" s="18">
        <v>14</v>
      </c>
      <c r="J40" s="18">
        <v>14</v>
      </c>
      <c r="K40" s="18">
        <v>14</v>
      </c>
    </row>
    <row r="41" spans="1:11" x14ac:dyDescent="0.3">
      <c r="A41" s="18">
        <v>17</v>
      </c>
      <c r="B41" s="18">
        <v>17</v>
      </c>
      <c r="C41" s="18">
        <v>17</v>
      </c>
      <c r="D41" s="18">
        <v>17</v>
      </c>
      <c r="F41" s="32"/>
      <c r="H41" s="18">
        <v>17</v>
      </c>
      <c r="I41" s="18">
        <v>17</v>
      </c>
      <c r="J41" s="18">
        <v>17</v>
      </c>
      <c r="K41" s="18">
        <v>17</v>
      </c>
    </row>
    <row r="42" spans="1:11" x14ac:dyDescent="0.3">
      <c r="A42" s="18">
        <v>13</v>
      </c>
      <c r="B42" s="18">
        <v>13</v>
      </c>
      <c r="C42" s="18">
        <v>13</v>
      </c>
      <c r="D42" s="18">
        <v>13</v>
      </c>
      <c r="F42" s="32"/>
      <c r="H42" s="18">
        <v>13</v>
      </c>
      <c r="I42" s="18">
        <v>13</v>
      </c>
      <c r="J42" s="18">
        <v>13</v>
      </c>
      <c r="K42" s="18">
        <v>13</v>
      </c>
    </row>
    <row r="43" spans="1:11" x14ac:dyDescent="0.3">
      <c r="A43" s="18">
        <v>19</v>
      </c>
      <c r="B43" s="18">
        <v>19</v>
      </c>
      <c r="C43" s="18">
        <v>19</v>
      </c>
      <c r="D43" s="18">
        <v>19</v>
      </c>
      <c r="F43" s="32"/>
      <c r="H43" s="18">
        <v>19</v>
      </c>
      <c r="I43" s="18">
        <v>19</v>
      </c>
      <c r="J43" s="18">
        <v>19</v>
      </c>
      <c r="K43" s="18">
        <v>19</v>
      </c>
    </row>
    <row r="44" spans="1:11" x14ac:dyDescent="0.3">
      <c r="A44" s="18">
        <v>19</v>
      </c>
      <c r="B44" s="18">
        <v>19</v>
      </c>
      <c r="C44" s="18">
        <v>19</v>
      </c>
      <c r="D44" s="18">
        <v>19</v>
      </c>
      <c r="F44" s="32"/>
      <c r="H44" s="18">
        <v>19</v>
      </c>
      <c r="I44" s="18">
        <v>19</v>
      </c>
      <c r="J44" s="18">
        <v>19</v>
      </c>
      <c r="K44" s="18">
        <v>19</v>
      </c>
    </row>
    <row r="45" spans="1:11" x14ac:dyDescent="0.3">
      <c r="A45" s="18">
        <v>15</v>
      </c>
      <c r="B45" s="18">
        <v>15</v>
      </c>
      <c r="C45" s="18">
        <v>15</v>
      </c>
      <c r="D45" s="18">
        <v>15</v>
      </c>
      <c r="F45" s="32"/>
      <c r="H45" s="18">
        <v>15</v>
      </c>
      <c r="I45" s="18">
        <v>15</v>
      </c>
      <c r="J45" s="18">
        <v>15</v>
      </c>
      <c r="K45" s="18">
        <v>15</v>
      </c>
    </row>
    <row r="46" spans="1:11" x14ac:dyDescent="0.3">
      <c r="A46" s="18">
        <v>17</v>
      </c>
      <c r="B46" s="18">
        <v>17</v>
      </c>
      <c r="C46" s="18">
        <v>17</v>
      </c>
      <c r="D46" s="18">
        <v>17</v>
      </c>
      <c r="F46" s="32"/>
      <c r="H46" s="18">
        <v>17</v>
      </c>
      <c r="I46" s="18">
        <v>17</v>
      </c>
      <c r="J46" s="18">
        <v>17</v>
      </c>
      <c r="K46" s="18">
        <v>17</v>
      </c>
    </row>
    <row r="47" spans="1:11" x14ac:dyDescent="0.3">
      <c r="A47" s="18">
        <v>14</v>
      </c>
      <c r="B47" s="18">
        <v>14</v>
      </c>
      <c r="C47" s="18">
        <v>14</v>
      </c>
      <c r="D47" s="18">
        <v>14</v>
      </c>
      <c r="F47" s="32"/>
      <c r="H47" s="18">
        <v>14</v>
      </c>
      <c r="I47" s="18">
        <v>14</v>
      </c>
      <c r="J47" s="18">
        <v>14</v>
      </c>
      <c r="K47" s="18">
        <v>14</v>
      </c>
    </row>
    <row r="48" spans="1:11" x14ac:dyDescent="0.3">
      <c r="A48" s="18">
        <v>14</v>
      </c>
      <c r="B48" s="18">
        <v>14</v>
      </c>
      <c r="C48" s="18">
        <v>14</v>
      </c>
      <c r="D48" s="18">
        <v>14</v>
      </c>
      <c r="F48" s="32"/>
      <c r="H48" s="18">
        <v>14</v>
      </c>
      <c r="I48" s="18">
        <v>14</v>
      </c>
      <c r="J48" s="18">
        <v>14</v>
      </c>
      <c r="K48" s="18">
        <v>14</v>
      </c>
    </row>
    <row r="49" spans="1:11" x14ac:dyDescent="0.3">
      <c r="A49" s="18">
        <v>14</v>
      </c>
      <c r="B49" s="18">
        <v>14</v>
      </c>
      <c r="C49" s="18">
        <v>14</v>
      </c>
      <c r="D49" s="18">
        <v>14</v>
      </c>
      <c r="F49" s="32"/>
      <c r="H49" s="18">
        <v>14</v>
      </c>
      <c r="I49" s="18">
        <v>14</v>
      </c>
      <c r="J49" s="18">
        <v>14</v>
      </c>
      <c r="K49" s="18">
        <v>14</v>
      </c>
    </row>
    <row r="50" spans="1:11" x14ac:dyDescent="0.3">
      <c r="A50" s="18">
        <v>14</v>
      </c>
      <c r="B50" s="18">
        <v>14</v>
      </c>
      <c r="C50" s="18">
        <v>14</v>
      </c>
      <c r="D50" s="18">
        <v>14</v>
      </c>
      <c r="F50" s="32"/>
      <c r="H50" s="18">
        <v>14</v>
      </c>
      <c r="I50" s="18">
        <v>14</v>
      </c>
      <c r="J50" s="18">
        <v>14</v>
      </c>
      <c r="K50" s="18">
        <v>14</v>
      </c>
    </row>
    <row r="51" spans="1:11" x14ac:dyDescent="0.3">
      <c r="A51" s="18">
        <v>19</v>
      </c>
      <c r="B51" s="18">
        <v>19</v>
      </c>
      <c r="C51" s="18">
        <v>19</v>
      </c>
      <c r="D51" s="18">
        <v>19</v>
      </c>
      <c r="F51" s="32"/>
      <c r="H51" s="18">
        <v>19</v>
      </c>
      <c r="I51" s="18">
        <v>19</v>
      </c>
      <c r="J51" s="18">
        <v>19</v>
      </c>
      <c r="K51" s="18">
        <v>19</v>
      </c>
    </row>
    <row r="52" spans="1:11" x14ac:dyDescent="0.3">
      <c r="A52" s="18">
        <v>19</v>
      </c>
      <c r="B52" s="18">
        <v>19</v>
      </c>
      <c r="C52" s="18">
        <v>19</v>
      </c>
      <c r="D52" s="18">
        <v>19</v>
      </c>
      <c r="F52" s="32"/>
      <c r="H52" s="18">
        <v>19</v>
      </c>
      <c r="I52" s="18">
        <v>19</v>
      </c>
      <c r="J52" s="18">
        <v>19</v>
      </c>
      <c r="K52" s="18">
        <v>19</v>
      </c>
    </row>
    <row r="53" spans="1:11" x14ac:dyDescent="0.3">
      <c r="A53" s="18">
        <v>13</v>
      </c>
      <c r="B53" s="18">
        <v>13</v>
      </c>
      <c r="C53" s="18">
        <v>13</v>
      </c>
      <c r="D53" s="18">
        <v>13</v>
      </c>
      <c r="F53" s="32"/>
      <c r="H53" s="18">
        <v>13</v>
      </c>
      <c r="I53" s="18">
        <v>13</v>
      </c>
      <c r="J53" s="18">
        <v>13</v>
      </c>
      <c r="K53" s="18">
        <v>13</v>
      </c>
    </row>
    <row r="54" spans="1:11" x14ac:dyDescent="0.3">
      <c r="A54" s="18">
        <v>19</v>
      </c>
      <c r="B54" s="18">
        <v>19</v>
      </c>
      <c r="C54" s="18">
        <v>19</v>
      </c>
      <c r="D54" s="18">
        <v>19</v>
      </c>
      <c r="F54" s="32"/>
      <c r="H54" s="18">
        <v>19</v>
      </c>
      <c r="I54" s="18">
        <v>19</v>
      </c>
      <c r="J54" s="18">
        <v>19</v>
      </c>
      <c r="K54" s="18">
        <v>19</v>
      </c>
    </row>
    <row r="55" spans="1:11" x14ac:dyDescent="0.3">
      <c r="A55" s="18">
        <v>13</v>
      </c>
      <c r="B55" s="18">
        <v>13</v>
      </c>
      <c r="C55" s="18">
        <v>13</v>
      </c>
      <c r="D55" s="18">
        <v>13</v>
      </c>
      <c r="F55" s="32"/>
      <c r="H55" s="18">
        <v>13</v>
      </c>
      <c r="I55" s="18">
        <v>13</v>
      </c>
      <c r="J55" s="18">
        <v>13</v>
      </c>
      <c r="K55" s="18">
        <v>13</v>
      </c>
    </row>
    <row r="56" spans="1:11" x14ac:dyDescent="0.3">
      <c r="A56" s="18">
        <v>17</v>
      </c>
      <c r="B56" s="18">
        <v>17</v>
      </c>
      <c r="C56" s="18">
        <v>17</v>
      </c>
      <c r="D56" s="18">
        <v>17</v>
      </c>
      <c r="F56" s="32"/>
      <c r="H56" s="18">
        <v>17</v>
      </c>
      <c r="I56" s="18">
        <v>17</v>
      </c>
      <c r="J56" s="18">
        <v>17</v>
      </c>
      <c r="K56" s="18">
        <v>17</v>
      </c>
    </row>
    <row r="57" spans="1:11" x14ac:dyDescent="0.3">
      <c r="A57" s="18">
        <v>27</v>
      </c>
      <c r="B57" s="18">
        <v>27</v>
      </c>
      <c r="C57" s="18">
        <v>27</v>
      </c>
      <c r="D57" s="18">
        <v>27</v>
      </c>
      <c r="F57" s="32"/>
      <c r="H57" s="18">
        <v>27</v>
      </c>
      <c r="I57" s="18">
        <v>27</v>
      </c>
      <c r="J57" s="18">
        <v>27</v>
      </c>
      <c r="K57" s="18">
        <v>27</v>
      </c>
    </row>
    <row r="58" spans="1:11" x14ac:dyDescent="0.3">
      <c r="A58" s="18">
        <v>14</v>
      </c>
      <c r="B58" s="18">
        <v>14</v>
      </c>
      <c r="C58" s="18">
        <v>14</v>
      </c>
      <c r="D58" s="18">
        <v>14</v>
      </c>
      <c r="F58" s="32"/>
      <c r="H58" s="18">
        <v>14</v>
      </c>
      <c r="I58" s="18">
        <v>14</v>
      </c>
      <c r="J58" s="18">
        <v>14</v>
      </c>
      <c r="K58" s="18">
        <v>14</v>
      </c>
    </row>
    <row r="59" spans="1:11" x14ac:dyDescent="0.3">
      <c r="F59" s="32"/>
    </row>
    <row r="60" spans="1:11" x14ac:dyDescent="0.3">
      <c r="F60" s="32"/>
      <c r="G60" s="19" t="s">
        <v>69</v>
      </c>
      <c r="H60" s="34" t="s">
        <v>24</v>
      </c>
      <c r="I60" s="34" t="s">
        <v>27</v>
      </c>
      <c r="J60" s="34" t="s">
        <v>30</v>
      </c>
      <c r="K60" s="34" t="s">
        <v>32</v>
      </c>
    </row>
    <row r="61" spans="1:11" x14ac:dyDescent="0.3">
      <c r="F61" s="32"/>
      <c r="G61" s="19" t="s">
        <v>206</v>
      </c>
      <c r="H61" s="8">
        <v>29</v>
      </c>
      <c r="I61" s="8">
        <v>29</v>
      </c>
      <c r="J61" s="8">
        <v>29</v>
      </c>
      <c r="K61" s="8">
        <v>29</v>
      </c>
    </row>
    <row r="62" spans="1:11" x14ac:dyDescent="0.3">
      <c r="F62" s="32"/>
      <c r="G62" s="19" t="s">
        <v>207</v>
      </c>
      <c r="H62" s="35">
        <v>52</v>
      </c>
      <c r="I62" s="35">
        <v>52</v>
      </c>
      <c r="J62" s="35">
        <v>52</v>
      </c>
      <c r="K62" s="35">
        <v>52</v>
      </c>
    </row>
    <row r="63" spans="1:11" x14ac:dyDescent="0.3">
      <c r="F63" s="32"/>
      <c r="G63" s="19" t="s">
        <v>209</v>
      </c>
      <c r="H63" s="8">
        <v>55.769230769230766</v>
      </c>
      <c r="I63" s="8">
        <v>55.769230769230766</v>
      </c>
      <c r="J63" s="8">
        <v>55.769230769230766</v>
      </c>
      <c r="K63" s="8">
        <v>55.769230769230766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0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260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3</v>
      </c>
      <c r="H3" s="6">
        <v>2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1</v>
      </c>
      <c r="Q3" s="6">
        <v>3</v>
      </c>
      <c r="R3" s="6">
        <v>0</v>
      </c>
      <c r="S3" s="6">
        <v>3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3</v>
      </c>
      <c r="H4" s="8">
        <v>2</v>
      </c>
      <c r="I4" s="8">
        <v>1</v>
      </c>
      <c r="J4" s="8">
        <v>1</v>
      </c>
      <c r="K4" s="8">
        <v>1</v>
      </c>
      <c r="L4" s="8">
        <v>1</v>
      </c>
      <c r="M4" s="8">
        <v>2</v>
      </c>
      <c r="N4" s="8">
        <v>3</v>
      </c>
      <c r="O4" s="8">
        <v>2</v>
      </c>
      <c r="P4" s="8">
        <v>1</v>
      </c>
      <c r="Q4" s="8">
        <v>3</v>
      </c>
      <c r="R4" s="8">
        <v>0</v>
      </c>
      <c r="S4" s="8">
        <v>2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2</v>
      </c>
      <c r="F5" s="6">
        <v>2</v>
      </c>
      <c r="G5" s="6">
        <v>2</v>
      </c>
      <c r="H5" s="6">
        <v>2</v>
      </c>
      <c r="I5" s="6">
        <v>1</v>
      </c>
      <c r="J5" s="6">
        <v>1</v>
      </c>
      <c r="K5" s="6">
        <v>0</v>
      </c>
      <c r="L5" s="6">
        <v>0</v>
      </c>
      <c r="M5" s="6">
        <v>2</v>
      </c>
      <c r="N5" s="6">
        <v>0</v>
      </c>
      <c r="O5" s="6">
        <v>1</v>
      </c>
      <c r="P5" s="6">
        <v>1</v>
      </c>
      <c r="Q5" s="6">
        <v>2</v>
      </c>
      <c r="R5" s="6">
        <v>0</v>
      </c>
      <c r="S5" s="6">
        <v>2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3</v>
      </c>
      <c r="H6" s="8">
        <v>3</v>
      </c>
      <c r="I6" s="8">
        <v>1</v>
      </c>
      <c r="J6" s="8">
        <v>1</v>
      </c>
      <c r="K6" s="8">
        <v>2</v>
      </c>
      <c r="L6" s="8">
        <v>1</v>
      </c>
      <c r="M6" s="8">
        <v>2</v>
      </c>
      <c r="N6" s="8">
        <v>0</v>
      </c>
      <c r="O6" s="8">
        <v>2</v>
      </c>
      <c r="P6" s="8">
        <v>1</v>
      </c>
      <c r="Q6" s="8">
        <v>3</v>
      </c>
      <c r="R6" s="8">
        <v>0</v>
      </c>
      <c r="S6" s="8">
        <v>3</v>
      </c>
      <c r="T6" s="8">
        <v>0</v>
      </c>
      <c r="U6" s="8">
        <v>0</v>
      </c>
    </row>
    <row r="7" spans="1:21" x14ac:dyDescent="0.3">
      <c r="A7" s="5" t="s">
        <v>33</v>
      </c>
      <c r="B7" s="5" t="s">
        <v>261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52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0</v>
      </c>
    </row>
    <row r="12" spans="1:21" x14ac:dyDescent="0.3">
      <c r="A12" s="2"/>
      <c r="B12" s="2"/>
      <c r="D12" s="13" t="s">
        <v>27</v>
      </c>
      <c r="E12" s="13">
        <v>0</v>
      </c>
    </row>
    <row r="13" spans="1:21" x14ac:dyDescent="0.3">
      <c r="A13" s="48" t="s">
        <v>44</v>
      </c>
      <c r="B13" s="48"/>
      <c r="D13" s="11" t="s">
        <v>30</v>
      </c>
      <c r="E13" s="11">
        <v>0</v>
      </c>
    </row>
    <row r="14" spans="1:21" x14ac:dyDescent="0.3">
      <c r="A14" s="3" t="s">
        <v>45</v>
      </c>
      <c r="B14" s="3">
        <v>50</v>
      </c>
      <c r="D14" s="13" t="s">
        <v>32</v>
      </c>
      <c r="E14" s="13">
        <v>0</v>
      </c>
    </row>
    <row r="15" spans="1:21" x14ac:dyDescent="0.3">
      <c r="A15" s="5" t="s">
        <v>46</v>
      </c>
      <c r="B15" s="5">
        <v>70</v>
      </c>
    </row>
    <row r="16" spans="1:21" x14ac:dyDescent="0.3">
      <c r="A16" s="3" t="s">
        <v>47</v>
      </c>
      <c r="B16" s="3">
        <v>30</v>
      </c>
      <c r="D16" s="48" t="s">
        <v>210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50</v>
      </c>
      <c r="D19" s="60" t="s">
        <v>211</v>
      </c>
      <c r="E19" s="60" t="s">
        <v>212</v>
      </c>
      <c r="F19" s="60"/>
      <c r="G19" s="60" t="s">
        <v>213</v>
      </c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28.8" x14ac:dyDescent="0.3">
      <c r="D20" s="60"/>
      <c r="E20" s="60" t="s">
        <v>214</v>
      </c>
      <c r="F20" s="36" t="s">
        <v>215</v>
      </c>
      <c r="G20" s="60" t="s">
        <v>216</v>
      </c>
      <c r="H20" s="60"/>
      <c r="I20" s="60"/>
      <c r="J20" s="60"/>
      <c r="K20" s="60"/>
      <c r="L20" s="60"/>
      <c r="M20" s="60" t="s">
        <v>217</v>
      </c>
      <c r="N20" s="60"/>
      <c r="O20" s="62" t="s">
        <v>218</v>
      </c>
      <c r="P20" s="60"/>
    </row>
    <row r="21" spans="1:16" ht="52.05" customHeight="1" x14ac:dyDescent="0.3">
      <c r="D21" s="60"/>
      <c r="E21" s="60"/>
      <c r="F21" s="62" t="s">
        <v>219</v>
      </c>
      <c r="G21" s="60" t="s">
        <v>220</v>
      </c>
      <c r="H21" s="60"/>
      <c r="I21" s="60" t="s">
        <v>221</v>
      </c>
      <c r="J21" s="60"/>
      <c r="K21" s="62" t="s">
        <v>222</v>
      </c>
      <c r="L21" s="60"/>
      <c r="M21" s="60" t="s">
        <v>223</v>
      </c>
      <c r="N21" s="60" t="s">
        <v>224</v>
      </c>
      <c r="O21" s="60"/>
      <c r="P21" s="60"/>
    </row>
    <row r="22" spans="1:16" ht="72" x14ac:dyDescent="0.3">
      <c r="D22" s="60"/>
      <c r="E22" s="60"/>
      <c r="F22" s="60"/>
      <c r="G22" s="36" t="s">
        <v>223</v>
      </c>
      <c r="H22" s="36" t="s">
        <v>224</v>
      </c>
      <c r="I22" s="36" t="s">
        <v>223</v>
      </c>
      <c r="J22" s="36" t="s">
        <v>224</v>
      </c>
      <c r="K22" s="37" t="s">
        <v>223</v>
      </c>
      <c r="L22" s="37" t="s">
        <v>224</v>
      </c>
      <c r="M22" s="60"/>
      <c r="N22" s="60"/>
      <c r="O22" s="37" t="s">
        <v>223</v>
      </c>
      <c r="P22" s="37" t="s">
        <v>224</v>
      </c>
    </row>
    <row r="23" spans="1:16" x14ac:dyDescent="0.3">
      <c r="D23" s="60" t="s">
        <v>24</v>
      </c>
      <c r="E23" s="38" t="s">
        <v>5</v>
      </c>
      <c r="F23" s="38">
        <v>3</v>
      </c>
      <c r="G23" s="61">
        <v>55.769230769230766</v>
      </c>
      <c r="H23" s="58">
        <v>2</v>
      </c>
      <c r="I23" s="61">
        <v>80.769230769230774</v>
      </c>
      <c r="J23" s="58">
        <v>3</v>
      </c>
      <c r="K23" s="61">
        <v>73.269230769230774</v>
      </c>
      <c r="L23" s="58">
        <v>3</v>
      </c>
      <c r="M23" s="61">
        <v>0</v>
      </c>
      <c r="N23" s="58" t="s">
        <v>225</v>
      </c>
      <c r="O23" s="61">
        <v>58.61538461538462</v>
      </c>
      <c r="P23" s="58">
        <v>2</v>
      </c>
    </row>
    <row r="24" spans="1:16" x14ac:dyDescent="0.3">
      <c r="D24" s="59"/>
      <c r="E24" s="39" t="s">
        <v>6</v>
      </c>
      <c r="F24" s="39">
        <v>2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6" x14ac:dyDescent="0.3">
      <c r="D25" s="59"/>
      <c r="E25" s="38" t="s">
        <v>7</v>
      </c>
      <c r="F25" s="38">
        <v>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 spans="1:16" x14ac:dyDescent="0.3">
      <c r="D26" s="59"/>
      <c r="E26" s="39" t="s">
        <v>8</v>
      </c>
      <c r="F26" s="39">
        <v>2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9</v>
      </c>
      <c r="F27" s="38">
        <v>1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10</v>
      </c>
      <c r="F28" s="39"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11</v>
      </c>
      <c r="F29" s="38"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12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13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14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15</v>
      </c>
      <c r="F33" s="38"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16</v>
      </c>
      <c r="F34" s="39">
        <v>1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17</v>
      </c>
      <c r="F35" s="38">
        <v>3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18</v>
      </c>
      <c r="F36" s="39">
        <v>0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19</v>
      </c>
      <c r="F37" s="38">
        <v>3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20</v>
      </c>
      <c r="F38" s="39"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21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62" t="s">
        <v>27</v>
      </c>
      <c r="E40" s="38" t="s">
        <v>5</v>
      </c>
      <c r="F40" s="38">
        <v>3</v>
      </c>
      <c r="G40" s="61">
        <v>55.769230769230766</v>
      </c>
      <c r="H40" s="58">
        <v>2</v>
      </c>
      <c r="I40" s="61">
        <v>76.923076923076934</v>
      </c>
      <c r="J40" s="58">
        <v>3</v>
      </c>
      <c r="K40" s="61">
        <v>70.57692307692308</v>
      </c>
      <c r="L40" s="58">
        <v>3</v>
      </c>
      <c r="M40" s="61">
        <v>0</v>
      </c>
      <c r="N40" s="58" t="s">
        <v>225</v>
      </c>
      <c r="O40" s="61">
        <v>56.461538461538467</v>
      </c>
      <c r="P40" s="58">
        <v>2</v>
      </c>
    </row>
    <row r="41" spans="4:16" x14ac:dyDescent="0.3">
      <c r="D41" s="59"/>
      <c r="E41" s="39" t="s">
        <v>6</v>
      </c>
      <c r="F41" s="39">
        <v>2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59"/>
      <c r="E42" s="38" t="s">
        <v>7</v>
      </c>
      <c r="F42" s="38">
        <v>3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4:16" x14ac:dyDescent="0.3">
      <c r="D43" s="59"/>
      <c r="E43" s="39" t="s">
        <v>8</v>
      </c>
      <c r="F43" s="39">
        <v>2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9</v>
      </c>
      <c r="F44" s="38">
        <v>1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10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11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12</v>
      </c>
      <c r="F47" s="39">
        <v>1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13</v>
      </c>
      <c r="F48" s="38">
        <v>2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14</v>
      </c>
      <c r="F49" s="39">
        <v>3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15</v>
      </c>
      <c r="F50" s="38">
        <v>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16</v>
      </c>
      <c r="F51" s="39">
        <v>1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17</v>
      </c>
      <c r="F52" s="38">
        <v>3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18</v>
      </c>
      <c r="F53" s="39">
        <v>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19</v>
      </c>
      <c r="F54" s="38">
        <v>2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20</v>
      </c>
      <c r="F55" s="39">
        <v>0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21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60" t="s">
        <v>30</v>
      </c>
      <c r="E57" s="38" t="s">
        <v>5</v>
      </c>
      <c r="F57" s="38">
        <v>2</v>
      </c>
      <c r="G57" s="61">
        <v>55.769230769230766</v>
      </c>
      <c r="H57" s="58">
        <v>2</v>
      </c>
      <c r="I57" s="61">
        <v>84.615384615384613</v>
      </c>
      <c r="J57" s="58">
        <v>3</v>
      </c>
      <c r="K57" s="61">
        <v>75.961538461538453</v>
      </c>
      <c r="L57" s="58">
        <v>3</v>
      </c>
      <c r="M57" s="61">
        <v>0</v>
      </c>
      <c r="N57" s="58" t="s">
        <v>225</v>
      </c>
      <c r="O57" s="61">
        <v>60.769230769230766</v>
      </c>
      <c r="P57" s="58">
        <v>3</v>
      </c>
    </row>
    <row r="58" spans="4:16" x14ac:dyDescent="0.3">
      <c r="D58" s="59"/>
      <c r="E58" s="39" t="s">
        <v>6</v>
      </c>
      <c r="F58" s="39">
        <v>2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59"/>
      <c r="E59" s="38" t="s">
        <v>7</v>
      </c>
      <c r="F59" s="38">
        <v>2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4:16" x14ac:dyDescent="0.3">
      <c r="D60" s="59"/>
      <c r="E60" s="39" t="s">
        <v>8</v>
      </c>
      <c r="F60" s="39">
        <v>2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9</v>
      </c>
      <c r="F61" s="38">
        <v>1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10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11</v>
      </c>
      <c r="F63" s="38">
        <v>0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12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13</v>
      </c>
      <c r="F65" s="38">
        <v>2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14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15</v>
      </c>
      <c r="F67" s="38"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16</v>
      </c>
      <c r="F68" s="39">
        <v>1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17</v>
      </c>
      <c r="F69" s="38">
        <v>2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18</v>
      </c>
      <c r="F70" s="39">
        <v>0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19</v>
      </c>
      <c r="F71" s="38">
        <v>2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20</v>
      </c>
      <c r="F72" s="39">
        <v>0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21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62" t="s">
        <v>32</v>
      </c>
      <c r="E74" s="38" t="s">
        <v>5</v>
      </c>
      <c r="F74" s="38">
        <v>3</v>
      </c>
      <c r="G74" s="61">
        <v>55.769230769230766</v>
      </c>
      <c r="H74" s="58">
        <v>2</v>
      </c>
      <c r="I74" s="61">
        <v>84.615384615384613</v>
      </c>
      <c r="J74" s="58">
        <v>3</v>
      </c>
      <c r="K74" s="61">
        <v>75.961538461538453</v>
      </c>
      <c r="L74" s="58">
        <v>3</v>
      </c>
      <c r="M74" s="61">
        <v>0</v>
      </c>
      <c r="N74" s="58" t="s">
        <v>225</v>
      </c>
      <c r="O74" s="61">
        <v>60.769230769230766</v>
      </c>
      <c r="P74" s="58">
        <v>3</v>
      </c>
    </row>
    <row r="75" spans="4:16" x14ac:dyDescent="0.3">
      <c r="D75" s="59"/>
      <c r="E75" s="39" t="s">
        <v>6</v>
      </c>
      <c r="F75" s="39">
        <v>2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59"/>
      <c r="E76" s="38" t="s">
        <v>7</v>
      </c>
      <c r="F76" s="38">
        <v>3</v>
      </c>
      <c r="G76" s="59"/>
      <c r="H76" s="59"/>
      <c r="I76" s="59"/>
      <c r="J76" s="59"/>
      <c r="K76" s="59"/>
      <c r="L76" s="59"/>
      <c r="M76" s="59"/>
      <c r="N76" s="59"/>
      <c r="O76" s="59"/>
      <c r="P76" s="59"/>
    </row>
    <row r="77" spans="4:16" x14ac:dyDescent="0.3">
      <c r="D77" s="59"/>
      <c r="E77" s="39" t="s">
        <v>8</v>
      </c>
      <c r="F77" s="39">
        <v>3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9</v>
      </c>
      <c r="F78" s="38">
        <v>1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10</v>
      </c>
      <c r="F79" s="39"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11</v>
      </c>
      <c r="F80" s="38">
        <v>2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21" x14ac:dyDescent="0.3">
      <c r="D81" s="59"/>
      <c r="E81" s="39" t="s">
        <v>12</v>
      </c>
      <c r="F81" s="39">
        <v>1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21" x14ac:dyDescent="0.3">
      <c r="D82" s="59"/>
      <c r="E82" s="38" t="s">
        <v>13</v>
      </c>
      <c r="F82" s="38">
        <v>2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21" x14ac:dyDescent="0.3">
      <c r="D83" s="59"/>
      <c r="E83" s="39" t="s">
        <v>14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21" x14ac:dyDescent="0.3">
      <c r="D84" s="59"/>
      <c r="E84" s="38" t="s">
        <v>15</v>
      </c>
      <c r="F84" s="38">
        <v>2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21" x14ac:dyDescent="0.3">
      <c r="D85" s="59"/>
      <c r="E85" s="39" t="s">
        <v>16</v>
      </c>
      <c r="F85" s="39">
        <v>1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21" x14ac:dyDescent="0.3">
      <c r="D86" s="59"/>
      <c r="E86" s="38" t="s">
        <v>17</v>
      </c>
      <c r="F86" s="38">
        <v>3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21" x14ac:dyDescent="0.3">
      <c r="D87" s="59"/>
      <c r="E87" s="39" t="s">
        <v>18</v>
      </c>
      <c r="F87" s="39">
        <v>0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21" x14ac:dyDescent="0.3">
      <c r="D88" s="59"/>
      <c r="E88" s="38" t="s">
        <v>19</v>
      </c>
      <c r="F88" s="38"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21" x14ac:dyDescent="0.3">
      <c r="D89" s="59"/>
      <c r="E89" s="39" t="s">
        <v>20</v>
      </c>
      <c r="F89" s="39">
        <v>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21" x14ac:dyDescent="0.3">
      <c r="D90" s="59"/>
      <c r="E90" s="38" t="s">
        <v>21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4" spans="4:21" x14ac:dyDescent="0.3">
      <c r="D94" s="48" t="s">
        <v>226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227</v>
      </c>
      <c r="F95" s="23" t="s">
        <v>228</v>
      </c>
      <c r="G95" s="23" t="s">
        <v>229</v>
      </c>
      <c r="H95" s="23" t="s">
        <v>230</v>
      </c>
      <c r="I95" s="23" t="s">
        <v>231</v>
      </c>
      <c r="J95" s="23" t="s">
        <v>232</v>
      </c>
      <c r="K95" s="23" t="s">
        <v>233</v>
      </c>
      <c r="L95" s="23" t="s">
        <v>234</v>
      </c>
      <c r="M95" s="23" t="s">
        <v>235</v>
      </c>
      <c r="N95" s="23" t="s">
        <v>236</v>
      </c>
      <c r="O95" s="23" t="s">
        <v>237</v>
      </c>
      <c r="P95" s="23" t="s">
        <v>238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6</v>
      </c>
      <c r="F96" s="25">
        <v>4</v>
      </c>
      <c r="G96" s="25">
        <v>6</v>
      </c>
      <c r="H96" s="25">
        <v>4</v>
      </c>
      <c r="I96" s="25">
        <v>2</v>
      </c>
      <c r="J96" s="25">
        <v>2</v>
      </c>
      <c r="K96" s="25">
        <v>0</v>
      </c>
      <c r="L96" s="25">
        <v>0</v>
      </c>
      <c r="M96" s="25">
        <v>0</v>
      </c>
      <c r="N96" s="25">
        <v>0</v>
      </c>
      <c r="O96" s="25">
        <v>2</v>
      </c>
      <c r="P96" s="25">
        <v>2</v>
      </c>
      <c r="Q96" s="25">
        <v>6</v>
      </c>
      <c r="R96" s="25">
        <v>0</v>
      </c>
      <c r="S96" s="25">
        <v>6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6</v>
      </c>
      <c r="F97" s="25">
        <v>4</v>
      </c>
      <c r="G97" s="25">
        <v>6</v>
      </c>
      <c r="H97" s="25">
        <v>4</v>
      </c>
      <c r="I97" s="25">
        <v>2</v>
      </c>
      <c r="J97" s="25">
        <v>2</v>
      </c>
      <c r="K97" s="25">
        <v>2</v>
      </c>
      <c r="L97" s="25">
        <v>2</v>
      </c>
      <c r="M97" s="25">
        <v>4</v>
      </c>
      <c r="N97" s="25">
        <v>6</v>
      </c>
      <c r="O97" s="25">
        <v>4</v>
      </c>
      <c r="P97" s="25">
        <v>2</v>
      </c>
      <c r="Q97" s="25">
        <v>6</v>
      </c>
      <c r="R97" s="25">
        <v>0</v>
      </c>
      <c r="S97" s="25">
        <v>4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6</v>
      </c>
      <c r="F98" s="25">
        <v>6</v>
      </c>
      <c r="G98" s="25">
        <v>6</v>
      </c>
      <c r="H98" s="25">
        <v>6</v>
      </c>
      <c r="I98" s="25">
        <v>3</v>
      </c>
      <c r="J98" s="25">
        <v>3</v>
      </c>
      <c r="K98" s="25">
        <v>0</v>
      </c>
      <c r="L98" s="25">
        <v>0</v>
      </c>
      <c r="M98" s="25">
        <v>6</v>
      </c>
      <c r="N98" s="25">
        <v>0</v>
      </c>
      <c r="O98" s="25">
        <v>3</v>
      </c>
      <c r="P98" s="25">
        <v>3</v>
      </c>
      <c r="Q98" s="25">
        <v>6</v>
      </c>
      <c r="R98" s="25">
        <v>0</v>
      </c>
      <c r="S98" s="25">
        <v>6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9</v>
      </c>
      <c r="F99" s="25">
        <v>6</v>
      </c>
      <c r="G99" s="25">
        <v>9</v>
      </c>
      <c r="H99" s="25">
        <v>9</v>
      </c>
      <c r="I99" s="25">
        <v>3</v>
      </c>
      <c r="J99" s="25">
        <v>3</v>
      </c>
      <c r="K99" s="25">
        <v>6</v>
      </c>
      <c r="L99" s="25">
        <v>3</v>
      </c>
      <c r="M99" s="25">
        <v>6</v>
      </c>
      <c r="N99" s="25">
        <v>0</v>
      </c>
      <c r="O99" s="25">
        <v>6</v>
      </c>
      <c r="P99" s="25">
        <v>3</v>
      </c>
      <c r="Q99" s="25">
        <v>9</v>
      </c>
      <c r="R99" s="25">
        <v>0</v>
      </c>
      <c r="S99" s="25">
        <v>9</v>
      </c>
      <c r="T99" s="25">
        <v>0</v>
      </c>
      <c r="U99" s="25">
        <v>0</v>
      </c>
    </row>
    <row r="100" spans="1:21" x14ac:dyDescent="0.3">
      <c r="A100" s="1" t="s">
        <v>239</v>
      </c>
      <c r="B100" s="1" t="s">
        <v>25</v>
      </c>
      <c r="C100" s="1" t="s">
        <v>240</v>
      </c>
      <c r="D100" s="1" t="s">
        <v>241</v>
      </c>
      <c r="E100" s="48" t="s">
        <v>242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2.454545454545455</v>
      </c>
      <c r="F101" s="18">
        <v>2.5</v>
      </c>
      <c r="G101" s="18">
        <v>2.454545454545455</v>
      </c>
      <c r="H101" s="18">
        <v>2.5555555555555549</v>
      </c>
      <c r="I101" s="18">
        <v>2.5</v>
      </c>
      <c r="J101" s="18">
        <v>2.5</v>
      </c>
      <c r="K101" s="18">
        <v>2.666666666666667</v>
      </c>
      <c r="L101" s="18">
        <v>2.5</v>
      </c>
      <c r="M101" s="18">
        <v>2.666666666666667</v>
      </c>
      <c r="N101" s="18">
        <v>2</v>
      </c>
      <c r="O101" s="18">
        <v>2.5</v>
      </c>
      <c r="P101" s="18">
        <v>2.5</v>
      </c>
      <c r="Q101" s="18">
        <v>2.454545454545455</v>
      </c>
      <c r="R101" s="18">
        <v>0</v>
      </c>
      <c r="S101" s="18">
        <v>2.5</v>
      </c>
      <c r="T101" s="18">
        <v>0</v>
      </c>
      <c r="U101" s="18">
        <v>0</v>
      </c>
    </row>
  </sheetData>
  <mergeCells count="64"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N57:N73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370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260</v>
      </c>
      <c r="D2" s="64" t="s">
        <v>244</v>
      </c>
      <c r="E2" s="64" t="s">
        <v>245</v>
      </c>
      <c r="F2" s="64" t="s">
        <v>41</v>
      </c>
      <c r="G2" s="64" t="s">
        <v>246</v>
      </c>
      <c r="H2" s="64"/>
      <c r="I2" s="64" t="s">
        <v>247</v>
      </c>
      <c r="J2" s="64"/>
      <c r="K2" s="64" t="s">
        <v>216</v>
      </c>
      <c r="L2" s="64"/>
      <c r="M2" s="64" t="s">
        <v>217</v>
      </c>
      <c r="N2" s="64"/>
      <c r="O2" s="64" t="s">
        <v>248</v>
      </c>
      <c r="P2" s="64"/>
      <c r="Q2" s="40" t="s">
        <v>249</v>
      </c>
      <c r="R2" s="40" t="s">
        <v>250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251</v>
      </c>
      <c r="H3" s="64"/>
      <c r="I3" s="64" t="s">
        <v>252</v>
      </c>
      <c r="J3" s="64"/>
      <c r="K3" s="64" t="s">
        <v>253</v>
      </c>
      <c r="L3" s="64"/>
      <c r="M3" s="64"/>
      <c r="N3" s="64"/>
      <c r="O3" s="64" t="s">
        <v>254</v>
      </c>
      <c r="P3" s="64"/>
      <c r="Q3" s="40" t="s">
        <v>255</v>
      </c>
      <c r="R3" s="40" t="s">
        <v>256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223</v>
      </c>
      <c r="H4" s="41" t="s">
        <v>257</v>
      </c>
      <c r="I4" s="41" t="s">
        <v>223</v>
      </c>
      <c r="J4" s="41" t="s">
        <v>257</v>
      </c>
      <c r="K4" s="41" t="s">
        <v>223</v>
      </c>
      <c r="L4" s="41" t="s">
        <v>257</v>
      </c>
      <c r="M4" s="41" t="s">
        <v>223</v>
      </c>
      <c r="N4" s="41" t="s">
        <v>257</v>
      </c>
      <c r="O4" s="41" t="s">
        <v>223</v>
      </c>
      <c r="P4" s="41" t="s">
        <v>257</v>
      </c>
      <c r="Q4" s="41"/>
      <c r="R4" s="41"/>
    </row>
    <row r="5" spans="1:18" x14ac:dyDescent="0.3">
      <c r="A5" s="5" t="s">
        <v>28</v>
      </c>
      <c r="B5" s="5" t="s">
        <v>29</v>
      </c>
      <c r="D5" s="65" t="s">
        <v>36</v>
      </c>
      <c r="E5" s="63" t="s">
        <v>38</v>
      </c>
      <c r="F5" s="42" t="s">
        <v>24</v>
      </c>
      <c r="G5" s="40">
        <v>55.769230769230766</v>
      </c>
      <c r="H5" s="43">
        <v>2</v>
      </c>
      <c r="I5" s="40">
        <v>80.769230769230774</v>
      </c>
      <c r="J5" s="43">
        <v>3</v>
      </c>
      <c r="K5" s="40">
        <v>73.269230769230774</v>
      </c>
      <c r="L5" s="43">
        <v>3</v>
      </c>
      <c r="M5" s="40">
        <v>0</v>
      </c>
      <c r="N5" s="43" t="s">
        <v>225</v>
      </c>
      <c r="O5" s="40">
        <v>58.61538461538462</v>
      </c>
      <c r="P5" s="43">
        <v>2</v>
      </c>
      <c r="Q5" s="42">
        <v>50</v>
      </c>
      <c r="R5" s="40" t="s">
        <v>259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55.769230769230766</v>
      </c>
      <c r="H6" s="43">
        <v>2</v>
      </c>
      <c r="I6" s="40">
        <v>76.923076923076934</v>
      </c>
      <c r="J6" s="43">
        <v>3</v>
      </c>
      <c r="K6" s="40">
        <v>70.57692307692308</v>
      </c>
      <c r="L6" s="43">
        <v>3</v>
      </c>
      <c r="M6" s="40">
        <v>0</v>
      </c>
      <c r="N6" s="43" t="s">
        <v>225</v>
      </c>
      <c r="O6" s="40">
        <v>56.461538461538467</v>
      </c>
      <c r="P6" s="43">
        <v>2</v>
      </c>
      <c r="Q6" s="42">
        <v>50</v>
      </c>
      <c r="R6" s="40" t="s">
        <v>259</v>
      </c>
    </row>
    <row r="7" spans="1:18" x14ac:dyDescent="0.3">
      <c r="A7" s="5" t="s">
        <v>33</v>
      </c>
      <c r="B7" s="5" t="s">
        <v>261</v>
      </c>
      <c r="D7" s="64"/>
      <c r="E7" s="64"/>
      <c r="F7" s="42" t="s">
        <v>30</v>
      </c>
      <c r="G7" s="40">
        <v>55.769230769230766</v>
      </c>
      <c r="H7" s="43">
        <v>2</v>
      </c>
      <c r="I7" s="40">
        <v>84.615384615384613</v>
      </c>
      <c r="J7" s="43">
        <v>3</v>
      </c>
      <c r="K7" s="40">
        <v>75.961538461538453</v>
      </c>
      <c r="L7" s="43">
        <v>3</v>
      </c>
      <c r="M7" s="40">
        <v>0</v>
      </c>
      <c r="N7" s="43" t="s">
        <v>225</v>
      </c>
      <c r="O7" s="40">
        <v>60.769230769230766</v>
      </c>
      <c r="P7" s="43">
        <v>3</v>
      </c>
      <c r="Q7" s="42">
        <v>50</v>
      </c>
      <c r="R7" s="40" t="s">
        <v>259</v>
      </c>
    </row>
    <row r="8" spans="1:18" x14ac:dyDescent="0.3">
      <c r="A8" s="3" t="s">
        <v>35</v>
      </c>
      <c r="B8" s="3" t="s">
        <v>36</v>
      </c>
      <c r="D8" s="64"/>
      <c r="E8" s="64"/>
      <c r="F8" s="40" t="s">
        <v>32</v>
      </c>
      <c r="G8" s="40">
        <v>55.769230769230766</v>
      </c>
      <c r="H8" s="43">
        <v>2</v>
      </c>
      <c r="I8" s="40">
        <v>84.615384615384613</v>
      </c>
      <c r="J8" s="43">
        <v>3</v>
      </c>
      <c r="K8" s="40">
        <v>75.961538461538453</v>
      </c>
      <c r="L8" s="43">
        <v>3</v>
      </c>
      <c r="M8" s="40">
        <v>0</v>
      </c>
      <c r="N8" s="43" t="s">
        <v>225</v>
      </c>
      <c r="O8" s="40">
        <v>60.769230769230766</v>
      </c>
      <c r="P8" s="43">
        <v>3</v>
      </c>
      <c r="Q8" s="42">
        <v>50</v>
      </c>
      <c r="R8" s="40" t="s">
        <v>259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50</v>
      </c>
    </row>
    <row r="15" spans="1:18" x14ac:dyDescent="0.3">
      <c r="A15" s="5" t="s">
        <v>46</v>
      </c>
      <c r="B15" s="5">
        <v>70</v>
      </c>
    </row>
    <row r="16" spans="1:18" x14ac:dyDescent="0.3">
      <c r="A16" s="3" t="s">
        <v>47</v>
      </c>
      <c r="B16" s="3">
        <v>30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50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  <mergeCell ref="A13:B13"/>
    <mergeCell ref="A1:B1"/>
    <mergeCell ref="E5:E8"/>
    <mergeCell ref="D2:D4"/>
    <mergeCell ref="G3:H3"/>
    <mergeCell ref="D5:D8"/>
    <mergeCell ref="E2:E4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30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371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3</v>
      </c>
      <c r="H3" s="7">
        <v>2</v>
      </c>
      <c r="I3" s="7">
        <v>1</v>
      </c>
      <c r="J3" s="7">
        <v>1</v>
      </c>
      <c r="K3" s="7"/>
      <c r="L3" s="7"/>
      <c r="M3" s="7"/>
      <c r="N3" s="7"/>
      <c r="O3" s="7">
        <v>1</v>
      </c>
      <c r="P3" s="7">
        <v>1</v>
      </c>
      <c r="Q3" s="7">
        <v>3</v>
      </c>
      <c r="R3" s="7"/>
      <c r="S3" s="7">
        <v>3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3</v>
      </c>
      <c r="H4" s="9">
        <v>2</v>
      </c>
      <c r="I4" s="9">
        <v>1</v>
      </c>
      <c r="J4" s="9">
        <v>1</v>
      </c>
      <c r="K4" s="9">
        <v>1</v>
      </c>
      <c r="L4" s="9">
        <v>1</v>
      </c>
      <c r="M4" s="9">
        <v>2</v>
      </c>
      <c r="N4" s="9">
        <v>3</v>
      </c>
      <c r="O4" s="9">
        <v>2</v>
      </c>
      <c r="P4" s="9">
        <v>1</v>
      </c>
      <c r="Q4" s="9">
        <v>3</v>
      </c>
      <c r="R4" s="9"/>
      <c r="S4" s="9">
        <v>2</v>
      </c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2</v>
      </c>
      <c r="G5" s="7">
        <v>2</v>
      </c>
      <c r="H5" s="7">
        <v>2</v>
      </c>
      <c r="I5" s="7">
        <v>1</v>
      </c>
      <c r="J5" s="7">
        <v>1</v>
      </c>
      <c r="K5" s="7"/>
      <c r="L5" s="7"/>
      <c r="M5" s="7">
        <v>2</v>
      </c>
      <c r="N5" s="7"/>
      <c r="O5" s="7">
        <v>1</v>
      </c>
      <c r="P5" s="7">
        <v>1</v>
      </c>
      <c r="Q5" s="7">
        <v>2</v>
      </c>
      <c r="R5" s="7"/>
      <c r="S5" s="7">
        <v>2</v>
      </c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3</v>
      </c>
      <c r="H6" s="9">
        <v>3</v>
      </c>
      <c r="I6" s="9">
        <v>1</v>
      </c>
      <c r="J6" s="9">
        <v>1</v>
      </c>
      <c r="K6" s="9">
        <v>2</v>
      </c>
      <c r="L6" s="9">
        <v>1</v>
      </c>
      <c r="M6" s="9">
        <v>2</v>
      </c>
      <c r="N6" s="9"/>
      <c r="O6" s="9">
        <v>2</v>
      </c>
      <c r="P6" s="9">
        <v>1</v>
      </c>
      <c r="Q6" s="9">
        <v>3</v>
      </c>
      <c r="R6" s="9"/>
      <c r="S6" s="9">
        <v>3</v>
      </c>
      <c r="T6" s="9"/>
      <c r="U6" s="9"/>
    </row>
    <row r="7" spans="1:21" x14ac:dyDescent="0.3">
      <c r="A7" s="5" t="s">
        <v>33</v>
      </c>
      <c r="B7" s="5" t="s">
        <v>372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50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/>
    </row>
    <row r="12" spans="1:21" x14ac:dyDescent="0.3">
      <c r="A12" s="2"/>
      <c r="B12" s="2"/>
      <c r="C12" s="2"/>
      <c r="D12" s="13" t="s">
        <v>27</v>
      </c>
      <c r="E12" s="14"/>
    </row>
    <row r="13" spans="1:21" x14ac:dyDescent="0.3">
      <c r="A13" s="48" t="s">
        <v>44</v>
      </c>
      <c r="B13" s="48"/>
      <c r="C13" s="2"/>
      <c r="D13" s="11" t="s">
        <v>30</v>
      </c>
      <c r="E13" s="12"/>
    </row>
    <row r="14" spans="1:21" x14ac:dyDescent="0.3">
      <c r="A14" s="3" t="s">
        <v>45</v>
      </c>
      <c r="B14" s="15">
        <v>50</v>
      </c>
      <c r="C14" s="2"/>
      <c r="D14" s="13" t="s">
        <v>32</v>
      </c>
      <c r="E14" s="14"/>
    </row>
    <row r="15" spans="1:21" x14ac:dyDescent="0.3">
      <c r="A15" s="5" t="s">
        <v>46</v>
      </c>
      <c r="B15" s="16">
        <v>70</v>
      </c>
      <c r="C15" s="2"/>
      <c r="D15" s="2"/>
      <c r="E15" s="2"/>
    </row>
    <row r="16" spans="1:21" x14ac:dyDescent="0.3">
      <c r="A16" s="3" t="s">
        <v>47</v>
      </c>
      <c r="B16" s="3">
        <v>30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50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373</v>
      </c>
      <c r="B23" s="18">
        <v>4</v>
      </c>
      <c r="C23" s="2"/>
      <c r="D23" s="2"/>
      <c r="E23" s="2"/>
    </row>
    <row r="24" spans="1:5" x14ac:dyDescent="0.3">
      <c r="A24" s="18" t="s">
        <v>374</v>
      </c>
      <c r="B24" s="18">
        <v>16</v>
      </c>
      <c r="C24" s="2"/>
      <c r="D24" s="2"/>
      <c r="E24" s="2"/>
    </row>
    <row r="25" spans="1:5" x14ac:dyDescent="0.3">
      <c r="A25" s="18" t="s">
        <v>375</v>
      </c>
      <c r="B25" s="18">
        <v>4</v>
      </c>
      <c r="C25" s="2"/>
      <c r="D25" s="2"/>
      <c r="E25" s="2"/>
    </row>
    <row r="26" spans="1:5" x14ac:dyDescent="0.3">
      <c r="A26" s="18" t="s">
        <v>376</v>
      </c>
      <c r="B26" s="18">
        <v>4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56</v>
      </c>
      <c r="B28" s="19" t="s">
        <v>57</v>
      </c>
      <c r="C28" s="2"/>
      <c r="D28" s="2"/>
      <c r="E28" s="2"/>
    </row>
    <row r="29" spans="1:5" x14ac:dyDescent="0.3">
      <c r="A29" s="20" t="s">
        <v>58</v>
      </c>
      <c r="B29" s="20" t="s">
        <v>59</v>
      </c>
      <c r="C29" s="2"/>
      <c r="D29" s="2"/>
      <c r="E29" s="2"/>
    </row>
    <row r="30" spans="1:5" x14ac:dyDescent="0.3">
      <c r="A30" s="21" t="s">
        <v>60</v>
      </c>
      <c r="B30" s="21" t="s">
        <v>61</v>
      </c>
      <c r="C30" s="2"/>
      <c r="D30" s="2"/>
      <c r="E30" s="2"/>
    </row>
  </sheetData>
  <mergeCells count="4">
    <mergeCell ref="D1:U1"/>
    <mergeCell ref="D9:E9"/>
    <mergeCell ref="A13:B13"/>
    <mergeCell ref="A1:B1"/>
  </mergeCells>
  <conditionalFormatting sqref="B14:B15">
    <cfRule type="expression" dxfId="201" priority="1">
      <formula>ISBLANK(B14)</formula>
    </cfRule>
    <cfRule type="expression" dxfId="200" priority="2">
      <formula>OR(B14&gt;100,B14&lt;0)</formula>
    </cfRule>
  </conditionalFormatting>
  <conditionalFormatting sqref="B17">
    <cfRule type="expression" dxfId="199" priority="5">
      <formula>ISBLANK(B17)</formula>
    </cfRule>
    <cfRule type="expression" dxfId="198" priority="6">
      <formula>OR(B17&gt;100,B17&lt;0)</formula>
    </cfRule>
  </conditionalFormatting>
  <conditionalFormatting sqref="B19">
    <cfRule type="expression" dxfId="197" priority="7">
      <formula>ISBLANK(B19)</formula>
    </cfRule>
    <cfRule type="expression" dxfId="196" priority="8">
      <formula>OR(B19&gt;100,B19&lt;0)</formula>
    </cfRule>
  </conditionalFormatting>
  <conditionalFormatting sqref="E11:E14">
    <cfRule type="expression" dxfId="195" priority="9">
      <formula>ISBLANK(E11)</formula>
    </cfRule>
    <cfRule type="expression" dxfId="194" priority="10">
      <formula>OR(E11&gt;100,E11&lt;0)</formula>
    </cfRule>
  </conditionalFormatting>
  <conditionalFormatting sqref="E3:U6">
    <cfRule type="expression" dxfId="193" priority="17">
      <formula>ISBLANK(E3)</formula>
    </cfRule>
    <cfRule type="expression" dxfId="192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52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H3" s="25">
        <v>10</v>
      </c>
      <c r="I3" s="25">
        <v>10</v>
      </c>
      <c r="J3" s="25">
        <v>10</v>
      </c>
      <c r="K3" s="25">
        <v>10</v>
      </c>
    </row>
    <row r="4" spans="1:11" x14ac:dyDescent="0.3">
      <c r="A4" s="2"/>
      <c r="B4" s="22" t="s">
        <v>68</v>
      </c>
      <c r="C4" s="26">
        <v>5</v>
      </c>
      <c r="D4" s="26">
        <v>5</v>
      </c>
      <c r="E4" s="26">
        <v>5</v>
      </c>
      <c r="F4" s="26">
        <v>5</v>
      </c>
      <c r="H4" s="25">
        <v>5</v>
      </c>
      <c r="I4" s="25">
        <v>5</v>
      </c>
      <c r="J4" s="25">
        <v>5</v>
      </c>
      <c r="K4" s="25">
        <v>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79</v>
      </c>
      <c r="B11" s="24" t="s">
        <v>80</v>
      </c>
      <c r="C11" s="24">
        <v>4</v>
      </c>
      <c r="D11" s="24">
        <v>4</v>
      </c>
      <c r="E11" s="24">
        <v>4</v>
      </c>
      <c r="F11" s="24">
        <v>4</v>
      </c>
      <c r="H11" s="25">
        <v>4</v>
      </c>
      <c r="I11" s="25">
        <v>4</v>
      </c>
      <c r="J11" s="25">
        <v>4</v>
      </c>
      <c r="K11" s="25">
        <v>4</v>
      </c>
    </row>
    <row r="12" spans="1:11" x14ac:dyDescent="0.3">
      <c r="A12" s="26" t="s">
        <v>81</v>
      </c>
      <c r="B12" s="26" t="s">
        <v>82</v>
      </c>
      <c r="C12" s="26">
        <v>7.6</v>
      </c>
      <c r="D12" s="26">
        <v>7.6</v>
      </c>
      <c r="E12" s="26">
        <v>7.6</v>
      </c>
      <c r="F12" s="26">
        <v>7.6</v>
      </c>
      <c r="H12" s="25">
        <v>7.6</v>
      </c>
      <c r="I12" s="25">
        <v>7.6</v>
      </c>
      <c r="J12" s="25">
        <v>7.6</v>
      </c>
      <c r="K12" s="25">
        <v>7.6</v>
      </c>
    </row>
    <row r="13" spans="1:11" x14ac:dyDescent="0.3">
      <c r="A13" s="24" t="s">
        <v>83</v>
      </c>
      <c r="B13" s="24" t="s">
        <v>84</v>
      </c>
      <c r="C13" s="24">
        <v>7.6</v>
      </c>
      <c r="D13" s="24">
        <v>7.6</v>
      </c>
      <c r="E13" s="24">
        <v>7.6</v>
      </c>
      <c r="F13" s="24">
        <v>7.6</v>
      </c>
      <c r="H13" s="25">
        <v>7.6</v>
      </c>
      <c r="I13" s="25">
        <v>7.6</v>
      </c>
      <c r="J13" s="25">
        <v>7.6</v>
      </c>
      <c r="K13" s="25">
        <v>7.6</v>
      </c>
    </row>
    <row r="14" spans="1:11" x14ac:dyDescent="0.3">
      <c r="A14" s="26" t="s">
        <v>85</v>
      </c>
      <c r="B14" s="26" t="s">
        <v>86</v>
      </c>
      <c r="C14" s="26">
        <v>3</v>
      </c>
      <c r="D14" s="26">
        <v>3</v>
      </c>
      <c r="E14" s="26">
        <v>3</v>
      </c>
      <c r="F14" s="26">
        <v>3</v>
      </c>
      <c r="H14" s="25">
        <v>3</v>
      </c>
      <c r="I14" s="25">
        <v>3</v>
      </c>
      <c r="J14" s="25">
        <v>3</v>
      </c>
      <c r="K14" s="25">
        <v>3</v>
      </c>
    </row>
    <row r="15" spans="1:11" x14ac:dyDescent="0.3">
      <c r="A15" s="24" t="s">
        <v>87</v>
      </c>
      <c r="B15" s="24" t="s">
        <v>88</v>
      </c>
      <c r="C15" s="24">
        <v>7.6</v>
      </c>
      <c r="D15" s="24">
        <v>7.6</v>
      </c>
      <c r="E15" s="24">
        <v>7.6</v>
      </c>
      <c r="F15" s="24">
        <v>7.6</v>
      </c>
      <c r="H15" s="25">
        <v>7.6</v>
      </c>
      <c r="I15" s="25">
        <v>7.6</v>
      </c>
      <c r="J15" s="25">
        <v>7.6</v>
      </c>
      <c r="K15" s="25">
        <v>7.6</v>
      </c>
    </row>
    <row r="16" spans="1:11" x14ac:dyDescent="0.3">
      <c r="A16" s="26" t="s">
        <v>89</v>
      </c>
      <c r="B16" s="26" t="s">
        <v>90</v>
      </c>
      <c r="C16" s="26">
        <v>3</v>
      </c>
      <c r="D16" s="26">
        <v>3</v>
      </c>
      <c r="E16" s="26">
        <v>3</v>
      </c>
      <c r="F16" s="26">
        <v>3</v>
      </c>
      <c r="H16" s="25">
        <v>3</v>
      </c>
      <c r="I16" s="25">
        <v>3</v>
      </c>
      <c r="J16" s="25">
        <v>3</v>
      </c>
      <c r="K16" s="25">
        <v>3</v>
      </c>
    </row>
    <row r="17" spans="1:11" x14ac:dyDescent="0.3">
      <c r="A17" s="24" t="s">
        <v>91</v>
      </c>
      <c r="B17" s="24" t="s">
        <v>92</v>
      </c>
      <c r="C17" s="24">
        <v>7.4</v>
      </c>
      <c r="D17" s="24">
        <v>7.4</v>
      </c>
      <c r="E17" s="24">
        <v>7.4</v>
      </c>
      <c r="F17" s="24">
        <v>7.4</v>
      </c>
      <c r="H17" s="25">
        <v>7.4</v>
      </c>
      <c r="I17" s="25">
        <v>7.4</v>
      </c>
      <c r="J17" s="25">
        <v>7.4</v>
      </c>
      <c r="K17" s="25">
        <v>7.4</v>
      </c>
    </row>
    <row r="18" spans="1:11" x14ac:dyDescent="0.3">
      <c r="A18" s="26" t="s">
        <v>93</v>
      </c>
      <c r="B18" s="26" t="s">
        <v>94</v>
      </c>
      <c r="C18" s="26">
        <v>7.4</v>
      </c>
      <c r="D18" s="26">
        <v>7.4</v>
      </c>
      <c r="E18" s="26">
        <v>7.4</v>
      </c>
      <c r="F18" s="26">
        <v>7.4</v>
      </c>
      <c r="H18" s="25">
        <v>7.4</v>
      </c>
      <c r="I18" s="25">
        <v>7.4</v>
      </c>
      <c r="J18" s="25">
        <v>7.4</v>
      </c>
      <c r="K18" s="25">
        <v>7.4</v>
      </c>
    </row>
    <row r="19" spans="1:11" x14ac:dyDescent="0.3">
      <c r="A19" s="24" t="s">
        <v>95</v>
      </c>
      <c r="B19" s="24" t="s">
        <v>96</v>
      </c>
      <c r="C19" s="24">
        <v>4.4000000000000004</v>
      </c>
      <c r="D19" s="24">
        <v>4.4000000000000004</v>
      </c>
      <c r="E19" s="24">
        <v>4.4000000000000004</v>
      </c>
      <c r="F19" s="24">
        <v>4.4000000000000004</v>
      </c>
      <c r="H19" s="25">
        <v>4.4000000000000004</v>
      </c>
      <c r="I19" s="25">
        <v>4.4000000000000004</v>
      </c>
      <c r="J19" s="25">
        <v>4.4000000000000004</v>
      </c>
      <c r="K19" s="25">
        <v>4.4000000000000004</v>
      </c>
    </row>
    <row r="20" spans="1:11" x14ac:dyDescent="0.3">
      <c r="A20" s="26" t="s">
        <v>97</v>
      </c>
      <c r="B20" s="26" t="s">
        <v>98</v>
      </c>
      <c r="C20" s="26">
        <v>6.2</v>
      </c>
      <c r="D20" s="26">
        <v>6.2</v>
      </c>
      <c r="E20" s="26">
        <v>6.2</v>
      </c>
      <c r="F20" s="26">
        <v>6.2</v>
      </c>
      <c r="H20" s="25">
        <v>6.2</v>
      </c>
      <c r="I20" s="25">
        <v>6.2</v>
      </c>
      <c r="J20" s="25">
        <v>6.2</v>
      </c>
      <c r="K20" s="25">
        <v>6.2</v>
      </c>
    </row>
    <row r="21" spans="1:11" x14ac:dyDescent="0.3">
      <c r="A21" s="24" t="s">
        <v>99</v>
      </c>
      <c r="B21" s="24" t="s">
        <v>100</v>
      </c>
      <c r="C21" s="24">
        <v>4.4000000000000004</v>
      </c>
      <c r="D21" s="24">
        <v>4.4000000000000004</v>
      </c>
      <c r="E21" s="24">
        <v>4.4000000000000004</v>
      </c>
      <c r="F21" s="24">
        <v>4.4000000000000004</v>
      </c>
      <c r="H21" s="25">
        <v>4.4000000000000004</v>
      </c>
      <c r="I21" s="25">
        <v>4.4000000000000004</v>
      </c>
      <c r="J21" s="25">
        <v>4.4000000000000004</v>
      </c>
      <c r="K21" s="25">
        <v>4.4000000000000004</v>
      </c>
    </row>
    <row r="22" spans="1:11" x14ac:dyDescent="0.3">
      <c r="A22" s="26" t="s">
        <v>101</v>
      </c>
      <c r="B22" s="26" t="s">
        <v>102</v>
      </c>
      <c r="C22" s="26">
        <v>3</v>
      </c>
      <c r="D22" s="26">
        <v>3</v>
      </c>
      <c r="E22" s="26">
        <v>3</v>
      </c>
      <c r="F22" s="26">
        <v>3</v>
      </c>
      <c r="H22" s="25">
        <v>3</v>
      </c>
      <c r="I22" s="25">
        <v>3</v>
      </c>
      <c r="J22" s="25">
        <v>3</v>
      </c>
      <c r="K22" s="25">
        <v>3</v>
      </c>
    </row>
    <row r="23" spans="1:11" x14ac:dyDescent="0.3">
      <c r="A23" s="24" t="s">
        <v>103</v>
      </c>
      <c r="B23" s="24" t="s">
        <v>104</v>
      </c>
      <c r="C23" s="24">
        <v>7.4</v>
      </c>
      <c r="D23" s="24">
        <v>7.4</v>
      </c>
      <c r="E23" s="24">
        <v>7.4</v>
      </c>
      <c r="F23" s="24">
        <v>7.4</v>
      </c>
      <c r="H23" s="25">
        <v>7.4</v>
      </c>
      <c r="I23" s="25">
        <v>7.4</v>
      </c>
      <c r="J23" s="25">
        <v>7.4</v>
      </c>
      <c r="K23" s="25">
        <v>7.4</v>
      </c>
    </row>
    <row r="24" spans="1:11" x14ac:dyDescent="0.3">
      <c r="A24" s="26" t="s">
        <v>105</v>
      </c>
      <c r="B24" s="26" t="s">
        <v>106</v>
      </c>
      <c r="C24" s="26">
        <v>4.4000000000000004</v>
      </c>
      <c r="D24" s="26">
        <v>4.4000000000000004</v>
      </c>
      <c r="E24" s="26">
        <v>4.4000000000000004</v>
      </c>
      <c r="F24" s="26">
        <v>4.4000000000000004</v>
      </c>
      <c r="H24" s="25">
        <v>4.4000000000000004</v>
      </c>
      <c r="I24" s="25">
        <v>4.4000000000000004</v>
      </c>
      <c r="J24" s="25">
        <v>4.4000000000000004</v>
      </c>
      <c r="K24" s="25">
        <v>4.4000000000000004</v>
      </c>
    </row>
    <row r="25" spans="1:11" x14ac:dyDescent="0.3">
      <c r="A25" s="24" t="s">
        <v>107</v>
      </c>
      <c r="B25" s="24" t="s">
        <v>108</v>
      </c>
      <c r="C25" s="24">
        <v>9</v>
      </c>
      <c r="D25" s="24">
        <v>9</v>
      </c>
      <c r="E25" s="24">
        <v>9</v>
      </c>
      <c r="F25" s="24">
        <v>9</v>
      </c>
      <c r="H25" s="25">
        <v>9</v>
      </c>
      <c r="I25" s="25">
        <v>9</v>
      </c>
      <c r="J25" s="25">
        <v>9</v>
      </c>
      <c r="K25" s="25">
        <v>9</v>
      </c>
    </row>
    <row r="26" spans="1:11" x14ac:dyDescent="0.3">
      <c r="A26" s="26" t="s">
        <v>109</v>
      </c>
      <c r="B26" s="26" t="s">
        <v>110</v>
      </c>
      <c r="C26" s="26">
        <v>7.6</v>
      </c>
      <c r="D26" s="26">
        <v>7.6</v>
      </c>
      <c r="E26" s="26">
        <v>7.6</v>
      </c>
      <c r="F26" s="26">
        <v>7.6</v>
      </c>
      <c r="H26" s="25">
        <v>7.6</v>
      </c>
      <c r="I26" s="25">
        <v>7.6</v>
      </c>
      <c r="J26" s="25">
        <v>7.6</v>
      </c>
      <c r="K26" s="25">
        <v>7.6</v>
      </c>
    </row>
    <row r="27" spans="1:11" x14ac:dyDescent="0.3">
      <c r="A27" s="24" t="s">
        <v>111</v>
      </c>
      <c r="B27" s="24" t="s">
        <v>112</v>
      </c>
      <c r="C27" s="24">
        <v>3.6</v>
      </c>
      <c r="D27" s="24">
        <v>3.6</v>
      </c>
      <c r="E27" s="24">
        <v>3.6</v>
      </c>
      <c r="F27" s="24">
        <v>3.6</v>
      </c>
      <c r="H27" s="25">
        <v>3.6</v>
      </c>
      <c r="I27" s="25">
        <v>3.6</v>
      </c>
      <c r="J27" s="25">
        <v>3.6</v>
      </c>
      <c r="K27" s="25">
        <v>3.6</v>
      </c>
    </row>
    <row r="28" spans="1:11" x14ac:dyDescent="0.3">
      <c r="A28" s="26" t="s">
        <v>113</v>
      </c>
      <c r="B28" s="26" t="s">
        <v>114</v>
      </c>
      <c r="C28" s="26">
        <v>9</v>
      </c>
      <c r="D28" s="26">
        <v>9</v>
      </c>
      <c r="E28" s="26">
        <v>9</v>
      </c>
      <c r="F28" s="26">
        <v>9</v>
      </c>
      <c r="H28" s="25">
        <v>9</v>
      </c>
      <c r="I28" s="25">
        <v>9</v>
      </c>
      <c r="J28" s="25">
        <v>9</v>
      </c>
      <c r="K28" s="25">
        <v>9</v>
      </c>
    </row>
    <row r="29" spans="1:11" x14ac:dyDescent="0.3">
      <c r="A29" s="24" t="s">
        <v>115</v>
      </c>
      <c r="B29" s="24" t="s">
        <v>116</v>
      </c>
      <c r="C29" s="24">
        <v>4</v>
      </c>
      <c r="D29" s="24">
        <v>4</v>
      </c>
      <c r="E29" s="24">
        <v>4</v>
      </c>
      <c r="F29" s="24">
        <v>4</v>
      </c>
      <c r="H29" s="25">
        <v>4</v>
      </c>
      <c r="I29" s="25">
        <v>4</v>
      </c>
      <c r="J29" s="25">
        <v>4</v>
      </c>
      <c r="K29" s="25">
        <v>4</v>
      </c>
    </row>
    <row r="30" spans="1:11" x14ac:dyDescent="0.3">
      <c r="A30" s="26" t="s">
        <v>117</v>
      </c>
      <c r="B30" s="26" t="s">
        <v>118</v>
      </c>
      <c r="C30" s="26">
        <v>7.8</v>
      </c>
      <c r="D30" s="26">
        <v>7.8</v>
      </c>
      <c r="E30" s="26">
        <v>7.8</v>
      </c>
      <c r="F30" s="26">
        <v>7.8</v>
      </c>
      <c r="H30" s="25">
        <v>7.8</v>
      </c>
      <c r="I30" s="25">
        <v>7.8</v>
      </c>
      <c r="J30" s="25">
        <v>7.8</v>
      </c>
      <c r="K30" s="25">
        <v>7.8</v>
      </c>
    </row>
    <row r="31" spans="1:11" x14ac:dyDescent="0.3">
      <c r="A31" s="24" t="s">
        <v>119</v>
      </c>
      <c r="B31" s="24" t="s">
        <v>120</v>
      </c>
      <c r="C31" s="24">
        <v>4</v>
      </c>
      <c r="D31" s="24">
        <v>4</v>
      </c>
      <c r="E31" s="24">
        <v>4</v>
      </c>
      <c r="F31" s="24">
        <v>4</v>
      </c>
      <c r="H31" s="25">
        <v>4</v>
      </c>
      <c r="I31" s="25">
        <v>4</v>
      </c>
      <c r="J31" s="25">
        <v>4</v>
      </c>
      <c r="K31" s="25">
        <v>4</v>
      </c>
    </row>
    <row r="32" spans="1:11" x14ac:dyDescent="0.3">
      <c r="A32" s="26" t="s">
        <v>121</v>
      </c>
      <c r="B32" s="26" t="s">
        <v>122</v>
      </c>
      <c r="C32" s="26">
        <v>6.8</v>
      </c>
      <c r="D32" s="26">
        <v>6.8</v>
      </c>
      <c r="E32" s="26">
        <v>6.8</v>
      </c>
      <c r="F32" s="26">
        <v>6.8</v>
      </c>
      <c r="H32" s="25">
        <v>6.8</v>
      </c>
      <c r="I32" s="25">
        <v>6.8</v>
      </c>
      <c r="J32" s="25">
        <v>6.8</v>
      </c>
      <c r="K32" s="25">
        <v>6.8</v>
      </c>
    </row>
    <row r="33" spans="1:11" x14ac:dyDescent="0.3">
      <c r="A33" s="24" t="s">
        <v>123</v>
      </c>
      <c r="B33" s="24" t="s">
        <v>124</v>
      </c>
      <c r="C33" s="24">
        <v>3.6</v>
      </c>
      <c r="D33" s="24">
        <v>3.6</v>
      </c>
      <c r="E33" s="24">
        <v>3.6</v>
      </c>
      <c r="F33" s="24">
        <v>3.6</v>
      </c>
      <c r="H33" s="25">
        <v>3.6</v>
      </c>
      <c r="I33" s="25">
        <v>3.6</v>
      </c>
      <c r="J33" s="25">
        <v>3.6</v>
      </c>
      <c r="K33" s="25">
        <v>3.6</v>
      </c>
    </row>
    <row r="34" spans="1:11" x14ac:dyDescent="0.3">
      <c r="A34" s="26" t="s">
        <v>125</v>
      </c>
      <c r="B34" s="26" t="s">
        <v>126</v>
      </c>
      <c r="C34" s="26">
        <v>5.4</v>
      </c>
      <c r="D34" s="26">
        <v>5.4</v>
      </c>
      <c r="E34" s="26">
        <v>5.4</v>
      </c>
      <c r="F34" s="26">
        <v>5.4</v>
      </c>
      <c r="H34" s="25">
        <v>5.4</v>
      </c>
      <c r="I34" s="25">
        <v>5.4</v>
      </c>
      <c r="J34" s="25">
        <v>5.4</v>
      </c>
      <c r="K34" s="25">
        <v>5.4</v>
      </c>
    </row>
    <row r="35" spans="1:11" x14ac:dyDescent="0.3">
      <c r="A35" s="24" t="s">
        <v>127</v>
      </c>
      <c r="B35" s="24" t="s">
        <v>128</v>
      </c>
      <c r="C35" s="24">
        <v>4</v>
      </c>
      <c r="D35" s="24">
        <v>4</v>
      </c>
      <c r="E35" s="24">
        <v>4</v>
      </c>
      <c r="F35" s="24">
        <v>4</v>
      </c>
      <c r="H35" s="25">
        <v>4</v>
      </c>
      <c r="I35" s="25">
        <v>4</v>
      </c>
      <c r="J35" s="25">
        <v>4</v>
      </c>
      <c r="K35" s="25">
        <v>4</v>
      </c>
    </row>
    <row r="36" spans="1:11" x14ac:dyDescent="0.3">
      <c r="A36" s="26" t="s">
        <v>129</v>
      </c>
      <c r="B36" s="26" t="s">
        <v>130</v>
      </c>
      <c r="C36" s="26">
        <v>5</v>
      </c>
      <c r="D36" s="26">
        <v>5</v>
      </c>
      <c r="E36" s="26">
        <v>5</v>
      </c>
      <c r="F36" s="26">
        <v>5</v>
      </c>
      <c r="H36" s="25">
        <v>5</v>
      </c>
      <c r="I36" s="25">
        <v>5</v>
      </c>
      <c r="J36" s="25">
        <v>5</v>
      </c>
      <c r="K36" s="25">
        <v>5</v>
      </c>
    </row>
    <row r="37" spans="1:11" x14ac:dyDescent="0.3">
      <c r="A37" s="24" t="s">
        <v>131</v>
      </c>
      <c r="B37" s="24" t="s">
        <v>132</v>
      </c>
      <c r="C37" s="24">
        <v>3</v>
      </c>
      <c r="D37" s="24">
        <v>3</v>
      </c>
      <c r="E37" s="24">
        <v>3</v>
      </c>
      <c r="F37" s="24">
        <v>3</v>
      </c>
      <c r="H37" s="25">
        <v>3</v>
      </c>
      <c r="I37" s="25">
        <v>3</v>
      </c>
      <c r="J37" s="25">
        <v>3</v>
      </c>
      <c r="K37" s="25">
        <v>3</v>
      </c>
    </row>
    <row r="38" spans="1:11" x14ac:dyDescent="0.3">
      <c r="A38" s="26" t="s">
        <v>133</v>
      </c>
      <c r="B38" s="26" t="s">
        <v>134</v>
      </c>
      <c r="C38" s="26">
        <v>4</v>
      </c>
      <c r="D38" s="26">
        <v>4</v>
      </c>
      <c r="E38" s="26">
        <v>4</v>
      </c>
      <c r="F38" s="26">
        <v>4</v>
      </c>
      <c r="H38" s="25">
        <v>4</v>
      </c>
      <c r="I38" s="25">
        <v>4</v>
      </c>
      <c r="J38" s="25">
        <v>4</v>
      </c>
      <c r="K38" s="25">
        <v>4</v>
      </c>
    </row>
    <row r="39" spans="1:11" x14ac:dyDescent="0.3">
      <c r="A39" s="24" t="s">
        <v>135</v>
      </c>
      <c r="B39" s="24" t="s">
        <v>136</v>
      </c>
      <c r="C39" s="24">
        <v>4</v>
      </c>
      <c r="D39" s="24">
        <v>4</v>
      </c>
      <c r="E39" s="24">
        <v>4</v>
      </c>
      <c r="F39" s="24">
        <v>4</v>
      </c>
      <c r="H39" s="25">
        <v>4</v>
      </c>
      <c r="I39" s="25">
        <v>4</v>
      </c>
      <c r="J39" s="25">
        <v>4</v>
      </c>
      <c r="K39" s="25">
        <v>4</v>
      </c>
    </row>
    <row r="40" spans="1:11" x14ac:dyDescent="0.3">
      <c r="A40" s="26" t="s">
        <v>137</v>
      </c>
      <c r="B40" s="26" t="s">
        <v>138</v>
      </c>
      <c r="C40" s="26">
        <v>4.4000000000000004</v>
      </c>
      <c r="D40" s="26">
        <v>4.4000000000000004</v>
      </c>
      <c r="E40" s="26">
        <v>4.4000000000000004</v>
      </c>
      <c r="F40" s="26">
        <v>4.4000000000000004</v>
      </c>
      <c r="H40" s="25">
        <v>4.4000000000000004</v>
      </c>
      <c r="I40" s="25">
        <v>4.4000000000000004</v>
      </c>
      <c r="J40" s="25">
        <v>4.4000000000000004</v>
      </c>
      <c r="K40" s="25">
        <v>4.4000000000000004</v>
      </c>
    </row>
    <row r="41" spans="1:11" x14ac:dyDescent="0.3">
      <c r="A41" s="24" t="s">
        <v>139</v>
      </c>
      <c r="B41" s="24" t="s">
        <v>140</v>
      </c>
      <c r="C41" s="24">
        <v>5</v>
      </c>
      <c r="D41" s="24">
        <v>5</v>
      </c>
      <c r="E41" s="24">
        <v>5</v>
      </c>
      <c r="F41" s="24">
        <v>5</v>
      </c>
      <c r="H41" s="25">
        <v>5</v>
      </c>
      <c r="I41" s="25">
        <v>5</v>
      </c>
      <c r="J41" s="25">
        <v>5</v>
      </c>
      <c r="K41" s="25">
        <v>5</v>
      </c>
    </row>
    <row r="42" spans="1:11" x14ac:dyDescent="0.3">
      <c r="A42" s="26" t="s">
        <v>141</v>
      </c>
      <c r="B42" s="26" t="s">
        <v>142</v>
      </c>
      <c r="C42" s="26">
        <v>4</v>
      </c>
      <c r="D42" s="26">
        <v>4</v>
      </c>
      <c r="E42" s="26">
        <v>4</v>
      </c>
      <c r="F42" s="26">
        <v>4</v>
      </c>
      <c r="H42" s="25">
        <v>4</v>
      </c>
      <c r="I42" s="25">
        <v>4</v>
      </c>
      <c r="J42" s="25">
        <v>4</v>
      </c>
      <c r="K42" s="25">
        <v>4</v>
      </c>
    </row>
    <row r="43" spans="1:11" x14ac:dyDescent="0.3">
      <c r="A43" s="24" t="s">
        <v>143</v>
      </c>
      <c r="B43" s="24" t="s">
        <v>144</v>
      </c>
      <c r="C43" s="24">
        <v>6.4</v>
      </c>
      <c r="D43" s="24">
        <v>6.4</v>
      </c>
      <c r="E43" s="24">
        <v>6.4</v>
      </c>
      <c r="F43" s="24">
        <v>6.4</v>
      </c>
      <c r="H43" s="25">
        <v>6.4</v>
      </c>
      <c r="I43" s="25">
        <v>6.4</v>
      </c>
      <c r="J43" s="25">
        <v>6.4</v>
      </c>
      <c r="K43" s="25">
        <v>6.4</v>
      </c>
    </row>
    <row r="44" spans="1:11" x14ac:dyDescent="0.3">
      <c r="A44" s="26" t="s">
        <v>145</v>
      </c>
      <c r="B44" s="26" t="s">
        <v>146</v>
      </c>
      <c r="C44" s="26">
        <v>7.4</v>
      </c>
      <c r="D44" s="26">
        <v>7.4</v>
      </c>
      <c r="E44" s="26">
        <v>7.4</v>
      </c>
      <c r="F44" s="26">
        <v>7.4</v>
      </c>
      <c r="H44" s="25">
        <v>7.4</v>
      </c>
      <c r="I44" s="25">
        <v>7.4</v>
      </c>
      <c r="J44" s="25">
        <v>7.4</v>
      </c>
      <c r="K44" s="25">
        <v>7.4</v>
      </c>
    </row>
    <row r="45" spans="1:11" x14ac:dyDescent="0.3">
      <c r="A45" s="24" t="s">
        <v>147</v>
      </c>
      <c r="B45" s="24" t="s">
        <v>148</v>
      </c>
      <c r="C45" s="24">
        <v>4</v>
      </c>
      <c r="D45" s="24">
        <v>4</v>
      </c>
      <c r="E45" s="24">
        <v>4</v>
      </c>
      <c r="F45" s="24">
        <v>4</v>
      </c>
      <c r="H45" s="25">
        <v>4</v>
      </c>
      <c r="I45" s="25">
        <v>4</v>
      </c>
      <c r="J45" s="25">
        <v>4</v>
      </c>
      <c r="K45" s="25">
        <v>4</v>
      </c>
    </row>
    <row r="46" spans="1:11" x14ac:dyDescent="0.3">
      <c r="A46" s="26" t="s">
        <v>149</v>
      </c>
      <c r="B46" s="26" t="s">
        <v>150</v>
      </c>
      <c r="C46" s="26">
        <v>4</v>
      </c>
      <c r="D46" s="26">
        <v>4</v>
      </c>
      <c r="E46" s="26">
        <v>4</v>
      </c>
      <c r="F46" s="26">
        <v>4</v>
      </c>
      <c r="H46" s="25">
        <v>4</v>
      </c>
      <c r="I46" s="25">
        <v>4</v>
      </c>
      <c r="J46" s="25">
        <v>4</v>
      </c>
      <c r="K46" s="25">
        <v>4</v>
      </c>
    </row>
    <row r="47" spans="1:11" x14ac:dyDescent="0.3">
      <c r="A47" s="24" t="s">
        <v>151</v>
      </c>
      <c r="B47" s="24" t="s">
        <v>152</v>
      </c>
      <c r="C47" s="24">
        <v>6.8</v>
      </c>
      <c r="D47" s="24">
        <v>6.8</v>
      </c>
      <c r="E47" s="24">
        <v>6.8</v>
      </c>
      <c r="F47" s="24">
        <v>6.8</v>
      </c>
      <c r="H47" s="25">
        <v>6.8</v>
      </c>
      <c r="I47" s="25">
        <v>6.8</v>
      </c>
      <c r="J47" s="25">
        <v>6.8</v>
      </c>
      <c r="K47" s="25">
        <v>6.8</v>
      </c>
    </row>
    <row r="48" spans="1:11" x14ac:dyDescent="0.3">
      <c r="A48" s="26" t="s">
        <v>153</v>
      </c>
      <c r="B48" s="26" t="s">
        <v>154</v>
      </c>
      <c r="C48" s="26">
        <v>7</v>
      </c>
      <c r="D48" s="26">
        <v>7</v>
      </c>
      <c r="E48" s="26">
        <v>7</v>
      </c>
      <c r="F48" s="26">
        <v>7</v>
      </c>
      <c r="H48" s="25">
        <v>7</v>
      </c>
      <c r="I48" s="25">
        <v>7</v>
      </c>
      <c r="J48" s="25">
        <v>7</v>
      </c>
      <c r="K48" s="25">
        <v>7</v>
      </c>
    </row>
    <row r="49" spans="1:11" x14ac:dyDescent="0.3">
      <c r="A49" s="24" t="s">
        <v>155</v>
      </c>
      <c r="B49" s="24" t="s">
        <v>156</v>
      </c>
      <c r="C49" s="24">
        <v>4</v>
      </c>
      <c r="D49" s="24">
        <v>4</v>
      </c>
      <c r="E49" s="24">
        <v>4</v>
      </c>
      <c r="F49" s="24">
        <v>4</v>
      </c>
      <c r="H49" s="25">
        <v>4</v>
      </c>
      <c r="I49" s="25">
        <v>4</v>
      </c>
      <c r="J49" s="25">
        <v>4</v>
      </c>
      <c r="K49" s="25">
        <v>4</v>
      </c>
    </row>
    <row r="50" spans="1:11" x14ac:dyDescent="0.3">
      <c r="A50" s="26" t="s">
        <v>157</v>
      </c>
      <c r="B50" s="26" t="s">
        <v>158</v>
      </c>
      <c r="C50" s="26">
        <v>4</v>
      </c>
      <c r="D50" s="26">
        <v>4</v>
      </c>
      <c r="E50" s="26">
        <v>4</v>
      </c>
      <c r="F50" s="26">
        <v>4</v>
      </c>
      <c r="H50" s="25">
        <v>4</v>
      </c>
      <c r="I50" s="25">
        <v>4</v>
      </c>
      <c r="J50" s="25">
        <v>4</v>
      </c>
      <c r="K50" s="25">
        <v>4</v>
      </c>
    </row>
    <row r="51" spans="1:11" x14ac:dyDescent="0.3">
      <c r="A51" s="24" t="s">
        <v>159</v>
      </c>
      <c r="B51" s="24" t="s">
        <v>160</v>
      </c>
      <c r="C51" s="24">
        <v>4</v>
      </c>
      <c r="D51" s="24">
        <v>4</v>
      </c>
      <c r="E51" s="24">
        <v>4</v>
      </c>
      <c r="F51" s="24">
        <v>4</v>
      </c>
      <c r="H51" s="25">
        <v>4</v>
      </c>
      <c r="I51" s="25">
        <v>4</v>
      </c>
      <c r="J51" s="25">
        <v>4</v>
      </c>
      <c r="K51" s="25">
        <v>4</v>
      </c>
    </row>
    <row r="52" spans="1:11" x14ac:dyDescent="0.3">
      <c r="A52" s="26" t="s">
        <v>161</v>
      </c>
      <c r="B52" s="26" t="s">
        <v>162</v>
      </c>
      <c r="C52" s="26">
        <v>4</v>
      </c>
      <c r="D52" s="26">
        <v>4</v>
      </c>
      <c r="E52" s="26">
        <v>4</v>
      </c>
      <c r="F52" s="26">
        <v>4</v>
      </c>
      <c r="H52" s="25">
        <v>4</v>
      </c>
      <c r="I52" s="25">
        <v>4</v>
      </c>
      <c r="J52" s="25">
        <v>4</v>
      </c>
      <c r="K52" s="25">
        <v>4</v>
      </c>
    </row>
    <row r="53" spans="1:11" x14ac:dyDescent="0.3">
      <c r="A53" s="24" t="s">
        <v>163</v>
      </c>
      <c r="B53" s="24" t="s">
        <v>164</v>
      </c>
      <c r="C53" s="24">
        <v>7.6</v>
      </c>
      <c r="D53" s="24">
        <v>7.6</v>
      </c>
      <c r="E53" s="24">
        <v>7.6</v>
      </c>
      <c r="F53" s="24">
        <v>7.6</v>
      </c>
      <c r="H53" s="25">
        <v>7.6</v>
      </c>
      <c r="I53" s="25">
        <v>7.6</v>
      </c>
      <c r="J53" s="25">
        <v>7.6</v>
      </c>
      <c r="K53" s="25">
        <v>7.6</v>
      </c>
    </row>
    <row r="54" spans="1:11" x14ac:dyDescent="0.3">
      <c r="A54" s="26" t="s">
        <v>165</v>
      </c>
      <c r="B54" s="26" t="s">
        <v>166</v>
      </c>
      <c r="C54" s="26">
        <v>4</v>
      </c>
      <c r="D54" s="26">
        <v>4</v>
      </c>
      <c r="E54" s="26">
        <v>4</v>
      </c>
      <c r="F54" s="26">
        <v>4</v>
      </c>
      <c r="H54" s="25">
        <v>4</v>
      </c>
      <c r="I54" s="25">
        <v>4</v>
      </c>
      <c r="J54" s="25">
        <v>4</v>
      </c>
      <c r="K54" s="25">
        <v>4</v>
      </c>
    </row>
    <row r="55" spans="1:11" x14ac:dyDescent="0.3">
      <c r="A55" s="24" t="s">
        <v>167</v>
      </c>
      <c r="B55" s="24" t="s">
        <v>168</v>
      </c>
      <c r="C55" s="24">
        <v>6</v>
      </c>
      <c r="D55" s="24">
        <v>6</v>
      </c>
      <c r="E55" s="24">
        <v>6</v>
      </c>
      <c r="F55" s="24">
        <v>6</v>
      </c>
      <c r="H55" s="25">
        <v>6</v>
      </c>
      <c r="I55" s="25">
        <v>6</v>
      </c>
      <c r="J55" s="25">
        <v>6</v>
      </c>
      <c r="K55" s="25">
        <v>6</v>
      </c>
    </row>
    <row r="56" spans="1:11" x14ac:dyDescent="0.3">
      <c r="A56" s="26" t="s">
        <v>169</v>
      </c>
      <c r="B56" s="26" t="s">
        <v>170</v>
      </c>
      <c r="C56" s="26">
        <v>4</v>
      </c>
      <c r="D56" s="26">
        <v>4</v>
      </c>
      <c r="E56" s="26">
        <v>4</v>
      </c>
      <c r="F56" s="26">
        <v>4</v>
      </c>
      <c r="H56" s="25">
        <v>4</v>
      </c>
      <c r="I56" s="25">
        <v>4</v>
      </c>
      <c r="J56" s="25">
        <v>4</v>
      </c>
      <c r="K56" s="25">
        <v>4</v>
      </c>
    </row>
    <row r="57" spans="1:11" x14ac:dyDescent="0.3">
      <c r="A57" s="24" t="s">
        <v>171</v>
      </c>
      <c r="B57" s="24" t="s">
        <v>172</v>
      </c>
      <c r="C57" s="24">
        <v>6</v>
      </c>
      <c r="D57" s="24">
        <v>6</v>
      </c>
      <c r="E57" s="24">
        <v>6</v>
      </c>
      <c r="F57" s="24">
        <v>6</v>
      </c>
      <c r="H57" s="25">
        <v>6</v>
      </c>
      <c r="I57" s="25">
        <v>6</v>
      </c>
      <c r="J57" s="25">
        <v>6</v>
      </c>
      <c r="K57" s="25">
        <v>6</v>
      </c>
    </row>
    <row r="58" spans="1:11" x14ac:dyDescent="0.3">
      <c r="A58" s="26" t="s">
        <v>173</v>
      </c>
      <c r="B58" s="26" t="s">
        <v>174</v>
      </c>
      <c r="C58" s="26">
        <v>7.6</v>
      </c>
      <c r="D58" s="26">
        <v>7.6</v>
      </c>
      <c r="E58" s="26">
        <v>7.6</v>
      </c>
      <c r="F58" s="26">
        <v>7.6</v>
      </c>
      <c r="H58" s="25">
        <v>7.6</v>
      </c>
      <c r="I58" s="25">
        <v>7.6</v>
      </c>
      <c r="J58" s="25">
        <v>7.6</v>
      </c>
      <c r="K58" s="25">
        <v>7.6</v>
      </c>
    </row>
    <row r="59" spans="1:11" x14ac:dyDescent="0.3">
      <c r="A59" s="24" t="s">
        <v>175</v>
      </c>
      <c r="B59" s="24" t="s">
        <v>176</v>
      </c>
      <c r="C59" s="24">
        <v>7</v>
      </c>
      <c r="D59" s="24">
        <v>7</v>
      </c>
      <c r="E59" s="24">
        <v>7</v>
      </c>
      <c r="F59" s="24">
        <v>7</v>
      </c>
      <c r="H59" s="25">
        <v>7</v>
      </c>
      <c r="I59" s="25">
        <v>7</v>
      </c>
      <c r="J59" s="25">
        <v>7</v>
      </c>
      <c r="K59" s="25">
        <v>7</v>
      </c>
    </row>
    <row r="60" spans="1:11" x14ac:dyDescent="0.3">
      <c r="A60" s="26" t="s">
        <v>177</v>
      </c>
      <c r="B60" s="26" t="s">
        <v>178</v>
      </c>
      <c r="C60" s="26">
        <v>7</v>
      </c>
      <c r="D60" s="26">
        <v>7</v>
      </c>
      <c r="E60" s="26">
        <v>7</v>
      </c>
      <c r="F60" s="26">
        <v>7</v>
      </c>
      <c r="H60" s="25">
        <v>7</v>
      </c>
      <c r="I60" s="25">
        <v>7</v>
      </c>
      <c r="J60" s="25">
        <v>7</v>
      </c>
      <c r="K60" s="25">
        <v>7</v>
      </c>
    </row>
    <row r="61" spans="1:11" x14ac:dyDescent="0.3">
      <c r="A61" s="24" t="s">
        <v>179</v>
      </c>
      <c r="B61" s="24" t="s">
        <v>180</v>
      </c>
      <c r="C61" s="24">
        <v>4.4000000000000004</v>
      </c>
      <c r="D61" s="24">
        <v>4.4000000000000004</v>
      </c>
      <c r="E61" s="24">
        <v>4.4000000000000004</v>
      </c>
      <c r="F61" s="24">
        <v>4.4000000000000004</v>
      </c>
      <c r="H61" s="25">
        <v>4.4000000000000004</v>
      </c>
      <c r="I61" s="25">
        <v>4.4000000000000004</v>
      </c>
      <c r="J61" s="25">
        <v>4.4000000000000004</v>
      </c>
      <c r="K61" s="25">
        <v>4.4000000000000004</v>
      </c>
    </row>
    <row r="62" spans="1:11" x14ac:dyDescent="0.3">
      <c r="A62" s="26" t="s">
        <v>181</v>
      </c>
      <c r="B62" s="26" t="s">
        <v>182</v>
      </c>
      <c r="C62" s="26">
        <v>7</v>
      </c>
      <c r="D62" s="26">
        <v>7</v>
      </c>
      <c r="E62" s="26">
        <v>7</v>
      </c>
      <c r="F62" s="26">
        <v>7</v>
      </c>
      <c r="H62" s="25">
        <v>7</v>
      </c>
      <c r="I62" s="25">
        <v>7</v>
      </c>
      <c r="J62" s="25">
        <v>7</v>
      </c>
      <c r="K62" s="25">
        <v>7</v>
      </c>
    </row>
    <row r="63" spans="1:11" x14ac:dyDescent="0.3">
      <c r="A63" s="24" t="s">
        <v>183</v>
      </c>
      <c r="B63" s="24" t="s">
        <v>184</v>
      </c>
      <c r="C63" s="24">
        <v>4</v>
      </c>
      <c r="D63" s="24">
        <v>4</v>
      </c>
      <c r="E63" s="24">
        <v>4</v>
      </c>
      <c r="F63" s="24">
        <v>4</v>
      </c>
      <c r="H63" s="25">
        <v>4</v>
      </c>
      <c r="I63" s="25">
        <v>4</v>
      </c>
      <c r="J63" s="25">
        <v>4</v>
      </c>
      <c r="K63" s="25">
        <v>4</v>
      </c>
    </row>
    <row r="64" spans="1:11" x14ac:dyDescent="0.3">
      <c r="A64" s="26" t="s">
        <v>185</v>
      </c>
      <c r="B64" s="26" t="s">
        <v>186</v>
      </c>
      <c r="C64" s="26">
        <v>8.1999999999999993</v>
      </c>
      <c r="D64" s="26">
        <v>8.1999999999999993</v>
      </c>
      <c r="E64" s="26">
        <v>8.1999999999999993</v>
      </c>
      <c r="F64" s="26">
        <v>8.1999999999999993</v>
      </c>
      <c r="H64" s="25">
        <v>8.1999999999999993</v>
      </c>
      <c r="I64" s="25">
        <v>8.1999999999999993</v>
      </c>
      <c r="J64" s="25">
        <v>8.1999999999999993</v>
      </c>
      <c r="K64" s="25">
        <v>8.1999999999999993</v>
      </c>
    </row>
    <row r="65" spans="1:11" x14ac:dyDescent="0.3">
      <c r="A65" s="24" t="s">
        <v>187</v>
      </c>
      <c r="B65" s="24" t="s">
        <v>188</v>
      </c>
      <c r="C65" s="24">
        <v>6.8</v>
      </c>
      <c r="D65" s="24">
        <v>6.8</v>
      </c>
      <c r="E65" s="24">
        <v>6.8</v>
      </c>
      <c r="F65" s="24">
        <v>6.8</v>
      </c>
      <c r="H65" s="25">
        <v>6.8</v>
      </c>
      <c r="I65" s="25">
        <v>6.8</v>
      </c>
      <c r="J65" s="25">
        <v>6.8</v>
      </c>
      <c r="K65" s="25">
        <v>6.8</v>
      </c>
    </row>
    <row r="68" spans="1:11" x14ac:dyDescent="0.3">
      <c r="A68" s="27" t="s">
        <v>56</v>
      </c>
      <c r="B68" s="53" t="s">
        <v>57</v>
      </c>
      <c r="C68" s="51"/>
    </row>
    <row r="69" spans="1:11" x14ac:dyDescent="0.3">
      <c r="A69" s="28" t="s">
        <v>58</v>
      </c>
      <c r="B69" s="50" t="s">
        <v>59</v>
      </c>
      <c r="C69" s="51"/>
    </row>
    <row r="70" spans="1:11" x14ac:dyDescent="0.3">
      <c r="A70" s="29" t="s">
        <v>60</v>
      </c>
      <c r="B70" s="52" t="s">
        <v>61</v>
      </c>
      <c r="C70" s="51"/>
    </row>
    <row r="71" spans="1:11" x14ac:dyDescent="0.3">
      <c r="A71" s="30" t="s">
        <v>189</v>
      </c>
      <c r="B71" s="55" t="s">
        <v>190</v>
      </c>
      <c r="C71" s="51"/>
    </row>
    <row r="72" spans="1:11" x14ac:dyDescent="0.3">
      <c r="A72" s="31" t="s">
        <v>191</v>
      </c>
      <c r="B72" s="54" t="s">
        <v>192</v>
      </c>
      <c r="C72" s="51"/>
    </row>
  </sheetData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403" priority="34">
      <formula>ISBLANK(A11)</formula>
    </cfRule>
  </conditionalFormatting>
  <conditionalFormatting sqref="C3">
    <cfRule type="expression" dxfId="402" priority="2">
      <formula>ISBLANK(C3)</formula>
    </cfRule>
  </conditionalFormatting>
  <conditionalFormatting sqref="C4">
    <cfRule type="expression" dxfId="401" priority="4">
      <formula>ISBLANK(C4)</formula>
    </cfRule>
  </conditionalFormatting>
  <conditionalFormatting sqref="C5">
    <cfRule type="expression" dxfId="400" priority="6">
      <formula>ISBLANK(C5)</formula>
    </cfRule>
  </conditionalFormatting>
  <conditionalFormatting sqref="C10">
    <cfRule type="expression" dxfId="399" priority="33">
      <formula>COUNTIF(C11:C65, "&gt;="&amp;$C$4)=0</formula>
    </cfRule>
  </conditionalFormatting>
  <conditionalFormatting sqref="C11:C65">
    <cfRule type="expression" dxfId="398" priority="35">
      <formula>C11&gt;$C$3</formula>
    </cfRule>
  </conditionalFormatting>
  <conditionalFormatting sqref="C3:F3">
    <cfRule type="expression" dxfId="397" priority="1">
      <formula>OR(C3&gt;100,C3&lt;0)</formula>
    </cfRule>
  </conditionalFormatting>
  <conditionalFormatting sqref="C4:F4">
    <cfRule type="expression" dxfId="396" priority="3">
      <formula>OR(C4&gt;max_marks_cell,C4&lt;0)</formula>
    </cfRule>
  </conditionalFormatting>
  <conditionalFormatting sqref="C5:F5">
    <cfRule type="expression" dxfId="395" priority="5">
      <formula>OR(C5&gt;4,C5&lt;0)</formula>
    </cfRule>
  </conditionalFormatting>
  <conditionalFormatting sqref="C7:F7">
    <cfRule type="expression" dxfId="394" priority="7">
      <formula>OR(C7&gt;100,C7&lt;0)</formula>
    </cfRule>
    <cfRule type="expression" dxfId="393" priority="8">
      <formula>ISBLANK(C7)</formula>
    </cfRule>
  </conditionalFormatting>
  <conditionalFormatting sqref="D10">
    <cfRule type="expression" dxfId="392" priority="38">
      <formula>COUNTIF(D11:D65, "&gt;="&amp;$D$4)=0</formula>
    </cfRule>
  </conditionalFormatting>
  <conditionalFormatting sqref="D11:D65">
    <cfRule type="expression" dxfId="391" priority="40">
      <formula>D11&gt;$D$3</formula>
    </cfRule>
  </conditionalFormatting>
  <conditionalFormatting sqref="D3:F5">
    <cfRule type="expression" dxfId="390" priority="10">
      <formula>ISBLANK(D3)</formula>
    </cfRule>
  </conditionalFormatting>
  <conditionalFormatting sqref="E10">
    <cfRule type="expression" dxfId="389" priority="43">
      <formula>COUNTIF(E11:E65, "&gt;="&amp;$E$4)=0</formula>
    </cfRule>
  </conditionalFormatting>
  <conditionalFormatting sqref="E11:E65">
    <cfRule type="expression" dxfId="388" priority="45">
      <formula>E11&gt;$E$3</formula>
    </cfRule>
  </conditionalFormatting>
  <conditionalFormatting sqref="F10">
    <cfRule type="expression" dxfId="387" priority="48">
      <formula>COUNTIF(F11:F65, "&gt;="&amp;$F$4)=0</formula>
    </cfRule>
  </conditionalFormatting>
  <conditionalFormatting sqref="F11:F65">
    <cfRule type="expression" dxfId="386" priority="50">
      <formula>F11&gt;$F$3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67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373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H3" s="25">
        <v>10</v>
      </c>
      <c r="I3" s="25">
        <v>10</v>
      </c>
      <c r="J3" s="25">
        <v>10</v>
      </c>
      <c r="K3" s="25">
        <v>10</v>
      </c>
    </row>
    <row r="4" spans="1:11" x14ac:dyDescent="0.3">
      <c r="A4" s="2"/>
      <c r="B4" s="22" t="s">
        <v>68</v>
      </c>
      <c r="C4" s="26">
        <v>5</v>
      </c>
      <c r="D4" s="26">
        <v>5</v>
      </c>
      <c r="E4" s="26">
        <v>5</v>
      </c>
      <c r="F4" s="26">
        <v>5</v>
      </c>
      <c r="H4" s="25">
        <v>5</v>
      </c>
      <c r="I4" s="25">
        <v>5</v>
      </c>
      <c r="J4" s="25">
        <v>5</v>
      </c>
      <c r="K4" s="25">
        <v>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377</v>
      </c>
      <c r="B11" s="24" t="s">
        <v>378</v>
      </c>
      <c r="C11" s="24">
        <v>7</v>
      </c>
      <c r="D11" s="24">
        <v>7</v>
      </c>
      <c r="E11" s="24">
        <v>7</v>
      </c>
      <c r="F11" s="24">
        <v>7</v>
      </c>
      <c r="H11" s="25">
        <v>7</v>
      </c>
      <c r="I11" s="25">
        <v>7</v>
      </c>
      <c r="J11" s="25">
        <v>7</v>
      </c>
      <c r="K11" s="25">
        <v>7</v>
      </c>
    </row>
    <row r="12" spans="1:11" x14ac:dyDescent="0.3">
      <c r="A12" s="26" t="s">
        <v>379</v>
      </c>
      <c r="B12" s="26" t="s">
        <v>380</v>
      </c>
      <c r="C12" s="26">
        <v>7</v>
      </c>
      <c r="D12" s="26">
        <v>7</v>
      </c>
      <c r="E12" s="26">
        <v>7</v>
      </c>
      <c r="F12" s="26">
        <v>7</v>
      </c>
      <c r="H12" s="25">
        <v>7</v>
      </c>
      <c r="I12" s="25">
        <v>7</v>
      </c>
      <c r="J12" s="25">
        <v>7</v>
      </c>
      <c r="K12" s="25">
        <v>7</v>
      </c>
    </row>
    <row r="13" spans="1:11" x14ac:dyDescent="0.3">
      <c r="A13" s="24" t="s">
        <v>381</v>
      </c>
      <c r="B13" s="24" t="s">
        <v>382</v>
      </c>
      <c r="C13" s="24">
        <v>7</v>
      </c>
      <c r="D13" s="24">
        <v>7</v>
      </c>
      <c r="E13" s="24">
        <v>7</v>
      </c>
      <c r="F13" s="24">
        <v>7</v>
      </c>
      <c r="H13" s="25">
        <v>7</v>
      </c>
      <c r="I13" s="25">
        <v>7</v>
      </c>
      <c r="J13" s="25">
        <v>7</v>
      </c>
      <c r="K13" s="25">
        <v>7</v>
      </c>
    </row>
    <row r="14" spans="1:11" x14ac:dyDescent="0.3">
      <c r="A14" s="26" t="s">
        <v>383</v>
      </c>
      <c r="B14" s="26" t="s">
        <v>384</v>
      </c>
      <c r="C14" s="26">
        <v>6</v>
      </c>
      <c r="D14" s="26">
        <v>6</v>
      </c>
      <c r="E14" s="26">
        <v>6</v>
      </c>
      <c r="F14" s="26">
        <v>6</v>
      </c>
      <c r="H14" s="25">
        <v>6</v>
      </c>
      <c r="I14" s="25">
        <v>6</v>
      </c>
      <c r="J14" s="25">
        <v>6</v>
      </c>
      <c r="K14" s="25">
        <v>6</v>
      </c>
    </row>
    <row r="15" spans="1:11" x14ac:dyDescent="0.3">
      <c r="A15" s="24" t="s">
        <v>385</v>
      </c>
      <c r="B15" s="24" t="s">
        <v>386</v>
      </c>
      <c r="C15" s="24">
        <v>6</v>
      </c>
      <c r="D15" s="24">
        <v>6</v>
      </c>
      <c r="E15" s="24">
        <v>6</v>
      </c>
      <c r="F15" s="24">
        <v>6</v>
      </c>
      <c r="H15" s="25">
        <v>6</v>
      </c>
      <c r="I15" s="25">
        <v>6</v>
      </c>
      <c r="J15" s="25">
        <v>6</v>
      </c>
      <c r="K15" s="25">
        <v>6</v>
      </c>
    </row>
    <row r="16" spans="1:11" x14ac:dyDescent="0.3">
      <c r="A16" s="26" t="s">
        <v>387</v>
      </c>
      <c r="B16" s="26" t="s">
        <v>388</v>
      </c>
      <c r="C16" s="26">
        <v>5</v>
      </c>
      <c r="D16" s="26">
        <v>5</v>
      </c>
      <c r="E16" s="26">
        <v>5</v>
      </c>
      <c r="F16" s="26">
        <v>5</v>
      </c>
      <c r="H16" s="25">
        <v>5</v>
      </c>
      <c r="I16" s="25">
        <v>5</v>
      </c>
      <c r="J16" s="25">
        <v>5</v>
      </c>
      <c r="K16" s="25">
        <v>5</v>
      </c>
    </row>
    <row r="17" spans="1:11" x14ac:dyDescent="0.3">
      <c r="A17" s="24" t="s">
        <v>389</v>
      </c>
      <c r="B17" s="24" t="s">
        <v>390</v>
      </c>
      <c r="C17" s="24">
        <v>7</v>
      </c>
      <c r="D17" s="24">
        <v>7</v>
      </c>
      <c r="E17" s="24">
        <v>7</v>
      </c>
      <c r="F17" s="24">
        <v>7</v>
      </c>
      <c r="H17" s="25">
        <v>7</v>
      </c>
      <c r="I17" s="25">
        <v>7</v>
      </c>
      <c r="J17" s="25">
        <v>7</v>
      </c>
      <c r="K17" s="25">
        <v>7</v>
      </c>
    </row>
    <row r="18" spans="1:11" x14ac:dyDescent="0.3">
      <c r="A18" s="26" t="s">
        <v>391</v>
      </c>
      <c r="B18" s="26" t="s">
        <v>392</v>
      </c>
      <c r="C18" s="26">
        <v>6</v>
      </c>
      <c r="D18" s="26">
        <v>6</v>
      </c>
      <c r="E18" s="26">
        <v>6</v>
      </c>
      <c r="F18" s="26">
        <v>6</v>
      </c>
      <c r="H18" s="25">
        <v>6</v>
      </c>
      <c r="I18" s="25">
        <v>6</v>
      </c>
      <c r="J18" s="25">
        <v>6</v>
      </c>
      <c r="K18" s="25">
        <v>6</v>
      </c>
    </row>
    <row r="19" spans="1:11" x14ac:dyDescent="0.3">
      <c r="A19" s="24" t="s">
        <v>393</v>
      </c>
      <c r="B19" s="24" t="s">
        <v>394</v>
      </c>
      <c r="C19" s="24">
        <v>8</v>
      </c>
      <c r="D19" s="24">
        <v>8</v>
      </c>
      <c r="E19" s="24">
        <v>8</v>
      </c>
      <c r="F19" s="24">
        <v>8</v>
      </c>
      <c r="H19" s="25">
        <v>8</v>
      </c>
      <c r="I19" s="25">
        <v>8</v>
      </c>
      <c r="J19" s="25">
        <v>8</v>
      </c>
      <c r="K19" s="25">
        <v>8</v>
      </c>
    </row>
    <row r="20" spans="1:11" x14ac:dyDescent="0.3">
      <c r="A20" s="26" t="s">
        <v>395</v>
      </c>
      <c r="B20" s="26" t="s">
        <v>396</v>
      </c>
      <c r="C20" s="26">
        <v>5</v>
      </c>
      <c r="D20" s="26">
        <v>5</v>
      </c>
      <c r="E20" s="26">
        <v>5</v>
      </c>
      <c r="F20" s="26">
        <v>5</v>
      </c>
      <c r="H20" s="25">
        <v>5</v>
      </c>
      <c r="I20" s="25">
        <v>5</v>
      </c>
      <c r="J20" s="25">
        <v>5</v>
      </c>
      <c r="K20" s="25">
        <v>5</v>
      </c>
    </row>
    <row r="21" spans="1:11" x14ac:dyDescent="0.3">
      <c r="A21" s="24" t="s">
        <v>397</v>
      </c>
      <c r="B21" s="24" t="s">
        <v>398</v>
      </c>
      <c r="C21" s="24">
        <v>7</v>
      </c>
      <c r="D21" s="24">
        <v>7</v>
      </c>
      <c r="E21" s="24">
        <v>7</v>
      </c>
      <c r="F21" s="24">
        <v>7</v>
      </c>
      <c r="H21" s="25">
        <v>7</v>
      </c>
      <c r="I21" s="25">
        <v>7</v>
      </c>
      <c r="J21" s="25">
        <v>7</v>
      </c>
      <c r="K21" s="25">
        <v>7</v>
      </c>
    </row>
    <row r="22" spans="1:11" x14ac:dyDescent="0.3">
      <c r="A22" s="26" t="s">
        <v>399</v>
      </c>
      <c r="B22" s="26" t="s">
        <v>400</v>
      </c>
      <c r="C22" s="26">
        <v>6</v>
      </c>
      <c r="D22" s="26">
        <v>6</v>
      </c>
      <c r="E22" s="26">
        <v>6</v>
      </c>
      <c r="F22" s="26">
        <v>6</v>
      </c>
      <c r="H22" s="25">
        <v>6</v>
      </c>
      <c r="I22" s="25">
        <v>6</v>
      </c>
      <c r="J22" s="25">
        <v>6</v>
      </c>
      <c r="K22" s="25">
        <v>6</v>
      </c>
    </row>
    <row r="23" spans="1:11" x14ac:dyDescent="0.3">
      <c r="A23" s="24" t="s">
        <v>401</v>
      </c>
      <c r="B23" s="24" t="s">
        <v>402</v>
      </c>
      <c r="C23" s="24">
        <v>7</v>
      </c>
      <c r="D23" s="24">
        <v>7</v>
      </c>
      <c r="E23" s="24">
        <v>7</v>
      </c>
      <c r="F23" s="24">
        <v>7</v>
      </c>
      <c r="H23" s="25">
        <v>7</v>
      </c>
      <c r="I23" s="25">
        <v>7</v>
      </c>
      <c r="J23" s="25">
        <v>7</v>
      </c>
      <c r="K23" s="25">
        <v>7</v>
      </c>
    </row>
    <row r="24" spans="1:11" x14ac:dyDescent="0.3">
      <c r="A24" s="26" t="s">
        <v>403</v>
      </c>
      <c r="B24" s="26" t="s">
        <v>404</v>
      </c>
      <c r="C24" s="26">
        <v>6</v>
      </c>
      <c r="D24" s="26">
        <v>6</v>
      </c>
      <c r="E24" s="26">
        <v>6</v>
      </c>
      <c r="F24" s="26">
        <v>6</v>
      </c>
      <c r="H24" s="25">
        <v>6</v>
      </c>
      <c r="I24" s="25">
        <v>6</v>
      </c>
      <c r="J24" s="25">
        <v>6</v>
      </c>
      <c r="K24" s="25">
        <v>6</v>
      </c>
    </row>
    <row r="25" spans="1:11" x14ac:dyDescent="0.3">
      <c r="A25" s="24" t="s">
        <v>405</v>
      </c>
      <c r="B25" s="24" t="s">
        <v>406</v>
      </c>
      <c r="C25" s="24">
        <v>6</v>
      </c>
      <c r="D25" s="24">
        <v>6</v>
      </c>
      <c r="E25" s="24">
        <v>6</v>
      </c>
      <c r="F25" s="24">
        <v>6</v>
      </c>
      <c r="H25" s="25">
        <v>6</v>
      </c>
      <c r="I25" s="25">
        <v>6</v>
      </c>
      <c r="J25" s="25">
        <v>6</v>
      </c>
      <c r="K25" s="25">
        <v>6</v>
      </c>
    </row>
    <row r="26" spans="1:11" x14ac:dyDescent="0.3">
      <c r="A26" s="26" t="s">
        <v>407</v>
      </c>
      <c r="B26" s="26" t="s">
        <v>408</v>
      </c>
      <c r="C26" s="26">
        <v>6</v>
      </c>
      <c r="D26" s="26">
        <v>6</v>
      </c>
      <c r="E26" s="26">
        <v>6</v>
      </c>
      <c r="F26" s="26">
        <v>6</v>
      </c>
      <c r="H26" s="25">
        <v>6</v>
      </c>
      <c r="I26" s="25">
        <v>6</v>
      </c>
      <c r="J26" s="25">
        <v>6</v>
      </c>
      <c r="K26" s="25">
        <v>6</v>
      </c>
    </row>
    <row r="27" spans="1:11" x14ac:dyDescent="0.3">
      <c r="A27" s="24" t="s">
        <v>409</v>
      </c>
      <c r="B27" s="24" t="s">
        <v>410</v>
      </c>
      <c r="C27" s="24">
        <v>5</v>
      </c>
      <c r="D27" s="24">
        <v>5</v>
      </c>
      <c r="E27" s="24">
        <v>5</v>
      </c>
      <c r="F27" s="24">
        <v>5</v>
      </c>
      <c r="H27" s="25">
        <v>5</v>
      </c>
      <c r="I27" s="25">
        <v>5</v>
      </c>
      <c r="J27" s="25">
        <v>5</v>
      </c>
      <c r="K27" s="25">
        <v>5</v>
      </c>
    </row>
    <row r="28" spans="1:11" x14ac:dyDescent="0.3">
      <c r="A28" s="26" t="s">
        <v>411</v>
      </c>
      <c r="B28" s="26" t="s">
        <v>412</v>
      </c>
      <c r="C28" s="26">
        <v>6</v>
      </c>
      <c r="D28" s="26">
        <v>6</v>
      </c>
      <c r="E28" s="26">
        <v>6</v>
      </c>
      <c r="F28" s="26">
        <v>6</v>
      </c>
      <c r="H28" s="25">
        <v>6</v>
      </c>
      <c r="I28" s="25">
        <v>6</v>
      </c>
      <c r="J28" s="25">
        <v>6</v>
      </c>
      <c r="K28" s="25">
        <v>6</v>
      </c>
    </row>
    <row r="29" spans="1:11" x14ac:dyDescent="0.3">
      <c r="A29" s="24" t="s">
        <v>413</v>
      </c>
      <c r="B29" s="24" t="s">
        <v>414</v>
      </c>
      <c r="C29" s="24">
        <v>6</v>
      </c>
      <c r="D29" s="24">
        <v>6</v>
      </c>
      <c r="E29" s="24">
        <v>6</v>
      </c>
      <c r="F29" s="24">
        <v>6</v>
      </c>
      <c r="H29" s="25">
        <v>6</v>
      </c>
      <c r="I29" s="25">
        <v>6</v>
      </c>
      <c r="J29" s="25">
        <v>6</v>
      </c>
      <c r="K29" s="25">
        <v>6</v>
      </c>
    </row>
    <row r="30" spans="1:11" x14ac:dyDescent="0.3">
      <c r="A30" s="26" t="s">
        <v>415</v>
      </c>
      <c r="B30" s="26" t="s">
        <v>416</v>
      </c>
      <c r="C30" s="26">
        <v>6</v>
      </c>
      <c r="D30" s="26">
        <v>6</v>
      </c>
      <c r="E30" s="26">
        <v>6</v>
      </c>
      <c r="F30" s="26">
        <v>6</v>
      </c>
      <c r="H30" s="25">
        <v>6</v>
      </c>
      <c r="I30" s="25">
        <v>6</v>
      </c>
      <c r="J30" s="25">
        <v>6</v>
      </c>
      <c r="K30" s="25">
        <v>6</v>
      </c>
    </row>
    <row r="31" spans="1:11" x14ac:dyDescent="0.3">
      <c r="A31" s="24" t="s">
        <v>417</v>
      </c>
      <c r="B31" s="24" t="s">
        <v>418</v>
      </c>
      <c r="C31" s="24">
        <v>6</v>
      </c>
      <c r="D31" s="24">
        <v>6</v>
      </c>
      <c r="E31" s="24">
        <v>6</v>
      </c>
      <c r="F31" s="24">
        <v>6</v>
      </c>
      <c r="H31" s="25">
        <v>6</v>
      </c>
      <c r="I31" s="25">
        <v>6</v>
      </c>
      <c r="J31" s="25">
        <v>6</v>
      </c>
      <c r="K31" s="25">
        <v>6</v>
      </c>
    </row>
    <row r="32" spans="1:11" x14ac:dyDescent="0.3">
      <c r="A32" s="26" t="s">
        <v>419</v>
      </c>
      <c r="B32" s="26" t="s">
        <v>420</v>
      </c>
      <c r="C32" s="26">
        <v>6</v>
      </c>
      <c r="D32" s="26">
        <v>6</v>
      </c>
      <c r="E32" s="26">
        <v>6</v>
      </c>
      <c r="F32" s="26">
        <v>6</v>
      </c>
      <c r="H32" s="25">
        <v>6</v>
      </c>
      <c r="I32" s="25">
        <v>6</v>
      </c>
      <c r="J32" s="25">
        <v>6</v>
      </c>
      <c r="K32" s="25">
        <v>6</v>
      </c>
    </row>
    <row r="33" spans="1:11" x14ac:dyDescent="0.3">
      <c r="A33" s="24" t="s">
        <v>421</v>
      </c>
      <c r="B33" s="24" t="s">
        <v>422</v>
      </c>
      <c r="C33" s="24">
        <v>6</v>
      </c>
      <c r="D33" s="24">
        <v>6</v>
      </c>
      <c r="E33" s="24">
        <v>6</v>
      </c>
      <c r="F33" s="24">
        <v>6</v>
      </c>
      <c r="H33" s="25">
        <v>6</v>
      </c>
      <c r="I33" s="25">
        <v>6</v>
      </c>
      <c r="J33" s="25">
        <v>6</v>
      </c>
      <c r="K33" s="25">
        <v>6</v>
      </c>
    </row>
    <row r="34" spans="1:11" x14ac:dyDescent="0.3">
      <c r="A34" s="26" t="s">
        <v>423</v>
      </c>
      <c r="B34" s="26" t="s">
        <v>424</v>
      </c>
      <c r="C34" s="26">
        <v>6</v>
      </c>
      <c r="D34" s="26">
        <v>6</v>
      </c>
      <c r="E34" s="26">
        <v>6</v>
      </c>
      <c r="F34" s="26">
        <v>6</v>
      </c>
      <c r="H34" s="25">
        <v>6</v>
      </c>
      <c r="I34" s="25">
        <v>6</v>
      </c>
      <c r="J34" s="25">
        <v>6</v>
      </c>
      <c r="K34" s="25">
        <v>6</v>
      </c>
    </row>
    <row r="35" spans="1:11" x14ac:dyDescent="0.3">
      <c r="A35" s="24" t="s">
        <v>425</v>
      </c>
      <c r="B35" s="24" t="s">
        <v>426</v>
      </c>
      <c r="C35" s="24">
        <v>6</v>
      </c>
      <c r="D35" s="24">
        <v>6</v>
      </c>
      <c r="E35" s="24">
        <v>6</v>
      </c>
      <c r="F35" s="24">
        <v>6</v>
      </c>
      <c r="H35" s="25">
        <v>6</v>
      </c>
      <c r="I35" s="25">
        <v>6</v>
      </c>
      <c r="J35" s="25">
        <v>6</v>
      </c>
      <c r="K35" s="25">
        <v>6</v>
      </c>
    </row>
    <row r="36" spans="1:11" x14ac:dyDescent="0.3">
      <c r="A36" s="26" t="s">
        <v>427</v>
      </c>
      <c r="B36" s="26" t="s">
        <v>428</v>
      </c>
      <c r="C36" s="26">
        <v>5</v>
      </c>
      <c r="D36" s="26">
        <v>5</v>
      </c>
      <c r="E36" s="26">
        <v>5</v>
      </c>
      <c r="F36" s="26">
        <v>5</v>
      </c>
      <c r="H36" s="25">
        <v>5</v>
      </c>
      <c r="I36" s="25">
        <v>5</v>
      </c>
      <c r="J36" s="25">
        <v>5</v>
      </c>
      <c r="K36" s="25">
        <v>5</v>
      </c>
    </row>
    <row r="37" spans="1:11" x14ac:dyDescent="0.3">
      <c r="A37" s="24" t="s">
        <v>429</v>
      </c>
      <c r="B37" s="24" t="s">
        <v>430</v>
      </c>
      <c r="C37" s="24">
        <v>7</v>
      </c>
      <c r="D37" s="24">
        <v>7</v>
      </c>
      <c r="E37" s="24">
        <v>7</v>
      </c>
      <c r="F37" s="24">
        <v>7</v>
      </c>
      <c r="H37" s="25">
        <v>7</v>
      </c>
      <c r="I37" s="25">
        <v>7</v>
      </c>
      <c r="J37" s="25">
        <v>7</v>
      </c>
      <c r="K37" s="25">
        <v>7</v>
      </c>
    </row>
    <row r="38" spans="1:11" x14ac:dyDescent="0.3">
      <c r="A38" s="26" t="s">
        <v>431</v>
      </c>
      <c r="B38" s="26" t="s">
        <v>432</v>
      </c>
      <c r="C38" s="26">
        <v>6</v>
      </c>
      <c r="D38" s="26">
        <v>6</v>
      </c>
      <c r="E38" s="26">
        <v>6</v>
      </c>
      <c r="F38" s="26">
        <v>6</v>
      </c>
      <c r="H38" s="25">
        <v>6</v>
      </c>
      <c r="I38" s="25">
        <v>6</v>
      </c>
      <c r="J38" s="25">
        <v>6</v>
      </c>
      <c r="K38" s="25">
        <v>6</v>
      </c>
    </row>
    <row r="39" spans="1:11" x14ac:dyDescent="0.3">
      <c r="A39" s="24" t="s">
        <v>433</v>
      </c>
      <c r="B39" s="24" t="s">
        <v>434</v>
      </c>
      <c r="C39" s="24">
        <v>6</v>
      </c>
      <c r="D39" s="24">
        <v>6</v>
      </c>
      <c r="E39" s="24">
        <v>6</v>
      </c>
      <c r="F39" s="24">
        <v>6</v>
      </c>
      <c r="H39" s="25">
        <v>6</v>
      </c>
      <c r="I39" s="25">
        <v>6</v>
      </c>
      <c r="J39" s="25">
        <v>6</v>
      </c>
      <c r="K39" s="25">
        <v>6</v>
      </c>
    </row>
    <row r="40" spans="1:11" x14ac:dyDescent="0.3">
      <c r="A40" s="26" t="s">
        <v>435</v>
      </c>
      <c r="B40" s="26" t="s">
        <v>436</v>
      </c>
      <c r="C40" s="26">
        <v>6</v>
      </c>
      <c r="D40" s="26">
        <v>6</v>
      </c>
      <c r="E40" s="26">
        <v>6</v>
      </c>
      <c r="F40" s="26">
        <v>6</v>
      </c>
      <c r="H40" s="25">
        <v>6</v>
      </c>
      <c r="I40" s="25">
        <v>6</v>
      </c>
      <c r="J40" s="25">
        <v>6</v>
      </c>
      <c r="K40" s="25">
        <v>6</v>
      </c>
    </row>
    <row r="41" spans="1:11" x14ac:dyDescent="0.3">
      <c r="A41" s="24" t="s">
        <v>437</v>
      </c>
      <c r="B41" s="24" t="s">
        <v>438</v>
      </c>
      <c r="C41" s="24">
        <v>6</v>
      </c>
      <c r="D41" s="24">
        <v>6</v>
      </c>
      <c r="E41" s="24">
        <v>6</v>
      </c>
      <c r="F41" s="24">
        <v>6</v>
      </c>
      <c r="H41" s="25">
        <v>6</v>
      </c>
      <c r="I41" s="25">
        <v>6</v>
      </c>
      <c r="J41" s="25">
        <v>6</v>
      </c>
      <c r="K41" s="25">
        <v>6</v>
      </c>
    </row>
    <row r="42" spans="1:11" x14ac:dyDescent="0.3">
      <c r="A42" s="26" t="s">
        <v>439</v>
      </c>
      <c r="B42" s="26" t="s">
        <v>440</v>
      </c>
      <c r="C42" s="26">
        <v>6</v>
      </c>
      <c r="D42" s="26">
        <v>6</v>
      </c>
      <c r="E42" s="26">
        <v>6</v>
      </c>
      <c r="F42" s="26">
        <v>6</v>
      </c>
      <c r="H42" s="25">
        <v>6</v>
      </c>
      <c r="I42" s="25">
        <v>6</v>
      </c>
      <c r="J42" s="25">
        <v>6</v>
      </c>
      <c r="K42" s="25">
        <v>6</v>
      </c>
    </row>
    <row r="43" spans="1:11" x14ac:dyDescent="0.3">
      <c r="A43" s="24" t="s">
        <v>441</v>
      </c>
      <c r="B43" s="24" t="s">
        <v>442</v>
      </c>
      <c r="C43" s="24">
        <v>6</v>
      </c>
      <c r="D43" s="24">
        <v>6</v>
      </c>
      <c r="E43" s="24">
        <v>6</v>
      </c>
      <c r="F43" s="24">
        <v>6</v>
      </c>
      <c r="H43" s="25">
        <v>6</v>
      </c>
      <c r="I43" s="25">
        <v>6</v>
      </c>
      <c r="J43" s="25">
        <v>6</v>
      </c>
      <c r="K43" s="25">
        <v>6</v>
      </c>
    </row>
    <row r="44" spans="1:11" x14ac:dyDescent="0.3">
      <c r="A44" s="26" t="s">
        <v>443</v>
      </c>
      <c r="B44" s="26" t="s">
        <v>444</v>
      </c>
      <c r="C44" s="26">
        <v>7</v>
      </c>
      <c r="D44" s="26">
        <v>7</v>
      </c>
      <c r="E44" s="26">
        <v>7</v>
      </c>
      <c r="F44" s="26">
        <v>7</v>
      </c>
      <c r="H44" s="25">
        <v>7</v>
      </c>
      <c r="I44" s="25">
        <v>7</v>
      </c>
      <c r="J44" s="25">
        <v>7</v>
      </c>
      <c r="K44" s="25">
        <v>7</v>
      </c>
    </row>
    <row r="45" spans="1:11" x14ac:dyDescent="0.3">
      <c r="A45" s="24" t="s">
        <v>445</v>
      </c>
      <c r="B45" s="24" t="s">
        <v>446</v>
      </c>
      <c r="C45" s="24">
        <v>7</v>
      </c>
      <c r="D45" s="24">
        <v>7</v>
      </c>
      <c r="E45" s="24">
        <v>7</v>
      </c>
      <c r="F45" s="24">
        <v>7</v>
      </c>
      <c r="H45" s="25">
        <v>7</v>
      </c>
      <c r="I45" s="25">
        <v>7</v>
      </c>
      <c r="J45" s="25">
        <v>7</v>
      </c>
      <c r="K45" s="25">
        <v>7</v>
      </c>
    </row>
    <row r="46" spans="1:11" x14ac:dyDescent="0.3">
      <c r="A46" s="26" t="s">
        <v>447</v>
      </c>
      <c r="B46" s="26" t="s">
        <v>448</v>
      </c>
      <c r="C46" s="26">
        <v>8</v>
      </c>
      <c r="D46" s="26">
        <v>8</v>
      </c>
      <c r="E46" s="26">
        <v>8</v>
      </c>
      <c r="F46" s="26">
        <v>8</v>
      </c>
      <c r="H46" s="25">
        <v>8</v>
      </c>
      <c r="I46" s="25">
        <v>8</v>
      </c>
      <c r="J46" s="25">
        <v>8</v>
      </c>
      <c r="K46" s="25">
        <v>8</v>
      </c>
    </row>
    <row r="47" spans="1:11" x14ac:dyDescent="0.3">
      <c r="A47" s="24" t="s">
        <v>449</v>
      </c>
      <c r="B47" s="24" t="s">
        <v>450</v>
      </c>
      <c r="C47" s="24">
        <v>6</v>
      </c>
      <c r="D47" s="24">
        <v>6</v>
      </c>
      <c r="E47" s="24">
        <v>6</v>
      </c>
      <c r="F47" s="24">
        <v>6</v>
      </c>
      <c r="H47" s="25">
        <v>6</v>
      </c>
      <c r="I47" s="25">
        <v>6</v>
      </c>
      <c r="J47" s="25">
        <v>6</v>
      </c>
      <c r="K47" s="25">
        <v>6</v>
      </c>
    </row>
    <row r="48" spans="1:11" x14ac:dyDescent="0.3">
      <c r="A48" s="26" t="s">
        <v>451</v>
      </c>
      <c r="B48" s="26" t="s">
        <v>452</v>
      </c>
      <c r="C48" s="26">
        <v>4</v>
      </c>
      <c r="D48" s="26">
        <v>4</v>
      </c>
      <c r="E48" s="26">
        <v>4</v>
      </c>
      <c r="F48" s="26">
        <v>4</v>
      </c>
      <c r="H48" s="25">
        <v>4</v>
      </c>
      <c r="I48" s="25">
        <v>4</v>
      </c>
      <c r="J48" s="25">
        <v>4</v>
      </c>
      <c r="K48" s="25">
        <v>4</v>
      </c>
    </row>
    <row r="49" spans="1:11" x14ac:dyDescent="0.3">
      <c r="A49" s="24" t="s">
        <v>453</v>
      </c>
      <c r="B49" s="24" t="s">
        <v>454</v>
      </c>
      <c r="C49" s="24">
        <v>7</v>
      </c>
      <c r="D49" s="24">
        <v>7</v>
      </c>
      <c r="E49" s="24">
        <v>7</v>
      </c>
      <c r="F49" s="24">
        <v>7</v>
      </c>
      <c r="H49" s="25">
        <v>7</v>
      </c>
      <c r="I49" s="25">
        <v>7</v>
      </c>
      <c r="J49" s="25">
        <v>7</v>
      </c>
      <c r="K49" s="25">
        <v>7</v>
      </c>
    </row>
    <row r="50" spans="1:11" x14ac:dyDescent="0.3">
      <c r="A50" s="26" t="s">
        <v>455</v>
      </c>
      <c r="B50" s="26" t="s">
        <v>456</v>
      </c>
      <c r="C50" s="26">
        <v>6</v>
      </c>
      <c r="D50" s="26">
        <v>6</v>
      </c>
      <c r="E50" s="26">
        <v>6</v>
      </c>
      <c r="F50" s="26">
        <v>6</v>
      </c>
      <c r="H50" s="25">
        <v>6</v>
      </c>
      <c r="I50" s="25">
        <v>6</v>
      </c>
      <c r="J50" s="25">
        <v>6</v>
      </c>
      <c r="K50" s="25">
        <v>6</v>
      </c>
    </row>
    <row r="51" spans="1:11" x14ac:dyDescent="0.3">
      <c r="A51" s="24" t="s">
        <v>457</v>
      </c>
      <c r="B51" s="24" t="s">
        <v>458</v>
      </c>
      <c r="C51" s="24">
        <v>7</v>
      </c>
      <c r="D51" s="24">
        <v>7</v>
      </c>
      <c r="E51" s="24">
        <v>7</v>
      </c>
      <c r="F51" s="24">
        <v>7</v>
      </c>
      <c r="H51" s="25">
        <v>7</v>
      </c>
      <c r="I51" s="25">
        <v>7</v>
      </c>
      <c r="J51" s="25">
        <v>7</v>
      </c>
      <c r="K51" s="25">
        <v>7</v>
      </c>
    </row>
    <row r="52" spans="1:11" x14ac:dyDescent="0.3">
      <c r="A52" s="26" t="s">
        <v>459</v>
      </c>
      <c r="B52" s="26" t="s">
        <v>460</v>
      </c>
      <c r="C52" s="26">
        <v>6</v>
      </c>
      <c r="D52" s="26">
        <v>6</v>
      </c>
      <c r="E52" s="26">
        <v>6</v>
      </c>
      <c r="F52" s="26">
        <v>6</v>
      </c>
      <c r="H52" s="25">
        <v>6</v>
      </c>
      <c r="I52" s="25">
        <v>6</v>
      </c>
      <c r="J52" s="25">
        <v>6</v>
      </c>
      <c r="K52" s="25">
        <v>6</v>
      </c>
    </row>
    <row r="53" spans="1:11" x14ac:dyDescent="0.3">
      <c r="A53" s="24" t="s">
        <v>461</v>
      </c>
      <c r="B53" s="24" t="s">
        <v>462</v>
      </c>
      <c r="C53" s="24">
        <v>6</v>
      </c>
      <c r="D53" s="24">
        <v>6</v>
      </c>
      <c r="E53" s="24">
        <v>6</v>
      </c>
      <c r="F53" s="24">
        <v>6</v>
      </c>
      <c r="H53" s="25">
        <v>6</v>
      </c>
      <c r="I53" s="25">
        <v>6</v>
      </c>
      <c r="J53" s="25">
        <v>6</v>
      </c>
      <c r="K53" s="25">
        <v>6</v>
      </c>
    </row>
    <row r="54" spans="1:11" x14ac:dyDescent="0.3">
      <c r="A54" s="26" t="s">
        <v>463</v>
      </c>
      <c r="B54" s="26" t="s">
        <v>464</v>
      </c>
      <c r="C54" s="26">
        <v>6</v>
      </c>
      <c r="D54" s="26">
        <v>6</v>
      </c>
      <c r="E54" s="26">
        <v>6</v>
      </c>
      <c r="F54" s="26">
        <v>6</v>
      </c>
      <c r="H54" s="25">
        <v>6</v>
      </c>
      <c r="I54" s="25">
        <v>6</v>
      </c>
      <c r="J54" s="25">
        <v>6</v>
      </c>
      <c r="K54" s="25">
        <v>6</v>
      </c>
    </row>
    <row r="55" spans="1:11" x14ac:dyDescent="0.3">
      <c r="A55" s="24" t="s">
        <v>465</v>
      </c>
      <c r="B55" s="24" t="s">
        <v>466</v>
      </c>
      <c r="C55" s="24">
        <v>6</v>
      </c>
      <c r="D55" s="24">
        <v>6</v>
      </c>
      <c r="E55" s="24">
        <v>6</v>
      </c>
      <c r="F55" s="24">
        <v>6</v>
      </c>
      <c r="H55" s="25">
        <v>6</v>
      </c>
      <c r="I55" s="25">
        <v>6</v>
      </c>
      <c r="J55" s="25">
        <v>6</v>
      </c>
      <c r="K55" s="25">
        <v>6</v>
      </c>
    </row>
    <row r="56" spans="1:11" x14ac:dyDescent="0.3">
      <c r="A56" s="26" t="s">
        <v>467</v>
      </c>
      <c r="B56" s="26" t="s">
        <v>468</v>
      </c>
      <c r="C56" s="26">
        <v>6</v>
      </c>
      <c r="D56" s="26">
        <v>6</v>
      </c>
      <c r="E56" s="26">
        <v>6</v>
      </c>
      <c r="F56" s="26">
        <v>6</v>
      </c>
      <c r="H56" s="25">
        <v>6</v>
      </c>
      <c r="I56" s="25">
        <v>6</v>
      </c>
      <c r="J56" s="25">
        <v>6</v>
      </c>
      <c r="K56" s="25">
        <v>6</v>
      </c>
    </row>
    <row r="57" spans="1:11" x14ac:dyDescent="0.3">
      <c r="A57" s="24" t="s">
        <v>469</v>
      </c>
      <c r="B57" s="24" t="s">
        <v>470</v>
      </c>
      <c r="C57" s="24">
        <v>6</v>
      </c>
      <c r="D57" s="24">
        <v>6</v>
      </c>
      <c r="E57" s="24">
        <v>6</v>
      </c>
      <c r="F57" s="24">
        <v>6</v>
      </c>
      <c r="H57" s="25">
        <v>6</v>
      </c>
      <c r="I57" s="25">
        <v>6</v>
      </c>
      <c r="J57" s="25">
        <v>6</v>
      </c>
      <c r="K57" s="25">
        <v>6</v>
      </c>
    </row>
    <row r="58" spans="1:11" x14ac:dyDescent="0.3">
      <c r="A58" s="26" t="s">
        <v>471</v>
      </c>
      <c r="B58" s="26" t="s">
        <v>472</v>
      </c>
      <c r="C58" s="26">
        <v>6</v>
      </c>
      <c r="D58" s="26">
        <v>6</v>
      </c>
      <c r="E58" s="26">
        <v>6</v>
      </c>
      <c r="F58" s="26">
        <v>6</v>
      </c>
      <c r="H58" s="25">
        <v>6</v>
      </c>
      <c r="I58" s="25">
        <v>6</v>
      </c>
      <c r="J58" s="25">
        <v>6</v>
      </c>
      <c r="K58" s="25">
        <v>6</v>
      </c>
    </row>
    <row r="59" spans="1:11" x14ac:dyDescent="0.3">
      <c r="A59" s="24" t="s">
        <v>473</v>
      </c>
      <c r="B59" s="24" t="s">
        <v>474</v>
      </c>
      <c r="C59" s="24">
        <v>6</v>
      </c>
      <c r="D59" s="24">
        <v>6</v>
      </c>
      <c r="E59" s="24">
        <v>6</v>
      </c>
      <c r="F59" s="24">
        <v>6</v>
      </c>
      <c r="H59" s="25">
        <v>6</v>
      </c>
      <c r="I59" s="25">
        <v>6</v>
      </c>
      <c r="J59" s="25">
        <v>6</v>
      </c>
      <c r="K59" s="25">
        <v>6</v>
      </c>
    </row>
    <row r="60" spans="1:11" x14ac:dyDescent="0.3">
      <c r="A60" s="26" t="s">
        <v>475</v>
      </c>
      <c r="B60" s="26" t="s">
        <v>476</v>
      </c>
      <c r="C60" s="26">
        <v>6</v>
      </c>
      <c r="D60" s="26">
        <v>6</v>
      </c>
      <c r="E60" s="26">
        <v>6</v>
      </c>
      <c r="F60" s="26">
        <v>6</v>
      </c>
      <c r="H60" s="25">
        <v>6</v>
      </c>
      <c r="I60" s="25">
        <v>6</v>
      </c>
      <c r="J60" s="25">
        <v>6</v>
      </c>
      <c r="K60" s="25">
        <v>6</v>
      </c>
    </row>
    <row r="63" spans="1:11" x14ac:dyDescent="0.3">
      <c r="A63" s="27" t="s">
        <v>56</v>
      </c>
      <c r="B63" s="53" t="s">
        <v>57</v>
      </c>
      <c r="C63" s="51"/>
    </row>
    <row r="64" spans="1:11" x14ac:dyDescent="0.3">
      <c r="A64" s="28" t="s">
        <v>58</v>
      </c>
      <c r="B64" s="50" t="s">
        <v>59</v>
      </c>
      <c r="C64" s="51"/>
    </row>
    <row r="65" spans="1:3" x14ac:dyDescent="0.3">
      <c r="A65" s="29" t="s">
        <v>60</v>
      </c>
      <c r="B65" s="52" t="s">
        <v>61</v>
      </c>
      <c r="C65" s="51"/>
    </row>
    <row r="66" spans="1:3" x14ac:dyDescent="0.3">
      <c r="A66" s="30" t="s">
        <v>189</v>
      </c>
      <c r="B66" s="55" t="s">
        <v>190</v>
      </c>
      <c r="C66" s="51"/>
    </row>
    <row r="67" spans="1:3" x14ac:dyDescent="0.3">
      <c r="A67" s="31" t="s">
        <v>191</v>
      </c>
      <c r="B67" s="54" t="s">
        <v>192</v>
      </c>
      <c r="C67" s="51"/>
    </row>
  </sheetData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191" priority="34">
      <formula>ISBLANK(A11)</formula>
    </cfRule>
  </conditionalFormatting>
  <conditionalFormatting sqref="C3">
    <cfRule type="expression" dxfId="190" priority="2">
      <formula>ISBLANK(C3)</formula>
    </cfRule>
  </conditionalFormatting>
  <conditionalFormatting sqref="C4">
    <cfRule type="expression" dxfId="189" priority="4">
      <formula>ISBLANK(C4)</formula>
    </cfRule>
  </conditionalFormatting>
  <conditionalFormatting sqref="C5">
    <cfRule type="expression" dxfId="188" priority="6">
      <formula>ISBLANK(C5)</formula>
    </cfRule>
  </conditionalFormatting>
  <conditionalFormatting sqref="C10">
    <cfRule type="expression" dxfId="187" priority="33">
      <formula>COUNTIF(C11:C60, "&gt;="&amp;$C$4)=0</formula>
    </cfRule>
  </conditionalFormatting>
  <conditionalFormatting sqref="C11:C60">
    <cfRule type="expression" dxfId="186" priority="35">
      <formula>C11&gt;$C$3</formula>
    </cfRule>
  </conditionalFormatting>
  <conditionalFormatting sqref="C3:F3">
    <cfRule type="expression" dxfId="185" priority="1">
      <formula>OR(C3&gt;100,C3&lt;0)</formula>
    </cfRule>
  </conditionalFormatting>
  <conditionalFormatting sqref="C4:F4">
    <cfRule type="expression" dxfId="184" priority="3">
      <formula>OR(C4&gt;max_marks_cell,C4&lt;0)</formula>
    </cfRule>
  </conditionalFormatting>
  <conditionalFormatting sqref="C5:F5">
    <cfRule type="expression" dxfId="183" priority="5">
      <formula>OR(C5&gt;4,C5&lt;0)</formula>
    </cfRule>
  </conditionalFormatting>
  <conditionalFormatting sqref="C7:F7">
    <cfRule type="expression" dxfId="182" priority="7">
      <formula>OR(C7&gt;100,C7&lt;0)</formula>
    </cfRule>
    <cfRule type="expression" dxfId="181" priority="8">
      <formula>ISBLANK(C7)</formula>
    </cfRule>
  </conditionalFormatting>
  <conditionalFormatting sqref="D10">
    <cfRule type="expression" dxfId="180" priority="38">
      <formula>COUNTIF(D11:D60, "&gt;="&amp;$D$4)=0</formula>
    </cfRule>
  </conditionalFormatting>
  <conditionalFormatting sqref="D11:D60">
    <cfRule type="expression" dxfId="179" priority="40">
      <formula>D11&gt;$D$3</formula>
    </cfRule>
  </conditionalFormatting>
  <conditionalFormatting sqref="D3:F5">
    <cfRule type="expression" dxfId="178" priority="10">
      <formula>ISBLANK(D3)</formula>
    </cfRule>
  </conditionalFormatting>
  <conditionalFormatting sqref="E10">
    <cfRule type="expression" dxfId="177" priority="43">
      <formula>COUNTIF(E11:E60, "&gt;="&amp;$E$4)=0</formula>
    </cfRule>
  </conditionalFormatting>
  <conditionalFormatting sqref="E11:E60">
    <cfRule type="expression" dxfId="176" priority="45">
      <formula>E11&gt;$E$3</formula>
    </cfRule>
  </conditionalFormatting>
  <conditionalFormatting sqref="F10">
    <cfRule type="expression" dxfId="175" priority="48">
      <formula>COUNTIF(F11:F60, "&gt;="&amp;$F$4)=0</formula>
    </cfRule>
  </conditionalFormatting>
  <conditionalFormatting sqref="F11:F60">
    <cfRule type="expression" dxfId="174" priority="50">
      <formula>F11&gt;$F$3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67"/>
  <sheetViews>
    <sheetView workbookViewId="0"/>
  </sheetViews>
  <sheetFormatPr defaultRowHeight="14.4" x14ac:dyDescent="0.3"/>
  <cols>
    <col min="1" max="1" width="20" customWidth="1"/>
    <col min="2" max="2" width="30" customWidth="1"/>
    <col min="3" max="18" width="33" customWidth="1"/>
  </cols>
  <sheetData>
    <row r="1" spans="1:23" x14ac:dyDescent="0.3">
      <c r="A1" s="2"/>
      <c r="B1" s="48" t="s">
        <v>374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3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193</v>
      </c>
      <c r="H2" s="22" t="s">
        <v>194</v>
      </c>
      <c r="I2" s="22" t="s">
        <v>195</v>
      </c>
      <c r="J2" s="22" t="s">
        <v>196</v>
      </c>
      <c r="K2" s="22" t="s">
        <v>197</v>
      </c>
      <c r="L2" s="22" t="s">
        <v>198</v>
      </c>
      <c r="M2" s="22" t="s">
        <v>199</v>
      </c>
      <c r="N2" s="22" t="s">
        <v>200</v>
      </c>
      <c r="O2" s="22" t="s">
        <v>201</v>
      </c>
      <c r="P2" s="22" t="s">
        <v>202</v>
      </c>
      <c r="Q2" s="22" t="s">
        <v>203</v>
      </c>
      <c r="R2" s="22" t="s">
        <v>204</v>
      </c>
      <c r="T2" s="23" t="s">
        <v>24</v>
      </c>
      <c r="U2" s="23" t="s">
        <v>27</v>
      </c>
      <c r="V2" s="23" t="s">
        <v>30</v>
      </c>
      <c r="W2" s="23" t="s">
        <v>32</v>
      </c>
    </row>
    <row r="3" spans="1:23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M3" s="24">
        <v>5</v>
      </c>
      <c r="N3" s="24">
        <v>5</v>
      </c>
      <c r="O3" s="24">
        <v>5</v>
      </c>
      <c r="P3" s="24">
        <v>5</v>
      </c>
      <c r="Q3" s="24">
        <v>5</v>
      </c>
      <c r="R3" s="24">
        <v>10</v>
      </c>
      <c r="T3" s="25">
        <v>35</v>
      </c>
      <c r="U3" s="25">
        <v>50</v>
      </c>
      <c r="V3" s="25">
        <v>25</v>
      </c>
      <c r="W3" s="25">
        <v>25</v>
      </c>
    </row>
    <row r="4" spans="1:23" x14ac:dyDescent="0.3">
      <c r="A4" s="2"/>
      <c r="B4" s="22" t="s">
        <v>68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>
        <v>5</v>
      </c>
      <c r="I4" s="26">
        <v>5</v>
      </c>
      <c r="J4" s="26">
        <v>5</v>
      </c>
      <c r="K4" s="26">
        <v>5</v>
      </c>
      <c r="L4" s="26">
        <v>5</v>
      </c>
      <c r="M4" s="26">
        <v>2.5</v>
      </c>
      <c r="N4" s="26">
        <v>2.5</v>
      </c>
      <c r="O4" s="26">
        <v>2.5</v>
      </c>
      <c r="P4" s="26">
        <v>2.5</v>
      </c>
      <c r="Q4" s="26">
        <v>2.5</v>
      </c>
      <c r="R4" s="26">
        <v>5</v>
      </c>
      <c r="T4" s="25">
        <v>17.5</v>
      </c>
      <c r="U4" s="25">
        <v>25</v>
      </c>
      <c r="V4" s="25">
        <v>12.5</v>
      </c>
      <c r="W4" s="25">
        <v>12.5</v>
      </c>
    </row>
    <row r="5" spans="1:2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1</v>
      </c>
      <c r="H5" s="24">
        <v>2</v>
      </c>
      <c r="I5" s="24">
        <v>1</v>
      </c>
      <c r="J5" s="24">
        <v>2</v>
      </c>
      <c r="K5" s="24">
        <v>3</v>
      </c>
      <c r="L5" s="24">
        <v>4</v>
      </c>
      <c r="M5" s="24">
        <v>1</v>
      </c>
      <c r="N5" s="24">
        <v>2</v>
      </c>
      <c r="O5" s="24">
        <v>3</v>
      </c>
      <c r="P5" s="24">
        <v>4</v>
      </c>
      <c r="Q5" s="24">
        <v>2</v>
      </c>
      <c r="R5" s="24">
        <v>2</v>
      </c>
    </row>
    <row r="6" spans="1:2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71</v>
      </c>
      <c r="H6" s="5" t="s">
        <v>72</v>
      </c>
      <c r="I6" s="5" t="s">
        <v>71</v>
      </c>
      <c r="J6" s="5" t="s">
        <v>72</v>
      </c>
      <c r="K6" s="5" t="s">
        <v>73</v>
      </c>
      <c r="L6" s="5" t="s">
        <v>74</v>
      </c>
      <c r="M6" s="5" t="s">
        <v>71</v>
      </c>
      <c r="N6" s="5" t="s">
        <v>72</v>
      </c>
      <c r="O6" s="5" t="s">
        <v>73</v>
      </c>
      <c r="P6" s="5" t="s">
        <v>74</v>
      </c>
      <c r="Q6" s="5" t="s">
        <v>72</v>
      </c>
      <c r="R6" s="5" t="s">
        <v>72</v>
      </c>
    </row>
    <row r="7" spans="1:23" x14ac:dyDescent="0.3">
      <c r="A7" s="2"/>
      <c r="B7" s="22" t="s">
        <v>75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3" x14ac:dyDescent="0.3">
      <c r="A9" s="1"/>
      <c r="B9" s="48" t="s">
        <v>76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23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193</v>
      </c>
      <c r="H10" s="22" t="s">
        <v>194</v>
      </c>
      <c r="I10" s="22" t="s">
        <v>195</v>
      </c>
      <c r="J10" s="22" t="s">
        <v>196</v>
      </c>
      <c r="K10" s="22" t="s">
        <v>197</v>
      </c>
      <c r="L10" s="22" t="s">
        <v>198</v>
      </c>
      <c r="M10" s="22" t="s">
        <v>199</v>
      </c>
      <c r="N10" s="22" t="s">
        <v>200</v>
      </c>
      <c r="O10" s="22" t="s">
        <v>201</v>
      </c>
      <c r="P10" s="22" t="s">
        <v>202</v>
      </c>
      <c r="Q10" s="22" t="s">
        <v>203</v>
      </c>
      <c r="R10" s="22" t="s">
        <v>204</v>
      </c>
      <c r="T10" s="23" t="s">
        <v>24</v>
      </c>
      <c r="U10" s="23" t="s">
        <v>27</v>
      </c>
      <c r="V10" s="23" t="s">
        <v>30</v>
      </c>
      <c r="W10" s="23" t="s">
        <v>32</v>
      </c>
    </row>
    <row r="11" spans="1:23" x14ac:dyDescent="0.3">
      <c r="A11" s="24"/>
      <c r="B11" s="24"/>
      <c r="C11" s="24">
        <v>6</v>
      </c>
      <c r="D11" s="24">
        <v>6</v>
      </c>
      <c r="E11" s="24">
        <v>6</v>
      </c>
      <c r="F11" s="24">
        <v>6</v>
      </c>
      <c r="G11" s="24">
        <v>5</v>
      </c>
      <c r="H11" s="24">
        <v>5</v>
      </c>
      <c r="I11" s="24">
        <v>6</v>
      </c>
      <c r="J11" s="24">
        <v>6</v>
      </c>
      <c r="K11" s="24">
        <v>6</v>
      </c>
      <c r="L11" s="24">
        <v>6</v>
      </c>
      <c r="M11" s="24">
        <v>3</v>
      </c>
      <c r="N11" s="24">
        <v>3</v>
      </c>
      <c r="O11" s="24">
        <v>3</v>
      </c>
      <c r="P11" s="24">
        <v>3</v>
      </c>
      <c r="Q11" s="24">
        <v>3</v>
      </c>
      <c r="R11" s="24">
        <v>2</v>
      </c>
      <c r="T11" s="25">
        <v>20</v>
      </c>
      <c r="U11" s="25">
        <v>25</v>
      </c>
      <c r="V11" s="25">
        <v>15</v>
      </c>
      <c r="W11" s="25">
        <v>15</v>
      </c>
    </row>
    <row r="12" spans="1:23" x14ac:dyDescent="0.3">
      <c r="A12" s="26"/>
      <c r="B12" s="26"/>
      <c r="C12" s="26">
        <v>8</v>
      </c>
      <c r="D12" s="26">
        <v>8</v>
      </c>
      <c r="E12" s="26">
        <v>8</v>
      </c>
      <c r="F12" s="26">
        <v>8</v>
      </c>
      <c r="G12" s="26">
        <v>7</v>
      </c>
      <c r="H12" s="26">
        <v>7</v>
      </c>
      <c r="I12" s="26">
        <v>8</v>
      </c>
      <c r="J12" s="26">
        <v>8</v>
      </c>
      <c r="K12" s="26">
        <v>8</v>
      </c>
      <c r="L12" s="26">
        <v>8</v>
      </c>
      <c r="M12" s="26">
        <v>4</v>
      </c>
      <c r="N12" s="26">
        <v>4</v>
      </c>
      <c r="O12" s="26">
        <v>4</v>
      </c>
      <c r="P12" s="26">
        <v>4</v>
      </c>
      <c r="Q12" s="26">
        <v>3</v>
      </c>
      <c r="R12" s="26">
        <v>6</v>
      </c>
      <c r="T12" s="25">
        <v>27</v>
      </c>
      <c r="U12" s="25">
        <v>36</v>
      </c>
      <c r="V12" s="25">
        <v>20</v>
      </c>
      <c r="W12" s="25">
        <v>20</v>
      </c>
    </row>
    <row r="13" spans="1:23" x14ac:dyDescent="0.3">
      <c r="A13" s="24"/>
      <c r="B13" s="24"/>
      <c r="C13" s="24">
        <v>6</v>
      </c>
      <c r="D13" s="24">
        <v>6</v>
      </c>
      <c r="E13" s="24">
        <v>6</v>
      </c>
      <c r="F13" s="24">
        <v>6</v>
      </c>
      <c r="G13" s="24">
        <v>6</v>
      </c>
      <c r="H13" s="24">
        <v>6</v>
      </c>
      <c r="I13" s="24">
        <v>7</v>
      </c>
      <c r="J13" s="24">
        <v>7</v>
      </c>
      <c r="K13" s="24">
        <v>7</v>
      </c>
      <c r="L13" s="24">
        <v>7</v>
      </c>
      <c r="M13" s="24">
        <v>0</v>
      </c>
      <c r="N13" s="24">
        <v>0</v>
      </c>
      <c r="O13" s="24">
        <v>0</v>
      </c>
      <c r="P13" s="24">
        <v>0</v>
      </c>
      <c r="Q13" s="24">
        <v>4</v>
      </c>
      <c r="R13" s="24">
        <v>0</v>
      </c>
      <c r="T13" s="25">
        <v>19</v>
      </c>
      <c r="U13" s="25">
        <v>23</v>
      </c>
      <c r="V13" s="25">
        <v>13</v>
      </c>
      <c r="W13" s="25">
        <v>13</v>
      </c>
    </row>
    <row r="14" spans="1:23" x14ac:dyDescent="0.3">
      <c r="A14" s="26"/>
      <c r="B14" s="26"/>
      <c r="C14" s="26">
        <v>0</v>
      </c>
      <c r="D14" s="26">
        <v>0</v>
      </c>
      <c r="E14" s="26">
        <v>0</v>
      </c>
      <c r="F14" s="26">
        <v>0</v>
      </c>
      <c r="G14" s="26">
        <v>2</v>
      </c>
      <c r="H14" s="26">
        <v>2</v>
      </c>
      <c r="I14" s="26">
        <v>0</v>
      </c>
      <c r="J14" s="26">
        <v>0</v>
      </c>
      <c r="K14" s="26">
        <v>0</v>
      </c>
      <c r="L14" s="26">
        <v>0</v>
      </c>
      <c r="M14" s="26">
        <v>2</v>
      </c>
      <c r="N14" s="26">
        <v>2</v>
      </c>
      <c r="O14" s="26">
        <v>2</v>
      </c>
      <c r="P14" s="26">
        <v>2</v>
      </c>
      <c r="Q14" s="26">
        <v>2</v>
      </c>
      <c r="R14" s="26">
        <v>2</v>
      </c>
      <c r="T14" s="25">
        <v>4</v>
      </c>
      <c r="U14" s="25">
        <v>8</v>
      </c>
      <c r="V14" s="25">
        <v>2</v>
      </c>
      <c r="W14" s="25">
        <v>2</v>
      </c>
    </row>
    <row r="15" spans="1:23" x14ac:dyDescent="0.3">
      <c r="A15" s="24"/>
      <c r="B15" s="24"/>
      <c r="C15" s="24">
        <v>7</v>
      </c>
      <c r="D15" s="24">
        <v>7</v>
      </c>
      <c r="E15" s="24">
        <v>7</v>
      </c>
      <c r="F15" s="24">
        <v>7</v>
      </c>
      <c r="G15" s="24">
        <v>6</v>
      </c>
      <c r="H15" s="24">
        <v>6</v>
      </c>
      <c r="I15" s="24">
        <v>7</v>
      </c>
      <c r="J15" s="24">
        <v>7</v>
      </c>
      <c r="K15" s="24">
        <v>7</v>
      </c>
      <c r="L15" s="24">
        <v>7</v>
      </c>
      <c r="M15" s="24">
        <v>2</v>
      </c>
      <c r="N15" s="24">
        <v>2</v>
      </c>
      <c r="O15" s="24">
        <v>2</v>
      </c>
      <c r="P15" s="24">
        <v>2</v>
      </c>
      <c r="Q15" s="24">
        <v>2</v>
      </c>
      <c r="R15" s="24">
        <v>6</v>
      </c>
      <c r="T15" s="25">
        <v>22</v>
      </c>
      <c r="U15" s="25">
        <v>30</v>
      </c>
      <c r="V15" s="25">
        <v>16</v>
      </c>
      <c r="W15" s="25">
        <v>16</v>
      </c>
    </row>
    <row r="16" spans="1:23" x14ac:dyDescent="0.3">
      <c r="A16" s="26"/>
      <c r="B16" s="26"/>
      <c r="C16" s="26">
        <v>6</v>
      </c>
      <c r="D16" s="26">
        <v>6</v>
      </c>
      <c r="E16" s="26">
        <v>6</v>
      </c>
      <c r="F16" s="26">
        <v>6</v>
      </c>
      <c r="G16" s="26">
        <v>5</v>
      </c>
      <c r="H16" s="26">
        <v>5</v>
      </c>
      <c r="I16" s="26">
        <v>6</v>
      </c>
      <c r="J16" s="26">
        <v>6</v>
      </c>
      <c r="K16" s="26">
        <v>6</v>
      </c>
      <c r="L16" s="26">
        <v>6</v>
      </c>
      <c r="M16" s="26">
        <v>3</v>
      </c>
      <c r="N16" s="26">
        <v>3</v>
      </c>
      <c r="O16" s="26">
        <v>3</v>
      </c>
      <c r="P16" s="26">
        <v>3</v>
      </c>
      <c r="Q16" s="26">
        <v>3</v>
      </c>
      <c r="R16" s="26">
        <v>5</v>
      </c>
      <c r="T16" s="25">
        <v>20</v>
      </c>
      <c r="U16" s="25">
        <v>28</v>
      </c>
      <c r="V16" s="25">
        <v>15</v>
      </c>
      <c r="W16" s="25">
        <v>15</v>
      </c>
    </row>
    <row r="17" spans="1:23" x14ac:dyDescent="0.3">
      <c r="A17" s="24"/>
      <c r="B17" s="24"/>
      <c r="C17" s="24">
        <v>6</v>
      </c>
      <c r="D17" s="24">
        <v>6</v>
      </c>
      <c r="E17" s="24">
        <v>6</v>
      </c>
      <c r="F17" s="24">
        <v>6</v>
      </c>
      <c r="G17" s="24">
        <v>6</v>
      </c>
      <c r="H17" s="24">
        <v>6</v>
      </c>
      <c r="I17" s="24">
        <v>4</v>
      </c>
      <c r="J17" s="24">
        <v>4</v>
      </c>
      <c r="K17" s="24">
        <v>4</v>
      </c>
      <c r="L17" s="24">
        <v>4</v>
      </c>
      <c r="M17" s="24">
        <v>3</v>
      </c>
      <c r="N17" s="24">
        <v>3</v>
      </c>
      <c r="O17" s="24">
        <v>3</v>
      </c>
      <c r="P17" s="24">
        <v>3</v>
      </c>
      <c r="Q17" s="24">
        <v>0</v>
      </c>
      <c r="R17" s="24">
        <v>7</v>
      </c>
      <c r="T17" s="25">
        <v>19</v>
      </c>
      <c r="U17" s="25">
        <v>26</v>
      </c>
      <c r="V17" s="25">
        <v>13</v>
      </c>
      <c r="W17" s="25">
        <v>13</v>
      </c>
    </row>
    <row r="18" spans="1:23" x14ac:dyDescent="0.3">
      <c r="A18" s="26"/>
      <c r="B18" s="26"/>
      <c r="C18" s="26">
        <v>4</v>
      </c>
      <c r="D18" s="26">
        <v>4</v>
      </c>
      <c r="E18" s="26">
        <v>4</v>
      </c>
      <c r="F18" s="26">
        <v>4</v>
      </c>
      <c r="G18" s="26">
        <v>6</v>
      </c>
      <c r="H18" s="26">
        <v>6</v>
      </c>
      <c r="I18" s="26">
        <v>4</v>
      </c>
      <c r="J18" s="26">
        <v>4</v>
      </c>
      <c r="K18" s="26">
        <v>4</v>
      </c>
      <c r="L18" s="26">
        <v>4</v>
      </c>
      <c r="M18" s="26">
        <v>3</v>
      </c>
      <c r="N18" s="26">
        <v>3</v>
      </c>
      <c r="O18" s="26">
        <v>3</v>
      </c>
      <c r="P18" s="26">
        <v>3</v>
      </c>
      <c r="Q18" s="26">
        <v>2</v>
      </c>
      <c r="R18" s="26">
        <v>2</v>
      </c>
      <c r="T18" s="25">
        <v>17</v>
      </c>
      <c r="U18" s="25">
        <v>21</v>
      </c>
      <c r="V18" s="25">
        <v>11</v>
      </c>
      <c r="W18" s="25">
        <v>11</v>
      </c>
    </row>
    <row r="19" spans="1:23" x14ac:dyDescent="0.3">
      <c r="A19" s="24"/>
      <c r="B19" s="24"/>
      <c r="C19" s="24">
        <v>0</v>
      </c>
      <c r="D19" s="24">
        <v>0</v>
      </c>
      <c r="E19" s="24">
        <v>0</v>
      </c>
      <c r="F19" s="24">
        <v>0</v>
      </c>
      <c r="G19" s="24">
        <v>3</v>
      </c>
      <c r="H19" s="24">
        <v>3</v>
      </c>
      <c r="I19" s="24">
        <v>0</v>
      </c>
      <c r="J19" s="24">
        <v>0</v>
      </c>
      <c r="K19" s="24">
        <v>0</v>
      </c>
      <c r="L19" s="24">
        <v>0</v>
      </c>
      <c r="M19" s="24">
        <v>3</v>
      </c>
      <c r="N19" s="24">
        <v>3</v>
      </c>
      <c r="O19" s="24">
        <v>3</v>
      </c>
      <c r="P19" s="24">
        <v>3</v>
      </c>
      <c r="Q19" s="24">
        <v>2</v>
      </c>
      <c r="R19" s="24">
        <v>3</v>
      </c>
      <c r="T19" s="25">
        <v>6</v>
      </c>
      <c r="U19" s="25">
        <v>11</v>
      </c>
      <c r="V19" s="25">
        <v>3</v>
      </c>
      <c r="W19" s="25">
        <v>3</v>
      </c>
    </row>
    <row r="20" spans="1:23" x14ac:dyDescent="0.3">
      <c r="A20" s="26"/>
      <c r="B20" s="26"/>
      <c r="C20" s="26">
        <v>4</v>
      </c>
      <c r="D20" s="26">
        <v>4</v>
      </c>
      <c r="E20" s="26">
        <v>4</v>
      </c>
      <c r="F20" s="26">
        <v>4</v>
      </c>
      <c r="G20" s="26">
        <v>5</v>
      </c>
      <c r="H20" s="26">
        <v>5</v>
      </c>
      <c r="I20" s="26">
        <v>8</v>
      </c>
      <c r="J20" s="26">
        <v>8</v>
      </c>
      <c r="K20" s="26">
        <v>8</v>
      </c>
      <c r="L20" s="26">
        <v>8</v>
      </c>
      <c r="M20" s="26">
        <v>4</v>
      </c>
      <c r="N20" s="26">
        <v>4</v>
      </c>
      <c r="O20" s="26">
        <v>4</v>
      </c>
      <c r="P20" s="26">
        <v>4</v>
      </c>
      <c r="Q20" s="26">
        <v>3</v>
      </c>
      <c r="R20" s="26">
        <v>8</v>
      </c>
      <c r="T20" s="25">
        <v>21</v>
      </c>
      <c r="U20" s="25">
        <v>32</v>
      </c>
      <c r="V20" s="25">
        <v>16</v>
      </c>
      <c r="W20" s="25">
        <v>16</v>
      </c>
    </row>
    <row r="21" spans="1:23" x14ac:dyDescent="0.3">
      <c r="A21" s="24"/>
      <c r="B21" s="24"/>
      <c r="C21" s="24">
        <v>5</v>
      </c>
      <c r="D21" s="24">
        <v>5</v>
      </c>
      <c r="E21" s="24">
        <v>5</v>
      </c>
      <c r="F21" s="24">
        <v>5</v>
      </c>
      <c r="G21" s="24">
        <v>8</v>
      </c>
      <c r="H21" s="24">
        <v>8</v>
      </c>
      <c r="I21" s="24">
        <v>7</v>
      </c>
      <c r="J21" s="24">
        <v>7</v>
      </c>
      <c r="K21" s="24">
        <v>7</v>
      </c>
      <c r="L21" s="24">
        <v>7</v>
      </c>
      <c r="M21" s="24">
        <v>2</v>
      </c>
      <c r="N21" s="24">
        <v>2</v>
      </c>
      <c r="O21" s="24">
        <v>2</v>
      </c>
      <c r="P21" s="24">
        <v>2</v>
      </c>
      <c r="Q21" s="24">
        <v>4</v>
      </c>
      <c r="R21" s="24">
        <v>5</v>
      </c>
      <c r="T21" s="25">
        <v>22</v>
      </c>
      <c r="U21" s="25">
        <v>31</v>
      </c>
      <c r="V21" s="25">
        <v>14</v>
      </c>
      <c r="W21" s="25">
        <v>14</v>
      </c>
    </row>
    <row r="22" spans="1:23" x14ac:dyDescent="0.3">
      <c r="A22" s="26"/>
      <c r="B22" s="26"/>
      <c r="C22" s="26">
        <v>8</v>
      </c>
      <c r="D22" s="26">
        <v>8</v>
      </c>
      <c r="E22" s="26">
        <v>8</v>
      </c>
      <c r="F22" s="26">
        <v>8</v>
      </c>
      <c r="G22" s="26">
        <v>1</v>
      </c>
      <c r="H22" s="26">
        <v>1</v>
      </c>
      <c r="I22" s="26">
        <v>6</v>
      </c>
      <c r="J22" s="26">
        <v>6</v>
      </c>
      <c r="K22" s="26">
        <v>6</v>
      </c>
      <c r="L22" s="26">
        <v>6</v>
      </c>
      <c r="M22" s="26">
        <v>2</v>
      </c>
      <c r="N22" s="26">
        <v>2</v>
      </c>
      <c r="O22" s="26">
        <v>2</v>
      </c>
      <c r="P22" s="26">
        <v>2</v>
      </c>
      <c r="Q22" s="26">
        <v>3</v>
      </c>
      <c r="R22" s="26">
        <v>0</v>
      </c>
      <c r="T22" s="25">
        <v>17</v>
      </c>
      <c r="U22" s="25">
        <v>20</v>
      </c>
      <c r="V22" s="25">
        <v>16</v>
      </c>
      <c r="W22" s="25">
        <v>16</v>
      </c>
    </row>
    <row r="23" spans="1:23" x14ac:dyDescent="0.3">
      <c r="A23" s="24"/>
      <c r="B23" s="24"/>
      <c r="C23" s="24">
        <v>9</v>
      </c>
      <c r="D23" s="24">
        <v>9</v>
      </c>
      <c r="E23" s="24">
        <v>9</v>
      </c>
      <c r="F23" s="24">
        <v>9</v>
      </c>
      <c r="G23" s="24">
        <v>7</v>
      </c>
      <c r="H23" s="24">
        <v>7</v>
      </c>
      <c r="I23" s="24">
        <v>6</v>
      </c>
      <c r="J23" s="24">
        <v>6</v>
      </c>
      <c r="K23" s="24">
        <v>6</v>
      </c>
      <c r="L23" s="24">
        <v>6</v>
      </c>
      <c r="M23" s="24">
        <v>0</v>
      </c>
      <c r="N23" s="24">
        <v>0</v>
      </c>
      <c r="O23" s="24">
        <v>0</v>
      </c>
      <c r="P23" s="24">
        <v>0</v>
      </c>
      <c r="Q23" s="24">
        <v>3</v>
      </c>
      <c r="R23" s="24">
        <v>2</v>
      </c>
      <c r="T23" s="25">
        <v>22</v>
      </c>
      <c r="U23" s="25">
        <v>27</v>
      </c>
      <c r="V23" s="25">
        <v>15</v>
      </c>
      <c r="W23" s="25">
        <v>15</v>
      </c>
    </row>
    <row r="24" spans="1:23" x14ac:dyDescent="0.3">
      <c r="A24" s="26"/>
      <c r="B24" s="26"/>
      <c r="C24" s="26">
        <v>5</v>
      </c>
      <c r="D24" s="26">
        <v>5</v>
      </c>
      <c r="E24" s="26">
        <v>5</v>
      </c>
      <c r="F24" s="26">
        <v>5</v>
      </c>
      <c r="G24" s="26">
        <v>6</v>
      </c>
      <c r="H24" s="26">
        <v>6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4</v>
      </c>
      <c r="R24" s="26">
        <v>2</v>
      </c>
      <c r="T24" s="25">
        <v>11</v>
      </c>
      <c r="U24" s="25">
        <v>17</v>
      </c>
      <c r="V24" s="25">
        <v>5</v>
      </c>
      <c r="W24" s="25">
        <v>5</v>
      </c>
    </row>
    <row r="25" spans="1:23" x14ac:dyDescent="0.3">
      <c r="A25" s="24"/>
      <c r="B25" s="24"/>
      <c r="C25" s="24">
        <v>0</v>
      </c>
      <c r="D25" s="24">
        <v>0</v>
      </c>
      <c r="E25" s="24">
        <v>0</v>
      </c>
      <c r="F25" s="24">
        <v>0</v>
      </c>
      <c r="G25" s="24">
        <v>7</v>
      </c>
      <c r="H25" s="24">
        <v>7</v>
      </c>
      <c r="I25" s="24">
        <v>3</v>
      </c>
      <c r="J25" s="24">
        <v>3</v>
      </c>
      <c r="K25" s="24">
        <v>3</v>
      </c>
      <c r="L25" s="24">
        <v>3</v>
      </c>
      <c r="M25" s="24">
        <v>4</v>
      </c>
      <c r="N25" s="24">
        <v>4</v>
      </c>
      <c r="O25" s="24">
        <v>4</v>
      </c>
      <c r="P25" s="24">
        <v>4</v>
      </c>
      <c r="Q25" s="24">
        <v>3</v>
      </c>
      <c r="R25" s="24">
        <v>6</v>
      </c>
      <c r="T25" s="25">
        <v>14</v>
      </c>
      <c r="U25" s="25">
        <v>23</v>
      </c>
      <c r="V25" s="25">
        <v>7</v>
      </c>
      <c r="W25" s="25">
        <v>7</v>
      </c>
    </row>
    <row r="26" spans="1:23" x14ac:dyDescent="0.3">
      <c r="A26" s="26"/>
      <c r="B26" s="26"/>
      <c r="C26" s="26">
        <v>8</v>
      </c>
      <c r="D26" s="26">
        <v>8</v>
      </c>
      <c r="E26" s="26">
        <v>8</v>
      </c>
      <c r="F26" s="26">
        <v>8</v>
      </c>
      <c r="G26" s="26">
        <v>7</v>
      </c>
      <c r="H26" s="26">
        <v>7</v>
      </c>
      <c r="I26" s="26">
        <v>7</v>
      </c>
      <c r="J26" s="26">
        <v>7</v>
      </c>
      <c r="K26" s="26">
        <v>7</v>
      </c>
      <c r="L26" s="26">
        <v>7</v>
      </c>
      <c r="M26" s="26">
        <v>3</v>
      </c>
      <c r="N26" s="26">
        <v>3</v>
      </c>
      <c r="O26" s="26">
        <v>3</v>
      </c>
      <c r="P26" s="26">
        <v>3</v>
      </c>
      <c r="Q26" s="26">
        <v>4</v>
      </c>
      <c r="R26" s="26">
        <v>6</v>
      </c>
      <c r="T26" s="25">
        <v>25</v>
      </c>
      <c r="U26" s="25">
        <v>35</v>
      </c>
      <c r="V26" s="25">
        <v>18</v>
      </c>
      <c r="W26" s="25">
        <v>18</v>
      </c>
    </row>
    <row r="27" spans="1:23" x14ac:dyDescent="0.3">
      <c r="A27" s="24"/>
      <c r="B27" s="24"/>
      <c r="C27" s="24">
        <v>5</v>
      </c>
      <c r="D27" s="24">
        <v>5</v>
      </c>
      <c r="E27" s="24">
        <v>5</v>
      </c>
      <c r="F27" s="24">
        <v>5</v>
      </c>
      <c r="G27" s="24">
        <v>6</v>
      </c>
      <c r="H27" s="24">
        <v>6</v>
      </c>
      <c r="I27" s="24">
        <v>7</v>
      </c>
      <c r="J27" s="24">
        <v>7</v>
      </c>
      <c r="K27" s="24">
        <v>7</v>
      </c>
      <c r="L27" s="24">
        <v>7</v>
      </c>
      <c r="M27" s="24">
        <v>4</v>
      </c>
      <c r="N27" s="24">
        <v>4</v>
      </c>
      <c r="O27" s="24">
        <v>4</v>
      </c>
      <c r="P27" s="24">
        <v>4</v>
      </c>
      <c r="Q27" s="24">
        <v>4</v>
      </c>
      <c r="R27" s="24">
        <v>5</v>
      </c>
      <c r="T27" s="25">
        <v>22</v>
      </c>
      <c r="U27" s="25">
        <v>31</v>
      </c>
      <c r="V27" s="25">
        <v>16</v>
      </c>
      <c r="W27" s="25">
        <v>16</v>
      </c>
    </row>
    <row r="28" spans="1:23" x14ac:dyDescent="0.3">
      <c r="A28" s="26"/>
      <c r="B28" s="26"/>
      <c r="C28" s="26">
        <v>9</v>
      </c>
      <c r="D28" s="26">
        <v>9</v>
      </c>
      <c r="E28" s="26">
        <v>9</v>
      </c>
      <c r="F28" s="26">
        <v>9</v>
      </c>
      <c r="G28" s="26">
        <v>8</v>
      </c>
      <c r="H28" s="26">
        <v>8</v>
      </c>
      <c r="I28" s="26">
        <v>9</v>
      </c>
      <c r="J28" s="26">
        <v>9</v>
      </c>
      <c r="K28" s="26">
        <v>9</v>
      </c>
      <c r="L28" s="26">
        <v>9</v>
      </c>
      <c r="M28" s="26">
        <v>4</v>
      </c>
      <c r="N28" s="26">
        <v>4</v>
      </c>
      <c r="O28" s="26">
        <v>4</v>
      </c>
      <c r="P28" s="26">
        <v>4</v>
      </c>
      <c r="Q28" s="26">
        <v>3</v>
      </c>
      <c r="R28" s="26">
        <v>7</v>
      </c>
      <c r="T28" s="25">
        <v>30</v>
      </c>
      <c r="U28" s="25">
        <v>40</v>
      </c>
      <c r="V28" s="25">
        <v>22</v>
      </c>
      <c r="W28" s="25">
        <v>22</v>
      </c>
    </row>
    <row r="29" spans="1:23" x14ac:dyDescent="0.3">
      <c r="A29" s="24"/>
      <c r="B29" s="24"/>
      <c r="C29" s="24">
        <v>2</v>
      </c>
      <c r="D29" s="24">
        <v>2</v>
      </c>
      <c r="E29" s="24">
        <v>2</v>
      </c>
      <c r="F29" s="24">
        <v>2</v>
      </c>
      <c r="G29" s="24">
        <v>6</v>
      </c>
      <c r="H29" s="24">
        <v>6</v>
      </c>
      <c r="I29" s="24">
        <v>3</v>
      </c>
      <c r="J29" s="24">
        <v>3</v>
      </c>
      <c r="K29" s="24">
        <v>3</v>
      </c>
      <c r="L29" s="24">
        <v>3</v>
      </c>
      <c r="M29" s="24">
        <v>3</v>
      </c>
      <c r="N29" s="24">
        <v>3</v>
      </c>
      <c r="O29" s="24">
        <v>3</v>
      </c>
      <c r="P29" s="24">
        <v>3</v>
      </c>
      <c r="Q29" s="24">
        <v>4</v>
      </c>
      <c r="R29" s="24">
        <v>5</v>
      </c>
      <c r="T29" s="25">
        <v>14</v>
      </c>
      <c r="U29" s="25">
        <v>23</v>
      </c>
      <c r="V29" s="25">
        <v>8</v>
      </c>
      <c r="W29" s="25">
        <v>8</v>
      </c>
    </row>
    <row r="30" spans="1:23" x14ac:dyDescent="0.3">
      <c r="A30" s="26"/>
      <c r="B30" s="26"/>
      <c r="C30" s="26">
        <v>5</v>
      </c>
      <c r="D30" s="26">
        <v>5</v>
      </c>
      <c r="E30" s="26">
        <v>5</v>
      </c>
      <c r="F30" s="26">
        <v>5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3</v>
      </c>
      <c r="N30" s="26">
        <v>3</v>
      </c>
      <c r="O30" s="26">
        <v>3</v>
      </c>
      <c r="P30" s="26">
        <v>3</v>
      </c>
      <c r="Q30" s="26">
        <v>4</v>
      </c>
      <c r="R30" s="26">
        <v>0</v>
      </c>
      <c r="T30" s="25">
        <v>8</v>
      </c>
      <c r="U30" s="25">
        <v>12</v>
      </c>
      <c r="V30" s="25">
        <v>8</v>
      </c>
      <c r="W30" s="25">
        <v>8</v>
      </c>
    </row>
    <row r="31" spans="1:23" x14ac:dyDescent="0.3">
      <c r="A31" s="24"/>
      <c r="B31" s="24"/>
      <c r="C31" s="24">
        <v>6</v>
      </c>
      <c r="D31" s="24">
        <v>6</v>
      </c>
      <c r="E31" s="24">
        <v>6</v>
      </c>
      <c r="F31" s="24">
        <v>6</v>
      </c>
      <c r="G31" s="24">
        <v>4</v>
      </c>
      <c r="H31" s="24">
        <v>4</v>
      </c>
      <c r="I31" s="24">
        <v>5</v>
      </c>
      <c r="J31" s="24">
        <v>5</v>
      </c>
      <c r="K31" s="24">
        <v>5</v>
      </c>
      <c r="L31" s="24">
        <v>5</v>
      </c>
      <c r="M31" s="24">
        <v>5</v>
      </c>
      <c r="N31" s="24">
        <v>5</v>
      </c>
      <c r="O31" s="24">
        <v>5</v>
      </c>
      <c r="P31" s="24">
        <v>5</v>
      </c>
      <c r="Q31" s="24">
        <v>5</v>
      </c>
      <c r="R31" s="24">
        <v>0</v>
      </c>
      <c r="T31" s="25">
        <v>20</v>
      </c>
      <c r="U31" s="25">
        <v>25</v>
      </c>
      <c r="V31" s="25">
        <v>16</v>
      </c>
      <c r="W31" s="25">
        <v>16</v>
      </c>
    </row>
    <row r="32" spans="1:23" x14ac:dyDescent="0.3">
      <c r="A32" s="26"/>
      <c r="B32" s="26"/>
      <c r="C32" s="26">
        <v>7</v>
      </c>
      <c r="D32" s="26">
        <v>7</v>
      </c>
      <c r="E32" s="26">
        <v>7</v>
      </c>
      <c r="F32" s="26">
        <v>7</v>
      </c>
      <c r="G32" s="26">
        <v>2</v>
      </c>
      <c r="H32" s="26">
        <v>2</v>
      </c>
      <c r="I32" s="26">
        <v>2</v>
      </c>
      <c r="J32" s="26">
        <v>2</v>
      </c>
      <c r="K32" s="26">
        <v>2</v>
      </c>
      <c r="L32" s="26">
        <v>2</v>
      </c>
      <c r="M32" s="26">
        <v>1</v>
      </c>
      <c r="N32" s="26">
        <v>1</v>
      </c>
      <c r="O32" s="26">
        <v>1</v>
      </c>
      <c r="P32" s="26">
        <v>1</v>
      </c>
      <c r="Q32" s="26">
        <v>3</v>
      </c>
      <c r="R32" s="26">
        <v>4</v>
      </c>
      <c r="T32" s="25">
        <v>12</v>
      </c>
      <c r="U32" s="25">
        <v>19</v>
      </c>
      <c r="V32" s="25">
        <v>10</v>
      </c>
      <c r="W32" s="25">
        <v>10</v>
      </c>
    </row>
    <row r="33" spans="1:23" x14ac:dyDescent="0.3">
      <c r="A33" s="24"/>
      <c r="B33" s="24"/>
      <c r="C33" s="24">
        <v>9</v>
      </c>
      <c r="D33" s="24">
        <v>9</v>
      </c>
      <c r="E33" s="24">
        <v>9</v>
      </c>
      <c r="F33" s="24">
        <v>9</v>
      </c>
      <c r="G33" s="24">
        <v>6</v>
      </c>
      <c r="H33" s="24">
        <v>6</v>
      </c>
      <c r="I33" s="24">
        <v>6</v>
      </c>
      <c r="J33" s="24">
        <v>6</v>
      </c>
      <c r="K33" s="24">
        <v>6</v>
      </c>
      <c r="L33" s="24">
        <v>6</v>
      </c>
      <c r="M33" s="24">
        <v>3</v>
      </c>
      <c r="N33" s="24">
        <v>3</v>
      </c>
      <c r="O33" s="24">
        <v>3</v>
      </c>
      <c r="P33" s="24">
        <v>3</v>
      </c>
      <c r="Q33" s="24">
        <v>4</v>
      </c>
      <c r="R33" s="24">
        <v>8</v>
      </c>
      <c r="T33" s="25">
        <v>24</v>
      </c>
      <c r="U33" s="25">
        <v>36</v>
      </c>
      <c r="V33" s="25">
        <v>18</v>
      </c>
      <c r="W33" s="25">
        <v>18</v>
      </c>
    </row>
    <row r="34" spans="1:23" x14ac:dyDescent="0.3">
      <c r="A34" s="26"/>
      <c r="B34" s="26"/>
      <c r="C34" s="26">
        <v>4</v>
      </c>
      <c r="D34" s="26">
        <v>4</v>
      </c>
      <c r="E34" s="26">
        <v>4</v>
      </c>
      <c r="F34" s="26">
        <v>4</v>
      </c>
      <c r="G34" s="26">
        <v>5</v>
      </c>
      <c r="H34" s="26">
        <v>5</v>
      </c>
      <c r="I34" s="26">
        <v>6</v>
      </c>
      <c r="J34" s="26">
        <v>6</v>
      </c>
      <c r="K34" s="26">
        <v>6</v>
      </c>
      <c r="L34" s="26">
        <v>6</v>
      </c>
      <c r="M34" s="26">
        <v>3</v>
      </c>
      <c r="N34" s="26">
        <v>3</v>
      </c>
      <c r="O34" s="26">
        <v>3</v>
      </c>
      <c r="P34" s="26">
        <v>3</v>
      </c>
      <c r="Q34" s="26">
        <v>2</v>
      </c>
      <c r="R34" s="26">
        <v>6</v>
      </c>
      <c r="T34" s="25">
        <v>18</v>
      </c>
      <c r="U34" s="25">
        <v>26</v>
      </c>
      <c r="V34" s="25">
        <v>13</v>
      </c>
      <c r="W34" s="25">
        <v>13</v>
      </c>
    </row>
    <row r="35" spans="1:23" x14ac:dyDescent="0.3">
      <c r="A35" s="24"/>
      <c r="B35" s="24"/>
      <c r="C35" s="24">
        <v>6</v>
      </c>
      <c r="D35" s="24">
        <v>6</v>
      </c>
      <c r="E35" s="24">
        <v>6</v>
      </c>
      <c r="F35" s="24">
        <v>6</v>
      </c>
      <c r="G35" s="24">
        <v>5</v>
      </c>
      <c r="H35" s="24">
        <v>5</v>
      </c>
      <c r="I35" s="24">
        <v>4</v>
      </c>
      <c r="J35" s="24">
        <v>4</v>
      </c>
      <c r="K35" s="24">
        <v>4</v>
      </c>
      <c r="L35" s="24">
        <v>4</v>
      </c>
      <c r="M35" s="24">
        <v>3</v>
      </c>
      <c r="N35" s="24">
        <v>3</v>
      </c>
      <c r="O35" s="24">
        <v>3</v>
      </c>
      <c r="P35" s="24">
        <v>3</v>
      </c>
      <c r="Q35" s="24">
        <v>4</v>
      </c>
      <c r="R35" s="24">
        <v>3</v>
      </c>
      <c r="T35" s="25">
        <v>18</v>
      </c>
      <c r="U35" s="25">
        <v>25</v>
      </c>
      <c r="V35" s="25">
        <v>13</v>
      </c>
      <c r="W35" s="25">
        <v>13</v>
      </c>
    </row>
    <row r="36" spans="1:23" x14ac:dyDescent="0.3">
      <c r="A36" s="26"/>
      <c r="B36" s="26"/>
      <c r="C36" s="26">
        <v>6</v>
      </c>
      <c r="D36" s="26">
        <v>6</v>
      </c>
      <c r="E36" s="26">
        <v>6</v>
      </c>
      <c r="F36" s="26">
        <v>6</v>
      </c>
      <c r="G36" s="26">
        <v>4</v>
      </c>
      <c r="H36" s="26">
        <v>4</v>
      </c>
      <c r="I36" s="26">
        <v>7</v>
      </c>
      <c r="J36" s="26">
        <v>7</v>
      </c>
      <c r="K36" s="26">
        <v>7</v>
      </c>
      <c r="L36" s="26">
        <v>7</v>
      </c>
      <c r="M36" s="26">
        <v>3</v>
      </c>
      <c r="N36" s="26">
        <v>3</v>
      </c>
      <c r="O36" s="26">
        <v>3</v>
      </c>
      <c r="P36" s="26">
        <v>3</v>
      </c>
      <c r="Q36" s="26">
        <v>4</v>
      </c>
      <c r="R36" s="26">
        <v>6</v>
      </c>
      <c r="T36" s="25">
        <v>20</v>
      </c>
      <c r="U36" s="25">
        <v>30</v>
      </c>
      <c r="V36" s="25">
        <v>16</v>
      </c>
      <c r="W36" s="25">
        <v>16</v>
      </c>
    </row>
    <row r="37" spans="1:23" x14ac:dyDescent="0.3">
      <c r="A37" s="24"/>
      <c r="B37" s="24"/>
      <c r="C37" s="24">
        <v>8</v>
      </c>
      <c r="D37" s="24">
        <v>8</v>
      </c>
      <c r="E37" s="24">
        <v>8</v>
      </c>
      <c r="F37" s="24">
        <v>8</v>
      </c>
      <c r="G37" s="24">
        <v>6</v>
      </c>
      <c r="H37" s="24">
        <v>6</v>
      </c>
      <c r="I37" s="24">
        <v>8</v>
      </c>
      <c r="J37" s="24">
        <v>8</v>
      </c>
      <c r="K37" s="24">
        <v>8</v>
      </c>
      <c r="L37" s="24">
        <v>8</v>
      </c>
      <c r="M37" s="24">
        <v>4</v>
      </c>
      <c r="N37" s="24">
        <v>4</v>
      </c>
      <c r="O37" s="24">
        <v>4</v>
      </c>
      <c r="P37" s="24">
        <v>4</v>
      </c>
      <c r="Q37" s="24">
        <v>4</v>
      </c>
      <c r="R37" s="24">
        <v>8</v>
      </c>
      <c r="T37" s="25">
        <v>26</v>
      </c>
      <c r="U37" s="25">
        <v>38</v>
      </c>
      <c r="V37" s="25">
        <v>20</v>
      </c>
      <c r="W37" s="25">
        <v>20</v>
      </c>
    </row>
    <row r="38" spans="1:23" x14ac:dyDescent="0.3">
      <c r="A38" s="26"/>
      <c r="B38" s="26"/>
      <c r="C38" s="26">
        <v>8</v>
      </c>
      <c r="D38" s="26">
        <v>8</v>
      </c>
      <c r="E38" s="26">
        <v>8</v>
      </c>
      <c r="F38" s="26">
        <v>8</v>
      </c>
      <c r="G38" s="26">
        <v>6</v>
      </c>
      <c r="H38" s="26">
        <v>6</v>
      </c>
      <c r="I38" s="26">
        <v>8</v>
      </c>
      <c r="J38" s="26">
        <v>8</v>
      </c>
      <c r="K38" s="26">
        <v>8</v>
      </c>
      <c r="L38" s="26">
        <v>8</v>
      </c>
      <c r="M38" s="26">
        <v>4</v>
      </c>
      <c r="N38" s="26">
        <v>4</v>
      </c>
      <c r="O38" s="26">
        <v>4</v>
      </c>
      <c r="P38" s="26">
        <v>4</v>
      </c>
      <c r="Q38" s="26">
        <v>3</v>
      </c>
      <c r="R38" s="26">
        <v>5</v>
      </c>
      <c r="T38" s="25">
        <v>26</v>
      </c>
      <c r="U38" s="25">
        <v>34</v>
      </c>
      <c r="V38" s="25">
        <v>20</v>
      </c>
      <c r="W38" s="25">
        <v>20</v>
      </c>
    </row>
    <row r="39" spans="1:23" x14ac:dyDescent="0.3">
      <c r="A39" s="24"/>
      <c r="B39" s="24"/>
      <c r="C39" s="24">
        <v>9</v>
      </c>
      <c r="D39" s="24">
        <v>9</v>
      </c>
      <c r="E39" s="24">
        <v>9</v>
      </c>
      <c r="F39" s="24">
        <v>9</v>
      </c>
      <c r="G39" s="24">
        <v>5</v>
      </c>
      <c r="H39" s="24">
        <v>5</v>
      </c>
      <c r="I39" s="24">
        <v>7</v>
      </c>
      <c r="J39" s="24">
        <v>7</v>
      </c>
      <c r="K39" s="24">
        <v>7</v>
      </c>
      <c r="L39" s="24">
        <v>7</v>
      </c>
      <c r="M39" s="24">
        <v>4</v>
      </c>
      <c r="N39" s="24">
        <v>4</v>
      </c>
      <c r="O39" s="24">
        <v>4</v>
      </c>
      <c r="P39" s="24">
        <v>4</v>
      </c>
      <c r="Q39" s="24">
        <v>3</v>
      </c>
      <c r="R39" s="24">
        <v>7</v>
      </c>
      <c r="T39" s="25">
        <v>25</v>
      </c>
      <c r="U39" s="25">
        <v>35</v>
      </c>
      <c r="V39" s="25">
        <v>20</v>
      </c>
      <c r="W39" s="25">
        <v>20</v>
      </c>
    </row>
    <row r="40" spans="1:23" x14ac:dyDescent="0.3">
      <c r="A40" s="26"/>
      <c r="B40" s="26"/>
      <c r="C40" s="26">
        <v>0</v>
      </c>
      <c r="D40" s="26">
        <v>0</v>
      </c>
      <c r="E40" s="26">
        <v>0</v>
      </c>
      <c r="F40" s="26">
        <v>0</v>
      </c>
      <c r="G40" s="26">
        <v>3</v>
      </c>
      <c r="H40" s="26">
        <v>3</v>
      </c>
      <c r="I40" s="26">
        <v>4</v>
      </c>
      <c r="J40" s="26">
        <v>4</v>
      </c>
      <c r="K40" s="26">
        <v>4</v>
      </c>
      <c r="L40" s="26">
        <v>4</v>
      </c>
      <c r="M40" s="26">
        <v>2</v>
      </c>
      <c r="N40" s="26">
        <v>2</v>
      </c>
      <c r="O40" s="26">
        <v>2</v>
      </c>
      <c r="P40" s="26">
        <v>2</v>
      </c>
      <c r="Q40" s="26">
        <v>3</v>
      </c>
      <c r="R40" s="26">
        <v>3</v>
      </c>
      <c r="T40" s="25">
        <v>9</v>
      </c>
      <c r="U40" s="25">
        <v>15</v>
      </c>
      <c r="V40" s="25">
        <v>6</v>
      </c>
      <c r="W40" s="25">
        <v>6</v>
      </c>
    </row>
    <row r="41" spans="1:23" x14ac:dyDescent="0.3">
      <c r="A41" s="24"/>
      <c r="B41" s="24"/>
      <c r="C41" s="24">
        <v>8</v>
      </c>
      <c r="D41" s="24">
        <v>8</v>
      </c>
      <c r="E41" s="24">
        <v>8</v>
      </c>
      <c r="F41" s="24">
        <v>8</v>
      </c>
      <c r="G41" s="24">
        <v>7</v>
      </c>
      <c r="H41" s="24">
        <v>7</v>
      </c>
      <c r="I41" s="24">
        <v>5</v>
      </c>
      <c r="J41" s="24">
        <v>5</v>
      </c>
      <c r="K41" s="24">
        <v>5</v>
      </c>
      <c r="L41" s="24">
        <v>5</v>
      </c>
      <c r="M41" s="24">
        <v>3</v>
      </c>
      <c r="N41" s="24">
        <v>3</v>
      </c>
      <c r="O41" s="24">
        <v>3</v>
      </c>
      <c r="P41" s="24">
        <v>3</v>
      </c>
      <c r="Q41" s="24">
        <v>3</v>
      </c>
      <c r="R41" s="24">
        <v>0</v>
      </c>
      <c r="T41" s="25">
        <v>23</v>
      </c>
      <c r="U41" s="25">
        <v>26</v>
      </c>
      <c r="V41" s="25">
        <v>16</v>
      </c>
      <c r="W41" s="25">
        <v>16</v>
      </c>
    </row>
    <row r="42" spans="1:23" x14ac:dyDescent="0.3">
      <c r="A42" s="26"/>
      <c r="B42" s="26"/>
      <c r="C42" s="26">
        <v>2</v>
      </c>
      <c r="D42" s="26">
        <v>2</v>
      </c>
      <c r="E42" s="26">
        <v>2</v>
      </c>
      <c r="F42" s="26">
        <v>2</v>
      </c>
      <c r="G42" s="26">
        <v>7</v>
      </c>
      <c r="H42" s="26">
        <v>7</v>
      </c>
      <c r="I42" s="26">
        <v>0</v>
      </c>
      <c r="J42" s="26">
        <v>0</v>
      </c>
      <c r="K42" s="26">
        <v>0</v>
      </c>
      <c r="L42" s="26">
        <v>0</v>
      </c>
      <c r="M42" s="26">
        <v>3</v>
      </c>
      <c r="N42" s="26">
        <v>3</v>
      </c>
      <c r="O42" s="26">
        <v>3</v>
      </c>
      <c r="P42" s="26">
        <v>3</v>
      </c>
      <c r="Q42" s="26">
        <v>2</v>
      </c>
      <c r="R42" s="26">
        <v>1</v>
      </c>
      <c r="T42" s="25">
        <v>12</v>
      </c>
      <c r="U42" s="25">
        <v>15</v>
      </c>
      <c r="V42" s="25">
        <v>5</v>
      </c>
      <c r="W42" s="25">
        <v>5</v>
      </c>
    </row>
    <row r="43" spans="1:23" x14ac:dyDescent="0.3">
      <c r="A43" s="24"/>
      <c r="B43" s="24"/>
      <c r="C43" s="24">
        <v>3</v>
      </c>
      <c r="D43" s="24">
        <v>3</v>
      </c>
      <c r="E43" s="24">
        <v>3</v>
      </c>
      <c r="F43" s="24">
        <v>3</v>
      </c>
      <c r="G43" s="24">
        <v>4</v>
      </c>
      <c r="H43" s="24">
        <v>4</v>
      </c>
      <c r="I43" s="24">
        <v>6</v>
      </c>
      <c r="J43" s="24">
        <v>6</v>
      </c>
      <c r="K43" s="24">
        <v>6</v>
      </c>
      <c r="L43" s="24">
        <v>6</v>
      </c>
      <c r="M43" s="24">
        <v>0</v>
      </c>
      <c r="N43" s="24">
        <v>0</v>
      </c>
      <c r="O43" s="24">
        <v>0</v>
      </c>
      <c r="P43" s="24">
        <v>0</v>
      </c>
      <c r="Q43" s="24">
        <v>2</v>
      </c>
      <c r="R43" s="24">
        <v>4</v>
      </c>
      <c r="T43" s="25">
        <v>13</v>
      </c>
      <c r="U43" s="25">
        <v>19</v>
      </c>
      <c r="V43" s="25">
        <v>9</v>
      </c>
      <c r="W43" s="25">
        <v>9</v>
      </c>
    </row>
    <row r="44" spans="1:23" x14ac:dyDescent="0.3">
      <c r="A44" s="26"/>
      <c r="B44" s="26"/>
      <c r="C44" s="26">
        <v>8</v>
      </c>
      <c r="D44" s="26">
        <v>8</v>
      </c>
      <c r="E44" s="26">
        <v>8</v>
      </c>
      <c r="F44" s="26">
        <v>8</v>
      </c>
      <c r="G44" s="26">
        <v>7</v>
      </c>
      <c r="H44" s="26">
        <v>7</v>
      </c>
      <c r="I44" s="26">
        <v>6</v>
      </c>
      <c r="J44" s="26">
        <v>6</v>
      </c>
      <c r="K44" s="26">
        <v>6</v>
      </c>
      <c r="L44" s="26">
        <v>6</v>
      </c>
      <c r="M44" s="26">
        <v>4</v>
      </c>
      <c r="N44" s="26">
        <v>4</v>
      </c>
      <c r="O44" s="26">
        <v>4</v>
      </c>
      <c r="P44" s="26">
        <v>4</v>
      </c>
      <c r="Q44" s="26">
        <v>3</v>
      </c>
      <c r="R44" s="26">
        <v>0</v>
      </c>
      <c r="T44" s="25">
        <v>25</v>
      </c>
      <c r="U44" s="25">
        <v>28</v>
      </c>
      <c r="V44" s="25">
        <v>18</v>
      </c>
      <c r="W44" s="25">
        <v>18</v>
      </c>
    </row>
    <row r="45" spans="1:23" x14ac:dyDescent="0.3">
      <c r="A45" s="24"/>
      <c r="B45" s="24"/>
      <c r="C45" s="24">
        <v>2</v>
      </c>
      <c r="D45" s="24">
        <v>2</v>
      </c>
      <c r="E45" s="24">
        <v>2</v>
      </c>
      <c r="F45" s="24">
        <v>2</v>
      </c>
      <c r="G45" s="24">
        <v>5</v>
      </c>
      <c r="H45" s="24">
        <v>5</v>
      </c>
      <c r="I45" s="24">
        <v>4</v>
      </c>
      <c r="J45" s="24">
        <v>4</v>
      </c>
      <c r="K45" s="24">
        <v>4</v>
      </c>
      <c r="L45" s="24">
        <v>4</v>
      </c>
      <c r="M45" s="24">
        <v>4</v>
      </c>
      <c r="N45" s="24">
        <v>4</v>
      </c>
      <c r="O45" s="24">
        <v>4</v>
      </c>
      <c r="P45" s="24">
        <v>4</v>
      </c>
      <c r="Q45" s="24">
        <v>3</v>
      </c>
      <c r="R45" s="24">
        <v>0</v>
      </c>
      <c r="T45" s="25">
        <v>15</v>
      </c>
      <c r="U45" s="25">
        <v>18</v>
      </c>
      <c r="V45" s="25">
        <v>10</v>
      </c>
      <c r="W45" s="25">
        <v>10</v>
      </c>
    </row>
    <row r="46" spans="1:23" x14ac:dyDescent="0.3">
      <c r="A46" s="26"/>
      <c r="B46" s="26"/>
      <c r="C46" s="26">
        <v>3</v>
      </c>
      <c r="D46" s="26">
        <v>3</v>
      </c>
      <c r="E46" s="26">
        <v>3</v>
      </c>
      <c r="F46" s="26">
        <v>3</v>
      </c>
      <c r="G46" s="26">
        <v>2</v>
      </c>
      <c r="H46" s="26">
        <v>2</v>
      </c>
      <c r="I46" s="26">
        <v>0</v>
      </c>
      <c r="J46" s="26">
        <v>0</v>
      </c>
      <c r="K46" s="26">
        <v>0</v>
      </c>
      <c r="L46" s="26">
        <v>0</v>
      </c>
      <c r="M46" s="26">
        <v>3</v>
      </c>
      <c r="N46" s="26">
        <v>3</v>
      </c>
      <c r="O46" s="26">
        <v>3</v>
      </c>
      <c r="P46" s="26">
        <v>3</v>
      </c>
      <c r="Q46" s="26">
        <v>2</v>
      </c>
      <c r="R46" s="26">
        <v>5</v>
      </c>
      <c r="T46" s="25">
        <v>8</v>
      </c>
      <c r="U46" s="25">
        <v>15</v>
      </c>
      <c r="V46" s="25">
        <v>6</v>
      </c>
      <c r="W46" s="25">
        <v>6</v>
      </c>
    </row>
    <row r="47" spans="1:23" x14ac:dyDescent="0.3">
      <c r="A47" s="24"/>
      <c r="B47" s="24"/>
      <c r="C47" s="24">
        <v>9</v>
      </c>
      <c r="D47" s="24">
        <v>9</v>
      </c>
      <c r="E47" s="24">
        <v>9</v>
      </c>
      <c r="F47" s="24">
        <v>9</v>
      </c>
      <c r="G47" s="24">
        <v>8</v>
      </c>
      <c r="H47" s="24">
        <v>8</v>
      </c>
      <c r="I47" s="24">
        <v>0</v>
      </c>
      <c r="J47" s="24">
        <v>0</v>
      </c>
      <c r="K47" s="24">
        <v>0</v>
      </c>
      <c r="L47" s="24">
        <v>0</v>
      </c>
      <c r="M47" s="24">
        <v>3</v>
      </c>
      <c r="N47" s="24">
        <v>3</v>
      </c>
      <c r="O47" s="24">
        <v>3</v>
      </c>
      <c r="P47" s="24">
        <v>3</v>
      </c>
      <c r="Q47" s="24">
        <v>5</v>
      </c>
      <c r="R47" s="24">
        <v>5</v>
      </c>
      <c r="T47" s="25">
        <v>20</v>
      </c>
      <c r="U47" s="25">
        <v>30</v>
      </c>
      <c r="V47" s="25">
        <v>12</v>
      </c>
      <c r="W47" s="25">
        <v>12</v>
      </c>
    </row>
    <row r="48" spans="1:23" x14ac:dyDescent="0.3">
      <c r="A48" s="26"/>
      <c r="B48" s="26"/>
      <c r="C48" s="26">
        <v>3</v>
      </c>
      <c r="D48" s="26">
        <v>3</v>
      </c>
      <c r="E48" s="26">
        <v>3</v>
      </c>
      <c r="F48" s="26">
        <v>3</v>
      </c>
      <c r="G48" s="26">
        <v>1</v>
      </c>
      <c r="H48" s="26">
        <v>1</v>
      </c>
      <c r="I48" s="26">
        <v>3</v>
      </c>
      <c r="J48" s="26">
        <v>3</v>
      </c>
      <c r="K48" s="26">
        <v>3</v>
      </c>
      <c r="L48" s="26">
        <v>3</v>
      </c>
      <c r="M48" s="26">
        <v>1</v>
      </c>
      <c r="N48" s="26">
        <v>1</v>
      </c>
      <c r="O48" s="26">
        <v>1</v>
      </c>
      <c r="P48" s="26">
        <v>1</v>
      </c>
      <c r="Q48" s="26">
        <v>1</v>
      </c>
      <c r="R48" s="26">
        <v>0</v>
      </c>
      <c r="T48" s="25">
        <v>8</v>
      </c>
      <c r="U48" s="25">
        <v>9</v>
      </c>
      <c r="V48" s="25">
        <v>7</v>
      </c>
      <c r="W48" s="25">
        <v>7</v>
      </c>
    </row>
    <row r="49" spans="1:23" x14ac:dyDescent="0.3">
      <c r="A49" s="24"/>
      <c r="B49" s="24"/>
      <c r="C49" s="24">
        <v>5</v>
      </c>
      <c r="D49" s="24">
        <v>5</v>
      </c>
      <c r="E49" s="24">
        <v>5</v>
      </c>
      <c r="F49" s="24">
        <v>5</v>
      </c>
      <c r="G49" s="24">
        <v>7</v>
      </c>
      <c r="H49" s="24">
        <v>7</v>
      </c>
      <c r="I49" s="24">
        <v>6</v>
      </c>
      <c r="J49" s="24">
        <v>6</v>
      </c>
      <c r="K49" s="24">
        <v>6</v>
      </c>
      <c r="L49" s="24">
        <v>6</v>
      </c>
      <c r="M49" s="24">
        <v>4</v>
      </c>
      <c r="N49" s="24">
        <v>4</v>
      </c>
      <c r="O49" s="24">
        <v>4</v>
      </c>
      <c r="P49" s="24">
        <v>4</v>
      </c>
      <c r="Q49" s="24">
        <v>4</v>
      </c>
      <c r="R49" s="24">
        <v>5</v>
      </c>
      <c r="T49" s="25">
        <v>22</v>
      </c>
      <c r="U49" s="25">
        <v>31</v>
      </c>
      <c r="V49" s="25">
        <v>15</v>
      </c>
      <c r="W49" s="25">
        <v>15</v>
      </c>
    </row>
    <row r="50" spans="1:23" x14ac:dyDescent="0.3">
      <c r="A50" s="26"/>
      <c r="B50" s="26"/>
      <c r="C50" s="26">
        <v>3</v>
      </c>
      <c r="D50" s="26">
        <v>3</v>
      </c>
      <c r="E50" s="26">
        <v>3</v>
      </c>
      <c r="F50" s="26">
        <v>3</v>
      </c>
      <c r="G50" s="26">
        <v>6</v>
      </c>
      <c r="H50" s="26">
        <v>6</v>
      </c>
      <c r="I50" s="26">
        <v>7</v>
      </c>
      <c r="J50" s="26">
        <v>7</v>
      </c>
      <c r="K50" s="26">
        <v>7</v>
      </c>
      <c r="L50" s="26">
        <v>7</v>
      </c>
      <c r="M50" s="26">
        <v>0</v>
      </c>
      <c r="N50" s="26">
        <v>0</v>
      </c>
      <c r="O50" s="26">
        <v>0</v>
      </c>
      <c r="P50" s="26">
        <v>0</v>
      </c>
      <c r="Q50" s="26">
        <v>3</v>
      </c>
      <c r="R50" s="26">
        <v>2</v>
      </c>
      <c r="T50" s="25">
        <v>16</v>
      </c>
      <c r="U50" s="25">
        <v>21</v>
      </c>
      <c r="V50" s="25">
        <v>10</v>
      </c>
      <c r="W50" s="25">
        <v>10</v>
      </c>
    </row>
    <row r="51" spans="1:23" x14ac:dyDescent="0.3">
      <c r="A51" s="24"/>
      <c r="B51" s="24"/>
      <c r="C51" s="24">
        <v>6</v>
      </c>
      <c r="D51" s="24">
        <v>6</v>
      </c>
      <c r="E51" s="24">
        <v>6</v>
      </c>
      <c r="F51" s="24">
        <v>6</v>
      </c>
      <c r="G51" s="24">
        <v>7</v>
      </c>
      <c r="H51" s="24">
        <v>7</v>
      </c>
      <c r="I51" s="24">
        <v>8</v>
      </c>
      <c r="J51" s="24">
        <v>8</v>
      </c>
      <c r="K51" s="24">
        <v>8</v>
      </c>
      <c r="L51" s="24">
        <v>8</v>
      </c>
      <c r="M51" s="24">
        <v>1</v>
      </c>
      <c r="N51" s="24">
        <v>1</v>
      </c>
      <c r="O51" s="24">
        <v>1</v>
      </c>
      <c r="P51" s="24">
        <v>1</v>
      </c>
      <c r="Q51" s="24">
        <v>3</v>
      </c>
      <c r="R51" s="24">
        <v>0</v>
      </c>
      <c r="T51" s="25">
        <v>22</v>
      </c>
      <c r="U51" s="25">
        <v>25</v>
      </c>
      <c r="V51" s="25">
        <v>15</v>
      </c>
      <c r="W51" s="25">
        <v>15</v>
      </c>
    </row>
    <row r="52" spans="1:23" x14ac:dyDescent="0.3">
      <c r="A52" s="26"/>
      <c r="B52" s="26"/>
      <c r="C52" s="26">
        <v>0</v>
      </c>
      <c r="D52" s="26">
        <v>0</v>
      </c>
      <c r="E52" s="26">
        <v>0</v>
      </c>
      <c r="F52" s="26">
        <v>0</v>
      </c>
      <c r="G52" s="26">
        <v>5</v>
      </c>
      <c r="H52" s="26">
        <v>5</v>
      </c>
      <c r="I52" s="26">
        <v>0</v>
      </c>
      <c r="J52" s="26">
        <v>0</v>
      </c>
      <c r="K52" s="26">
        <v>0</v>
      </c>
      <c r="L52" s="26">
        <v>0</v>
      </c>
      <c r="M52" s="26">
        <v>4</v>
      </c>
      <c r="N52" s="26">
        <v>4</v>
      </c>
      <c r="O52" s="26">
        <v>4</v>
      </c>
      <c r="P52" s="26">
        <v>4</v>
      </c>
      <c r="Q52" s="26">
        <v>4</v>
      </c>
      <c r="R52" s="26">
        <v>4</v>
      </c>
      <c r="T52" s="25">
        <v>9</v>
      </c>
      <c r="U52" s="25">
        <v>17</v>
      </c>
      <c r="V52" s="25">
        <v>4</v>
      </c>
      <c r="W52" s="25">
        <v>4</v>
      </c>
    </row>
    <row r="53" spans="1:23" x14ac:dyDescent="0.3">
      <c r="A53" s="24"/>
      <c r="B53" s="24"/>
      <c r="C53" s="24">
        <v>3</v>
      </c>
      <c r="D53" s="24">
        <v>3</v>
      </c>
      <c r="E53" s="24">
        <v>3</v>
      </c>
      <c r="F53" s="24">
        <v>3</v>
      </c>
      <c r="G53" s="24">
        <v>6</v>
      </c>
      <c r="H53" s="24">
        <v>6</v>
      </c>
      <c r="I53" s="24">
        <v>3</v>
      </c>
      <c r="J53" s="24">
        <v>3</v>
      </c>
      <c r="K53" s="24">
        <v>3</v>
      </c>
      <c r="L53" s="24">
        <v>3</v>
      </c>
      <c r="M53" s="24">
        <v>2</v>
      </c>
      <c r="N53" s="24">
        <v>2</v>
      </c>
      <c r="O53" s="24">
        <v>2</v>
      </c>
      <c r="P53" s="24">
        <v>2</v>
      </c>
      <c r="Q53" s="24">
        <v>1</v>
      </c>
      <c r="R53" s="24">
        <v>3</v>
      </c>
      <c r="T53" s="25">
        <v>14</v>
      </c>
      <c r="U53" s="25">
        <v>18</v>
      </c>
      <c r="V53" s="25">
        <v>8</v>
      </c>
      <c r="W53" s="25">
        <v>8</v>
      </c>
    </row>
    <row r="54" spans="1:23" x14ac:dyDescent="0.3">
      <c r="A54" s="26"/>
      <c r="B54" s="26"/>
      <c r="C54" s="26">
        <v>6</v>
      </c>
      <c r="D54" s="26">
        <v>6</v>
      </c>
      <c r="E54" s="26">
        <v>6</v>
      </c>
      <c r="F54" s="26">
        <v>6</v>
      </c>
      <c r="G54" s="26">
        <v>6</v>
      </c>
      <c r="H54" s="26">
        <v>6</v>
      </c>
      <c r="I54" s="26">
        <v>8</v>
      </c>
      <c r="J54" s="26">
        <v>8</v>
      </c>
      <c r="K54" s="26">
        <v>8</v>
      </c>
      <c r="L54" s="26">
        <v>8</v>
      </c>
      <c r="M54" s="26">
        <v>4</v>
      </c>
      <c r="N54" s="26">
        <v>4</v>
      </c>
      <c r="O54" s="26">
        <v>4</v>
      </c>
      <c r="P54" s="26">
        <v>4</v>
      </c>
      <c r="Q54" s="26">
        <v>2</v>
      </c>
      <c r="R54" s="26">
        <v>4</v>
      </c>
      <c r="T54" s="25">
        <v>24</v>
      </c>
      <c r="U54" s="25">
        <v>30</v>
      </c>
      <c r="V54" s="25">
        <v>18</v>
      </c>
      <c r="W54" s="25">
        <v>18</v>
      </c>
    </row>
    <row r="55" spans="1:23" x14ac:dyDescent="0.3">
      <c r="A55" s="24"/>
      <c r="B55" s="24"/>
      <c r="C55" s="24">
        <v>2</v>
      </c>
      <c r="D55" s="24">
        <v>2</v>
      </c>
      <c r="E55" s="24">
        <v>2</v>
      </c>
      <c r="F55" s="24">
        <v>2</v>
      </c>
      <c r="G55" s="24">
        <v>7</v>
      </c>
      <c r="H55" s="24">
        <v>7</v>
      </c>
      <c r="I55" s="24">
        <v>8</v>
      </c>
      <c r="J55" s="24">
        <v>8</v>
      </c>
      <c r="K55" s="24">
        <v>8</v>
      </c>
      <c r="L55" s="24">
        <v>8</v>
      </c>
      <c r="M55" s="24">
        <v>4</v>
      </c>
      <c r="N55" s="24">
        <v>4</v>
      </c>
      <c r="O55" s="24">
        <v>4</v>
      </c>
      <c r="P55" s="24">
        <v>4</v>
      </c>
      <c r="Q55" s="24">
        <v>3</v>
      </c>
      <c r="R55" s="24">
        <v>6</v>
      </c>
      <c r="T55" s="25">
        <v>21</v>
      </c>
      <c r="U55" s="25">
        <v>30</v>
      </c>
      <c r="V55" s="25">
        <v>14</v>
      </c>
      <c r="W55" s="25">
        <v>14</v>
      </c>
    </row>
    <row r="56" spans="1:23" x14ac:dyDescent="0.3">
      <c r="A56" s="26"/>
      <c r="B56" s="26"/>
      <c r="C56" s="26">
        <v>7</v>
      </c>
      <c r="D56" s="26">
        <v>7</v>
      </c>
      <c r="E56" s="26">
        <v>7</v>
      </c>
      <c r="F56" s="26">
        <v>7</v>
      </c>
      <c r="G56" s="26">
        <v>6</v>
      </c>
      <c r="H56" s="26">
        <v>6</v>
      </c>
      <c r="I56" s="26">
        <v>7</v>
      </c>
      <c r="J56" s="26">
        <v>7</v>
      </c>
      <c r="K56" s="26">
        <v>7</v>
      </c>
      <c r="L56" s="26">
        <v>7</v>
      </c>
      <c r="M56" s="26">
        <v>3</v>
      </c>
      <c r="N56" s="26">
        <v>3</v>
      </c>
      <c r="O56" s="26">
        <v>3</v>
      </c>
      <c r="P56" s="26">
        <v>3</v>
      </c>
      <c r="Q56" s="26">
        <v>3</v>
      </c>
      <c r="R56" s="26">
        <v>2</v>
      </c>
      <c r="T56" s="25">
        <v>23</v>
      </c>
      <c r="U56" s="25">
        <v>28</v>
      </c>
      <c r="V56" s="25">
        <v>17</v>
      </c>
      <c r="W56" s="25">
        <v>17</v>
      </c>
    </row>
    <row r="57" spans="1:23" x14ac:dyDescent="0.3">
      <c r="A57" s="24"/>
      <c r="B57" s="24"/>
      <c r="C57" s="24">
        <v>9</v>
      </c>
      <c r="D57" s="24">
        <v>9</v>
      </c>
      <c r="E57" s="24">
        <v>9</v>
      </c>
      <c r="F57" s="24">
        <v>9</v>
      </c>
      <c r="G57" s="24">
        <v>9</v>
      </c>
      <c r="H57" s="24">
        <v>9</v>
      </c>
      <c r="I57" s="24">
        <v>7</v>
      </c>
      <c r="J57" s="24">
        <v>7</v>
      </c>
      <c r="K57" s="24">
        <v>7</v>
      </c>
      <c r="L57" s="24">
        <v>7</v>
      </c>
      <c r="M57" s="24">
        <v>4</v>
      </c>
      <c r="N57" s="24">
        <v>4</v>
      </c>
      <c r="O57" s="24">
        <v>4</v>
      </c>
      <c r="P57" s="24">
        <v>4</v>
      </c>
      <c r="Q57" s="24">
        <v>4</v>
      </c>
      <c r="R57" s="24">
        <v>6</v>
      </c>
      <c r="T57" s="25">
        <v>29</v>
      </c>
      <c r="U57" s="25">
        <v>39</v>
      </c>
      <c r="V57" s="25">
        <v>20</v>
      </c>
      <c r="W57" s="25">
        <v>20</v>
      </c>
    </row>
    <row r="58" spans="1:23" x14ac:dyDescent="0.3">
      <c r="A58" s="26"/>
      <c r="B58" s="26"/>
      <c r="C58" s="26">
        <v>6</v>
      </c>
      <c r="D58" s="26">
        <v>6</v>
      </c>
      <c r="E58" s="26">
        <v>6</v>
      </c>
      <c r="F58" s="26">
        <v>6</v>
      </c>
      <c r="G58" s="26">
        <v>3</v>
      </c>
      <c r="H58" s="26">
        <v>3</v>
      </c>
      <c r="I58" s="26">
        <v>7</v>
      </c>
      <c r="J58" s="26">
        <v>7</v>
      </c>
      <c r="K58" s="26">
        <v>7</v>
      </c>
      <c r="L58" s="26">
        <v>7</v>
      </c>
      <c r="M58" s="26">
        <v>4</v>
      </c>
      <c r="N58" s="26">
        <v>4</v>
      </c>
      <c r="O58" s="26">
        <v>4</v>
      </c>
      <c r="P58" s="26">
        <v>4</v>
      </c>
      <c r="Q58" s="26">
        <v>3</v>
      </c>
      <c r="R58" s="26">
        <v>5</v>
      </c>
      <c r="T58" s="25">
        <v>20</v>
      </c>
      <c r="U58" s="25">
        <v>28</v>
      </c>
      <c r="V58" s="25">
        <v>17</v>
      </c>
      <c r="W58" s="25">
        <v>17</v>
      </c>
    </row>
    <row r="59" spans="1:23" x14ac:dyDescent="0.3">
      <c r="A59" s="24"/>
      <c r="B59" s="24"/>
      <c r="C59" s="24">
        <v>0</v>
      </c>
      <c r="D59" s="24">
        <v>0</v>
      </c>
      <c r="E59" s="24">
        <v>0</v>
      </c>
      <c r="F59" s="24">
        <v>0</v>
      </c>
      <c r="G59" s="24">
        <v>7</v>
      </c>
      <c r="H59" s="24">
        <v>7</v>
      </c>
      <c r="I59" s="24">
        <v>8</v>
      </c>
      <c r="J59" s="24">
        <v>8</v>
      </c>
      <c r="K59" s="24">
        <v>8</v>
      </c>
      <c r="L59" s="24">
        <v>8</v>
      </c>
      <c r="M59" s="24">
        <v>4</v>
      </c>
      <c r="N59" s="24">
        <v>4</v>
      </c>
      <c r="O59" s="24">
        <v>4</v>
      </c>
      <c r="P59" s="24">
        <v>4</v>
      </c>
      <c r="Q59" s="24">
        <v>4</v>
      </c>
      <c r="R59" s="24">
        <v>8</v>
      </c>
      <c r="T59" s="25">
        <v>19</v>
      </c>
      <c r="U59" s="25">
        <v>31</v>
      </c>
      <c r="V59" s="25">
        <v>12</v>
      </c>
      <c r="W59" s="25">
        <v>12</v>
      </c>
    </row>
    <row r="60" spans="1:23" x14ac:dyDescent="0.3">
      <c r="A60" s="26"/>
      <c r="B60" s="26"/>
      <c r="C60" s="26">
        <v>4</v>
      </c>
      <c r="D60" s="26">
        <v>4</v>
      </c>
      <c r="E60" s="26">
        <v>4</v>
      </c>
      <c r="F60" s="26">
        <v>4</v>
      </c>
      <c r="G60" s="26">
        <v>6</v>
      </c>
      <c r="H60" s="26">
        <v>6</v>
      </c>
      <c r="I60" s="26">
        <v>6</v>
      </c>
      <c r="J60" s="26">
        <v>6</v>
      </c>
      <c r="K60" s="26">
        <v>6</v>
      </c>
      <c r="L60" s="26">
        <v>6</v>
      </c>
      <c r="M60" s="26">
        <v>3</v>
      </c>
      <c r="N60" s="26">
        <v>3</v>
      </c>
      <c r="O60" s="26">
        <v>3</v>
      </c>
      <c r="P60" s="26">
        <v>3</v>
      </c>
      <c r="Q60" s="26">
        <v>3</v>
      </c>
      <c r="R60" s="26">
        <v>3</v>
      </c>
      <c r="T60" s="25">
        <v>19</v>
      </c>
      <c r="U60" s="25">
        <v>25</v>
      </c>
      <c r="V60" s="25">
        <v>13</v>
      </c>
      <c r="W60" s="25">
        <v>13</v>
      </c>
    </row>
    <row r="63" spans="1:23" x14ac:dyDescent="0.3">
      <c r="A63" s="27" t="s">
        <v>56</v>
      </c>
      <c r="B63" s="53" t="s">
        <v>57</v>
      </c>
      <c r="C63" s="51"/>
    </row>
    <row r="64" spans="1:23" x14ac:dyDescent="0.3">
      <c r="A64" s="28" t="s">
        <v>58</v>
      </c>
      <c r="B64" s="50" t="s">
        <v>59</v>
      </c>
      <c r="C64" s="51"/>
    </row>
    <row r="65" spans="1:3" x14ac:dyDescent="0.3">
      <c r="A65" s="29" t="s">
        <v>60</v>
      </c>
      <c r="B65" s="52" t="s">
        <v>61</v>
      </c>
      <c r="C65" s="51"/>
    </row>
    <row r="66" spans="1:3" x14ac:dyDescent="0.3">
      <c r="A66" s="30" t="s">
        <v>189</v>
      </c>
      <c r="B66" s="55" t="s">
        <v>190</v>
      </c>
      <c r="C66" s="51"/>
    </row>
    <row r="67" spans="1:3" x14ac:dyDescent="0.3">
      <c r="A67" s="31" t="s">
        <v>191</v>
      </c>
      <c r="B67" s="54" t="s">
        <v>192</v>
      </c>
      <c r="C67" s="51"/>
    </row>
  </sheetData>
  <mergeCells count="7">
    <mergeCell ref="B1:R1"/>
    <mergeCell ref="B64:C64"/>
    <mergeCell ref="B9:R9"/>
    <mergeCell ref="B67:C67"/>
    <mergeCell ref="B66:C66"/>
    <mergeCell ref="B63:C63"/>
    <mergeCell ref="B65:C65"/>
  </mergeCells>
  <conditionalFormatting sqref="A11:R60">
    <cfRule type="expression" dxfId="173" priority="130">
      <formula>ISBLANK(A11)</formula>
    </cfRule>
  </conditionalFormatting>
  <conditionalFormatting sqref="C3">
    <cfRule type="expression" dxfId="172" priority="2">
      <formula>ISBLANK(C3)</formula>
    </cfRule>
  </conditionalFormatting>
  <conditionalFormatting sqref="C4">
    <cfRule type="expression" dxfId="171" priority="4">
      <formula>ISBLANK(C4)</formula>
    </cfRule>
  </conditionalFormatting>
  <conditionalFormatting sqref="C5">
    <cfRule type="expression" dxfId="170" priority="6">
      <formula>ISBLANK(C5)</formula>
    </cfRule>
  </conditionalFormatting>
  <conditionalFormatting sqref="C10">
    <cfRule type="expression" dxfId="169" priority="129">
      <formula>COUNTIF(C11:C60, "&gt;="&amp;$C$4)=0</formula>
    </cfRule>
  </conditionalFormatting>
  <conditionalFormatting sqref="C11:C60">
    <cfRule type="expression" dxfId="168" priority="131">
      <formula>C11&gt;$C$3</formula>
    </cfRule>
  </conditionalFormatting>
  <conditionalFormatting sqref="C3:R3">
    <cfRule type="expression" dxfId="167" priority="1">
      <formula>OR(C3&gt;100,C3&lt;0)</formula>
    </cfRule>
  </conditionalFormatting>
  <conditionalFormatting sqref="C4:R4">
    <cfRule type="expression" dxfId="166" priority="3">
      <formula>OR(C4&gt;max_marks_cell,C4&lt;0)</formula>
    </cfRule>
  </conditionalFormatting>
  <conditionalFormatting sqref="C5:R5">
    <cfRule type="expression" dxfId="165" priority="5">
      <formula>OR(C5&gt;4,C5&lt;0)</formula>
    </cfRule>
  </conditionalFormatting>
  <conditionalFormatting sqref="C7:R7">
    <cfRule type="expression" dxfId="164" priority="7">
      <formula>OR(C7&gt;100,C7&lt;0)</formula>
    </cfRule>
    <cfRule type="expression" dxfId="163" priority="8">
      <formula>ISBLANK(C7)</formula>
    </cfRule>
  </conditionalFormatting>
  <conditionalFormatting sqref="D10">
    <cfRule type="expression" dxfId="162" priority="134">
      <formula>COUNTIF(D11:D60, "&gt;="&amp;$D$4)=0</formula>
    </cfRule>
  </conditionalFormatting>
  <conditionalFormatting sqref="D11:D60">
    <cfRule type="expression" dxfId="161" priority="136">
      <formula>D11&gt;$D$3</formula>
    </cfRule>
  </conditionalFormatting>
  <conditionalFormatting sqref="D3:R5">
    <cfRule type="expression" dxfId="160" priority="10">
      <formula>ISBLANK(D3)</formula>
    </cfRule>
  </conditionalFormatting>
  <conditionalFormatting sqref="E10">
    <cfRule type="expression" dxfId="159" priority="139">
      <formula>COUNTIF(E11:E60, "&gt;="&amp;$E$4)=0</formula>
    </cfRule>
  </conditionalFormatting>
  <conditionalFormatting sqref="E11:E60">
    <cfRule type="expression" dxfId="158" priority="141">
      <formula>E11&gt;$E$3</formula>
    </cfRule>
  </conditionalFormatting>
  <conditionalFormatting sqref="F10">
    <cfRule type="expression" dxfId="157" priority="144">
      <formula>COUNTIF(F11:F60, "&gt;="&amp;$F$4)=0</formula>
    </cfRule>
  </conditionalFormatting>
  <conditionalFormatting sqref="F11:F60">
    <cfRule type="expression" dxfId="156" priority="146">
      <formula>F11&gt;$F$3</formula>
    </cfRule>
  </conditionalFormatting>
  <conditionalFormatting sqref="G10">
    <cfRule type="expression" dxfId="155" priority="149">
      <formula>COUNTIF(G11:G60, "&gt;="&amp;$G$4)=0</formula>
    </cfRule>
  </conditionalFormatting>
  <conditionalFormatting sqref="G11:G60">
    <cfRule type="expression" dxfId="154" priority="151">
      <formula>G11&gt;$G$3</formula>
    </cfRule>
  </conditionalFormatting>
  <conditionalFormatting sqref="H10">
    <cfRule type="expression" dxfId="153" priority="154">
      <formula>COUNTIF(H11:H60, "&gt;="&amp;$H$4)=0</formula>
    </cfRule>
  </conditionalFormatting>
  <conditionalFormatting sqref="H11:H60">
    <cfRule type="expression" dxfId="152" priority="156">
      <formula>H11&gt;$H$3</formula>
    </cfRule>
  </conditionalFormatting>
  <conditionalFormatting sqref="I10">
    <cfRule type="expression" dxfId="151" priority="159">
      <formula>COUNTIF(I11:I60, "&gt;="&amp;$I$4)=0</formula>
    </cfRule>
  </conditionalFormatting>
  <conditionalFormatting sqref="I11:I60">
    <cfRule type="expression" dxfId="150" priority="161">
      <formula>I11&gt;$I$3</formula>
    </cfRule>
  </conditionalFormatting>
  <conditionalFormatting sqref="J10">
    <cfRule type="expression" dxfId="149" priority="164">
      <formula>COUNTIF(J11:J60, "&gt;="&amp;$J$4)=0</formula>
    </cfRule>
  </conditionalFormatting>
  <conditionalFormatting sqref="J11:J60">
    <cfRule type="expression" dxfId="148" priority="166">
      <formula>J11&gt;$J$3</formula>
    </cfRule>
  </conditionalFormatting>
  <conditionalFormatting sqref="K10">
    <cfRule type="expression" dxfId="147" priority="169">
      <formula>COUNTIF(K11:K60, "&gt;="&amp;$K$4)=0</formula>
    </cfRule>
  </conditionalFormatting>
  <conditionalFormatting sqref="K11:K60">
    <cfRule type="expression" dxfId="146" priority="171">
      <formula>K11&gt;$K$3</formula>
    </cfRule>
  </conditionalFormatting>
  <conditionalFormatting sqref="L10">
    <cfRule type="expression" dxfId="145" priority="174">
      <formula>COUNTIF(L11:L60, "&gt;="&amp;$L$4)=0</formula>
    </cfRule>
  </conditionalFormatting>
  <conditionalFormatting sqref="L11:L60">
    <cfRule type="expression" dxfId="144" priority="176">
      <formula>L11&gt;$L$3</formula>
    </cfRule>
  </conditionalFormatting>
  <conditionalFormatting sqref="M10">
    <cfRule type="expression" dxfId="143" priority="179">
      <formula>COUNTIF(M11:M60, "&gt;="&amp;$M$4)=0</formula>
    </cfRule>
  </conditionalFormatting>
  <conditionalFormatting sqref="M11:M60">
    <cfRule type="expression" dxfId="142" priority="181">
      <formula>M11&gt;$M$3</formula>
    </cfRule>
  </conditionalFormatting>
  <conditionalFormatting sqref="N10">
    <cfRule type="expression" dxfId="141" priority="184">
      <formula>COUNTIF(N11:N60, "&gt;="&amp;$N$4)=0</formula>
    </cfRule>
  </conditionalFormatting>
  <conditionalFormatting sqref="N11:N60">
    <cfRule type="expression" dxfId="140" priority="186">
      <formula>N11&gt;$N$3</formula>
    </cfRule>
  </conditionalFormatting>
  <conditionalFormatting sqref="O10">
    <cfRule type="expression" dxfId="139" priority="189">
      <formula>COUNTIF(O11:O60, "&gt;="&amp;$O$4)=0</formula>
    </cfRule>
  </conditionalFormatting>
  <conditionalFormatting sqref="O11:O60">
    <cfRule type="expression" dxfId="138" priority="191">
      <formula>O11&gt;$O$3</formula>
    </cfRule>
  </conditionalFormatting>
  <conditionalFormatting sqref="P10">
    <cfRule type="expression" dxfId="137" priority="194">
      <formula>COUNTIF(P11:P60, "&gt;="&amp;$P$4)=0</formula>
    </cfRule>
  </conditionalFormatting>
  <conditionalFormatting sqref="P11:P60">
    <cfRule type="expression" dxfId="136" priority="196">
      <formula>P11&gt;$P$3</formula>
    </cfRule>
  </conditionalFormatting>
  <conditionalFormatting sqref="Q10">
    <cfRule type="expression" dxfId="135" priority="199">
      <formula>COUNTIF(Q11:Q60, "&gt;="&amp;$Q$4)=0</formula>
    </cfRule>
  </conditionalFormatting>
  <conditionalFormatting sqref="Q11:Q60">
    <cfRule type="expression" dxfId="134" priority="201">
      <formula>Q11&gt;$Q$3</formula>
    </cfRule>
  </conditionalFormatting>
  <conditionalFormatting sqref="R10">
    <cfRule type="expression" dxfId="133" priority="204">
      <formula>COUNTIF(R11:R60, "&gt;="&amp;$R$4)=0</formula>
    </cfRule>
  </conditionalFormatting>
  <conditionalFormatting sqref="R11:R60">
    <cfRule type="expression" dxfId="132" priority="206">
      <formula>R11&gt;$R$3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67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375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40</v>
      </c>
      <c r="D3" s="24">
        <v>40</v>
      </c>
      <c r="E3" s="24">
        <v>40</v>
      </c>
      <c r="F3" s="24">
        <v>40</v>
      </c>
      <c r="H3" s="25">
        <v>40</v>
      </c>
      <c r="I3" s="25">
        <v>40</v>
      </c>
      <c r="J3" s="25">
        <v>40</v>
      </c>
      <c r="K3" s="25">
        <v>40</v>
      </c>
    </row>
    <row r="4" spans="1:11" x14ac:dyDescent="0.3">
      <c r="A4" s="2"/>
      <c r="B4" s="22" t="s">
        <v>68</v>
      </c>
      <c r="C4" s="26">
        <v>20</v>
      </c>
      <c r="D4" s="26">
        <v>20</v>
      </c>
      <c r="E4" s="26">
        <v>20</v>
      </c>
      <c r="F4" s="26">
        <v>20</v>
      </c>
      <c r="H4" s="25">
        <v>20</v>
      </c>
      <c r="I4" s="25">
        <v>20</v>
      </c>
      <c r="J4" s="25">
        <v>20</v>
      </c>
      <c r="K4" s="25">
        <v>20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v>7</v>
      </c>
      <c r="B11" s="24" t="s">
        <v>389</v>
      </c>
      <c r="C11" s="24">
        <v>26</v>
      </c>
      <c r="D11" s="24">
        <v>26</v>
      </c>
      <c r="E11" s="24">
        <v>26</v>
      </c>
      <c r="F11" s="24">
        <v>26</v>
      </c>
      <c r="H11" s="25">
        <v>26</v>
      </c>
      <c r="I11" s="25">
        <v>26</v>
      </c>
      <c r="J11" s="25">
        <v>26</v>
      </c>
      <c r="K11" s="25">
        <v>26</v>
      </c>
    </row>
    <row r="12" spans="1:11" x14ac:dyDescent="0.3">
      <c r="A12" s="26">
        <v>8</v>
      </c>
      <c r="B12" s="26" t="s">
        <v>391</v>
      </c>
      <c r="C12" s="26">
        <v>26</v>
      </c>
      <c r="D12" s="26">
        <v>26</v>
      </c>
      <c r="E12" s="26">
        <v>26</v>
      </c>
      <c r="F12" s="26">
        <v>26</v>
      </c>
      <c r="H12" s="25">
        <v>26</v>
      </c>
      <c r="I12" s="25">
        <v>26</v>
      </c>
      <c r="J12" s="25">
        <v>26</v>
      </c>
      <c r="K12" s="25">
        <v>26</v>
      </c>
    </row>
    <row r="13" spans="1:11" x14ac:dyDescent="0.3">
      <c r="A13" s="24">
        <v>9</v>
      </c>
      <c r="B13" s="24" t="s">
        <v>393</v>
      </c>
      <c r="C13" s="24">
        <v>26</v>
      </c>
      <c r="D13" s="24">
        <v>26</v>
      </c>
      <c r="E13" s="24">
        <v>26</v>
      </c>
      <c r="F13" s="24">
        <v>26</v>
      </c>
      <c r="H13" s="25">
        <v>26</v>
      </c>
      <c r="I13" s="25">
        <v>26</v>
      </c>
      <c r="J13" s="25">
        <v>26</v>
      </c>
      <c r="K13" s="25">
        <v>26</v>
      </c>
    </row>
    <row r="14" spans="1:11" x14ac:dyDescent="0.3">
      <c r="A14" s="26">
        <v>10</v>
      </c>
      <c r="B14" s="26" t="s">
        <v>395</v>
      </c>
      <c r="C14" s="26">
        <v>30</v>
      </c>
      <c r="D14" s="26">
        <v>30</v>
      </c>
      <c r="E14" s="26">
        <v>30</v>
      </c>
      <c r="F14" s="26">
        <v>30</v>
      </c>
      <c r="H14" s="25">
        <v>30</v>
      </c>
      <c r="I14" s="25">
        <v>30</v>
      </c>
      <c r="J14" s="25">
        <v>30</v>
      </c>
      <c r="K14" s="25">
        <v>30</v>
      </c>
    </row>
    <row r="15" spans="1:11" x14ac:dyDescent="0.3">
      <c r="A15" s="24">
        <v>11</v>
      </c>
      <c r="B15" s="24" t="s">
        <v>397</v>
      </c>
      <c r="C15" s="24">
        <v>31</v>
      </c>
      <c r="D15" s="24">
        <v>31</v>
      </c>
      <c r="E15" s="24">
        <v>31</v>
      </c>
      <c r="F15" s="24">
        <v>31</v>
      </c>
      <c r="H15" s="25">
        <v>31</v>
      </c>
      <c r="I15" s="25">
        <v>31</v>
      </c>
      <c r="J15" s="25">
        <v>31</v>
      </c>
      <c r="K15" s="25">
        <v>31</v>
      </c>
    </row>
    <row r="16" spans="1:11" x14ac:dyDescent="0.3">
      <c r="A16" s="26">
        <v>12</v>
      </c>
      <c r="B16" s="26" t="s">
        <v>399</v>
      </c>
      <c r="C16" s="26">
        <v>27</v>
      </c>
      <c r="D16" s="26">
        <v>27</v>
      </c>
      <c r="E16" s="26">
        <v>27</v>
      </c>
      <c r="F16" s="26">
        <v>27</v>
      </c>
      <c r="H16" s="25">
        <v>27</v>
      </c>
      <c r="I16" s="25">
        <v>27</v>
      </c>
      <c r="J16" s="25">
        <v>27</v>
      </c>
      <c r="K16" s="25">
        <v>27</v>
      </c>
    </row>
    <row r="17" spans="1:11" x14ac:dyDescent="0.3">
      <c r="A17" s="24">
        <v>13</v>
      </c>
      <c r="B17" s="24" t="s">
        <v>401</v>
      </c>
      <c r="C17" s="24">
        <v>26</v>
      </c>
      <c r="D17" s="24">
        <v>26</v>
      </c>
      <c r="E17" s="24">
        <v>26</v>
      </c>
      <c r="F17" s="24">
        <v>26</v>
      </c>
      <c r="H17" s="25">
        <v>26</v>
      </c>
      <c r="I17" s="25">
        <v>26</v>
      </c>
      <c r="J17" s="25">
        <v>26</v>
      </c>
      <c r="K17" s="25">
        <v>26</v>
      </c>
    </row>
    <row r="18" spans="1:11" x14ac:dyDescent="0.3">
      <c r="A18" s="26">
        <v>14</v>
      </c>
      <c r="B18" s="26" t="s">
        <v>403</v>
      </c>
      <c r="C18" s="26">
        <v>21</v>
      </c>
      <c r="D18" s="26">
        <v>21</v>
      </c>
      <c r="E18" s="26">
        <v>21</v>
      </c>
      <c r="F18" s="26">
        <v>21</v>
      </c>
      <c r="H18" s="25">
        <v>21</v>
      </c>
      <c r="I18" s="25">
        <v>21</v>
      </c>
      <c r="J18" s="25">
        <v>21</v>
      </c>
      <c r="K18" s="25">
        <v>21</v>
      </c>
    </row>
    <row r="19" spans="1:11" x14ac:dyDescent="0.3">
      <c r="A19" s="24">
        <v>15</v>
      </c>
      <c r="B19" s="24" t="s">
        <v>405</v>
      </c>
      <c r="C19" s="24">
        <v>26</v>
      </c>
      <c r="D19" s="24">
        <v>26</v>
      </c>
      <c r="E19" s="24">
        <v>26</v>
      </c>
      <c r="F19" s="24">
        <v>26</v>
      </c>
      <c r="H19" s="25">
        <v>26</v>
      </c>
      <c r="I19" s="25">
        <v>26</v>
      </c>
      <c r="J19" s="25">
        <v>26</v>
      </c>
      <c r="K19" s="25">
        <v>26</v>
      </c>
    </row>
    <row r="20" spans="1:11" x14ac:dyDescent="0.3">
      <c r="A20" s="26">
        <v>16</v>
      </c>
      <c r="B20" s="26" t="s">
        <v>407</v>
      </c>
      <c r="C20" s="26">
        <v>27</v>
      </c>
      <c r="D20" s="26">
        <v>27</v>
      </c>
      <c r="E20" s="26">
        <v>27</v>
      </c>
      <c r="F20" s="26">
        <v>27</v>
      </c>
      <c r="H20" s="25">
        <v>27</v>
      </c>
      <c r="I20" s="25">
        <v>27</v>
      </c>
      <c r="J20" s="25">
        <v>27</v>
      </c>
      <c r="K20" s="25">
        <v>27</v>
      </c>
    </row>
    <row r="21" spans="1:11" x14ac:dyDescent="0.3">
      <c r="A21" s="24">
        <v>17</v>
      </c>
      <c r="B21" s="24" t="s">
        <v>409</v>
      </c>
      <c r="C21" s="24">
        <v>32</v>
      </c>
      <c r="D21" s="24">
        <v>32</v>
      </c>
      <c r="E21" s="24">
        <v>32</v>
      </c>
      <c r="F21" s="24">
        <v>32</v>
      </c>
      <c r="H21" s="25">
        <v>32</v>
      </c>
      <c r="I21" s="25">
        <v>32</v>
      </c>
      <c r="J21" s="25">
        <v>32</v>
      </c>
      <c r="K21" s="25">
        <v>32</v>
      </c>
    </row>
    <row r="22" spans="1:11" x14ac:dyDescent="0.3">
      <c r="A22" s="26">
        <v>18</v>
      </c>
      <c r="B22" s="26" t="s">
        <v>411</v>
      </c>
      <c r="C22" s="26">
        <v>32</v>
      </c>
      <c r="D22" s="26">
        <v>32</v>
      </c>
      <c r="E22" s="26">
        <v>32</v>
      </c>
      <c r="F22" s="26">
        <v>32</v>
      </c>
      <c r="H22" s="25">
        <v>32</v>
      </c>
      <c r="I22" s="25">
        <v>32</v>
      </c>
      <c r="J22" s="25">
        <v>32</v>
      </c>
      <c r="K22" s="25">
        <v>32</v>
      </c>
    </row>
    <row r="23" spans="1:11" x14ac:dyDescent="0.3">
      <c r="A23" s="24">
        <v>19</v>
      </c>
      <c r="B23" s="24" t="s">
        <v>413</v>
      </c>
      <c r="C23" s="24">
        <v>31</v>
      </c>
      <c r="D23" s="24">
        <v>31</v>
      </c>
      <c r="E23" s="24">
        <v>31</v>
      </c>
      <c r="F23" s="24">
        <v>31</v>
      </c>
      <c r="H23" s="25">
        <v>31</v>
      </c>
      <c r="I23" s="25">
        <v>31</v>
      </c>
      <c r="J23" s="25">
        <v>31</v>
      </c>
      <c r="K23" s="25">
        <v>31</v>
      </c>
    </row>
    <row r="24" spans="1:11" x14ac:dyDescent="0.3">
      <c r="A24" s="26">
        <v>20</v>
      </c>
      <c r="B24" s="26" t="s">
        <v>415</v>
      </c>
      <c r="C24" s="26">
        <v>31</v>
      </c>
      <c r="D24" s="26">
        <v>31</v>
      </c>
      <c r="E24" s="26">
        <v>31</v>
      </c>
      <c r="F24" s="26">
        <v>31</v>
      </c>
      <c r="H24" s="25">
        <v>31</v>
      </c>
      <c r="I24" s="25">
        <v>31</v>
      </c>
      <c r="J24" s="25">
        <v>31</v>
      </c>
      <c r="K24" s="25">
        <v>31</v>
      </c>
    </row>
    <row r="25" spans="1:11" x14ac:dyDescent="0.3">
      <c r="A25" s="24">
        <v>21</v>
      </c>
      <c r="B25" s="24" t="s">
        <v>417</v>
      </c>
      <c r="C25" s="24">
        <v>21</v>
      </c>
      <c r="D25" s="24">
        <v>21</v>
      </c>
      <c r="E25" s="24">
        <v>21</v>
      </c>
      <c r="F25" s="24">
        <v>21</v>
      </c>
      <c r="H25" s="25">
        <v>21</v>
      </c>
      <c r="I25" s="25">
        <v>21</v>
      </c>
      <c r="J25" s="25">
        <v>21</v>
      </c>
      <c r="K25" s="25">
        <v>21</v>
      </c>
    </row>
    <row r="26" spans="1:11" x14ac:dyDescent="0.3">
      <c r="A26" s="26">
        <v>22</v>
      </c>
      <c r="B26" s="26" t="s">
        <v>419</v>
      </c>
      <c r="C26" s="26">
        <v>32</v>
      </c>
      <c r="D26" s="26">
        <v>32</v>
      </c>
      <c r="E26" s="26">
        <v>32</v>
      </c>
      <c r="F26" s="26">
        <v>32</v>
      </c>
      <c r="H26" s="25">
        <v>32</v>
      </c>
      <c r="I26" s="25">
        <v>32</v>
      </c>
      <c r="J26" s="25">
        <v>32</v>
      </c>
      <c r="K26" s="25">
        <v>32</v>
      </c>
    </row>
    <row r="27" spans="1:11" x14ac:dyDescent="0.3">
      <c r="A27" s="24">
        <v>23</v>
      </c>
      <c r="B27" s="24" t="s">
        <v>421</v>
      </c>
      <c r="C27" s="24">
        <v>30</v>
      </c>
      <c r="D27" s="24">
        <v>30</v>
      </c>
      <c r="E27" s="24">
        <v>30</v>
      </c>
      <c r="F27" s="24">
        <v>30</v>
      </c>
      <c r="H27" s="25">
        <v>30</v>
      </c>
      <c r="I27" s="25">
        <v>30</v>
      </c>
      <c r="J27" s="25">
        <v>30</v>
      </c>
      <c r="K27" s="25">
        <v>30</v>
      </c>
    </row>
    <row r="28" spans="1:11" x14ac:dyDescent="0.3">
      <c r="A28" s="26">
        <v>24</v>
      </c>
      <c r="B28" s="26" t="s">
        <v>423</v>
      </c>
      <c r="C28" s="26">
        <v>25</v>
      </c>
      <c r="D28" s="26">
        <v>25</v>
      </c>
      <c r="E28" s="26">
        <v>25</v>
      </c>
      <c r="F28" s="26">
        <v>25</v>
      </c>
      <c r="H28" s="25">
        <v>25</v>
      </c>
      <c r="I28" s="25">
        <v>25</v>
      </c>
      <c r="J28" s="25">
        <v>25</v>
      </c>
      <c r="K28" s="25">
        <v>25</v>
      </c>
    </row>
    <row r="29" spans="1:11" x14ac:dyDescent="0.3">
      <c r="A29" s="24">
        <v>25</v>
      </c>
      <c r="B29" s="24" t="s">
        <v>425</v>
      </c>
      <c r="C29" s="24">
        <v>25</v>
      </c>
      <c r="D29" s="24">
        <v>25</v>
      </c>
      <c r="E29" s="24">
        <v>25</v>
      </c>
      <c r="F29" s="24">
        <v>25</v>
      </c>
      <c r="H29" s="25">
        <v>25</v>
      </c>
      <c r="I29" s="25">
        <v>25</v>
      </c>
      <c r="J29" s="25">
        <v>25</v>
      </c>
      <c r="K29" s="25">
        <v>25</v>
      </c>
    </row>
    <row r="30" spans="1:11" x14ac:dyDescent="0.3">
      <c r="A30" s="26">
        <v>26</v>
      </c>
      <c r="B30" s="26" t="s">
        <v>427</v>
      </c>
      <c r="C30" s="26">
        <v>32</v>
      </c>
      <c r="D30" s="26">
        <v>32</v>
      </c>
      <c r="E30" s="26">
        <v>32</v>
      </c>
      <c r="F30" s="26">
        <v>32</v>
      </c>
      <c r="H30" s="25">
        <v>32</v>
      </c>
      <c r="I30" s="25">
        <v>32</v>
      </c>
      <c r="J30" s="25">
        <v>32</v>
      </c>
      <c r="K30" s="25">
        <v>32</v>
      </c>
    </row>
    <row r="31" spans="1:11" x14ac:dyDescent="0.3">
      <c r="A31" s="24">
        <v>27</v>
      </c>
      <c r="B31" s="24" t="s">
        <v>429</v>
      </c>
      <c r="C31" s="24">
        <v>31</v>
      </c>
      <c r="D31" s="24">
        <v>31</v>
      </c>
      <c r="E31" s="24">
        <v>31</v>
      </c>
      <c r="F31" s="24">
        <v>31</v>
      </c>
      <c r="H31" s="25">
        <v>31</v>
      </c>
      <c r="I31" s="25">
        <v>31</v>
      </c>
      <c r="J31" s="25">
        <v>31</v>
      </c>
      <c r="K31" s="25">
        <v>31</v>
      </c>
    </row>
    <row r="32" spans="1:11" x14ac:dyDescent="0.3">
      <c r="A32" s="26">
        <v>28</v>
      </c>
      <c r="B32" s="26" t="s">
        <v>431</v>
      </c>
      <c r="C32" s="26">
        <v>25</v>
      </c>
      <c r="D32" s="26">
        <v>25</v>
      </c>
      <c r="E32" s="26">
        <v>25</v>
      </c>
      <c r="F32" s="26">
        <v>25</v>
      </c>
      <c r="H32" s="25">
        <v>25</v>
      </c>
      <c r="I32" s="25">
        <v>25</v>
      </c>
      <c r="J32" s="25">
        <v>25</v>
      </c>
      <c r="K32" s="25">
        <v>25</v>
      </c>
    </row>
    <row r="33" spans="1:11" x14ac:dyDescent="0.3">
      <c r="A33" s="24">
        <v>29</v>
      </c>
      <c r="B33" s="24" t="s">
        <v>433</v>
      </c>
      <c r="C33" s="24">
        <v>30</v>
      </c>
      <c r="D33" s="24">
        <v>30</v>
      </c>
      <c r="E33" s="24">
        <v>30</v>
      </c>
      <c r="F33" s="24">
        <v>30</v>
      </c>
      <c r="H33" s="25">
        <v>30</v>
      </c>
      <c r="I33" s="25">
        <v>30</v>
      </c>
      <c r="J33" s="25">
        <v>30</v>
      </c>
      <c r="K33" s="25">
        <v>30</v>
      </c>
    </row>
    <row r="34" spans="1:11" x14ac:dyDescent="0.3">
      <c r="A34" s="26">
        <v>30</v>
      </c>
      <c r="B34" s="26" t="s">
        <v>435</v>
      </c>
      <c r="C34" s="26">
        <v>21</v>
      </c>
      <c r="D34" s="26">
        <v>21</v>
      </c>
      <c r="E34" s="26">
        <v>21</v>
      </c>
      <c r="F34" s="26">
        <v>21</v>
      </c>
      <c r="H34" s="25">
        <v>21</v>
      </c>
      <c r="I34" s="25">
        <v>21</v>
      </c>
      <c r="J34" s="25">
        <v>21</v>
      </c>
      <c r="K34" s="25">
        <v>21</v>
      </c>
    </row>
    <row r="35" spans="1:11" x14ac:dyDescent="0.3">
      <c r="A35" s="24">
        <v>31</v>
      </c>
      <c r="B35" s="24" t="s">
        <v>437</v>
      </c>
      <c r="C35" s="24">
        <v>31</v>
      </c>
      <c r="D35" s="24">
        <v>31</v>
      </c>
      <c r="E35" s="24">
        <v>31</v>
      </c>
      <c r="F35" s="24">
        <v>31</v>
      </c>
      <c r="H35" s="25">
        <v>31</v>
      </c>
      <c r="I35" s="25">
        <v>31</v>
      </c>
      <c r="J35" s="25">
        <v>31</v>
      </c>
      <c r="K35" s="25">
        <v>31</v>
      </c>
    </row>
    <row r="36" spans="1:11" x14ac:dyDescent="0.3">
      <c r="A36" s="26">
        <v>32</v>
      </c>
      <c r="B36" s="26" t="s">
        <v>439</v>
      </c>
      <c r="C36" s="26">
        <v>27</v>
      </c>
      <c r="D36" s="26">
        <v>27</v>
      </c>
      <c r="E36" s="26">
        <v>27</v>
      </c>
      <c r="F36" s="26">
        <v>27</v>
      </c>
      <c r="H36" s="25">
        <v>27</v>
      </c>
      <c r="I36" s="25">
        <v>27</v>
      </c>
      <c r="J36" s="25">
        <v>27</v>
      </c>
      <c r="K36" s="25">
        <v>27</v>
      </c>
    </row>
    <row r="37" spans="1:11" x14ac:dyDescent="0.3">
      <c r="A37" s="24">
        <v>33</v>
      </c>
      <c r="B37" s="24" t="s">
        <v>441</v>
      </c>
      <c r="C37" s="24">
        <v>25</v>
      </c>
      <c r="D37" s="24">
        <v>25</v>
      </c>
      <c r="E37" s="24">
        <v>25</v>
      </c>
      <c r="F37" s="24">
        <v>25</v>
      </c>
      <c r="H37" s="25">
        <v>25</v>
      </c>
      <c r="I37" s="25">
        <v>25</v>
      </c>
      <c r="J37" s="25">
        <v>25</v>
      </c>
      <c r="K37" s="25">
        <v>25</v>
      </c>
    </row>
    <row r="38" spans="1:11" x14ac:dyDescent="0.3">
      <c r="A38" s="26">
        <v>34</v>
      </c>
      <c r="B38" s="26" t="s">
        <v>443</v>
      </c>
      <c r="C38" s="26">
        <v>32</v>
      </c>
      <c r="D38" s="26">
        <v>32</v>
      </c>
      <c r="E38" s="26">
        <v>32</v>
      </c>
      <c r="F38" s="26">
        <v>32</v>
      </c>
      <c r="H38" s="25">
        <v>32</v>
      </c>
      <c r="I38" s="25">
        <v>32</v>
      </c>
      <c r="J38" s="25">
        <v>32</v>
      </c>
      <c r="K38" s="25">
        <v>32</v>
      </c>
    </row>
    <row r="39" spans="1:11" x14ac:dyDescent="0.3">
      <c r="A39" s="24">
        <v>35</v>
      </c>
      <c r="B39" s="24" t="s">
        <v>445</v>
      </c>
      <c r="C39" s="24">
        <v>31</v>
      </c>
      <c r="D39" s="24">
        <v>31</v>
      </c>
      <c r="E39" s="24">
        <v>31</v>
      </c>
      <c r="F39" s="24">
        <v>31</v>
      </c>
      <c r="H39" s="25">
        <v>31</v>
      </c>
      <c r="I39" s="25">
        <v>31</v>
      </c>
      <c r="J39" s="25">
        <v>31</v>
      </c>
      <c r="K39" s="25">
        <v>31</v>
      </c>
    </row>
    <row r="40" spans="1:11" x14ac:dyDescent="0.3">
      <c r="A40" s="26">
        <v>36</v>
      </c>
      <c r="B40" s="26" t="s">
        <v>447</v>
      </c>
      <c r="C40" s="26">
        <v>25</v>
      </c>
      <c r="D40" s="26">
        <v>25</v>
      </c>
      <c r="E40" s="26">
        <v>25</v>
      </c>
      <c r="F40" s="26">
        <v>25</v>
      </c>
      <c r="H40" s="25">
        <v>25</v>
      </c>
      <c r="I40" s="25">
        <v>25</v>
      </c>
      <c r="J40" s="25">
        <v>25</v>
      </c>
      <c r="K40" s="25">
        <v>25</v>
      </c>
    </row>
    <row r="41" spans="1:11" x14ac:dyDescent="0.3">
      <c r="A41" s="24">
        <v>37</v>
      </c>
      <c r="B41" s="24" t="s">
        <v>449</v>
      </c>
      <c r="C41" s="24">
        <v>27</v>
      </c>
      <c r="D41" s="24">
        <v>27</v>
      </c>
      <c r="E41" s="24">
        <v>27</v>
      </c>
      <c r="F41" s="24">
        <v>27</v>
      </c>
      <c r="H41" s="25">
        <v>27</v>
      </c>
      <c r="I41" s="25">
        <v>27</v>
      </c>
      <c r="J41" s="25">
        <v>27</v>
      </c>
      <c r="K41" s="25">
        <v>27</v>
      </c>
    </row>
    <row r="42" spans="1:11" x14ac:dyDescent="0.3">
      <c r="A42" s="26">
        <v>38</v>
      </c>
      <c r="B42" s="26" t="s">
        <v>451</v>
      </c>
      <c r="C42" s="26">
        <v>30</v>
      </c>
      <c r="D42" s="26">
        <v>30</v>
      </c>
      <c r="E42" s="26">
        <v>30</v>
      </c>
      <c r="F42" s="26">
        <v>30</v>
      </c>
      <c r="H42" s="25">
        <v>30</v>
      </c>
      <c r="I42" s="25">
        <v>30</v>
      </c>
      <c r="J42" s="25">
        <v>30</v>
      </c>
      <c r="K42" s="25">
        <v>30</v>
      </c>
    </row>
    <row r="43" spans="1:11" x14ac:dyDescent="0.3">
      <c r="A43" s="24">
        <v>39</v>
      </c>
      <c r="B43" s="24" t="s">
        <v>453</v>
      </c>
      <c r="C43" s="24">
        <v>32</v>
      </c>
      <c r="D43" s="24">
        <v>32</v>
      </c>
      <c r="E43" s="24">
        <v>32</v>
      </c>
      <c r="F43" s="24">
        <v>32</v>
      </c>
      <c r="H43" s="25">
        <v>32</v>
      </c>
      <c r="I43" s="25">
        <v>32</v>
      </c>
      <c r="J43" s="25">
        <v>32</v>
      </c>
      <c r="K43" s="25">
        <v>32</v>
      </c>
    </row>
    <row r="44" spans="1:11" x14ac:dyDescent="0.3">
      <c r="A44" s="26">
        <v>40</v>
      </c>
      <c r="B44" s="26" t="s">
        <v>455</v>
      </c>
      <c r="C44" s="26">
        <v>29</v>
      </c>
      <c r="D44" s="26">
        <v>29</v>
      </c>
      <c r="E44" s="26">
        <v>29</v>
      </c>
      <c r="F44" s="26">
        <v>29</v>
      </c>
      <c r="H44" s="25">
        <v>29</v>
      </c>
      <c r="I44" s="25">
        <v>29</v>
      </c>
      <c r="J44" s="25">
        <v>29</v>
      </c>
      <c r="K44" s="25">
        <v>29</v>
      </c>
    </row>
    <row r="45" spans="1:11" x14ac:dyDescent="0.3">
      <c r="A45" s="24">
        <v>41</v>
      </c>
      <c r="B45" s="24" t="s">
        <v>457</v>
      </c>
      <c r="C45" s="24">
        <v>29</v>
      </c>
      <c r="D45" s="24">
        <v>29</v>
      </c>
      <c r="E45" s="24">
        <v>29</v>
      </c>
      <c r="F45" s="24">
        <v>29</v>
      </c>
      <c r="H45" s="25">
        <v>29</v>
      </c>
      <c r="I45" s="25">
        <v>29</v>
      </c>
      <c r="J45" s="25">
        <v>29</v>
      </c>
      <c r="K45" s="25">
        <v>29</v>
      </c>
    </row>
    <row r="46" spans="1:11" x14ac:dyDescent="0.3">
      <c r="A46" s="26">
        <v>42</v>
      </c>
      <c r="B46" s="26" t="s">
        <v>459</v>
      </c>
      <c r="C46" s="26">
        <v>26</v>
      </c>
      <c r="D46" s="26">
        <v>26</v>
      </c>
      <c r="E46" s="26">
        <v>26</v>
      </c>
      <c r="F46" s="26">
        <v>26</v>
      </c>
      <c r="H46" s="25">
        <v>26</v>
      </c>
      <c r="I46" s="25">
        <v>26</v>
      </c>
      <c r="J46" s="25">
        <v>26</v>
      </c>
      <c r="K46" s="25">
        <v>26</v>
      </c>
    </row>
    <row r="47" spans="1:11" x14ac:dyDescent="0.3">
      <c r="A47" s="24">
        <v>43</v>
      </c>
      <c r="B47" s="24" t="s">
        <v>461</v>
      </c>
      <c r="C47" s="24">
        <v>27</v>
      </c>
      <c r="D47" s="24">
        <v>27</v>
      </c>
      <c r="E47" s="24">
        <v>27</v>
      </c>
      <c r="F47" s="24">
        <v>27</v>
      </c>
      <c r="H47" s="25">
        <v>27</v>
      </c>
      <c r="I47" s="25">
        <v>27</v>
      </c>
      <c r="J47" s="25">
        <v>27</v>
      </c>
      <c r="K47" s="25">
        <v>27</v>
      </c>
    </row>
    <row r="48" spans="1:11" x14ac:dyDescent="0.3">
      <c r="A48" s="26">
        <v>44</v>
      </c>
      <c r="B48" s="26" t="s">
        <v>463</v>
      </c>
      <c r="C48" s="26">
        <v>27</v>
      </c>
      <c r="D48" s="26">
        <v>27</v>
      </c>
      <c r="E48" s="26">
        <v>27</v>
      </c>
      <c r="F48" s="26">
        <v>27</v>
      </c>
      <c r="H48" s="25">
        <v>27</v>
      </c>
      <c r="I48" s="25">
        <v>27</v>
      </c>
      <c r="J48" s="25">
        <v>27</v>
      </c>
      <c r="K48" s="25">
        <v>27</v>
      </c>
    </row>
    <row r="49" spans="1:11" x14ac:dyDescent="0.3">
      <c r="A49" s="24">
        <v>45</v>
      </c>
      <c r="B49" s="24" t="s">
        <v>465</v>
      </c>
      <c r="C49" s="24">
        <v>29</v>
      </c>
      <c r="D49" s="24">
        <v>29</v>
      </c>
      <c r="E49" s="24">
        <v>29</v>
      </c>
      <c r="F49" s="24">
        <v>29</v>
      </c>
      <c r="H49" s="25">
        <v>29</v>
      </c>
      <c r="I49" s="25">
        <v>29</v>
      </c>
      <c r="J49" s="25">
        <v>29</v>
      </c>
      <c r="K49" s="25">
        <v>29</v>
      </c>
    </row>
    <row r="50" spans="1:11" x14ac:dyDescent="0.3">
      <c r="A50" s="26">
        <v>46</v>
      </c>
      <c r="B50" s="26" t="s">
        <v>467</v>
      </c>
      <c r="C50" s="26">
        <v>21</v>
      </c>
      <c r="D50" s="26">
        <v>21</v>
      </c>
      <c r="E50" s="26">
        <v>21</v>
      </c>
      <c r="F50" s="26">
        <v>21</v>
      </c>
      <c r="H50" s="25">
        <v>21</v>
      </c>
      <c r="I50" s="25">
        <v>21</v>
      </c>
      <c r="J50" s="25">
        <v>21</v>
      </c>
      <c r="K50" s="25">
        <v>21</v>
      </c>
    </row>
    <row r="51" spans="1:11" x14ac:dyDescent="0.3">
      <c r="A51" s="24">
        <v>47</v>
      </c>
      <c r="B51" s="24" t="s">
        <v>469</v>
      </c>
      <c r="C51" s="24">
        <v>29</v>
      </c>
      <c r="D51" s="24">
        <v>29</v>
      </c>
      <c r="E51" s="24">
        <v>29</v>
      </c>
      <c r="F51" s="24">
        <v>29</v>
      </c>
      <c r="H51" s="25">
        <v>29</v>
      </c>
      <c r="I51" s="25">
        <v>29</v>
      </c>
      <c r="J51" s="25">
        <v>29</v>
      </c>
      <c r="K51" s="25">
        <v>29</v>
      </c>
    </row>
    <row r="52" spans="1:11" x14ac:dyDescent="0.3">
      <c r="A52" s="26">
        <v>48</v>
      </c>
      <c r="B52" s="26" t="s">
        <v>471</v>
      </c>
      <c r="C52" s="26">
        <v>29</v>
      </c>
      <c r="D52" s="26">
        <v>29</v>
      </c>
      <c r="E52" s="26">
        <v>29</v>
      </c>
      <c r="F52" s="26">
        <v>29</v>
      </c>
      <c r="H52" s="25">
        <v>29</v>
      </c>
      <c r="I52" s="25">
        <v>29</v>
      </c>
      <c r="J52" s="25">
        <v>29</v>
      </c>
      <c r="K52" s="25">
        <v>29</v>
      </c>
    </row>
    <row r="53" spans="1:11" x14ac:dyDescent="0.3">
      <c r="A53" s="24">
        <v>49</v>
      </c>
      <c r="B53" s="24" t="s">
        <v>473</v>
      </c>
      <c r="C53" s="24">
        <v>21</v>
      </c>
      <c r="D53" s="24">
        <v>21</v>
      </c>
      <c r="E53" s="24">
        <v>21</v>
      </c>
      <c r="F53" s="24">
        <v>21</v>
      </c>
      <c r="H53" s="25">
        <v>21</v>
      </c>
      <c r="I53" s="25">
        <v>21</v>
      </c>
      <c r="J53" s="25">
        <v>21</v>
      </c>
      <c r="K53" s="25">
        <v>21</v>
      </c>
    </row>
    <row r="54" spans="1:11" x14ac:dyDescent="0.3">
      <c r="A54" s="26">
        <v>50</v>
      </c>
      <c r="B54" s="26" t="s">
        <v>475</v>
      </c>
      <c r="C54" s="26">
        <v>30</v>
      </c>
      <c r="D54" s="26">
        <v>30</v>
      </c>
      <c r="E54" s="26">
        <v>30</v>
      </c>
      <c r="F54" s="26">
        <v>30</v>
      </c>
      <c r="H54" s="25">
        <v>30</v>
      </c>
      <c r="I54" s="25">
        <v>30</v>
      </c>
      <c r="J54" s="25">
        <v>30</v>
      </c>
      <c r="K54" s="25">
        <v>30</v>
      </c>
    </row>
    <row r="55" spans="1:11" x14ac:dyDescent="0.3">
      <c r="A55" s="24">
        <v>0</v>
      </c>
      <c r="B55" s="24">
        <v>0</v>
      </c>
      <c r="C55" s="24">
        <v>29</v>
      </c>
      <c r="D55" s="24">
        <v>29</v>
      </c>
      <c r="E55" s="24">
        <v>29</v>
      </c>
      <c r="F55" s="24">
        <v>29</v>
      </c>
      <c r="H55" s="25">
        <v>29</v>
      </c>
      <c r="I55" s="25">
        <v>29</v>
      </c>
      <c r="J55" s="25">
        <v>29</v>
      </c>
      <c r="K55" s="25">
        <v>29</v>
      </c>
    </row>
    <row r="56" spans="1:11" x14ac:dyDescent="0.3">
      <c r="A56" s="26">
        <v>0</v>
      </c>
      <c r="B56" s="26">
        <v>0</v>
      </c>
      <c r="C56" s="26">
        <v>31</v>
      </c>
      <c r="D56" s="26">
        <v>31</v>
      </c>
      <c r="E56" s="26">
        <v>31</v>
      </c>
      <c r="F56" s="26">
        <v>31</v>
      </c>
      <c r="H56" s="25">
        <v>31</v>
      </c>
      <c r="I56" s="25">
        <v>31</v>
      </c>
      <c r="J56" s="25">
        <v>31</v>
      </c>
      <c r="K56" s="25">
        <v>31</v>
      </c>
    </row>
    <row r="57" spans="1:11" x14ac:dyDescent="0.3">
      <c r="A57" s="24">
        <v>0</v>
      </c>
      <c r="B57" s="24">
        <v>0</v>
      </c>
      <c r="C57" s="24">
        <v>30</v>
      </c>
      <c r="D57" s="24">
        <v>30</v>
      </c>
      <c r="E57" s="24">
        <v>30</v>
      </c>
      <c r="F57" s="24">
        <v>30</v>
      </c>
      <c r="H57" s="25">
        <v>30</v>
      </c>
      <c r="I57" s="25">
        <v>30</v>
      </c>
      <c r="J57" s="25">
        <v>30</v>
      </c>
      <c r="K57" s="25">
        <v>30</v>
      </c>
    </row>
    <row r="58" spans="1:11" x14ac:dyDescent="0.3">
      <c r="A58" s="26">
        <v>0</v>
      </c>
      <c r="B58" s="26">
        <v>0</v>
      </c>
      <c r="C58" s="26">
        <v>21</v>
      </c>
      <c r="D58" s="26">
        <v>21</v>
      </c>
      <c r="E58" s="26">
        <v>21</v>
      </c>
      <c r="F58" s="26">
        <v>21</v>
      </c>
      <c r="H58" s="25">
        <v>21</v>
      </c>
      <c r="I58" s="25">
        <v>21</v>
      </c>
      <c r="J58" s="25">
        <v>21</v>
      </c>
      <c r="K58" s="25">
        <v>21</v>
      </c>
    </row>
    <row r="59" spans="1:11" x14ac:dyDescent="0.3">
      <c r="A59" s="24">
        <v>0</v>
      </c>
      <c r="B59" s="24">
        <v>0</v>
      </c>
      <c r="C59" s="24">
        <v>25</v>
      </c>
      <c r="D59" s="24">
        <v>25</v>
      </c>
      <c r="E59" s="24">
        <v>25</v>
      </c>
      <c r="F59" s="24">
        <v>25</v>
      </c>
      <c r="H59" s="25">
        <v>25</v>
      </c>
      <c r="I59" s="25">
        <v>25</v>
      </c>
      <c r="J59" s="25">
        <v>25</v>
      </c>
      <c r="K59" s="25">
        <v>25</v>
      </c>
    </row>
    <row r="60" spans="1:11" x14ac:dyDescent="0.3">
      <c r="A60" s="26">
        <v>0</v>
      </c>
      <c r="B60" s="26">
        <v>0</v>
      </c>
      <c r="C60" s="26">
        <v>32</v>
      </c>
      <c r="D60" s="26">
        <v>32</v>
      </c>
      <c r="E60" s="26">
        <v>32</v>
      </c>
      <c r="F60" s="26">
        <v>32</v>
      </c>
      <c r="H60" s="25">
        <v>32</v>
      </c>
      <c r="I60" s="25">
        <v>32</v>
      </c>
      <c r="J60" s="25">
        <v>32</v>
      </c>
      <c r="K60" s="25">
        <v>32</v>
      </c>
    </row>
    <row r="63" spans="1:11" x14ac:dyDescent="0.3">
      <c r="A63" s="27" t="s">
        <v>56</v>
      </c>
      <c r="B63" s="53" t="s">
        <v>57</v>
      </c>
      <c r="C63" s="51"/>
    </row>
    <row r="64" spans="1:11" x14ac:dyDescent="0.3">
      <c r="A64" s="28" t="s">
        <v>58</v>
      </c>
      <c r="B64" s="50" t="s">
        <v>59</v>
      </c>
      <c r="C64" s="51"/>
    </row>
    <row r="65" spans="1:3" x14ac:dyDescent="0.3">
      <c r="A65" s="29" t="s">
        <v>60</v>
      </c>
      <c r="B65" s="52" t="s">
        <v>61</v>
      </c>
      <c r="C65" s="51"/>
    </row>
    <row r="66" spans="1:3" x14ac:dyDescent="0.3">
      <c r="A66" s="30" t="s">
        <v>189</v>
      </c>
      <c r="B66" s="55" t="s">
        <v>190</v>
      </c>
      <c r="C66" s="51"/>
    </row>
    <row r="67" spans="1:3" x14ac:dyDescent="0.3">
      <c r="A67" s="31" t="s">
        <v>191</v>
      </c>
      <c r="B67" s="54" t="s">
        <v>192</v>
      </c>
      <c r="C67" s="51"/>
    </row>
  </sheetData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131" priority="34">
      <formula>ISBLANK(A11)</formula>
    </cfRule>
  </conditionalFormatting>
  <conditionalFormatting sqref="C3">
    <cfRule type="expression" dxfId="130" priority="2">
      <formula>ISBLANK(C3)</formula>
    </cfRule>
  </conditionalFormatting>
  <conditionalFormatting sqref="C4">
    <cfRule type="expression" dxfId="129" priority="4">
      <formula>ISBLANK(C4)</formula>
    </cfRule>
  </conditionalFormatting>
  <conditionalFormatting sqref="C5">
    <cfRule type="expression" dxfId="128" priority="6">
      <formula>ISBLANK(C5)</formula>
    </cfRule>
  </conditionalFormatting>
  <conditionalFormatting sqref="C10">
    <cfRule type="expression" dxfId="127" priority="33">
      <formula>COUNTIF(C11:C60, "&gt;="&amp;$C$4)=0</formula>
    </cfRule>
  </conditionalFormatting>
  <conditionalFormatting sqref="C11:C60">
    <cfRule type="expression" dxfId="126" priority="35">
      <formula>C11&gt;$C$3</formula>
    </cfRule>
  </conditionalFormatting>
  <conditionalFormatting sqref="C3:F3">
    <cfRule type="expression" dxfId="125" priority="1">
      <formula>OR(C3&gt;100,C3&lt;0)</formula>
    </cfRule>
  </conditionalFormatting>
  <conditionalFormatting sqref="C4:F4">
    <cfRule type="expression" dxfId="124" priority="3">
      <formula>OR(C4&gt;max_marks_cell,C4&lt;0)</formula>
    </cfRule>
  </conditionalFormatting>
  <conditionalFormatting sqref="C5:F5">
    <cfRule type="expression" dxfId="123" priority="5">
      <formula>OR(C5&gt;4,C5&lt;0)</formula>
    </cfRule>
  </conditionalFormatting>
  <conditionalFormatting sqref="C7:F7">
    <cfRule type="expression" dxfId="122" priority="7">
      <formula>OR(C7&gt;100,C7&lt;0)</formula>
    </cfRule>
    <cfRule type="expression" dxfId="121" priority="8">
      <formula>ISBLANK(C7)</formula>
    </cfRule>
  </conditionalFormatting>
  <conditionalFormatting sqref="D10">
    <cfRule type="expression" dxfId="120" priority="38">
      <formula>COUNTIF(D11:D60, "&gt;="&amp;$D$4)=0</formula>
    </cfRule>
  </conditionalFormatting>
  <conditionalFormatting sqref="D11:D60">
    <cfRule type="expression" dxfId="119" priority="40">
      <formula>D11&gt;$D$3</formula>
    </cfRule>
  </conditionalFormatting>
  <conditionalFormatting sqref="D3:F5">
    <cfRule type="expression" dxfId="118" priority="10">
      <formula>ISBLANK(D3)</formula>
    </cfRule>
  </conditionalFormatting>
  <conditionalFormatting sqref="E10">
    <cfRule type="expression" dxfId="117" priority="43">
      <formula>COUNTIF(E11:E60, "&gt;="&amp;$E$4)=0</formula>
    </cfRule>
  </conditionalFormatting>
  <conditionalFormatting sqref="E11:E60">
    <cfRule type="expression" dxfId="116" priority="45">
      <formula>E11&gt;$E$3</formula>
    </cfRule>
  </conditionalFormatting>
  <conditionalFormatting sqref="F10">
    <cfRule type="expression" dxfId="115" priority="48">
      <formula>COUNTIF(F11:F60, "&gt;="&amp;$F$4)=0</formula>
    </cfRule>
  </conditionalFormatting>
  <conditionalFormatting sqref="F11:F60">
    <cfRule type="expression" dxfId="114" priority="50">
      <formula>F11&gt;$F$3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67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376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30</v>
      </c>
      <c r="D3" s="24">
        <v>30</v>
      </c>
      <c r="E3" s="24">
        <v>30</v>
      </c>
      <c r="F3" s="24">
        <v>30</v>
      </c>
      <c r="H3" s="25">
        <v>30</v>
      </c>
      <c r="I3" s="25">
        <v>30</v>
      </c>
      <c r="J3" s="25">
        <v>30</v>
      </c>
      <c r="K3" s="25">
        <v>30</v>
      </c>
    </row>
    <row r="4" spans="1:11" x14ac:dyDescent="0.3">
      <c r="A4" s="2"/>
      <c r="B4" s="22" t="s">
        <v>68</v>
      </c>
      <c r="C4" s="26">
        <v>15</v>
      </c>
      <c r="D4" s="26">
        <v>15</v>
      </c>
      <c r="E4" s="26">
        <v>15</v>
      </c>
      <c r="F4" s="26">
        <v>15</v>
      </c>
      <c r="H4" s="25">
        <v>15</v>
      </c>
      <c r="I4" s="25">
        <v>15</v>
      </c>
      <c r="J4" s="25">
        <v>15</v>
      </c>
      <c r="K4" s="25">
        <v>15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v>7</v>
      </c>
      <c r="B11" s="24" t="s">
        <v>389</v>
      </c>
      <c r="C11" s="24">
        <v>11</v>
      </c>
      <c r="D11" s="24">
        <v>11</v>
      </c>
      <c r="E11" s="24">
        <v>11</v>
      </c>
      <c r="F11" s="24">
        <v>11</v>
      </c>
      <c r="H11" s="25">
        <v>11</v>
      </c>
      <c r="I11" s="25">
        <v>11</v>
      </c>
      <c r="J11" s="25">
        <v>11</v>
      </c>
      <c r="K11" s="25">
        <v>11</v>
      </c>
    </row>
    <row r="12" spans="1:11" x14ac:dyDescent="0.3">
      <c r="A12" s="26">
        <v>8</v>
      </c>
      <c r="B12" s="26" t="s">
        <v>391</v>
      </c>
      <c r="C12" s="26">
        <v>19</v>
      </c>
      <c r="D12" s="26">
        <v>19</v>
      </c>
      <c r="E12" s="26">
        <v>19</v>
      </c>
      <c r="F12" s="26">
        <v>19</v>
      </c>
      <c r="H12" s="25">
        <v>19</v>
      </c>
      <c r="I12" s="25">
        <v>19</v>
      </c>
      <c r="J12" s="25">
        <v>19</v>
      </c>
      <c r="K12" s="25">
        <v>19</v>
      </c>
    </row>
    <row r="13" spans="1:11" x14ac:dyDescent="0.3">
      <c r="A13" s="24">
        <v>9</v>
      </c>
      <c r="B13" s="24" t="s">
        <v>393</v>
      </c>
      <c r="C13" s="24">
        <v>9</v>
      </c>
      <c r="D13" s="24">
        <v>9</v>
      </c>
      <c r="E13" s="24">
        <v>9</v>
      </c>
      <c r="F13" s="24">
        <v>9</v>
      </c>
      <c r="H13" s="25">
        <v>9</v>
      </c>
      <c r="I13" s="25">
        <v>9</v>
      </c>
      <c r="J13" s="25">
        <v>9</v>
      </c>
      <c r="K13" s="25">
        <v>9</v>
      </c>
    </row>
    <row r="14" spans="1:11" x14ac:dyDescent="0.3">
      <c r="A14" s="26">
        <v>10</v>
      </c>
      <c r="B14" s="26" t="s">
        <v>395</v>
      </c>
      <c r="C14" s="26">
        <v>20</v>
      </c>
      <c r="D14" s="26">
        <v>20</v>
      </c>
      <c r="E14" s="26">
        <v>20</v>
      </c>
      <c r="F14" s="26">
        <v>20</v>
      </c>
      <c r="H14" s="25">
        <v>20</v>
      </c>
      <c r="I14" s="25">
        <v>20</v>
      </c>
      <c r="J14" s="25">
        <v>20</v>
      </c>
      <c r="K14" s="25">
        <v>20</v>
      </c>
    </row>
    <row r="15" spans="1:11" x14ac:dyDescent="0.3">
      <c r="A15" s="24">
        <v>11</v>
      </c>
      <c r="B15" s="24" t="s">
        <v>397</v>
      </c>
      <c r="C15" s="24">
        <v>22</v>
      </c>
      <c r="D15" s="24">
        <v>22</v>
      </c>
      <c r="E15" s="24">
        <v>22</v>
      </c>
      <c r="F15" s="24">
        <v>22</v>
      </c>
      <c r="H15" s="25">
        <v>22</v>
      </c>
      <c r="I15" s="25">
        <v>22</v>
      </c>
      <c r="J15" s="25">
        <v>22</v>
      </c>
      <c r="K15" s="25">
        <v>22</v>
      </c>
    </row>
    <row r="16" spans="1:11" x14ac:dyDescent="0.3">
      <c r="A16" s="26">
        <v>12</v>
      </c>
      <c r="B16" s="26" t="s">
        <v>399</v>
      </c>
      <c r="C16" s="26">
        <v>11</v>
      </c>
      <c r="D16" s="26">
        <v>11</v>
      </c>
      <c r="E16" s="26">
        <v>11</v>
      </c>
      <c r="F16" s="26">
        <v>11</v>
      </c>
      <c r="H16" s="25">
        <v>11</v>
      </c>
      <c r="I16" s="25">
        <v>11</v>
      </c>
      <c r="J16" s="25">
        <v>11</v>
      </c>
      <c r="K16" s="25">
        <v>11</v>
      </c>
    </row>
    <row r="17" spans="1:11" x14ac:dyDescent="0.3">
      <c r="A17" s="24">
        <v>13</v>
      </c>
      <c r="B17" s="24" t="s">
        <v>401</v>
      </c>
      <c r="C17" s="24">
        <v>9</v>
      </c>
      <c r="D17" s="24">
        <v>9</v>
      </c>
      <c r="E17" s="24">
        <v>9</v>
      </c>
      <c r="F17" s="24">
        <v>9</v>
      </c>
      <c r="H17" s="25">
        <v>9</v>
      </c>
      <c r="I17" s="25">
        <v>9</v>
      </c>
      <c r="J17" s="25">
        <v>9</v>
      </c>
      <c r="K17" s="25">
        <v>9</v>
      </c>
    </row>
    <row r="18" spans="1:11" x14ac:dyDescent="0.3">
      <c r="A18" s="26">
        <v>14</v>
      </c>
      <c r="B18" s="26" t="s">
        <v>403</v>
      </c>
      <c r="C18" s="26">
        <v>13</v>
      </c>
      <c r="D18" s="26">
        <v>13</v>
      </c>
      <c r="E18" s="26">
        <v>13</v>
      </c>
      <c r="F18" s="26">
        <v>13</v>
      </c>
      <c r="H18" s="25">
        <v>13</v>
      </c>
      <c r="I18" s="25">
        <v>13</v>
      </c>
      <c r="J18" s="25">
        <v>13</v>
      </c>
      <c r="K18" s="25">
        <v>13</v>
      </c>
    </row>
    <row r="19" spans="1:11" x14ac:dyDescent="0.3">
      <c r="A19" s="24">
        <v>15</v>
      </c>
      <c r="B19" s="24" t="s">
        <v>405</v>
      </c>
      <c r="C19" s="24">
        <v>13</v>
      </c>
      <c r="D19" s="24">
        <v>13</v>
      </c>
      <c r="E19" s="24">
        <v>13</v>
      </c>
      <c r="F19" s="24">
        <v>13</v>
      </c>
      <c r="H19" s="25">
        <v>13</v>
      </c>
      <c r="I19" s="25">
        <v>13</v>
      </c>
      <c r="J19" s="25">
        <v>13</v>
      </c>
      <c r="K19" s="25">
        <v>13</v>
      </c>
    </row>
    <row r="20" spans="1:11" x14ac:dyDescent="0.3">
      <c r="A20" s="26">
        <v>16</v>
      </c>
      <c r="B20" s="26" t="s">
        <v>407</v>
      </c>
      <c r="C20" s="26">
        <v>11</v>
      </c>
      <c r="D20" s="26">
        <v>11</v>
      </c>
      <c r="E20" s="26">
        <v>11</v>
      </c>
      <c r="F20" s="26">
        <v>11</v>
      </c>
      <c r="H20" s="25">
        <v>11</v>
      </c>
      <c r="I20" s="25">
        <v>11</v>
      </c>
      <c r="J20" s="25">
        <v>11</v>
      </c>
      <c r="K20" s="25">
        <v>11</v>
      </c>
    </row>
    <row r="21" spans="1:11" x14ac:dyDescent="0.3">
      <c r="A21" s="24">
        <v>17</v>
      </c>
      <c r="B21" s="24" t="s">
        <v>409</v>
      </c>
      <c r="C21" s="24">
        <v>9</v>
      </c>
      <c r="D21" s="24">
        <v>9</v>
      </c>
      <c r="E21" s="24">
        <v>9</v>
      </c>
      <c r="F21" s="24">
        <v>9</v>
      </c>
      <c r="H21" s="25">
        <v>9</v>
      </c>
      <c r="I21" s="25">
        <v>9</v>
      </c>
      <c r="J21" s="25">
        <v>9</v>
      </c>
      <c r="K21" s="25">
        <v>9</v>
      </c>
    </row>
    <row r="22" spans="1:11" x14ac:dyDescent="0.3">
      <c r="A22" s="26">
        <v>18</v>
      </c>
      <c r="B22" s="26" t="s">
        <v>411</v>
      </c>
      <c r="C22" s="26">
        <v>13</v>
      </c>
      <c r="D22" s="26">
        <v>13</v>
      </c>
      <c r="E22" s="26">
        <v>13</v>
      </c>
      <c r="F22" s="26">
        <v>13</v>
      </c>
      <c r="H22" s="25">
        <v>13</v>
      </c>
      <c r="I22" s="25">
        <v>13</v>
      </c>
      <c r="J22" s="25">
        <v>13</v>
      </c>
      <c r="K22" s="25">
        <v>13</v>
      </c>
    </row>
    <row r="23" spans="1:11" x14ac:dyDescent="0.3">
      <c r="A23" s="24">
        <v>19</v>
      </c>
      <c r="B23" s="24" t="s">
        <v>413</v>
      </c>
      <c r="C23" s="24">
        <v>22</v>
      </c>
      <c r="D23" s="24">
        <v>22</v>
      </c>
      <c r="E23" s="24">
        <v>22</v>
      </c>
      <c r="F23" s="24">
        <v>22</v>
      </c>
      <c r="H23" s="25">
        <v>22</v>
      </c>
      <c r="I23" s="25">
        <v>22</v>
      </c>
      <c r="J23" s="25">
        <v>22</v>
      </c>
      <c r="K23" s="25">
        <v>22</v>
      </c>
    </row>
    <row r="24" spans="1:11" x14ac:dyDescent="0.3">
      <c r="A24" s="26">
        <v>20</v>
      </c>
      <c r="B24" s="26" t="s">
        <v>415</v>
      </c>
      <c r="C24" s="26">
        <v>16</v>
      </c>
      <c r="D24" s="26">
        <v>16</v>
      </c>
      <c r="E24" s="26">
        <v>16</v>
      </c>
      <c r="F24" s="26">
        <v>16</v>
      </c>
      <c r="H24" s="25">
        <v>16</v>
      </c>
      <c r="I24" s="25">
        <v>16</v>
      </c>
      <c r="J24" s="25">
        <v>16</v>
      </c>
      <c r="K24" s="25">
        <v>16</v>
      </c>
    </row>
    <row r="25" spans="1:11" x14ac:dyDescent="0.3">
      <c r="A25" s="24">
        <v>21</v>
      </c>
      <c r="B25" s="24" t="s">
        <v>417</v>
      </c>
      <c r="C25" s="24">
        <v>16</v>
      </c>
      <c r="D25" s="24">
        <v>16</v>
      </c>
      <c r="E25" s="24">
        <v>16</v>
      </c>
      <c r="F25" s="24">
        <v>16</v>
      </c>
      <c r="H25" s="25">
        <v>16</v>
      </c>
      <c r="I25" s="25">
        <v>16</v>
      </c>
      <c r="J25" s="25">
        <v>16</v>
      </c>
      <c r="K25" s="25">
        <v>16</v>
      </c>
    </row>
    <row r="26" spans="1:11" x14ac:dyDescent="0.3">
      <c r="A26" s="26">
        <v>22</v>
      </c>
      <c r="B26" s="26" t="s">
        <v>419</v>
      </c>
      <c r="C26" s="26">
        <v>9</v>
      </c>
      <c r="D26" s="26">
        <v>9</v>
      </c>
      <c r="E26" s="26">
        <v>9</v>
      </c>
      <c r="F26" s="26">
        <v>9</v>
      </c>
      <c r="H26" s="25">
        <v>9</v>
      </c>
      <c r="I26" s="25">
        <v>9</v>
      </c>
      <c r="J26" s="25">
        <v>9</v>
      </c>
      <c r="K26" s="25">
        <v>9</v>
      </c>
    </row>
    <row r="27" spans="1:11" x14ac:dyDescent="0.3">
      <c r="A27" s="24">
        <v>23</v>
      </c>
      <c r="B27" s="24" t="s">
        <v>421</v>
      </c>
      <c r="C27" s="24">
        <v>24</v>
      </c>
      <c r="D27" s="24">
        <v>24</v>
      </c>
      <c r="E27" s="24">
        <v>24</v>
      </c>
      <c r="F27" s="24">
        <v>24</v>
      </c>
      <c r="H27" s="25">
        <v>24</v>
      </c>
      <c r="I27" s="25">
        <v>24</v>
      </c>
      <c r="J27" s="25">
        <v>24</v>
      </c>
      <c r="K27" s="25">
        <v>24</v>
      </c>
    </row>
    <row r="28" spans="1:11" x14ac:dyDescent="0.3">
      <c r="A28" s="26">
        <v>24</v>
      </c>
      <c r="B28" s="26" t="s">
        <v>423</v>
      </c>
      <c r="C28" s="26">
        <v>13</v>
      </c>
      <c r="D28" s="26">
        <v>13</v>
      </c>
      <c r="E28" s="26">
        <v>13</v>
      </c>
      <c r="F28" s="26">
        <v>13</v>
      </c>
      <c r="H28" s="25">
        <v>13</v>
      </c>
      <c r="I28" s="25">
        <v>13</v>
      </c>
      <c r="J28" s="25">
        <v>13</v>
      </c>
      <c r="K28" s="25">
        <v>13</v>
      </c>
    </row>
    <row r="29" spans="1:11" x14ac:dyDescent="0.3">
      <c r="A29" s="24">
        <v>25</v>
      </c>
      <c r="B29" s="24" t="s">
        <v>425</v>
      </c>
      <c r="C29" s="24">
        <v>9</v>
      </c>
      <c r="D29" s="24">
        <v>9</v>
      </c>
      <c r="E29" s="24">
        <v>9</v>
      </c>
      <c r="F29" s="24">
        <v>9</v>
      </c>
      <c r="H29" s="25">
        <v>9</v>
      </c>
      <c r="I29" s="25">
        <v>9</v>
      </c>
      <c r="J29" s="25">
        <v>9</v>
      </c>
      <c r="K29" s="25">
        <v>9</v>
      </c>
    </row>
    <row r="30" spans="1:11" x14ac:dyDescent="0.3">
      <c r="A30" s="26">
        <v>26</v>
      </c>
      <c r="B30" s="26" t="s">
        <v>427</v>
      </c>
      <c r="C30" s="26">
        <v>13</v>
      </c>
      <c r="D30" s="26">
        <v>13</v>
      </c>
      <c r="E30" s="26">
        <v>13</v>
      </c>
      <c r="F30" s="26">
        <v>13</v>
      </c>
      <c r="H30" s="25">
        <v>13</v>
      </c>
      <c r="I30" s="25">
        <v>13</v>
      </c>
      <c r="J30" s="25">
        <v>13</v>
      </c>
      <c r="K30" s="25">
        <v>13</v>
      </c>
    </row>
    <row r="31" spans="1:11" x14ac:dyDescent="0.3">
      <c r="A31" s="24">
        <v>27</v>
      </c>
      <c r="B31" s="24" t="s">
        <v>429</v>
      </c>
      <c r="C31" s="24">
        <v>18</v>
      </c>
      <c r="D31" s="24">
        <v>18</v>
      </c>
      <c r="E31" s="24">
        <v>18</v>
      </c>
      <c r="F31" s="24">
        <v>18</v>
      </c>
      <c r="H31" s="25">
        <v>18</v>
      </c>
      <c r="I31" s="25">
        <v>18</v>
      </c>
      <c r="J31" s="25">
        <v>18</v>
      </c>
      <c r="K31" s="25">
        <v>18</v>
      </c>
    </row>
    <row r="32" spans="1:11" x14ac:dyDescent="0.3">
      <c r="A32" s="26">
        <v>28</v>
      </c>
      <c r="B32" s="26" t="s">
        <v>431</v>
      </c>
      <c r="C32" s="26">
        <v>9</v>
      </c>
      <c r="D32" s="26">
        <v>9</v>
      </c>
      <c r="E32" s="26">
        <v>9</v>
      </c>
      <c r="F32" s="26">
        <v>9</v>
      </c>
      <c r="H32" s="25">
        <v>9</v>
      </c>
      <c r="I32" s="25">
        <v>9</v>
      </c>
      <c r="J32" s="25">
        <v>9</v>
      </c>
      <c r="K32" s="25">
        <v>9</v>
      </c>
    </row>
    <row r="33" spans="1:11" x14ac:dyDescent="0.3">
      <c r="A33" s="24">
        <v>29</v>
      </c>
      <c r="B33" s="24" t="s">
        <v>433</v>
      </c>
      <c r="C33" s="24">
        <v>20</v>
      </c>
      <c r="D33" s="24">
        <v>20</v>
      </c>
      <c r="E33" s="24">
        <v>20</v>
      </c>
      <c r="F33" s="24">
        <v>20</v>
      </c>
      <c r="H33" s="25">
        <v>20</v>
      </c>
      <c r="I33" s="25">
        <v>20</v>
      </c>
      <c r="J33" s="25">
        <v>20</v>
      </c>
      <c r="K33" s="25">
        <v>20</v>
      </c>
    </row>
    <row r="34" spans="1:11" x14ac:dyDescent="0.3">
      <c r="A34" s="26">
        <v>30</v>
      </c>
      <c r="B34" s="26" t="s">
        <v>435</v>
      </c>
      <c r="C34" s="26">
        <v>11</v>
      </c>
      <c r="D34" s="26">
        <v>11</v>
      </c>
      <c r="E34" s="26">
        <v>11</v>
      </c>
      <c r="F34" s="26">
        <v>11</v>
      </c>
      <c r="H34" s="25">
        <v>11</v>
      </c>
      <c r="I34" s="25">
        <v>11</v>
      </c>
      <c r="J34" s="25">
        <v>11</v>
      </c>
      <c r="K34" s="25">
        <v>11</v>
      </c>
    </row>
    <row r="35" spans="1:11" x14ac:dyDescent="0.3">
      <c r="A35" s="24">
        <v>31</v>
      </c>
      <c r="B35" s="24" t="s">
        <v>437</v>
      </c>
      <c r="C35" s="24">
        <v>22</v>
      </c>
      <c r="D35" s="24">
        <v>22</v>
      </c>
      <c r="E35" s="24">
        <v>22</v>
      </c>
      <c r="F35" s="24">
        <v>22</v>
      </c>
      <c r="H35" s="25">
        <v>22</v>
      </c>
      <c r="I35" s="25">
        <v>22</v>
      </c>
      <c r="J35" s="25">
        <v>22</v>
      </c>
      <c r="K35" s="25">
        <v>22</v>
      </c>
    </row>
    <row r="36" spans="1:11" x14ac:dyDescent="0.3">
      <c r="A36" s="26">
        <v>32</v>
      </c>
      <c r="B36" s="26" t="s">
        <v>439</v>
      </c>
      <c r="C36" s="26">
        <v>13</v>
      </c>
      <c r="D36" s="26">
        <v>13</v>
      </c>
      <c r="E36" s="26">
        <v>13</v>
      </c>
      <c r="F36" s="26">
        <v>13</v>
      </c>
      <c r="H36" s="25">
        <v>13</v>
      </c>
      <c r="I36" s="25">
        <v>13</v>
      </c>
      <c r="J36" s="25">
        <v>13</v>
      </c>
      <c r="K36" s="25">
        <v>13</v>
      </c>
    </row>
    <row r="37" spans="1:11" x14ac:dyDescent="0.3">
      <c r="A37" s="24">
        <v>33</v>
      </c>
      <c r="B37" s="24" t="s">
        <v>441</v>
      </c>
      <c r="C37" s="24">
        <v>11</v>
      </c>
      <c r="D37" s="24">
        <v>11</v>
      </c>
      <c r="E37" s="24">
        <v>11</v>
      </c>
      <c r="F37" s="24">
        <v>11</v>
      </c>
      <c r="H37" s="25">
        <v>11</v>
      </c>
      <c r="I37" s="25">
        <v>11</v>
      </c>
      <c r="J37" s="25">
        <v>11</v>
      </c>
      <c r="K37" s="25">
        <v>11</v>
      </c>
    </row>
    <row r="38" spans="1:11" x14ac:dyDescent="0.3">
      <c r="A38" s="26">
        <v>34</v>
      </c>
      <c r="B38" s="26" t="s">
        <v>443</v>
      </c>
      <c r="C38" s="26">
        <v>16</v>
      </c>
      <c r="D38" s="26">
        <v>16</v>
      </c>
      <c r="E38" s="26">
        <v>16</v>
      </c>
      <c r="F38" s="26">
        <v>16</v>
      </c>
      <c r="H38" s="25">
        <v>16</v>
      </c>
      <c r="I38" s="25">
        <v>16</v>
      </c>
      <c r="J38" s="25">
        <v>16</v>
      </c>
      <c r="K38" s="25">
        <v>16</v>
      </c>
    </row>
    <row r="39" spans="1:11" x14ac:dyDescent="0.3">
      <c r="A39" s="24">
        <v>35</v>
      </c>
      <c r="B39" s="24" t="s">
        <v>445</v>
      </c>
      <c r="C39" s="24">
        <v>18</v>
      </c>
      <c r="D39" s="24">
        <v>18</v>
      </c>
      <c r="E39" s="24">
        <v>18</v>
      </c>
      <c r="F39" s="24">
        <v>18</v>
      </c>
      <c r="H39" s="25">
        <v>18</v>
      </c>
      <c r="I39" s="25">
        <v>18</v>
      </c>
      <c r="J39" s="25">
        <v>18</v>
      </c>
      <c r="K39" s="25">
        <v>18</v>
      </c>
    </row>
    <row r="40" spans="1:11" x14ac:dyDescent="0.3">
      <c r="A40" s="26">
        <v>36</v>
      </c>
      <c r="B40" s="26" t="s">
        <v>447</v>
      </c>
      <c r="C40" s="26">
        <v>8</v>
      </c>
      <c r="D40" s="26">
        <v>8</v>
      </c>
      <c r="E40" s="26">
        <v>8</v>
      </c>
      <c r="F40" s="26">
        <v>8</v>
      </c>
      <c r="H40" s="25">
        <v>8</v>
      </c>
      <c r="I40" s="25">
        <v>8</v>
      </c>
      <c r="J40" s="25">
        <v>8</v>
      </c>
      <c r="K40" s="25">
        <v>8</v>
      </c>
    </row>
    <row r="41" spans="1:11" x14ac:dyDescent="0.3">
      <c r="A41" s="24">
        <v>37</v>
      </c>
      <c r="B41" s="24" t="s">
        <v>449</v>
      </c>
      <c r="C41" s="24">
        <v>13</v>
      </c>
      <c r="D41" s="24">
        <v>13</v>
      </c>
      <c r="E41" s="24">
        <v>13</v>
      </c>
      <c r="F41" s="24">
        <v>13</v>
      </c>
      <c r="H41" s="25">
        <v>13</v>
      </c>
      <c r="I41" s="25">
        <v>13</v>
      </c>
      <c r="J41" s="25">
        <v>13</v>
      </c>
      <c r="K41" s="25">
        <v>13</v>
      </c>
    </row>
    <row r="42" spans="1:11" x14ac:dyDescent="0.3">
      <c r="A42" s="26">
        <v>38</v>
      </c>
      <c r="B42" s="26" t="s">
        <v>451</v>
      </c>
      <c r="C42" s="26">
        <v>24</v>
      </c>
      <c r="D42" s="26">
        <v>24</v>
      </c>
      <c r="E42" s="26">
        <v>24</v>
      </c>
      <c r="F42" s="26">
        <v>24</v>
      </c>
      <c r="H42" s="25">
        <v>24</v>
      </c>
      <c r="I42" s="25">
        <v>24</v>
      </c>
      <c r="J42" s="25">
        <v>24</v>
      </c>
      <c r="K42" s="25">
        <v>24</v>
      </c>
    </row>
    <row r="43" spans="1:11" x14ac:dyDescent="0.3">
      <c r="A43" s="24">
        <v>39</v>
      </c>
      <c r="B43" s="24" t="s">
        <v>453</v>
      </c>
      <c r="C43" s="24">
        <v>13</v>
      </c>
      <c r="D43" s="24">
        <v>13</v>
      </c>
      <c r="E43" s="24">
        <v>13</v>
      </c>
      <c r="F43" s="24">
        <v>13</v>
      </c>
      <c r="H43" s="25">
        <v>13</v>
      </c>
      <c r="I43" s="25">
        <v>13</v>
      </c>
      <c r="J43" s="25">
        <v>13</v>
      </c>
      <c r="K43" s="25">
        <v>13</v>
      </c>
    </row>
    <row r="44" spans="1:11" x14ac:dyDescent="0.3">
      <c r="A44" s="26">
        <v>40</v>
      </c>
      <c r="B44" s="26" t="s">
        <v>455</v>
      </c>
      <c r="C44" s="26">
        <v>14</v>
      </c>
      <c r="D44" s="26">
        <v>14</v>
      </c>
      <c r="E44" s="26">
        <v>14</v>
      </c>
      <c r="F44" s="26">
        <v>14</v>
      </c>
      <c r="H44" s="25">
        <v>14</v>
      </c>
      <c r="I44" s="25">
        <v>14</v>
      </c>
      <c r="J44" s="25">
        <v>14</v>
      </c>
      <c r="K44" s="25">
        <v>14</v>
      </c>
    </row>
    <row r="45" spans="1:11" x14ac:dyDescent="0.3">
      <c r="A45" s="24">
        <v>41</v>
      </c>
      <c r="B45" s="24" t="s">
        <v>457</v>
      </c>
      <c r="C45" s="24">
        <v>14</v>
      </c>
      <c r="D45" s="24">
        <v>14</v>
      </c>
      <c r="E45" s="24">
        <v>14</v>
      </c>
      <c r="F45" s="24">
        <v>14</v>
      </c>
      <c r="H45" s="25">
        <v>14</v>
      </c>
      <c r="I45" s="25">
        <v>14</v>
      </c>
      <c r="J45" s="25">
        <v>14</v>
      </c>
      <c r="K45" s="25">
        <v>14</v>
      </c>
    </row>
    <row r="46" spans="1:11" x14ac:dyDescent="0.3">
      <c r="A46" s="26">
        <v>42</v>
      </c>
      <c r="B46" s="26" t="s">
        <v>459</v>
      </c>
      <c r="C46" s="26">
        <v>9</v>
      </c>
      <c r="D46" s="26">
        <v>9</v>
      </c>
      <c r="E46" s="26">
        <v>9</v>
      </c>
      <c r="F46" s="26">
        <v>9</v>
      </c>
      <c r="H46" s="25">
        <v>9</v>
      </c>
      <c r="I46" s="25">
        <v>9</v>
      </c>
      <c r="J46" s="25">
        <v>9</v>
      </c>
      <c r="K46" s="25">
        <v>9</v>
      </c>
    </row>
    <row r="47" spans="1:11" x14ac:dyDescent="0.3">
      <c r="A47" s="24">
        <v>43</v>
      </c>
      <c r="B47" s="24" t="s">
        <v>461</v>
      </c>
      <c r="C47" s="24">
        <v>13</v>
      </c>
      <c r="D47" s="24">
        <v>13</v>
      </c>
      <c r="E47" s="24">
        <v>13</v>
      </c>
      <c r="F47" s="24">
        <v>13</v>
      </c>
      <c r="H47" s="25">
        <v>13</v>
      </c>
      <c r="I47" s="25">
        <v>13</v>
      </c>
      <c r="J47" s="25">
        <v>13</v>
      </c>
      <c r="K47" s="25">
        <v>13</v>
      </c>
    </row>
    <row r="48" spans="1:11" x14ac:dyDescent="0.3">
      <c r="A48" s="26">
        <v>44</v>
      </c>
      <c r="B48" s="26" t="s">
        <v>463</v>
      </c>
      <c r="C48" s="26">
        <v>13</v>
      </c>
      <c r="D48" s="26">
        <v>13</v>
      </c>
      <c r="E48" s="26">
        <v>13</v>
      </c>
      <c r="F48" s="26">
        <v>13</v>
      </c>
      <c r="H48" s="25">
        <v>13</v>
      </c>
      <c r="I48" s="25">
        <v>13</v>
      </c>
      <c r="J48" s="25">
        <v>13</v>
      </c>
      <c r="K48" s="25">
        <v>13</v>
      </c>
    </row>
    <row r="49" spans="1:11" x14ac:dyDescent="0.3">
      <c r="A49" s="24">
        <v>45</v>
      </c>
      <c r="B49" s="24" t="s">
        <v>465</v>
      </c>
      <c r="C49" s="24">
        <v>13</v>
      </c>
      <c r="D49" s="24">
        <v>13</v>
      </c>
      <c r="E49" s="24">
        <v>13</v>
      </c>
      <c r="F49" s="24">
        <v>13</v>
      </c>
      <c r="H49" s="25">
        <v>13</v>
      </c>
      <c r="I49" s="25">
        <v>13</v>
      </c>
      <c r="J49" s="25">
        <v>13</v>
      </c>
      <c r="K49" s="25">
        <v>13</v>
      </c>
    </row>
    <row r="50" spans="1:11" x14ac:dyDescent="0.3">
      <c r="A50" s="26">
        <v>46</v>
      </c>
      <c r="B50" s="26" t="s">
        <v>467</v>
      </c>
      <c r="C50" s="26">
        <v>13</v>
      </c>
      <c r="D50" s="26">
        <v>13</v>
      </c>
      <c r="E50" s="26">
        <v>13</v>
      </c>
      <c r="F50" s="26">
        <v>13</v>
      </c>
      <c r="H50" s="25">
        <v>13</v>
      </c>
      <c r="I50" s="25">
        <v>13</v>
      </c>
      <c r="J50" s="25">
        <v>13</v>
      </c>
      <c r="K50" s="25">
        <v>13</v>
      </c>
    </row>
    <row r="51" spans="1:11" x14ac:dyDescent="0.3">
      <c r="A51" s="24">
        <v>47</v>
      </c>
      <c r="B51" s="24" t="s">
        <v>469</v>
      </c>
      <c r="C51" s="24">
        <v>14</v>
      </c>
      <c r="D51" s="24">
        <v>14</v>
      </c>
      <c r="E51" s="24">
        <v>14</v>
      </c>
      <c r="F51" s="24">
        <v>14</v>
      </c>
      <c r="H51" s="25">
        <v>14</v>
      </c>
      <c r="I51" s="25">
        <v>14</v>
      </c>
      <c r="J51" s="25">
        <v>14</v>
      </c>
      <c r="K51" s="25">
        <v>14</v>
      </c>
    </row>
    <row r="52" spans="1:11" x14ac:dyDescent="0.3">
      <c r="A52" s="26">
        <v>48</v>
      </c>
      <c r="B52" s="26" t="s">
        <v>471</v>
      </c>
      <c r="C52" s="26">
        <v>10</v>
      </c>
      <c r="D52" s="26">
        <v>10</v>
      </c>
      <c r="E52" s="26">
        <v>10</v>
      </c>
      <c r="F52" s="26">
        <v>10</v>
      </c>
      <c r="H52" s="25">
        <v>10</v>
      </c>
      <c r="I52" s="25">
        <v>10</v>
      </c>
      <c r="J52" s="25">
        <v>10</v>
      </c>
      <c r="K52" s="25">
        <v>10</v>
      </c>
    </row>
    <row r="53" spans="1:11" x14ac:dyDescent="0.3">
      <c r="A53" s="24">
        <v>49</v>
      </c>
      <c r="B53" s="24" t="s">
        <v>473</v>
      </c>
      <c r="C53" s="24">
        <v>15</v>
      </c>
      <c r="D53" s="24">
        <v>15</v>
      </c>
      <c r="E53" s="24">
        <v>15</v>
      </c>
      <c r="F53" s="24">
        <v>15</v>
      </c>
      <c r="H53" s="25">
        <v>15</v>
      </c>
      <c r="I53" s="25">
        <v>15</v>
      </c>
      <c r="J53" s="25">
        <v>15</v>
      </c>
      <c r="K53" s="25">
        <v>15</v>
      </c>
    </row>
    <row r="54" spans="1:11" x14ac:dyDescent="0.3">
      <c r="A54" s="26">
        <v>50</v>
      </c>
      <c r="B54" s="26" t="s">
        <v>475</v>
      </c>
      <c r="C54" s="26">
        <v>24</v>
      </c>
      <c r="D54" s="26">
        <v>24</v>
      </c>
      <c r="E54" s="26">
        <v>24</v>
      </c>
      <c r="F54" s="26">
        <v>24</v>
      </c>
      <c r="H54" s="25">
        <v>24</v>
      </c>
      <c r="I54" s="25">
        <v>24</v>
      </c>
      <c r="J54" s="25">
        <v>24</v>
      </c>
      <c r="K54" s="25">
        <v>24</v>
      </c>
    </row>
    <row r="55" spans="1:11" x14ac:dyDescent="0.3">
      <c r="A55" s="24">
        <v>0</v>
      </c>
      <c r="B55" s="24">
        <v>0</v>
      </c>
      <c r="C55" s="24">
        <v>12</v>
      </c>
      <c r="D55" s="24">
        <v>12</v>
      </c>
      <c r="E55" s="24">
        <v>12</v>
      </c>
      <c r="F55" s="24">
        <v>12</v>
      </c>
      <c r="H55" s="25">
        <v>12</v>
      </c>
      <c r="I55" s="25">
        <v>12</v>
      </c>
      <c r="J55" s="25">
        <v>12</v>
      </c>
      <c r="K55" s="25">
        <v>12</v>
      </c>
    </row>
    <row r="56" spans="1:11" x14ac:dyDescent="0.3">
      <c r="A56" s="26">
        <v>0</v>
      </c>
      <c r="B56" s="26">
        <v>0</v>
      </c>
      <c r="C56" s="26">
        <v>22</v>
      </c>
      <c r="D56" s="26">
        <v>22</v>
      </c>
      <c r="E56" s="26">
        <v>22</v>
      </c>
      <c r="F56" s="26">
        <v>22</v>
      </c>
      <c r="H56" s="25">
        <v>22</v>
      </c>
      <c r="I56" s="25">
        <v>22</v>
      </c>
      <c r="J56" s="25">
        <v>22</v>
      </c>
      <c r="K56" s="25">
        <v>22</v>
      </c>
    </row>
    <row r="57" spans="1:11" x14ac:dyDescent="0.3">
      <c r="A57" s="24">
        <v>0</v>
      </c>
      <c r="B57" s="24">
        <v>0</v>
      </c>
      <c r="C57" s="24">
        <v>24</v>
      </c>
      <c r="D57" s="24">
        <v>24</v>
      </c>
      <c r="E57" s="24">
        <v>24</v>
      </c>
      <c r="F57" s="24">
        <v>24</v>
      </c>
      <c r="H57" s="25">
        <v>24</v>
      </c>
      <c r="I57" s="25">
        <v>24</v>
      </c>
      <c r="J57" s="25">
        <v>24</v>
      </c>
      <c r="K57" s="25">
        <v>24</v>
      </c>
    </row>
    <row r="58" spans="1:11" x14ac:dyDescent="0.3">
      <c r="A58" s="26">
        <v>0</v>
      </c>
      <c r="B58" s="26">
        <v>0</v>
      </c>
      <c r="C58" s="26">
        <v>11</v>
      </c>
      <c r="D58" s="26">
        <v>11</v>
      </c>
      <c r="E58" s="26">
        <v>11</v>
      </c>
      <c r="F58" s="26">
        <v>11</v>
      </c>
      <c r="H58" s="25">
        <v>11</v>
      </c>
      <c r="I58" s="25">
        <v>11</v>
      </c>
      <c r="J58" s="25">
        <v>11</v>
      </c>
      <c r="K58" s="25">
        <v>11</v>
      </c>
    </row>
    <row r="59" spans="1:11" x14ac:dyDescent="0.3">
      <c r="A59" s="24">
        <v>0</v>
      </c>
      <c r="B59" s="24">
        <v>0</v>
      </c>
      <c r="C59" s="24">
        <v>8</v>
      </c>
      <c r="D59" s="24">
        <v>8</v>
      </c>
      <c r="E59" s="24">
        <v>8</v>
      </c>
      <c r="F59" s="24">
        <v>8</v>
      </c>
      <c r="H59" s="25">
        <v>8</v>
      </c>
      <c r="I59" s="25">
        <v>8</v>
      </c>
      <c r="J59" s="25">
        <v>8</v>
      </c>
      <c r="K59" s="25">
        <v>8</v>
      </c>
    </row>
    <row r="60" spans="1:11" x14ac:dyDescent="0.3">
      <c r="A60" s="26">
        <v>0</v>
      </c>
      <c r="B60" s="26">
        <v>0</v>
      </c>
      <c r="C60" s="26">
        <v>13</v>
      </c>
      <c r="D60" s="26">
        <v>13</v>
      </c>
      <c r="E60" s="26">
        <v>13</v>
      </c>
      <c r="F60" s="26">
        <v>13</v>
      </c>
      <c r="H60" s="25">
        <v>13</v>
      </c>
      <c r="I60" s="25">
        <v>13</v>
      </c>
      <c r="J60" s="25">
        <v>13</v>
      </c>
      <c r="K60" s="25">
        <v>13</v>
      </c>
    </row>
    <row r="63" spans="1:11" x14ac:dyDescent="0.3">
      <c r="A63" s="27" t="s">
        <v>56</v>
      </c>
      <c r="B63" s="53" t="s">
        <v>57</v>
      </c>
      <c r="C63" s="51"/>
    </row>
    <row r="64" spans="1:11" x14ac:dyDescent="0.3">
      <c r="A64" s="28" t="s">
        <v>58</v>
      </c>
      <c r="B64" s="50" t="s">
        <v>59</v>
      </c>
      <c r="C64" s="51"/>
    </row>
    <row r="65" spans="1:3" x14ac:dyDescent="0.3">
      <c r="A65" s="29" t="s">
        <v>60</v>
      </c>
      <c r="B65" s="52" t="s">
        <v>61</v>
      </c>
      <c r="C65" s="51"/>
    </row>
    <row r="66" spans="1:3" x14ac:dyDescent="0.3">
      <c r="A66" s="30" t="s">
        <v>189</v>
      </c>
      <c r="B66" s="55" t="s">
        <v>190</v>
      </c>
      <c r="C66" s="51"/>
    </row>
    <row r="67" spans="1:3" x14ac:dyDescent="0.3">
      <c r="A67" s="31" t="s">
        <v>191</v>
      </c>
      <c r="B67" s="54" t="s">
        <v>192</v>
      </c>
      <c r="C67" s="51"/>
    </row>
  </sheetData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113" priority="34">
      <formula>ISBLANK(A11)</formula>
    </cfRule>
  </conditionalFormatting>
  <conditionalFormatting sqref="C3">
    <cfRule type="expression" dxfId="112" priority="2">
      <formula>ISBLANK(C3)</formula>
    </cfRule>
  </conditionalFormatting>
  <conditionalFormatting sqref="C4">
    <cfRule type="expression" dxfId="111" priority="4">
      <formula>ISBLANK(C4)</formula>
    </cfRule>
  </conditionalFormatting>
  <conditionalFormatting sqref="C5">
    <cfRule type="expression" dxfId="110" priority="6">
      <formula>ISBLANK(C5)</formula>
    </cfRule>
  </conditionalFormatting>
  <conditionalFormatting sqref="C10">
    <cfRule type="expression" dxfId="109" priority="33">
      <formula>COUNTIF(C11:C60, "&gt;="&amp;$C$4)=0</formula>
    </cfRule>
  </conditionalFormatting>
  <conditionalFormatting sqref="C11:C60">
    <cfRule type="expression" dxfId="108" priority="35">
      <formula>C11&gt;$C$3</formula>
    </cfRule>
  </conditionalFormatting>
  <conditionalFormatting sqref="C3:F3">
    <cfRule type="expression" dxfId="107" priority="1">
      <formula>OR(C3&gt;100,C3&lt;0)</formula>
    </cfRule>
  </conditionalFormatting>
  <conditionalFormatting sqref="C4:F4">
    <cfRule type="expression" dxfId="106" priority="3">
      <formula>OR(C4&gt;max_marks_cell,C4&lt;0)</formula>
    </cfRule>
  </conditionalFormatting>
  <conditionalFormatting sqref="C5:F5">
    <cfRule type="expression" dxfId="105" priority="5">
      <formula>OR(C5&gt;4,C5&lt;0)</formula>
    </cfRule>
  </conditionalFormatting>
  <conditionalFormatting sqref="C7:F7">
    <cfRule type="expression" dxfId="104" priority="7">
      <formula>OR(C7&gt;100,C7&lt;0)</formula>
    </cfRule>
    <cfRule type="expression" dxfId="103" priority="8">
      <formula>ISBLANK(C7)</formula>
    </cfRule>
  </conditionalFormatting>
  <conditionalFormatting sqref="D10">
    <cfRule type="expression" dxfId="102" priority="38">
      <formula>COUNTIF(D11:D60, "&gt;="&amp;$D$4)=0</formula>
    </cfRule>
  </conditionalFormatting>
  <conditionalFormatting sqref="D11:D60">
    <cfRule type="expression" dxfId="101" priority="40">
      <formula>D11&gt;$D$3</formula>
    </cfRule>
  </conditionalFormatting>
  <conditionalFormatting sqref="D3:F5">
    <cfRule type="expression" dxfId="100" priority="10">
      <formula>ISBLANK(D3)</formula>
    </cfRule>
  </conditionalFormatting>
  <conditionalFormatting sqref="E10">
    <cfRule type="expression" dxfId="99" priority="43">
      <formula>COUNTIF(E11:E60, "&gt;="&amp;$E$4)=0</formula>
    </cfRule>
  </conditionalFormatting>
  <conditionalFormatting sqref="E11:E60">
    <cfRule type="expression" dxfId="98" priority="45">
      <formula>E11&gt;$E$3</formula>
    </cfRule>
  </conditionalFormatting>
  <conditionalFormatting sqref="F10">
    <cfRule type="expression" dxfId="97" priority="48">
      <formula>COUNTIF(F11:F60, "&gt;="&amp;$F$4)=0</formula>
    </cfRule>
  </conditionalFormatting>
  <conditionalFormatting sqref="F11:F60">
    <cfRule type="expression" dxfId="96" priority="50">
      <formula>F11&gt;$F$3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61"/>
  <sheetViews>
    <sheetView workbookViewId="0"/>
  </sheetViews>
  <sheetFormatPr defaultRowHeight="14.4" x14ac:dyDescent="0.3"/>
  <cols>
    <col min="16" max="16" width="2.44140625" customWidth="1"/>
    <col min="17" max="17" width="14.33203125" customWidth="1"/>
  </cols>
  <sheetData>
    <row r="1" spans="1:21" ht="15.6" x14ac:dyDescent="0.3">
      <c r="A1" s="56" t="s">
        <v>373</v>
      </c>
      <c r="B1" s="56"/>
      <c r="C1" s="56"/>
      <c r="D1" s="56"/>
      <c r="F1" s="56" t="s">
        <v>374</v>
      </c>
      <c r="G1" s="56"/>
      <c r="H1" s="56"/>
      <c r="I1" s="56"/>
      <c r="K1" s="56" t="s">
        <v>375</v>
      </c>
      <c r="L1" s="56"/>
      <c r="M1" s="56"/>
      <c r="N1" s="56"/>
      <c r="P1" s="32"/>
      <c r="R1" s="57" t="s">
        <v>205</v>
      </c>
      <c r="S1" s="57"/>
      <c r="T1" s="57"/>
      <c r="U1" s="57"/>
    </row>
    <row r="2" spans="1:2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3" t="s">
        <v>24</v>
      </c>
      <c r="L2" s="33" t="s">
        <v>27</v>
      </c>
      <c r="M2" s="33" t="s">
        <v>30</v>
      </c>
      <c r="N2" s="33" t="s">
        <v>32</v>
      </c>
      <c r="P2" s="32"/>
      <c r="R2" s="34" t="s">
        <v>24</v>
      </c>
      <c r="S2" s="34" t="s">
        <v>27</v>
      </c>
      <c r="T2" s="34" t="s">
        <v>30</v>
      </c>
      <c r="U2" s="34" t="s">
        <v>32</v>
      </c>
    </row>
    <row r="3" spans="1:21" x14ac:dyDescent="0.3">
      <c r="A3" s="18">
        <v>10</v>
      </c>
      <c r="B3" s="18">
        <v>10</v>
      </c>
      <c r="C3" s="18">
        <v>10</v>
      </c>
      <c r="D3" s="18">
        <v>10</v>
      </c>
      <c r="F3" s="18">
        <v>35</v>
      </c>
      <c r="G3" s="18">
        <v>50</v>
      </c>
      <c r="H3" s="18">
        <v>25</v>
      </c>
      <c r="I3" s="18">
        <v>25</v>
      </c>
      <c r="K3" s="18">
        <v>40</v>
      </c>
      <c r="L3" s="18">
        <v>40</v>
      </c>
      <c r="M3" s="18">
        <v>40</v>
      </c>
      <c r="N3" s="18">
        <v>40</v>
      </c>
      <c r="P3" s="32"/>
      <c r="R3" s="18">
        <v>85</v>
      </c>
      <c r="S3" s="18">
        <v>100</v>
      </c>
      <c r="T3" s="18">
        <v>75</v>
      </c>
      <c r="U3" s="18">
        <v>75</v>
      </c>
    </row>
    <row r="4" spans="1:21" x14ac:dyDescent="0.3">
      <c r="A4" s="18">
        <v>5</v>
      </c>
      <c r="B4" s="18">
        <v>5</v>
      </c>
      <c r="C4" s="18">
        <v>5</v>
      </c>
      <c r="D4" s="18">
        <v>5</v>
      </c>
      <c r="F4" s="18">
        <v>17.5</v>
      </c>
      <c r="G4" s="18">
        <v>25</v>
      </c>
      <c r="H4" s="18">
        <v>12.5</v>
      </c>
      <c r="I4" s="18">
        <v>12.5</v>
      </c>
      <c r="K4" s="18">
        <v>20</v>
      </c>
      <c r="L4" s="18">
        <v>20</v>
      </c>
      <c r="M4" s="18">
        <v>20</v>
      </c>
      <c r="N4" s="18">
        <v>20</v>
      </c>
      <c r="P4" s="32"/>
      <c r="R4" s="18">
        <v>42.5</v>
      </c>
      <c r="S4" s="18">
        <v>50</v>
      </c>
      <c r="T4" s="18">
        <v>37.5</v>
      </c>
      <c r="U4" s="18">
        <v>37.5</v>
      </c>
    </row>
    <row r="5" spans="1:21" x14ac:dyDescent="0.3">
      <c r="P5" s="32"/>
    </row>
    <row r="6" spans="1:2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3" t="s">
        <v>24</v>
      </c>
      <c r="L6" s="33" t="s">
        <v>27</v>
      </c>
      <c r="M6" s="33" t="s">
        <v>30</v>
      </c>
      <c r="N6" s="33" t="s">
        <v>32</v>
      </c>
      <c r="P6" s="32"/>
      <c r="R6" s="34" t="s">
        <v>24</v>
      </c>
      <c r="S6" s="34" t="s">
        <v>27</v>
      </c>
      <c r="T6" s="34" t="s">
        <v>30</v>
      </c>
      <c r="U6" s="34" t="s">
        <v>32</v>
      </c>
    </row>
    <row r="7" spans="1:21" x14ac:dyDescent="0.3">
      <c r="A7" s="18">
        <v>7</v>
      </c>
      <c r="B7" s="18">
        <v>7</v>
      </c>
      <c r="C7" s="18">
        <v>7</v>
      </c>
      <c r="D7" s="18">
        <v>7</v>
      </c>
      <c r="F7" s="18">
        <v>20</v>
      </c>
      <c r="G7" s="18">
        <v>25</v>
      </c>
      <c r="H7" s="18">
        <v>15</v>
      </c>
      <c r="I7" s="18">
        <v>15</v>
      </c>
      <c r="K7" s="18">
        <v>26</v>
      </c>
      <c r="L7" s="18">
        <v>26</v>
      </c>
      <c r="M7" s="18">
        <v>26</v>
      </c>
      <c r="N7" s="18">
        <v>26</v>
      </c>
      <c r="P7" s="32"/>
      <c r="R7" s="18">
        <v>53</v>
      </c>
      <c r="S7" s="18">
        <v>58</v>
      </c>
      <c r="T7" s="18">
        <v>48</v>
      </c>
      <c r="U7" s="18">
        <v>48</v>
      </c>
    </row>
    <row r="8" spans="1:21" x14ac:dyDescent="0.3">
      <c r="A8" s="18">
        <v>7</v>
      </c>
      <c r="B8" s="18">
        <v>7</v>
      </c>
      <c r="C8" s="18">
        <v>7</v>
      </c>
      <c r="D8" s="18">
        <v>7</v>
      </c>
      <c r="F8" s="18">
        <v>27</v>
      </c>
      <c r="G8" s="18">
        <v>36</v>
      </c>
      <c r="H8" s="18">
        <v>20</v>
      </c>
      <c r="I8" s="18">
        <v>20</v>
      </c>
      <c r="K8" s="18">
        <v>26</v>
      </c>
      <c r="L8" s="18">
        <v>26</v>
      </c>
      <c r="M8" s="18">
        <v>26</v>
      </c>
      <c r="N8" s="18">
        <v>26</v>
      </c>
      <c r="P8" s="32"/>
      <c r="R8" s="18">
        <v>60</v>
      </c>
      <c r="S8" s="18">
        <v>69</v>
      </c>
      <c r="T8" s="18">
        <v>53</v>
      </c>
      <c r="U8" s="18">
        <v>53</v>
      </c>
    </row>
    <row r="9" spans="1:21" x14ac:dyDescent="0.3">
      <c r="A9" s="18">
        <v>7</v>
      </c>
      <c r="B9" s="18">
        <v>7</v>
      </c>
      <c r="C9" s="18">
        <v>7</v>
      </c>
      <c r="D9" s="18">
        <v>7</v>
      </c>
      <c r="F9" s="18">
        <v>19</v>
      </c>
      <c r="G9" s="18">
        <v>23</v>
      </c>
      <c r="H9" s="18">
        <v>13</v>
      </c>
      <c r="I9" s="18">
        <v>13</v>
      </c>
      <c r="K9" s="18">
        <v>26</v>
      </c>
      <c r="L9" s="18">
        <v>26</v>
      </c>
      <c r="M9" s="18">
        <v>26</v>
      </c>
      <c r="N9" s="18">
        <v>26</v>
      </c>
      <c r="P9" s="32"/>
      <c r="R9" s="18">
        <v>52</v>
      </c>
      <c r="S9" s="18">
        <v>56</v>
      </c>
      <c r="T9" s="18">
        <v>46</v>
      </c>
      <c r="U9" s="18">
        <v>46</v>
      </c>
    </row>
    <row r="10" spans="1:21" x14ac:dyDescent="0.3">
      <c r="A10" s="18">
        <v>6</v>
      </c>
      <c r="B10" s="18">
        <v>6</v>
      </c>
      <c r="C10" s="18">
        <v>6</v>
      </c>
      <c r="D10" s="18">
        <v>6</v>
      </c>
      <c r="F10" s="18">
        <v>4</v>
      </c>
      <c r="G10" s="18">
        <v>8</v>
      </c>
      <c r="H10" s="18">
        <v>2</v>
      </c>
      <c r="I10" s="18">
        <v>2</v>
      </c>
      <c r="K10" s="18">
        <v>30</v>
      </c>
      <c r="L10" s="18">
        <v>30</v>
      </c>
      <c r="M10" s="18">
        <v>30</v>
      </c>
      <c r="N10" s="18">
        <v>30</v>
      </c>
      <c r="P10" s="32"/>
      <c r="R10" s="18">
        <v>40</v>
      </c>
      <c r="S10" s="18">
        <v>44</v>
      </c>
      <c r="T10" s="18">
        <v>38</v>
      </c>
      <c r="U10" s="18">
        <v>38</v>
      </c>
    </row>
    <row r="11" spans="1:21" x14ac:dyDescent="0.3">
      <c r="A11" s="18">
        <v>6</v>
      </c>
      <c r="B11" s="18">
        <v>6</v>
      </c>
      <c r="C11" s="18">
        <v>6</v>
      </c>
      <c r="D11" s="18">
        <v>6</v>
      </c>
      <c r="F11" s="18">
        <v>22</v>
      </c>
      <c r="G11" s="18">
        <v>30</v>
      </c>
      <c r="H11" s="18">
        <v>16</v>
      </c>
      <c r="I11" s="18">
        <v>16</v>
      </c>
      <c r="K11" s="18">
        <v>31</v>
      </c>
      <c r="L11" s="18">
        <v>31</v>
      </c>
      <c r="M11" s="18">
        <v>31</v>
      </c>
      <c r="N11" s="18">
        <v>31</v>
      </c>
      <c r="P11" s="32"/>
      <c r="R11" s="18">
        <v>59</v>
      </c>
      <c r="S11" s="18">
        <v>67</v>
      </c>
      <c r="T11" s="18">
        <v>53</v>
      </c>
      <c r="U11" s="18">
        <v>53</v>
      </c>
    </row>
    <row r="12" spans="1:21" x14ac:dyDescent="0.3">
      <c r="A12" s="18">
        <v>5</v>
      </c>
      <c r="B12" s="18">
        <v>5</v>
      </c>
      <c r="C12" s="18">
        <v>5</v>
      </c>
      <c r="D12" s="18">
        <v>5</v>
      </c>
      <c r="F12" s="18">
        <v>20</v>
      </c>
      <c r="G12" s="18">
        <v>28</v>
      </c>
      <c r="H12" s="18">
        <v>15</v>
      </c>
      <c r="I12" s="18">
        <v>15</v>
      </c>
      <c r="K12" s="18">
        <v>27</v>
      </c>
      <c r="L12" s="18">
        <v>27</v>
      </c>
      <c r="M12" s="18">
        <v>27</v>
      </c>
      <c r="N12" s="18">
        <v>27</v>
      </c>
      <c r="P12" s="32"/>
      <c r="R12" s="18">
        <v>52</v>
      </c>
      <c r="S12" s="18">
        <v>60</v>
      </c>
      <c r="T12" s="18">
        <v>47</v>
      </c>
      <c r="U12" s="18">
        <v>47</v>
      </c>
    </row>
    <row r="13" spans="1:21" x14ac:dyDescent="0.3">
      <c r="A13" s="18">
        <v>7</v>
      </c>
      <c r="B13" s="18">
        <v>7</v>
      </c>
      <c r="C13" s="18">
        <v>7</v>
      </c>
      <c r="D13" s="18">
        <v>7</v>
      </c>
      <c r="F13" s="18">
        <v>19</v>
      </c>
      <c r="G13" s="18">
        <v>26</v>
      </c>
      <c r="H13" s="18">
        <v>13</v>
      </c>
      <c r="I13" s="18">
        <v>13</v>
      </c>
      <c r="K13" s="18">
        <v>26</v>
      </c>
      <c r="L13" s="18">
        <v>26</v>
      </c>
      <c r="M13" s="18">
        <v>26</v>
      </c>
      <c r="N13" s="18">
        <v>26</v>
      </c>
      <c r="P13" s="32"/>
      <c r="R13" s="18">
        <v>52</v>
      </c>
      <c r="S13" s="18">
        <v>59</v>
      </c>
      <c r="T13" s="18">
        <v>46</v>
      </c>
      <c r="U13" s="18">
        <v>46</v>
      </c>
    </row>
    <row r="14" spans="1:21" x14ac:dyDescent="0.3">
      <c r="A14" s="18">
        <v>6</v>
      </c>
      <c r="B14" s="18">
        <v>6</v>
      </c>
      <c r="C14" s="18">
        <v>6</v>
      </c>
      <c r="D14" s="18">
        <v>6</v>
      </c>
      <c r="F14" s="18">
        <v>17</v>
      </c>
      <c r="G14" s="18">
        <v>21</v>
      </c>
      <c r="H14" s="18">
        <v>11</v>
      </c>
      <c r="I14" s="18">
        <v>11</v>
      </c>
      <c r="K14" s="18">
        <v>21</v>
      </c>
      <c r="L14" s="18">
        <v>21</v>
      </c>
      <c r="M14" s="18">
        <v>21</v>
      </c>
      <c r="N14" s="18">
        <v>21</v>
      </c>
      <c r="P14" s="32"/>
      <c r="R14" s="18">
        <v>44</v>
      </c>
      <c r="S14" s="18">
        <v>48</v>
      </c>
      <c r="T14" s="18">
        <v>38</v>
      </c>
      <c r="U14" s="18">
        <v>38</v>
      </c>
    </row>
    <row r="15" spans="1:21" x14ac:dyDescent="0.3">
      <c r="A15" s="18">
        <v>8</v>
      </c>
      <c r="B15" s="18">
        <v>8</v>
      </c>
      <c r="C15" s="18">
        <v>8</v>
      </c>
      <c r="D15" s="18">
        <v>8</v>
      </c>
      <c r="F15" s="18">
        <v>6</v>
      </c>
      <c r="G15" s="18">
        <v>11</v>
      </c>
      <c r="H15" s="18">
        <v>3</v>
      </c>
      <c r="I15" s="18">
        <v>3</v>
      </c>
      <c r="K15" s="18">
        <v>26</v>
      </c>
      <c r="L15" s="18">
        <v>26</v>
      </c>
      <c r="M15" s="18">
        <v>26</v>
      </c>
      <c r="N15" s="18">
        <v>26</v>
      </c>
      <c r="P15" s="32"/>
      <c r="R15" s="18">
        <v>40</v>
      </c>
      <c r="S15" s="18">
        <v>45</v>
      </c>
      <c r="T15" s="18">
        <v>37</v>
      </c>
      <c r="U15" s="18">
        <v>37</v>
      </c>
    </row>
    <row r="16" spans="1:21" x14ac:dyDescent="0.3">
      <c r="A16" s="18">
        <v>5</v>
      </c>
      <c r="B16" s="18">
        <v>5</v>
      </c>
      <c r="C16" s="18">
        <v>5</v>
      </c>
      <c r="D16" s="18">
        <v>5</v>
      </c>
      <c r="F16" s="18">
        <v>21</v>
      </c>
      <c r="G16" s="18">
        <v>32</v>
      </c>
      <c r="H16" s="18">
        <v>16</v>
      </c>
      <c r="I16" s="18">
        <v>16</v>
      </c>
      <c r="K16" s="18">
        <v>27</v>
      </c>
      <c r="L16" s="18">
        <v>27</v>
      </c>
      <c r="M16" s="18">
        <v>27</v>
      </c>
      <c r="N16" s="18">
        <v>27</v>
      </c>
      <c r="P16" s="32"/>
      <c r="R16" s="18">
        <v>53</v>
      </c>
      <c r="S16" s="18">
        <v>64</v>
      </c>
      <c r="T16" s="18">
        <v>48</v>
      </c>
      <c r="U16" s="18">
        <v>48</v>
      </c>
    </row>
    <row r="17" spans="1:21" x14ac:dyDescent="0.3">
      <c r="A17" s="18">
        <v>7</v>
      </c>
      <c r="B17" s="18">
        <v>7</v>
      </c>
      <c r="C17" s="18">
        <v>7</v>
      </c>
      <c r="D17" s="18">
        <v>7</v>
      </c>
      <c r="F17" s="18">
        <v>22</v>
      </c>
      <c r="G17" s="18">
        <v>31</v>
      </c>
      <c r="H17" s="18">
        <v>14</v>
      </c>
      <c r="I17" s="18">
        <v>14</v>
      </c>
      <c r="K17" s="18">
        <v>32</v>
      </c>
      <c r="L17" s="18">
        <v>32</v>
      </c>
      <c r="M17" s="18">
        <v>32</v>
      </c>
      <c r="N17" s="18">
        <v>32</v>
      </c>
      <c r="P17" s="32"/>
      <c r="R17" s="18">
        <v>61</v>
      </c>
      <c r="S17" s="18">
        <v>70</v>
      </c>
      <c r="T17" s="18">
        <v>53</v>
      </c>
      <c r="U17" s="18">
        <v>53</v>
      </c>
    </row>
    <row r="18" spans="1:21" x14ac:dyDescent="0.3">
      <c r="A18" s="18">
        <v>6</v>
      </c>
      <c r="B18" s="18">
        <v>6</v>
      </c>
      <c r="C18" s="18">
        <v>6</v>
      </c>
      <c r="D18" s="18">
        <v>6</v>
      </c>
      <c r="F18" s="18">
        <v>17</v>
      </c>
      <c r="G18" s="18">
        <v>20</v>
      </c>
      <c r="H18" s="18">
        <v>16</v>
      </c>
      <c r="I18" s="18">
        <v>16</v>
      </c>
      <c r="K18" s="18">
        <v>32</v>
      </c>
      <c r="L18" s="18">
        <v>32</v>
      </c>
      <c r="M18" s="18">
        <v>32</v>
      </c>
      <c r="N18" s="18">
        <v>32</v>
      </c>
      <c r="P18" s="32"/>
      <c r="R18" s="18">
        <v>55</v>
      </c>
      <c r="S18" s="18">
        <v>58</v>
      </c>
      <c r="T18" s="18">
        <v>54</v>
      </c>
      <c r="U18" s="18">
        <v>54</v>
      </c>
    </row>
    <row r="19" spans="1:21" x14ac:dyDescent="0.3">
      <c r="A19" s="18">
        <v>7</v>
      </c>
      <c r="B19" s="18">
        <v>7</v>
      </c>
      <c r="C19" s="18">
        <v>7</v>
      </c>
      <c r="D19" s="18">
        <v>7</v>
      </c>
      <c r="F19" s="18">
        <v>22</v>
      </c>
      <c r="G19" s="18">
        <v>27</v>
      </c>
      <c r="H19" s="18">
        <v>15</v>
      </c>
      <c r="I19" s="18">
        <v>15</v>
      </c>
      <c r="K19" s="18">
        <v>31</v>
      </c>
      <c r="L19" s="18">
        <v>31</v>
      </c>
      <c r="M19" s="18">
        <v>31</v>
      </c>
      <c r="N19" s="18">
        <v>31</v>
      </c>
      <c r="P19" s="32"/>
      <c r="R19" s="18">
        <v>60</v>
      </c>
      <c r="S19" s="18">
        <v>65</v>
      </c>
      <c r="T19" s="18">
        <v>53</v>
      </c>
      <c r="U19" s="18">
        <v>53</v>
      </c>
    </row>
    <row r="20" spans="1:21" x14ac:dyDescent="0.3">
      <c r="A20" s="18">
        <v>6</v>
      </c>
      <c r="B20" s="18">
        <v>6</v>
      </c>
      <c r="C20" s="18">
        <v>6</v>
      </c>
      <c r="D20" s="18">
        <v>6</v>
      </c>
      <c r="F20" s="18">
        <v>11</v>
      </c>
      <c r="G20" s="18">
        <v>17</v>
      </c>
      <c r="H20" s="18">
        <v>5</v>
      </c>
      <c r="I20" s="18">
        <v>5</v>
      </c>
      <c r="K20" s="18">
        <v>31</v>
      </c>
      <c r="L20" s="18">
        <v>31</v>
      </c>
      <c r="M20" s="18">
        <v>31</v>
      </c>
      <c r="N20" s="18">
        <v>31</v>
      </c>
      <c r="P20" s="32"/>
      <c r="R20" s="18">
        <v>48</v>
      </c>
      <c r="S20" s="18">
        <v>54</v>
      </c>
      <c r="T20" s="18">
        <v>42</v>
      </c>
      <c r="U20" s="18">
        <v>42</v>
      </c>
    </row>
    <row r="21" spans="1:21" x14ac:dyDescent="0.3">
      <c r="A21" s="18">
        <v>6</v>
      </c>
      <c r="B21" s="18">
        <v>6</v>
      </c>
      <c r="C21" s="18">
        <v>6</v>
      </c>
      <c r="D21" s="18">
        <v>6</v>
      </c>
      <c r="F21" s="18">
        <v>14</v>
      </c>
      <c r="G21" s="18">
        <v>23</v>
      </c>
      <c r="H21" s="18">
        <v>7</v>
      </c>
      <c r="I21" s="18">
        <v>7</v>
      </c>
      <c r="K21" s="18">
        <v>21</v>
      </c>
      <c r="L21" s="18">
        <v>21</v>
      </c>
      <c r="M21" s="18">
        <v>21</v>
      </c>
      <c r="N21" s="18">
        <v>21</v>
      </c>
      <c r="P21" s="32"/>
      <c r="R21" s="18">
        <v>41</v>
      </c>
      <c r="S21" s="18">
        <v>50</v>
      </c>
      <c r="T21" s="18">
        <v>34</v>
      </c>
      <c r="U21" s="18">
        <v>34</v>
      </c>
    </row>
    <row r="22" spans="1:21" x14ac:dyDescent="0.3">
      <c r="A22" s="18">
        <v>6</v>
      </c>
      <c r="B22" s="18">
        <v>6</v>
      </c>
      <c r="C22" s="18">
        <v>6</v>
      </c>
      <c r="D22" s="18">
        <v>6</v>
      </c>
      <c r="F22" s="18">
        <v>25</v>
      </c>
      <c r="G22" s="18">
        <v>35</v>
      </c>
      <c r="H22" s="18">
        <v>18</v>
      </c>
      <c r="I22" s="18">
        <v>18</v>
      </c>
      <c r="K22" s="18">
        <v>32</v>
      </c>
      <c r="L22" s="18">
        <v>32</v>
      </c>
      <c r="M22" s="18">
        <v>32</v>
      </c>
      <c r="N22" s="18">
        <v>32</v>
      </c>
      <c r="P22" s="32"/>
      <c r="R22" s="18">
        <v>63</v>
      </c>
      <c r="S22" s="18">
        <v>73</v>
      </c>
      <c r="T22" s="18">
        <v>56</v>
      </c>
      <c r="U22" s="18">
        <v>56</v>
      </c>
    </row>
    <row r="23" spans="1:21" x14ac:dyDescent="0.3">
      <c r="A23" s="18">
        <v>5</v>
      </c>
      <c r="B23" s="18">
        <v>5</v>
      </c>
      <c r="C23" s="18">
        <v>5</v>
      </c>
      <c r="D23" s="18">
        <v>5</v>
      </c>
      <c r="F23" s="18">
        <v>22</v>
      </c>
      <c r="G23" s="18">
        <v>31</v>
      </c>
      <c r="H23" s="18">
        <v>16</v>
      </c>
      <c r="I23" s="18">
        <v>16</v>
      </c>
      <c r="K23" s="18">
        <v>30</v>
      </c>
      <c r="L23" s="18">
        <v>30</v>
      </c>
      <c r="M23" s="18">
        <v>30</v>
      </c>
      <c r="N23" s="18">
        <v>30</v>
      </c>
      <c r="P23" s="32"/>
      <c r="R23" s="18">
        <v>57</v>
      </c>
      <c r="S23" s="18">
        <v>66</v>
      </c>
      <c r="T23" s="18">
        <v>51</v>
      </c>
      <c r="U23" s="18">
        <v>51</v>
      </c>
    </row>
    <row r="24" spans="1:21" x14ac:dyDescent="0.3">
      <c r="A24" s="18">
        <v>6</v>
      </c>
      <c r="B24" s="18">
        <v>6</v>
      </c>
      <c r="C24" s="18">
        <v>6</v>
      </c>
      <c r="D24" s="18">
        <v>6</v>
      </c>
      <c r="F24" s="18">
        <v>30</v>
      </c>
      <c r="G24" s="18">
        <v>40</v>
      </c>
      <c r="H24" s="18">
        <v>22</v>
      </c>
      <c r="I24" s="18">
        <v>22</v>
      </c>
      <c r="K24" s="18">
        <v>25</v>
      </c>
      <c r="L24" s="18">
        <v>25</v>
      </c>
      <c r="M24" s="18">
        <v>25</v>
      </c>
      <c r="N24" s="18">
        <v>25</v>
      </c>
      <c r="P24" s="32"/>
      <c r="R24" s="18">
        <v>61</v>
      </c>
      <c r="S24" s="18">
        <v>71</v>
      </c>
      <c r="T24" s="18">
        <v>53</v>
      </c>
      <c r="U24" s="18">
        <v>53</v>
      </c>
    </row>
    <row r="25" spans="1:21" x14ac:dyDescent="0.3">
      <c r="A25" s="18">
        <v>6</v>
      </c>
      <c r="B25" s="18">
        <v>6</v>
      </c>
      <c r="C25" s="18">
        <v>6</v>
      </c>
      <c r="D25" s="18">
        <v>6</v>
      </c>
      <c r="F25" s="18">
        <v>14</v>
      </c>
      <c r="G25" s="18">
        <v>23</v>
      </c>
      <c r="H25" s="18">
        <v>8</v>
      </c>
      <c r="I25" s="18">
        <v>8</v>
      </c>
      <c r="K25" s="18">
        <v>25</v>
      </c>
      <c r="L25" s="18">
        <v>25</v>
      </c>
      <c r="M25" s="18">
        <v>25</v>
      </c>
      <c r="N25" s="18">
        <v>25</v>
      </c>
      <c r="P25" s="32"/>
      <c r="R25" s="18">
        <v>45</v>
      </c>
      <c r="S25" s="18">
        <v>54</v>
      </c>
      <c r="T25" s="18">
        <v>39</v>
      </c>
      <c r="U25" s="18">
        <v>39</v>
      </c>
    </row>
    <row r="26" spans="1:21" x14ac:dyDescent="0.3">
      <c r="A26" s="18">
        <v>6</v>
      </c>
      <c r="B26" s="18">
        <v>6</v>
      </c>
      <c r="C26" s="18">
        <v>6</v>
      </c>
      <c r="D26" s="18">
        <v>6</v>
      </c>
      <c r="F26" s="18">
        <v>8</v>
      </c>
      <c r="G26" s="18">
        <v>12</v>
      </c>
      <c r="H26" s="18">
        <v>8</v>
      </c>
      <c r="I26" s="18">
        <v>8</v>
      </c>
      <c r="K26" s="18">
        <v>32</v>
      </c>
      <c r="L26" s="18">
        <v>32</v>
      </c>
      <c r="M26" s="18">
        <v>32</v>
      </c>
      <c r="N26" s="18">
        <v>32</v>
      </c>
      <c r="P26" s="32"/>
      <c r="R26" s="18">
        <v>46</v>
      </c>
      <c r="S26" s="18">
        <v>50</v>
      </c>
      <c r="T26" s="18">
        <v>46</v>
      </c>
      <c r="U26" s="18">
        <v>46</v>
      </c>
    </row>
    <row r="27" spans="1:21" x14ac:dyDescent="0.3">
      <c r="A27" s="18">
        <v>6</v>
      </c>
      <c r="B27" s="18">
        <v>6</v>
      </c>
      <c r="C27" s="18">
        <v>6</v>
      </c>
      <c r="D27" s="18">
        <v>6</v>
      </c>
      <c r="F27" s="18">
        <v>20</v>
      </c>
      <c r="G27" s="18">
        <v>25</v>
      </c>
      <c r="H27" s="18">
        <v>16</v>
      </c>
      <c r="I27" s="18">
        <v>16</v>
      </c>
      <c r="K27" s="18">
        <v>31</v>
      </c>
      <c r="L27" s="18">
        <v>31</v>
      </c>
      <c r="M27" s="18">
        <v>31</v>
      </c>
      <c r="N27" s="18">
        <v>31</v>
      </c>
      <c r="P27" s="32"/>
      <c r="R27" s="18">
        <v>57</v>
      </c>
      <c r="S27" s="18">
        <v>62</v>
      </c>
      <c r="T27" s="18">
        <v>53</v>
      </c>
      <c r="U27" s="18">
        <v>53</v>
      </c>
    </row>
    <row r="28" spans="1:21" x14ac:dyDescent="0.3">
      <c r="A28" s="18">
        <v>6</v>
      </c>
      <c r="B28" s="18">
        <v>6</v>
      </c>
      <c r="C28" s="18">
        <v>6</v>
      </c>
      <c r="D28" s="18">
        <v>6</v>
      </c>
      <c r="F28" s="18">
        <v>12</v>
      </c>
      <c r="G28" s="18">
        <v>19</v>
      </c>
      <c r="H28" s="18">
        <v>10</v>
      </c>
      <c r="I28" s="18">
        <v>10</v>
      </c>
      <c r="K28" s="18">
        <v>25</v>
      </c>
      <c r="L28" s="18">
        <v>25</v>
      </c>
      <c r="M28" s="18">
        <v>25</v>
      </c>
      <c r="N28" s="18">
        <v>25</v>
      </c>
      <c r="P28" s="32"/>
      <c r="R28" s="18">
        <v>43</v>
      </c>
      <c r="S28" s="18">
        <v>50</v>
      </c>
      <c r="T28" s="18">
        <v>41</v>
      </c>
      <c r="U28" s="18">
        <v>41</v>
      </c>
    </row>
    <row r="29" spans="1:21" x14ac:dyDescent="0.3">
      <c r="A29" s="18">
        <v>6</v>
      </c>
      <c r="B29" s="18">
        <v>6</v>
      </c>
      <c r="C29" s="18">
        <v>6</v>
      </c>
      <c r="D29" s="18">
        <v>6</v>
      </c>
      <c r="F29" s="18">
        <v>24</v>
      </c>
      <c r="G29" s="18">
        <v>36</v>
      </c>
      <c r="H29" s="18">
        <v>18</v>
      </c>
      <c r="I29" s="18">
        <v>18</v>
      </c>
      <c r="K29" s="18">
        <v>30</v>
      </c>
      <c r="L29" s="18">
        <v>30</v>
      </c>
      <c r="M29" s="18">
        <v>30</v>
      </c>
      <c r="N29" s="18">
        <v>30</v>
      </c>
      <c r="P29" s="32"/>
      <c r="R29" s="18">
        <v>60</v>
      </c>
      <c r="S29" s="18">
        <v>72</v>
      </c>
      <c r="T29" s="18">
        <v>54</v>
      </c>
      <c r="U29" s="18">
        <v>54</v>
      </c>
    </row>
    <row r="30" spans="1:21" x14ac:dyDescent="0.3">
      <c r="A30" s="18">
        <v>6</v>
      </c>
      <c r="B30" s="18">
        <v>6</v>
      </c>
      <c r="C30" s="18">
        <v>6</v>
      </c>
      <c r="D30" s="18">
        <v>6</v>
      </c>
      <c r="F30" s="18">
        <v>18</v>
      </c>
      <c r="G30" s="18">
        <v>26</v>
      </c>
      <c r="H30" s="18">
        <v>13</v>
      </c>
      <c r="I30" s="18">
        <v>13</v>
      </c>
      <c r="K30" s="18">
        <v>21</v>
      </c>
      <c r="L30" s="18">
        <v>21</v>
      </c>
      <c r="M30" s="18">
        <v>21</v>
      </c>
      <c r="N30" s="18">
        <v>21</v>
      </c>
      <c r="P30" s="32"/>
      <c r="R30" s="18">
        <v>45</v>
      </c>
      <c r="S30" s="18">
        <v>53</v>
      </c>
      <c r="T30" s="18">
        <v>40</v>
      </c>
      <c r="U30" s="18">
        <v>40</v>
      </c>
    </row>
    <row r="31" spans="1:21" x14ac:dyDescent="0.3">
      <c r="A31" s="18">
        <v>6</v>
      </c>
      <c r="B31" s="18">
        <v>6</v>
      </c>
      <c r="C31" s="18">
        <v>6</v>
      </c>
      <c r="D31" s="18">
        <v>6</v>
      </c>
      <c r="F31" s="18">
        <v>18</v>
      </c>
      <c r="G31" s="18">
        <v>25</v>
      </c>
      <c r="H31" s="18">
        <v>13</v>
      </c>
      <c r="I31" s="18">
        <v>13</v>
      </c>
      <c r="K31" s="18">
        <v>31</v>
      </c>
      <c r="L31" s="18">
        <v>31</v>
      </c>
      <c r="M31" s="18">
        <v>31</v>
      </c>
      <c r="N31" s="18">
        <v>31</v>
      </c>
      <c r="P31" s="32"/>
      <c r="R31" s="18">
        <v>55</v>
      </c>
      <c r="S31" s="18">
        <v>62</v>
      </c>
      <c r="T31" s="18">
        <v>50</v>
      </c>
      <c r="U31" s="18">
        <v>50</v>
      </c>
    </row>
    <row r="32" spans="1:21" x14ac:dyDescent="0.3">
      <c r="A32" s="18">
        <v>5</v>
      </c>
      <c r="B32" s="18">
        <v>5</v>
      </c>
      <c r="C32" s="18">
        <v>5</v>
      </c>
      <c r="D32" s="18">
        <v>5</v>
      </c>
      <c r="F32" s="18">
        <v>20</v>
      </c>
      <c r="G32" s="18">
        <v>30</v>
      </c>
      <c r="H32" s="18">
        <v>16</v>
      </c>
      <c r="I32" s="18">
        <v>16</v>
      </c>
      <c r="K32" s="18">
        <v>27</v>
      </c>
      <c r="L32" s="18">
        <v>27</v>
      </c>
      <c r="M32" s="18">
        <v>27</v>
      </c>
      <c r="N32" s="18">
        <v>27</v>
      </c>
      <c r="P32" s="32"/>
      <c r="R32" s="18">
        <v>52</v>
      </c>
      <c r="S32" s="18">
        <v>62</v>
      </c>
      <c r="T32" s="18">
        <v>48</v>
      </c>
      <c r="U32" s="18">
        <v>48</v>
      </c>
    </row>
    <row r="33" spans="1:21" x14ac:dyDescent="0.3">
      <c r="A33" s="18">
        <v>7</v>
      </c>
      <c r="B33" s="18">
        <v>7</v>
      </c>
      <c r="C33" s="18">
        <v>7</v>
      </c>
      <c r="D33" s="18">
        <v>7</v>
      </c>
      <c r="F33" s="18">
        <v>26</v>
      </c>
      <c r="G33" s="18">
        <v>38</v>
      </c>
      <c r="H33" s="18">
        <v>20</v>
      </c>
      <c r="I33" s="18">
        <v>20</v>
      </c>
      <c r="K33" s="18">
        <v>25</v>
      </c>
      <c r="L33" s="18">
        <v>25</v>
      </c>
      <c r="M33" s="18">
        <v>25</v>
      </c>
      <c r="N33" s="18">
        <v>25</v>
      </c>
      <c r="P33" s="32"/>
      <c r="R33" s="18">
        <v>58</v>
      </c>
      <c r="S33" s="18">
        <v>70</v>
      </c>
      <c r="T33" s="18">
        <v>52</v>
      </c>
      <c r="U33" s="18">
        <v>52</v>
      </c>
    </row>
    <row r="34" spans="1:21" x14ac:dyDescent="0.3">
      <c r="A34" s="18">
        <v>6</v>
      </c>
      <c r="B34" s="18">
        <v>6</v>
      </c>
      <c r="C34" s="18">
        <v>6</v>
      </c>
      <c r="D34" s="18">
        <v>6</v>
      </c>
      <c r="F34" s="18">
        <v>26</v>
      </c>
      <c r="G34" s="18">
        <v>34</v>
      </c>
      <c r="H34" s="18">
        <v>20</v>
      </c>
      <c r="I34" s="18">
        <v>20</v>
      </c>
      <c r="K34" s="18">
        <v>32</v>
      </c>
      <c r="L34" s="18">
        <v>32</v>
      </c>
      <c r="M34" s="18">
        <v>32</v>
      </c>
      <c r="N34" s="18">
        <v>32</v>
      </c>
      <c r="P34" s="32"/>
      <c r="R34" s="18">
        <v>64</v>
      </c>
      <c r="S34" s="18">
        <v>72</v>
      </c>
      <c r="T34" s="18">
        <v>58</v>
      </c>
      <c r="U34" s="18">
        <v>58</v>
      </c>
    </row>
    <row r="35" spans="1:21" x14ac:dyDescent="0.3">
      <c r="A35" s="18">
        <v>6</v>
      </c>
      <c r="B35" s="18">
        <v>6</v>
      </c>
      <c r="C35" s="18">
        <v>6</v>
      </c>
      <c r="D35" s="18">
        <v>6</v>
      </c>
      <c r="F35" s="18">
        <v>25</v>
      </c>
      <c r="G35" s="18">
        <v>35</v>
      </c>
      <c r="H35" s="18">
        <v>20</v>
      </c>
      <c r="I35" s="18">
        <v>20</v>
      </c>
      <c r="K35" s="18">
        <v>31</v>
      </c>
      <c r="L35" s="18">
        <v>31</v>
      </c>
      <c r="M35" s="18">
        <v>31</v>
      </c>
      <c r="N35" s="18">
        <v>31</v>
      </c>
      <c r="P35" s="32"/>
      <c r="R35" s="18">
        <v>62</v>
      </c>
      <c r="S35" s="18">
        <v>72</v>
      </c>
      <c r="T35" s="18">
        <v>57</v>
      </c>
      <c r="U35" s="18">
        <v>57</v>
      </c>
    </row>
    <row r="36" spans="1:21" x14ac:dyDescent="0.3">
      <c r="A36" s="18">
        <v>6</v>
      </c>
      <c r="B36" s="18">
        <v>6</v>
      </c>
      <c r="C36" s="18">
        <v>6</v>
      </c>
      <c r="D36" s="18">
        <v>6</v>
      </c>
      <c r="F36" s="18">
        <v>9</v>
      </c>
      <c r="G36" s="18">
        <v>15</v>
      </c>
      <c r="H36" s="18">
        <v>6</v>
      </c>
      <c r="I36" s="18">
        <v>6</v>
      </c>
      <c r="K36" s="18">
        <v>25</v>
      </c>
      <c r="L36" s="18">
        <v>25</v>
      </c>
      <c r="M36" s="18">
        <v>25</v>
      </c>
      <c r="N36" s="18">
        <v>25</v>
      </c>
      <c r="P36" s="32"/>
      <c r="R36" s="18">
        <v>40</v>
      </c>
      <c r="S36" s="18">
        <v>46</v>
      </c>
      <c r="T36" s="18">
        <v>37</v>
      </c>
      <c r="U36" s="18">
        <v>37</v>
      </c>
    </row>
    <row r="37" spans="1:21" x14ac:dyDescent="0.3">
      <c r="A37" s="18">
        <v>6</v>
      </c>
      <c r="B37" s="18">
        <v>6</v>
      </c>
      <c r="C37" s="18">
        <v>6</v>
      </c>
      <c r="D37" s="18">
        <v>6</v>
      </c>
      <c r="F37" s="18">
        <v>23</v>
      </c>
      <c r="G37" s="18">
        <v>26</v>
      </c>
      <c r="H37" s="18">
        <v>16</v>
      </c>
      <c r="I37" s="18">
        <v>16</v>
      </c>
      <c r="K37" s="18">
        <v>27</v>
      </c>
      <c r="L37" s="18">
        <v>27</v>
      </c>
      <c r="M37" s="18">
        <v>27</v>
      </c>
      <c r="N37" s="18">
        <v>27</v>
      </c>
      <c r="P37" s="32"/>
      <c r="R37" s="18">
        <v>56</v>
      </c>
      <c r="S37" s="18">
        <v>59</v>
      </c>
      <c r="T37" s="18">
        <v>49</v>
      </c>
      <c r="U37" s="18">
        <v>49</v>
      </c>
    </row>
    <row r="38" spans="1:21" x14ac:dyDescent="0.3">
      <c r="A38" s="18">
        <v>6</v>
      </c>
      <c r="B38" s="18">
        <v>6</v>
      </c>
      <c r="C38" s="18">
        <v>6</v>
      </c>
      <c r="D38" s="18">
        <v>6</v>
      </c>
      <c r="F38" s="18">
        <v>12</v>
      </c>
      <c r="G38" s="18">
        <v>15</v>
      </c>
      <c r="H38" s="18">
        <v>5</v>
      </c>
      <c r="I38" s="18">
        <v>5</v>
      </c>
      <c r="K38" s="18">
        <v>30</v>
      </c>
      <c r="L38" s="18">
        <v>30</v>
      </c>
      <c r="M38" s="18">
        <v>30</v>
      </c>
      <c r="N38" s="18">
        <v>30</v>
      </c>
      <c r="P38" s="32"/>
      <c r="R38" s="18">
        <v>48</v>
      </c>
      <c r="S38" s="18">
        <v>51</v>
      </c>
      <c r="T38" s="18">
        <v>41</v>
      </c>
      <c r="U38" s="18">
        <v>41</v>
      </c>
    </row>
    <row r="39" spans="1:21" x14ac:dyDescent="0.3">
      <c r="A39" s="18">
        <v>6</v>
      </c>
      <c r="B39" s="18">
        <v>6</v>
      </c>
      <c r="C39" s="18">
        <v>6</v>
      </c>
      <c r="D39" s="18">
        <v>6</v>
      </c>
      <c r="F39" s="18">
        <v>13</v>
      </c>
      <c r="G39" s="18">
        <v>19</v>
      </c>
      <c r="H39" s="18">
        <v>9</v>
      </c>
      <c r="I39" s="18">
        <v>9</v>
      </c>
      <c r="K39" s="18">
        <v>32</v>
      </c>
      <c r="L39" s="18">
        <v>32</v>
      </c>
      <c r="M39" s="18">
        <v>32</v>
      </c>
      <c r="N39" s="18">
        <v>32</v>
      </c>
      <c r="P39" s="32"/>
      <c r="R39" s="18">
        <v>51</v>
      </c>
      <c r="S39" s="18">
        <v>57</v>
      </c>
      <c r="T39" s="18">
        <v>47</v>
      </c>
      <c r="U39" s="18">
        <v>47</v>
      </c>
    </row>
    <row r="40" spans="1:21" x14ac:dyDescent="0.3">
      <c r="A40" s="18">
        <v>7</v>
      </c>
      <c r="B40" s="18">
        <v>7</v>
      </c>
      <c r="C40" s="18">
        <v>7</v>
      </c>
      <c r="D40" s="18">
        <v>7</v>
      </c>
      <c r="F40" s="18">
        <v>25</v>
      </c>
      <c r="G40" s="18">
        <v>28</v>
      </c>
      <c r="H40" s="18">
        <v>18</v>
      </c>
      <c r="I40" s="18">
        <v>18</v>
      </c>
      <c r="K40" s="18">
        <v>29</v>
      </c>
      <c r="L40" s="18">
        <v>29</v>
      </c>
      <c r="M40" s="18">
        <v>29</v>
      </c>
      <c r="N40" s="18">
        <v>29</v>
      </c>
      <c r="P40" s="32"/>
      <c r="R40" s="18">
        <v>61</v>
      </c>
      <c r="S40" s="18">
        <v>64</v>
      </c>
      <c r="T40" s="18">
        <v>54</v>
      </c>
      <c r="U40" s="18">
        <v>54</v>
      </c>
    </row>
    <row r="41" spans="1:21" x14ac:dyDescent="0.3">
      <c r="A41" s="18">
        <v>7</v>
      </c>
      <c r="B41" s="18">
        <v>7</v>
      </c>
      <c r="C41" s="18">
        <v>7</v>
      </c>
      <c r="D41" s="18">
        <v>7</v>
      </c>
      <c r="F41" s="18">
        <v>15</v>
      </c>
      <c r="G41" s="18">
        <v>18</v>
      </c>
      <c r="H41" s="18">
        <v>10</v>
      </c>
      <c r="I41" s="18">
        <v>10</v>
      </c>
      <c r="K41" s="18">
        <v>29</v>
      </c>
      <c r="L41" s="18">
        <v>29</v>
      </c>
      <c r="M41" s="18">
        <v>29</v>
      </c>
      <c r="N41" s="18">
        <v>29</v>
      </c>
      <c r="P41" s="32"/>
      <c r="R41" s="18">
        <v>51</v>
      </c>
      <c r="S41" s="18">
        <v>54</v>
      </c>
      <c r="T41" s="18">
        <v>46</v>
      </c>
      <c r="U41" s="18">
        <v>46</v>
      </c>
    </row>
    <row r="42" spans="1:21" x14ac:dyDescent="0.3">
      <c r="A42" s="18">
        <v>8</v>
      </c>
      <c r="B42" s="18">
        <v>8</v>
      </c>
      <c r="C42" s="18">
        <v>8</v>
      </c>
      <c r="D42" s="18">
        <v>8</v>
      </c>
      <c r="F42" s="18">
        <v>8</v>
      </c>
      <c r="G42" s="18">
        <v>15</v>
      </c>
      <c r="H42" s="18">
        <v>6</v>
      </c>
      <c r="I42" s="18">
        <v>6</v>
      </c>
      <c r="K42" s="18">
        <v>26</v>
      </c>
      <c r="L42" s="18">
        <v>26</v>
      </c>
      <c r="M42" s="18">
        <v>26</v>
      </c>
      <c r="N42" s="18">
        <v>26</v>
      </c>
      <c r="P42" s="32"/>
      <c r="R42" s="18">
        <v>42</v>
      </c>
      <c r="S42" s="18">
        <v>49</v>
      </c>
      <c r="T42" s="18">
        <v>40</v>
      </c>
      <c r="U42" s="18">
        <v>40</v>
      </c>
    </row>
    <row r="43" spans="1:21" x14ac:dyDescent="0.3">
      <c r="A43" s="18">
        <v>6</v>
      </c>
      <c r="B43" s="18">
        <v>6</v>
      </c>
      <c r="C43" s="18">
        <v>6</v>
      </c>
      <c r="D43" s="18">
        <v>6</v>
      </c>
      <c r="F43" s="18">
        <v>20</v>
      </c>
      <c r="G43" s="18">
        <v>30</v>
      </c>
      <c r="H43" s="18">
        <v>12</v>
      </c>
      <c r="I43" s="18">
        <v>12</v>
      </c>
      <c r="K43" s="18">
        <v>27</v>
      </c>
      <c r="L43" s="18">
        <v>27</v>
      </c>
      <c r="M43" s="18">
        <v>27</v>
      </c>
      <c r="N43" s="18">
        <v>27</v>
      </c>
      <c r="P43" s="32"/>
      <c r="R43" s="18">
        <v>53</v>
      </c>
      <c r="S43" s="18">
        <v>63</v>
      </c>
      <c r="T43" s="18">
        <v>45</v>
      </c>
      <c r="U43" s="18">
        <v>45</v>
      </c>
    </row>
    <row r="44" spans="1:21" x14ac:dyDescent="0.3">
      <c r="A44" s="18">
        <v>4</v>
      </c>
      <c r="B44" s="18">
        <v>4</v>
      </c>
      <c r="C44" s="18">
        <v>4</v>
      </c>
      <c r="D44" s="18">
        <v>4</v>
      </c>
      <c r="F44" s="18">
        <v>8</v>
      </c>
      <c r="G44" s="18">
        <v>9</v>
      </c>
      <c r="H44" s="18">
        <v>7</v>
      </c>
      <c r="I44" s="18">
        <v>7</v>
      </c>
      <c r="K44" s="18">
        <v>27</v>
      </c>
      <c r="L44" s="18">
        <v>27</v>
      </c>
      <c r="M44" s="18">
        <v>27</v>
      </c>
      <c r="N44" s="18">
        <v>27</v>
      </c>
      <c r="P44" s="32"/>
      <c r="R44" s="18">
        <v>39</v>
      </c>
      <c r="S44" s="18">
        <v>40</v>
      </c>
      <c r="T44" s="18">
        <v>38</v>
      </c>
      <c r="U44" s="18">
        <v>38</v>
      </c>
    </row>
    <row r="45" spans="1:21" x14ac:dyDescent="0.3">
      <c r="A45" s="18">
        <v>7</v>
      </c>
      <c r="B45" s="18">
        <v>7</v>
      </c>
      <c r="C45" s="18">
        <v>7</v>
      </c>
      <c r="D45" s="18">
        <v>7</v>
      </c>
      <c r="F45" s="18">
        <v>22</v>
      </c>
      <c r="G45" s="18">
        <v>31</v>
      </c>
      <c r="H45" s="18">
        <v>15</v>
      </c>
      <c r="I45" s="18">
        <v>15</v>
      </c>
      <c r="K45" s="18">
        <v>29</v>
      </c>
      <c r="L45" s="18">
        <v>29</v>
      </c>
      <c r="M45" s="18">
        <v>29</v>
      </c>
      <c r="N45" s="18">
        <v>29</v>
      </c>
      <c r="P45" s="32"/>
      <c r="R45" s="18">
        <v>58</v>
      </c>
      <c r="S45" s="18">
        <v>67</v>
      </c>
      <c r="T45" s="18">
        <v>51</v>
      </c>
      <c r="U45" s="18">
        <v>51</v>
      </c>
    </row>
    <row r="46" spans="1:21" x14ac:dyDescent="0.3">
      <c r="A46" s="18">
        <v>6</v>
      </c>
      <c r="B46" s="18">
        <v>6</v>
      </c>
      <c r="C46" s="18">
        <v>6</v>
      </c>
      <c r="D46" s="18">
        <v>6</v>
      </c>
      <c r="F46" s="18">
        <v>16</v>
      </c>
      <c r="G46" s="18">
        <v>21</v>
      </c>
      <c r="H46" s="18">
        <v>10</v>
      </c>
      <c r="I46" s="18">
        <v>10</v>
      </c>
      <c r="K46" s="18">
        <v>21</v>
      </c>
      <c r="L46" s="18">
        <v>21</v>
      </c>
      <c r="M46" s="18">
        <v>21</v>
      </c>
      <c r="N46" s="18">
        <v>21</v>
      </c>
      <c r="P46" s="32"/>
      <c r="R46" s="18">
        <v>43</v>
      </c>
      <c r="S46" s="18">
        <v>48</v>
      </c>
      <c r="T46" s="18">
        <v>37</v>
      </c>
      <c r="U46" s="18">
        <v>37</v>
      </c>
    </row>
    <row r="47" spans="1:21" x14ac:dyDescent="0.3">
      <c r="A47" s="18">
        <v>7</v>
      </c>
      <c r="B47" s="18">
        <v>7</v>
      </c>
      <c r="C47" s="18">
        <v>7</v>
      </c>
      <c r="D47" s="18">
        <v>7</v>
      </c>
      <c r="F47" s="18">
        <v>22</v>
      </c>
      <c r="G47" s="18">
        <v>25</v>
      </c>
      <c r="H47" s="18">
        <v>15</v>
      </c>
      <c r="I47" s="18">
        <v>15</v>
      </c>
      <c r="K47" s="18">
        <v>29</v>
      </c>
      <c r="L47" s="18">
        <v>29</v>
      </c>
      <c r="M47" s="18">
        <v>29</v>
      </c>
      <c r="N47" s="18">
        <v>29</v>
      </c>
      <c r="P47" s="32"/>
      <c r="R47" s="18">
        <v>58</v>
      </c>
      <c r="S47" s="18">
        <v>61</v>
      </c>
      <c r="T47" s="18">
        <v>51</v>
      </c>
      <c r="U47" s="18">
        <v>51</v>
      </c>
    </row>
    <row r="48" spans="1:21" x14ac:dyDescent="0.3">
      <c r="A48" s="18">
        <v>6</v>
      </c>
      <c r="B48" s="18">
        <v>6</v>
      </c>
      <c r="C48" s="18">
        <v>6</v>
      </c>
      <c r="D48" s="18">
        <v>6</v>
      </c>
      <c r="F48" s="18">
        <v>9</v>
      </c>
      <c r="G48" s="18">
        <v>17</v>
      </c>
      <c r="H48" s="18">
        <v>4</v>
      </c>
      <c r="I48" s="18">
        <v>4</v>
      </c>
      <c r="K48" s="18">
        <v>29</v>
      </c>
      <c r="L48" s="18">
        <v>29</v>
      </c>
      <c r="M48" s="18">
        <v>29</v>
      </c>
      <c r="N48" s="18">
        <v>29</v>
      </c>
      <c r="P48" s="32"/>
      <c r="R48" s="18">
        <v>44</v>
      </c>
      <c r="S48" s="18">
        <v>52</v>
      </c>
      <c r="T48" s="18">
        <v>39</v>
      </c>
      <c r="U48" s="18">
        <v>39</v>
      </c>
    </row>
    <row r="49" spans="1:21" x14ac:dyDescent="0.3">
      <c r="A49" s="18">
        <v>6</v>
      </c>
      <c r="B49" s="18">
        <v>6</v>
      </c>
      <c r="C49" s="18">
        <v>6</v>
      </c>
      <c r="D49" s="18">
        <v>6</v>
      </c>
      <c r="F49" s="18">
        <v>14</v>
      </c>
      <c r="G49" s="18">
        <v>18</v>
      </c>
      <c r="H49" s="18">
        <v>8</v>
      </c>
      <c r="I49" s="18">
        <v>8</v>
      </c>
      <c r="K49" s="18">
        <v>21</v>
      </c>
      <c r="L49" s="18">
        <v>21</v>
      </c>
      <c r="M49" s="18">
        <v>21</v>
      </c>
      <c r="N49" s="18">
        <v>21</v>
      </c>
      <c r="P49" s="32"/>
      <c r="R49" s="18">
        <v>41</v>
      </c>
      <c r="S49" s="18">
        <v>45</v>
      </c>
      <c r="T49" s="18">
        <v>35</v>
      </c>
      <c r="U49" s="18">
        <v>35</v>
      </c>
    </row>
    <row r="50" spans="1:21" x14ac:dyDescent="0.3">
      <c r="A50" s="18">
        <v>6</v>
      </c>
      <c r="B50" s="18">
        <v>6</v>
      </c>
      <c r="C50" s="18">
        <v>6</v>
      </c>
      <c r="D50" s="18">
        <v>6</v>
      </c>
      <c r="F50" s="18">
        <v>24</v>
      </c>
      <c r="G50" s="18">
        <v>30</v>
      </c>
      <c r="H50" s="18">
        <v>18</v>
      </c>
      <c r="I50" s="18">
        <v>18</v>
      </c>
      <c r="K50" s="18">
        <v>30</v>
      </c>
      <c r="L50" s="18">
        <v>30</v>
      </c>
      <c r="M50" s="18">
        <v>30</v>
      </c>
      <c r="N50" s="18">
        <v>30</v>
      </c>
      <c r="P50" s="32"/>
      <c r="R50" s="18">
        <v>60</v>
      </c>
      <c r="S50" s="18">
        <v>66</v>
      </c>
      <c r="T50" s="18">
        <v>54</v>
      </c>
      <c r="U50" s="18">
        <v>54</v>
      </c>
    </row>
    <row r="51" spans="1:21" x14ac:dyDescent="0.3">
      <c r="A51" s="18">
        <v>6</v>
      </c>
      <c r="B51" s="18">
        <v>6</v>
      </c>
      <c r="C51" s="18">
        <v>6</v>
      </c>
      <c r="D51" s="18">
        <v>6</v>
      </c>
      <c r="F51" s="18">
        <v>21</v>
      </c>
      <c r="G51" s="18">
        <v>30</v>
      </c>
      <c r="H51" s="18">
        <v>14</v>
      </c>
      <c r="I51" s="18">
        <v>14</v>
      </c>
      <c r="K51" s="18">
        <v>29</v>
      </c>
      <c r="L51" s="18">
        <v>29</v>
      </c>
      <c r="M51" s="18">
        <v>29</v>
      </c>
      <c r="N51" s="18">
        <v>29</v>
      </c>
      <c r="P51" s="32"/>
      <c r="R51" s="18">
        <v>56</v>
      </c>
      <c r="S51" s="18">
        <v>65</v>
      </c>
      <c r="T51" s="18">
        <v>49</v>
      </c>
      <c r="U51" s="18">
        <v>49</v>
      </c>
    </row>
    <row r="52" spans="1:21" x14ac:dyDescent="0.3">
      <c r="A52" s="18">
        <v>6</v>
      </c>
      <c r="B52" s="18">
        <v>6</v>
      </c>
      <c r="C52" s="18">
        <v>6</v>
      </c>
      <c r="D52" s="18">
        <v>6</v>
      </c>
      <c r="F52" s="18">
        <v>23</v>
      </c>
      <c r="G52" s="18">
        <v>28</v>
      </c>
      <c r="H52" s="18">
        <v>17</v>
      </c>
      <c r="I52" s="18">
        <v>17</v>
      </c>
      <c r="K52" s="18">
        <v>31</v>
      </c>
      <c r="L52" s="18">
        <v>31</v>
      </c>
      <c r="M52" s="18">
        <v>31</v>
      </c>
      <c r="N52" s="18">
        <v>31</v>
      </c>
      <c r="P52" s="32"/>
      <c r="R52" s="18">
        <v>60</v>
      </c>
      <c r="S52" s="18">
        <v>65</v>
      </c>
      <c r="T52" s="18">
        <v>54</v>
      </c>
      <c r="U52" s="18">
        <v>54</v>
      </c>
    </row>
    <row r="53" spans="1:21" x14ac:dyDescent="0.3">
      <c r="A53" s="18">
        <v>6</v>
      </c>
      <c r="B53" s="18">
        <v>6</v>
      </c>
      <c r="C53" s="18">
        <v>6</v>
      </c>
      <c r="D53" s="18">
        <v>6</v>
      </c>
      <c r="F53" s="18">
        <v>29</v>
      </c>
      <c r="G53" s="18">
        <v>39</v>
      </c>
      <c r="H53" s="18">
        <v>20</v>
      </c>
      <c r="I53" s="18">
        <v>20</v>
      </c>
      <c r="K53" s="18">
        <v>30</v>
      </c>
      <c r="L53" s="18">
        <v>30</v>
      </c>
      <c r="M53" s="18">
        <v>30</v>
      </c>
      <c r="N53" s="18">
        <v>30</v>
      </c>
      <c r="P53" s="32"/>
      <c r="R53" s="18">
        <v>65</v>
      </c>
      <c r="S53" s="18">
        <v>75</v>
      </c>
      <c r="T53" s="18">
        <v>56</v>
      </c>
      <c r="U53" s="18">
        <v>56</v>
      </c>
    </row>
    <row r="54" spans="1:21" x14ac:dyDescent="0.3">
      <c r="A54" s="18">
        <v>6</v>
      </c>
      <c r="B54" s="18">
        <v>6</v>
      </c>
      <c r="C54" s="18">
        <v>6</v>
      </c>
      <c r="D54" s="18">
        <v>6</v>
      </c>
      <c r="F54" s="18">
        <v>20</v>
      </c>
      <c r="G54" s="18">
        <v>28</v>
      </c>
      <c r="H54" s="18">
        <v>17</v>
      </c>
      <c r="I54" s="18">
        <v>17</v>
      </c>
      <c r="K54" s="18">
        <v>21</v>
      </c>
      <c r="L54" s="18">
        <v>21</v>
      </c>
      <c r="M54" s="18">
        <v>21</v>
      </c>
      <c r="N54" s="18">
        <v>21</v>
      </c>
      <c r="P54" s="32"/>
      <c r="R54" s="18">
        <v>47</v>
      </c>
      <c r="S54" s="18">
        <v>55</v>
      </c>
      <c r="T54" s="18">
        <v>44</v>
      </c>
      <c r="U54" s="18">
        <v>44</v>
      </c>
    </row>
    <row r="55" spans="1:21" x14ac:dyDescent="0.3">
      <c r="A55" s="18">
        <v>6</v>
      </c>
      <c r="B55" s="18">
        <v>6</v>
      </c>
      <c r="C55" s="18">
        <v>6</v>
      </c>
      <c r="D55" s="18">
        <v>6</v>
      </c>
      <c r="F55" s="18">
        <v>19</v>
      </c>
      <c r="G55" s="18">
        <v>31</v>
      </c>
      <c r="H55" s="18">
        <v>12</v>
      </c>
      <c r="I55" s="18">
        <v>12</v>
      </c>
      <c r="K55" s="18">
        <v>25</v>
      </c>
      <c r="L55" s="18">
        <v>25</v>
      </c>
      <c r="M55" s="18">
        <v>25</v>
      </c>
      <c r="N55" s="18">
        <v>25</v>
      </c>
      <c r="P55" s="32"/>
      <c r="R55" s="18">
        <v>50</v>
      </c>
      <c r="S55" s="18">
        <v>62</v>
      </c>
      <c r="T55" s="18">
        <v>43</v>
      </c>
      <c r="U55" s="18">
        <v>43</v>
      </c>
    </row>
    <row r="56" spans="1:21" x14ac:dyDescent="0.3">
      <c r="A56" s="18">
        <v>6</v>
      </c>
      <c r="B56" s="18">
        <v>6</v>
      </c>
      <c r="C56" s="18">
        <v>6</v>
      </c>
      <c r="D56" s="18">
        <v>6</v>
      </c>
      <c r="F56" s="18">
        <v>19</v>
      </c>
      <c r="G56" s="18">
        <v>25</v>
      </c>
      <c r="H56" s="18">
        <v>13</v>
      </c>
      <c r="I56" s="18">
        <v>13</v>
      </c>
      <c r="K56" s="18">
        <v>32</v>
      </c>
      <c r="L56" s="18">
        <v>32</v>
      </c>
      <c r="M56" s="18">
        <v>32</v>
      </c>
      <c r="N56" s="18">
        <v>32</v>
      </c>
      <c r="P56" s="32"/>
      <c r="R56" s="18">
        <v>57</v>
      </c>
      <c r="S56" s="18">
        <v>63</v>
      </c>
      <c r="T56" s="18">
        <v>51</v>
      </c>
      <c r="U56" s="18">
        <v>51</v>
      </c>
    </row>
    <row r="57" spans="1:21" x14ac:dyDescent="0.3">
      <c r="P57" s="32"/>
    </row>
    <row r="58" spans="1:21" x14ac:dyDescent="0.3">
      <c r="P58" s="32"/>
      <c r="Q58" s="19" t="s">
        <v>69</v>
      </c>
      <c r="R58" s="34" t="s">
        <v>24</v>
      </c>
      <c r="S58" s="34" t="s">
        <v>27</v>
      </c>
      <c r="T58" s="34" t="s">
        <v>30</v>
      </c>
      <c r="U58" s="34" t="s">
        <v>32</v>
      </c>
    </row>
    <row r="59" spans="1:21" x14ac:dyDescent="0.3">
      <c r="P59" s="32"/>
      <c r="Q59" s="19" t="s">
        <v>206</v>
      </c>
      <c r="R59" s="8">
        <v>43</v>
      </c>
      <c r="S59" s="8">
        <v>42</v>
      </c>
      <c r="T59" s="8">
        <v>45</v>
      </c>
      <c r="U59" s="8">
        <v>45</v>
      </c>
    </row>
    <row r="60" spans="1:21" x14ac:dyDescent="0.3">
      <c r="P60" s="32"/>
      <c r="Q60" s="19" t="s">
        <v>207</v>
      </c>
      <c r="R60" s="35">
        <v>50</v>
      </c>
      <c r="S60" s="35">
        <v>50</v>
      </c>
      <c r="T60" s="35">
        <v>50</v>
      </c>
      <c r="U60" s="35">
        <v>50</v>
      </c>
    </row>
    <row r="61" spans="1:21" x14ac:dyDescent="0.3">
      <c r="P61" s="32"/>
      <c r="Q61" s="19" t="s">
        <v>208</v>
      </c>
      <c r="R61" s="8">
        <v>86</v>
      </c>
      <c r="S61" s="8">
        <v>84</v>
      </c>
      <c r="T61" s="8">
        <v>90</v>
      </c>
      <c r="U61" s="8">
        <v>90</v>
      </c>
    </row>
  </sheetData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61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376</v>
      </c>
      <c r="B1" s="56"/>
      <c r="C1" s="56"/>
      <c r="D1" s="56"/>
      <c r="F1" s="32"/>
      <c r="H1" s="57" t="s">
        <v>205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30</v>
      </c>
      <c r="B3" s="18">
        <v>30</v>
      </c>
      <c r="C3" s="18">
        <v>30</v>
      </c>
      <c r="D3" s="18">
        <v>30</v>
      </c>
      <c r="F3" s="32"/>
      <c r="H3" s="18">
        <v>30</v>
      </c>
      <c r="I3" s="18">
        <v>30</v>
      </c>
      <c r="J3" s="18">
        <v>30</v>
      </c>
      <c r="K3" s="18">
        <v>30</v>
      </c>
    </row>
    <row r="4" spans="1:11" x14ac:dyDescent="0.3">
      <c r="A4" s="18">
        <v>15</v>
      </c>
      <c r="B4" s="18">
        <v>15</v>
      </c>
      <c r="C4" s="18">
        <v>15</v>
      </c>
      <c r="D4" s="18">
        <v>15</v>
      </c>
      <c r="F4" s="32"/>
      <c r="H4" s="18">
        <v>15</v>
      </c>
      <c r="I4" s="18">
        <v>15</v>
      </c>
      <c r="J4" s="18">
        <v>15</v>
      </c>
      <c r="K4" s="18">
        <v>15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11</v>
      </c>
      <c r="B7" s="18">
        <v>11</v>
      </c>
      <c r="C7" s="18">
        <v>11</v>
      </c>
      <c r="D7" s="18">
        <v>11</v>
      </c>
      <c r="F7" s="32"/>
      <c r="H7" s="18">
        <v>11</v>
      </c>
      <c r="I7" s="18">
        <v>11</v>
      </c>
      <c r="J7" s="18">
        <v>11</v>
      </c>
      <c r="K7" s="18">
        <v>11</v>
      </c>
    </row>
    <row r="8" spans="1:11" x14ac:dyDescent="0.3">
      <c r="A8" s="18">
        <v>19</v>
      </c>
      <c r="B8" s="18">
        <v>19</v>
      </c>
      <c r="C8" s="18">
        <v>19</v>
      </c>
      <c r="D8" s="18">
        <v>19</v>
      </c>
      <c r="F8" s="32"/>
      <c r="H8" s="18">
        <v>19</v>
      </c>
      <c r="I8" s="18">
        <v>19</v>
      </c>
      <c r="J8" s="18">
        <v>19</v>
      </c>
      <c r="K8" s="18">
        <v>19</v>
      </c>
    </row>
    <row r="9" spans="1:11" x14ac:dyDescent="0.3">
      <c r="A9" s="18">
        <v>9</v>
      </c>
      <c r="B9" s="18">
        <v>9</v>
      </c>
      <c r="C9" s="18">
        <v>9</v>
      </c>
      <c r="D9" s="18">
        <v>9</v>
      </c>
      <c r="F9" s="32"/>
      <c r="H9" s="18">
        <v>9</v>
      </c>
      <c r="I9" s="18">
        <v>9</v>
      </c>
      <c r="J9" s="18">
        <v>9</v>
      </c>
      <c r="K9" s="18">
        <v>9</v>
      </c>
    </row>
    <row r="10" spans="1:11" x14ac:dyDescent="0.3">
      <c r="A10" s="18">
        <v>20</v>
      </c>
      <c r="B10" s="18">
        <v>20</v>
      </c>
      <c r="C10" s="18">
        <v>20</v>
      </c>
      <c r="D10" s="18">
        <v>20</v>
      </c>
      <c r="F10" s="32"/>
      <c r="H10" s="18">
        <v>20</v>
      </c>
      <c r="I10" s="18">
        <v>20</v>
      </c>
      <c r="J10" s="18">
        <v>20</v>
      </c>
      <c r="K10" s="18">
        <v>20</v>
      </c>
    </row>
    <row r="11" spans="1:11" x14ac:dyDescent="0.3">
      <c r="A11" s="18">
        <v>22</v>
      </c>
      <c r="B11" s="18">
        <v>22</v>
      </c>
      <c r="C11" s="18">
        <v>22</v>
      </c>
      <c r="D11" s="18">
        <v>22</v>
      </c>
      <c r="F11" s="32"/>
      <c r="H11" s="18">
        <v>22</v>
      </c>
      <c r="I11" s="18">
        <v>22</v>
      </c>
      <c r="J11" s="18">
        <v>22</v>
      </c>
      <c r="K11" s="18">
        <v>22</v>
      </c>
    </row>
    <row r="12" spans="1:11" x14ac:dyDescent="0.3">
      <c r="A12" s="18">
        <v>11</v>
      </c>
      <c r="B12" s="18">
        <v>11</v>
      </c>
      <c r="C12" s="18">
        <v>11</v>
      </c>
      <c r="D12" s="18">
        <v>11</v>
      </c>
      <c r="F12" s="32"/>
      <c r="H12" s="18">
        <v>11</v>
      </c>
      <c r="I12" s="18">
        <v>11</v>
      </c>
      <c r="J12" s="18">
        <v>11</v>
      </c>
      <c r="K12" s="18">
        <v>11</v>
      </c>
    </row>
    <row r="13" spans="1:11" x14ac:dyDescent="0.3">
      <c r="A13" s="18">
        <v>9</v>
      </c>
      <c r="B13" s="18">
        <v>9</v>
      </c>
      <c r="C13" s="18">
        <v>9</v>
      </c>
      <c r="D13" s="18">
        <v>9</v>
      </c>
      <c r="F13" s="32"/>
      <c r="H13" s="18">
        <v>9</v>
      </c>
      <c r="I13" s="18">
        <v>9</v>
      </c>
      <c r="J13" s="18">
        <v>9</v>
      </c>
      <c r="K13" s="18">
        <v>9</v>
      </c>
    </row>
    <row r="14" spans="1:11" x14ac:dyDescent="0.3">
      <c r="A14" s="18">
        <v>13</v>
      </c>
      <c r="B14" s="18">
        <v>13</v>
      </c>
      <c r="C14" s="18">
        <v>13</v>
      </c>
      <c r="D14" s="18">
        <v>13</v>
      </c>
      <c r="F14" s="32"/>
      <c r="H14" s="18">
        <v>13</v>
      </c>
      <c r="I14" s="18">
        <v>13</v>
      </c>
      <c r="J14" s="18">
        <v>13</v>
      </c>
      <c r="K14" s="18">
        <v>13</v>
      </c>
    </row>
    <row r="15" spans="1:11" x14ac:dyDescent="0.3">
      <c r="A15" s="18">
        <v>13</v>
      </c>
      <c r="B15" s="18">
        <v>13</v>
      </c>
      <c r="C15" s="18">
        <v>13</v>
      </c>
      <c r="D15" s="18">
        <v>13</v>
      </c>
      <c r="F15" s="32"/>
      <c r="H15" s="18">
        <v>13</v>
      </c>
      <c r="I15" s="18">
        <v>13</v>
      </c>
      <c r="J15" s="18">
        <v>13</v>
      </c>
      <c r="K15" s="18">
        <v>13</v>
      </c>
    </row>
    <row r="16" spans="1:11" x14ac:dyDescent="0.3">
      <c r="A16" s="18">
        <v>11</v>
      </c>
      <c r="B16" s="18">
        <v>11</v>
      </c>
      <c r="C16" s="18">
        <v>11</v>
      </c>
      <c r="D16" s="18">
        <v>11</v>
      </c>
      <c r="F16" s="32"/>
      <c r="H16" s="18">
        <v>11</v>
      </c>
      <c r="I16" s="18">
        <v>11</v>
      </c>
      <c r="J16" s="18">
        <v>11</v>
      </c>
      <c r="K16" s="18">
        <v>11</v>
      </c>
    </row>
    <row r="17" spans="1:11" x14ac:dyDescent="0.3">
      <c r="A17" s="18">
        <v>9</v>
      </c>
      <c r="B17" s="18">
        <v>9</v>
      </c>
      <c r="C17" s="18">
        <v>9</v>
      </c>
      <c r="D17" s="18">
        <v>9</v>
      </c>
      <c r="F17" s="32"/>
      <c r="H17" s="18">
        <v>9</v>
      </c>
      <c r="I17" s="18">
        <v>9</v>
      </c>
      <c r="J17" s="18">
        <v>9</v>
      </c>
      <c r="K17" s="18">
        <v>9</v>
      </c>
    </row>
    <row r="18" spans="1:11" x14ac:dyDescent="0.3">
      <c r="A18" s="18">
        <v>13</v>
      </c>
      <c r="B18" s="18">
        <v>13</v>
      </c>
      <c r="C18" s="18">
        <v>13</v>
      </c>
      <c r="D18" s="18">
        <v>13</v>
      </c>
      <c r="F18" s="32"/>
      <c r="H18" s="18">
        <v>13</v>
      </c>
      <c r="I18" s="18">
        <v>13</v>
      </c>
      <c r="J18" s="18">
        <v>13</v>
      </c>
      <c r="K18" s="18">
        <v>13</v>
      </c>
    </row>
    <row r="19" spans="1:11" x14ac:dyDescent="0.3">
      <c r="A19" s="18">
        <v>22</v>
      </c>
      <c r="B19" s="18">
        <v>22</v>
      </c>
      <c r="C19" s="18">
        <v>22</v>
      </c>
      <c r="D19" s="18">
        <v>22</v>
      </c>
      <c r="F19" s="32"/>
      <c r="H19" s="18">
        <v>22</v>
      </c>
      <c r="I19" s="18">
        <v>22</v>
      </c>
      <c r="J19" s="18">
        <v>22</v>
      </c>
      <c r="K19" s="18">
        <v>22</v>
      </c>
    </row>
    <row r="20" spans="1:11" x14ac:dyDescent="0.3">
      <c r="A20" s="18">
        <v>16</v>
      </c>
      <c r="B20" s="18">
        <v>16</v>
      </c>
      <c r="C20" s="18">
        <v>16</v>
      </c>
      <c r="D20" s="18">
        <v>16</v>
      </c>
      <c r="F20" s="32"/>
      <c r="H20" s="18">
        <v>16</v>
      </c>
      <c r="I20" s="18">
        <v>16</v>
      </c>
      <c r="J20" s="18">
        <v>16</v>
      </c>
      <c r="K20" s="18">
        <v>16</v>
      </c>
    </row>
    <row r="21" spans="1:11" x14ac:dyDescent="0.3">
      <c r="A21" s="18">
        <v>16</v>
      </c>
      <c r="B21" s="18">
        <v>16</v>
      </c>
      <c r="C21" s="18">
        <v>16</v>
      </c>
      <c r="D21" s="18">
        <v>16</v>
      </c>
      <c r="F21" s="32"/>
      <c r="H21" s="18">
        <v>16</v>
      </c>
      <c r="I21" s="18">
        <v>16</v>
      </c>
      <c r="J21" s="18">
        <v>16</v>
      </c>
      <c r="K21" s="18">
        <v>16</v>
      </c>
    </row>
    <row r="22" spans="1:11" x14ac:dyDescent="0.3">
      <c r="A22" s="18">
        <v>9</v>
      </c>
      <c r="B22" s="18">
        <v>9</v>
      </c>
      <c r="C22" s="18">
        <v>9</v>
      </c>
      <c r="D22" s="18">
        <v>9</v>
      </c>
      <c r="F22" s="32"/>
      <c r="H22" s="18">
        <v>9</v>
      </c>
      <c r="I22" s="18">
        <v>9</v>
      </c>
      <c r="J22" s="18">
        <v>9</v>
      </c>
      <c r="K22" s="18">
        <v>9</v>
      </c>
    </row>
    <row r="23" spans="1:11" x14ac:dyDescent="0.3">
      <c r="A23" s="18">
        <v>24</v>
      </c>
      <c r="B23" s="18">
        <v>24</v>
      </c>
      <c r="C23" s="18">
        <v>24</v>
      </c>
      <c r="D23" s="18">
        <v>24</v>
      </c>
      <c r="F23" s="32"/>
      <c r="H23" s="18">
        <v>24</v>
      </c>
      <c r="I23" s="18">
        <v>24</v>
      </c>
      <c r="J23" s="18">
        <v>24</v>
      </c>
      <c r="K23" s="18">
        <v>24</v>
      </c>
    </row>
    <row r="24" spans="1:11" x14ac:dyDescent="0.3">
      <c r="A24" s="18">
        <v>13</v>
      </c>
      <c r="B24" s="18">
        <v>13</v>
      </c>
      <c r="C24" s="18">
        <v>13</v>
      </c>
      <c r="D24" s="18">
        <v>13</v>
      </c>
      <c r="F24" s="32"/>
      <c r="H24" s="18">
        <v>13</v>
      </c>
      <c r="I24" s="18">
        <v>13</v>
      </c>
      <c r="J24" s="18">
        <v>13</v>
      </c>
      <c r="K24" s="18">
        <v>13</v>
      </c>
    </row>
    <row r="25" spans="1:11" x14ac:dyDescent="0.3">
      <c r="A25" s="18">
        <v>9</v>
      </c>
      <c r="B25" s="18">
        <v>9</v>
      </c>
      <c r="C25" s="18">
        <v>9</v>
      </c>
      <c r="D25" s="18">
        <v>9</v>
      </c>
      <c r="F25" s="32"/>
      <c r="H25" s="18">
        <v>9</v>
      </c>
      <c r="I25" s="18">
        <v>9</v>
      </c>
      <c r="J25" s="18">
        <v>9</v>
      </c>
      <c r="K25" s="18">
        <v>9</v>
      </c>
    </row>
    <row r="26" spans="1:11" x14ac:dyDescent="0.3">
      <c r="A26" s="18">
        <v>13</v>
      </c>
      <c r="B26" s="18">
        <v>13</v>
      </c>
      <c r="C26" s="18">
        <v>13</v>
      </c>
      <c r="D26" s="18">
        <v>13</v>
      </c>
      <c r="F26" s="32"/>
      <c r="H26" s="18">
        <v>13</v>
      </c>
      <c r="I26" s="18">
        <v>13</v>
      </c>
      <c r="J26" s="18">
        <v>13</v>
      </c>
      <c r="K26" s="18">
        <v>13</v>
      </c>
    </row>
    <row r="27" spans="1:11" x14ac:dyDescent="0.3">
      <c r="A27" s="18">
        <v>18</v>
      </c>
      <c r="B27" s="18">
        <v>18</v>
      </c>
      <c r="C27" s="18">
        <v>18</v>
      </c>
      <c r="D27" s="18">
        <v>18</v>
      </c>
      <c r="F27" s="32"/>
      <c r="H27" s="18">
        <v>18</v>
      </c>
      <c r="I27" s="18">
        <v>18</v>
      </c>
      <c r="J27" s="18">
        <v>18</v>
      </c>
      <c r="K27" s="18">
        <v>18</v>
      </c>
    </row>
    <row r="28" spans="1:11" x14ac:dyDescent="0.3">
      <c r="A28" s="18">
        <v>9</v>
      </c>
      <c r="B28" s="18">
        <v>9</v>
      </c>
      <c r="C28" s="18">
        <v>9</v>
      </c>
      <c r="D28" s="18">
        <v>9</v>
      </c>
      <c r="F28" s="32"/>
      <c r="H28" s="18">
        <v>9</v>
      </c>
      <c r="I28" s="18">
        <v>9</v>
      </c>
      <c r="J28" s="18">
        <v>9</v>
      </c>
      <c r="K28" s="18">
        <v>9</v>
      </c>
    </row>
    <row r="29" spans="1:11" x14ac:dyDescent="0.3">
      <c r="A29" s="18">
        <v>20</v>
      </c>
      <c r="B29" s="18">
        <v>20</v>
      </c>
      <c r="C29" s="18">
        <v>20</v>
      </c>
      <c r="D29" s="18">
        <v>20</v>
      </c>
      <c r="F29" s="32"/>
      <c r="H29" s="18">
        <v>20</v>
      </c>
      <c r="I29" s="18">
        <v>20</v>
      </c>
      <c r="J29" s="18">
        <v>20</v>
      </c>
      <c r="K29" s="18">
        <v>20</v>
      </c>
    </row>
    <row r="30" spans="1:11" x14ac:dyDescent="0.3">
      <c r="A30" s="18">
        <v>11</v>
      </c>
      <c r="B30" s="18">
        <v>11</v>
      </c>
      <c r="C30" s="18">
        <v>11</v>
      </c>
      <c r="D30" s="18">
        <v>11</v>
      </c>
      <c r="F30" s="32"/>
      <c r="H30" s="18">
        <v>11</v>
      </c>
      <c r="I30" s="18">
        <v>11</v>
      </c>
      <c r="J30" s="18">
        <v>11</v>
      </c>
      <c r="K30" s="18">
        <v>11</v>
      </c>
    </row>
    <row r="31" spans="1:11" x14ac:dyDescent="0.3">
      <c r="A31" s="18">
        <v>22</v>
      </c>
      <c r="B31" s="18">
        <v>22</v>
      </c>
      <c r="C31" s="18">
        <v>22</v>
      </c>
      <c r="D31" s="18">
        <v>22</v>
      </c>
      <c r="F31" s="32"/>
      <c r="H31" s="18">
        <v>22</v>
      </c>
      <c r="I31" s="18">
        <v>22</v>
      </c>
      <c r="J31" s="18">
        <v>22</v>
      </c>
      <c r="K31" s="18">
        <v>22</v>
      </c>
    </row>
    <row r="32" spans="1:11" x14ac:dyDescent="0.3">
      <c r="A32" s="18">
        <v>13</v>
      </c>
      <c r="B32" s="18">
        <v>13</v>
      </c>
      <c r="C32" s="18">
        <v>13</v>
      </c>
      <c r="D32" s="18">
        <v>13</v>
      </c>
      <c r="F32" s="32"/>
      <c r="H32" s="18">
        <v>13</v>
      </c>
      <c r="I32" s="18">
        <v>13</v>
      </c>
      <c r="J32" s="18">
        <v>13</v>
      </c>
      <c r="K32" s="18">
        <v>13</v>
      </c>
    </row>
    <row r="33" spans="1:11" x14ac:dyDescent="0.3">
      <c r="A33" s="18">
        <v>11</v>
      </c>
      <c r="B33" s="18">
        <v>11</v>
      </c>
      <c r="C33" s="18">
        <v>11</v>
      </c>
      <c r="D33" s="18">
        <v>11</v>
      </c>
      <c r="F33" s="32"/>
      <c r="H33" s="18">
        <v>11</v>
      </c>
      <c r="I33" s="18">
        <v>11</v>
      </c>
      <c r="J33" s="18">
        <v>11</v>
      </c>
      <c r="K33" s="18">
        <v>11</v>
      </c>
    </row>
    <row r="34" spans="1:11" x14ac:dyDescent="0.3">
      <c r="A34" s="18">
        <v>16</v>
      </c>
      <c r="B34" s="18">
        <v>16</v>
      </c>
      <c r="C34" s="18">
        <v>16</v>
      </c>
      <c r="D34" s="18">
        <v>16</v>
      </c>
      <c r="F34" s="32"/>
      <c r="H34" s="18">
        <v>16</v>
      </c>
      <c r="I34" s="18">
        <v>16</v>
      </c>
      <c r="J34" s="18">
        <v>16</v>
      </c>
      <c r="K34" s="18">
        <v>16</v>
      </c>
    </row>
    <row r="35" spans="1:11" x14ac:dyDescent="0.3">
      <c r="A35" s="18">
        <v>18</v>
      </c>
      <c r="B35" s="18">
        <v>18</v>
      </c>
      <c r="C35" s="18">
        <v>18</v>
      </c>
      <c r="D35" s="18">
        <v>18</v>
      </c>
      <c r="F35" s="32"/>
      <c r="H35" s="18">
        <v>18</v>
      </c>
      <c r="I35" s="18">
        <v>18</v>
      </c>
      <c r="J35" s="18">
        <v>18</v>
      </c>
      <c r="K35" s="18">
        <v>18</v>
      </c>
    </row>
    <row r="36" spans="1:11" x14ac:dyDescent="0.3">
      <c r="A36" s="18">
        <v>8</v>
      </c>
      <c r="B36" s="18">
        <v>8</v>
      </c>
      <c r="C36" s="18">
        <v>8</v>
      </c>
      <c r="D36" s="18">
        <v>8</v>
      </c>
      <c r="F36" s="32"/>
      <c r="H36" s="18">
        <v>8</v>
      </c>
      <c r="I36" s="18">
        <v>8</v>
      </c>
      <c r="J36" s="18">
        <v>8</v>
      </c>
      <c r="K36" s="18">
        <v>8</v>
      </c>
    </row>
    <row r="37" spans="1:11" x14ac:dyDescent="0.3">
      <c r="A37" s="18">
        <v>13</v>
      </c>
      <c r="B37" s="18">
        <v>13</v>
      </c>
      <c r="C37" s="18">
        <v>13</v>
      </c>
      <c r="D37" s="18">
        <v>13</v>
      </c>
      <c r="F37" s="32"/>
      <c r="H37" s="18">
        <v>13</v>
      </c>
      <c r="I37" s="18">
        <v>13</v>
      </c>
      <c r="J37" s="18">
        <v>13</v>
      </c>
      <c r="K37" s="18">
        <v>13</v>
      </c>
    </row>
    <row r="38" spans="1:11" x14ac:dyDescent="0.3">
      <c r="A38" s="18">
        <v>24</v>
      </c>
      <c r="B38" s="18">
        <v>24</v>
      </c>
      <c r="C38" s="18">
        <v>24</v>
      </c>
      <c r="D38" s="18">
        <v>24</v>
      </c>
      <c r="F38" s="32"/>
      <c r="H38" s="18">
        <v>24</v>
      </c>
      <c r="I38" s="18">
        <v>24</v>
      </c>
      <c r="J38" s="18">
        <v>24</v>
      </c>
      <c r="K38" s="18">
        <v>24</v>
      </c>
    </row>
    <row r="39" spans="1:11" x14ac:dyDescent="0.3">
      <c r="A39" s="18">
        <v>13</v>
      </c>
      <c r="B39" s="18">
        <v>13</v>
      </c>
      <c r="C39" s="18">
        <v>13</v>
      </c>
      <c r="D39" s="18">
        <v>13</v>
      </c>
      <c r="F39" s="32"/>
      <c r="H39" s="18">
        <v>13</v>
      </c>
      <c r="I39" s="18">
        <v>13</v>
      </c>
      <c r="J39" s="18">
        <v>13</v>
      </c>
      <c r="K39" s="18">
        <v>13</v>
      </c>
    </row>
    <row r="40" spans="1:11" x14ac:dyDescent="0.3">
      <c r="A40" s="18">
        <v>14</v>
      </c>
      <c r="B40" s="18">
        <v>14</v>
      </c>
      <c r="C40" s="18">
        <v>14</v>
      </c>
      <c r="D40" s="18">
        <v>14</v>
      </c>
      <c r="F40" s="32"/>
      <c r="H40" s="18">
        <v>14</v>
      </c>
      <c r="I40" s="18">
        <v>14</v>
      </c>
      <c r="J40" s="18">
        <v>14</v>
      </c>
      <c r="K40" s="18">
        <v>14</v>
      </c>
    </row>
    <row r="41" spans="1:11" x14ac:dyDescent="0.3">
      <c r="A41" s="18">
        <v>14</v>
      </c>
      <c r="B41" s="18">
        <v>14</v>
      </c>
      <c r="C41" s="18">
        <v>14</v>
      </c>
      <c r="D41" s="18">
        <v>14</v>
      </c>
      <c r="F41" s="32"/>
      <c r="H41" s="18">
        <v>14</v>
      </c>
      <c r="I41" s="18">
        <v>14</v>
      </c>
      <c r="J41" s="18">
        <v>14</v>
      </c>
      <c r="K41" s="18">
        <v>14</v>
      </c>
    </row>
    <row r="42" spans="1:11" x14ac:dyDescent="0.3">
      <c r="A42" s="18">
        <v>9</v>
      </c>
      <c r="B42" s="18">
        <v>9</v>
      </c>
      <c r="C42" s="18">
        <v>9</v>
      </c>
      <c r="D42" s="18">
        <v>9</v>
      </c>
      <c r="F42" s="32"/>
      <c r="H42" s="18">
        <v>9</v>
      </c>
      <c r="I42" s="18">
        <v>9</v>
      </c>
      <c r="J42" s="18">
        <v>9</v>
      </c>
      <c r="K42" s="18">
        <v>9</v>
      </c>
    </row>
    <row r="43" spans="1:11" x14ac:dyDescent="0.3">
      <c r="A43" s="18">
        <v>13</v>
      </c>
      <c r="B43" s="18">
        <v>13</v>
      </c>
      <c r="C43" s="18">
        <v>13</v>
      </c>
      <c r="D43" s="18">
        <v>13</v>
      </c>
      <c r="F43" s="32"/>
      <c r="H43" s="18">
        <v>13</v>
      </c>
      <c r="I43" s="18">
        <v>13</v>
      </c>
      <c r="J43" s="18">
        <v>13</v>
      </c>
      <c r="K43" s="18">
        <v>13</v>
      </c>
    </row>
    <row r="44" spans="1:11" x14ac:dyDescent="0.3">
      <c r="A44" s="18">
        <v>13</v>
      </c>
      <c r="B44" s="18">
        <v>13</v>
      </c>
      <c r="C44" s="18">
        <v>13</v>
      </c>
      <c r="D44" s="18">
        <v>13</v>
      </c>
      <c r="F44" s="32"/>
      <c r="H44" s="18">
        <v>13</v>
      </c>
      <c r="I44" s="18">
        <v>13</v>
      </c>
      <c r="J44" s="18">
        <v>13</v>
      </c>
      <c r="K44" s="18">
        <v>13</v>
      </c>
    </row>
    <row r="45" spans="1:11" x14ac:dyDescent="0.3">
      <c r="A45" s="18">
        <v>13</v>
      </c>
      <c r="B45" s="18">
        <v>13</v>
      </c>
      <c r="C45" s="18">
        <v>13</v>
      </c>
      <c r="D45" s="18">
        <v>13</v>
      </c>
      <c r="F45" s="32"/>
      <c r="H45" s="18">
        <v>13</v>
      </c>
      <c r="I45" s="18">
        <v>13</v>
      </c>
      <c r="J45" s="18">
        <v>13</v>
      </c>
      <c r="K45" s="18">
        <v>13</v>
      </c>
    </row>
    <row r="46" spans="1:11" x14ac:dyDescent="0.3">
      <c r="A46" s="18">
        <v>13</v>
      </c>
      <c r="B46" s="18">
        <v>13</v>
      </c>
      <c r="C46" s="18">
        <v>13</v>
      </c>
      <c r="D46" s="18">
        <v>13</v>
      </c>
      <c r="F46" s="32"/>
      <c r="H46" s="18">
        <v>13</v>
      </c>
      <c r="I46" s="18">
        <v>13</v>
      </c>
      <c r="J46" s="18">
        <v>13</v>
      </c>
      <c r="K46" s="18">
        <v>13</v>
      </c>
    </row>
    <row r="47" spans="1:11" x14ac:dyDescent="0.3">
      <c r="A47" s="18">
        <v>14</v>
      </c>
      <c r="B47" s="18">
        <v>14</v>
      </c>
      <c r="C47" s="18">
        <v>14</v>
      </c>
      <c r="D47" s="18">
        <v>14</v>
      </c>
      <c r="F47" s="32"/>
      <c r="H47" s="18">
        <v>14</v>
      </c>
      <c r="I47" s="18">
        <v>14</v>
      </c>
      <c r="J47" s="18">
        <v>14</v>
      </c>
      <c r="K47" s="18">
        <v>14</v>
      </c>
    </row>
    <row r="48" spans="1:11" x14ac:dyDescent="0.3">
      <c r="A48" s="18">
        <v>10</v>
      </c>
      <c r="B48" s="18">
        <v>10</v>
      </c>
      <c r="C48" s="18">
        <v>10</v>
      </c>
      <c r="D48" s="18">
        <v>10</v>
      </c>
      <c r="F48" s="32"/>
      <c r="H48" s="18">
        <v>10</v>
      </c>
      <c r="I48" s="18">
        <v>10</v>
      </c>
      <c r="J48" s="18">
        <v>10</v>
      </c>
      <c r="K48" s="18">
        <v>10</v>
      </c>
    </row>
    <row r="49" spans="1:11" x14ac:dyDescent="0.3">
      <c r="A49" s="18">
        <v>15</v>
      </c>
      <c r="B49" s="18">
        <v>15</v>
      </c>
      <c r="C49" s="18">
        <v>15</v>
      </c>
      <c r="D49" s="18">
        <v>15</v>
      </c>
      <c r="F49" s="32"/>
      <c r="H49" s="18">
        <v>15</v>
      </c>
      <c r="I49" s="18">
        <v>15</v>
      </c>
      <c r="J49" s="18">
        <v>15</v>
      </c>
      <c r="K49" s="18">
        <v>15</v>
      </c>
    </row>
    <row r="50" spans="1:11" x14ac:dyDescent="0.3">
      <c r="A50" s="18">
        <v>24</v>
      </c>
      <c r="B50" s="18">
        <v>24</v>
      </c>
      <c r="C50" s="18">
        <v>24</v>
      </c>
      <c r="D50" s="18">
        <v>24</v>
      </c>
      <c r="F50" s="32"/>
      <c r="H50" s="18">
        <v>24</v>
      </c>
      <c r="I50" s="18">
        <v>24</v>
      </c>
      <c r="J50" s="18">
        <v>24</v>
      </c>
      <c r="K50" s="18">
        <v>24</v>
      </c>
    </row>
    <row r="51" spans="1:11" x14ac:dyDescent="0.3">
      <c r="A51" s="18">
        <v>12</v>
      </c>
      <c r="B51" s="18">
        <v>12</v>
      </c>
      <c r="C51" s="18">
        <v>12</v>
      </c>
      <c r="D51" s="18">
        <v>12</v>
      </c>
      <c r="F51" s="32"/>
      <c r="H51" s="18">
        <v>12</v>
      </c>
      <c r="I51" s="18">
        <v>12</v>
      </c>
      <c r="J51" s="18">
        <v>12</v>
      </c>
      <c r="K51" s="18">
        <v>12</v>
      </c>
    </row>
    <row r="52" spans="1:11" x14ac:dyDescent="0.3">
      <c r="A52" s="18">
        <v>22</v>
      </c>
      <c r="B52" s="18">
        <v>22</v>
      </c>
      <c r="C52" s="18">
        <v>22</v>
      </c>
      <c r="D52" s="18">
        <v>22</v>
      </c>
      <c r="F52" s="32"/>
      <c r="H52" s="18">
        <v>22</v>
      </c>
      <c r="I52" s="18">
        <v>22</v>
      </c>
      <c r="J52" s="18">
        <v>22</v>
      </c>
      <c r="K52" s="18">
        <v>22</v>
      </c>
    </row>
    <row r="53" spans="1:11" x14ac:dyDescent="0.3">
      <c r="A53" s="18">
        <v>24</v>
      </c>
      <c r="B53" s="18">
        <v>24</v>
      </c>
      <c r="C53" s="18">
        <v>24</v>
      </c>
      <c r="D53" s="18">
        <v>24</v>
      </c>
      <c r="F53" s="32"/>
      <c r="H53" s="18">
        <v>24</v>
      </c>
      <c r="I53" s="18">
        <v>24</v>
      </c>
      <c r="J53" s="18">
        <v>24</v>
      </c>
      <c r="K53" s="18">
        <v>24</v>
      </c>
    </row>
    <row r="54" spans="1:11" x14ac:dyDescent="0.3">
      <c r="A54" s="18">
        <v>11</v>
      </c>
      <c r="B54" s="18">
        <v>11</v>
      </c>
      <c r="C54" s="18">
        <v>11</v>
      </c>
      <c r="D54" s="18">
        <v>11</v>
      </c>
      <c r="F54" s="32"/>
      <c r="H54" s="18">
        <v>11</v>
      </c>
      <c r="I54" s="18">
        <v>11</v>
      </c>
      <c r="J54" s="18">
        <v>11</v>
      </c>
      <c r="K54" s="18">
        <v>11</v>
      </c>
    </row>
    <row r="55" spans="1:11" x14ac:dyDescent="0.3">
      <c r="A55" s="18">
        <v>8</v>
      </c>
      <c r="B55" s="18">
        <v>8</v>
      </c>
      <c r="C55" s="18">
        <v>8</v>
      </c>
      <c r="D55" s="18">
        <v>8</v>
      </c>
      <c r="F55" s="32"/>
      <c r="H55" s="18">
        <v>8</v>
      </c>
      <c r="I55" s="18">
        <v>8</v>
      </c>
      <c r="J55" s="18">
        <v>8</v>
      </c>
      <c r="K55" s="18">
        <v>8</v>
      </c>
    </row>
    <row r="56" spans="1:11" x14ac:dyDescent="0.3">
      <c r="A56" s="18">
        <v>13</v>
      </c>
      <c r="B56" s="18">
        <v>13</v>
      </c>
      <c r="C56" s="18">
        <v>13</v>
      </c>
      <c r="D56" s="18">
        <v>13</v>
      </c>
      <c r="F56" s="32"/>
      <c r="H56" s="18">
        <v>13</v>
      </c>
      <c r="I56" s="18">
        <v>13</v>
      </c>
      <c r="J56" s="18">
        <v>13</v>
      </c>
      <c r="K56" s="18">
        <v>13</v>
      </c>
    </row>
    <row r="57" spans="1:11" x14ac:dyDescent="0.3">
      <c r="F57" s="32"/>
    </row>
    <row r="58" spans="1:11" x14ac:dyDescent="0.3">
      <c r="F58" s="32"/>
      <c r="G58" s="19" t="s">
        <v>69</v>
      </c>
      <c r="H58" s="34" t="s">
        <v>24</v>
      </c>
      <c r="I58" s="34" t="s">
        <v>27</v>
      </c>
      <c r="J58" s="34" t="s">
        <v>30</v>
      </c>
      <c r="K58" s="34" t="s">
        <v>32</v>
      </c>
    </row>
    <row r="59" spans="1:11" x14ac:dyDescent="0.3">
      <c r="F59" s="32"/>
      <c r="G59" s="19" t="s">
        <v>206</v>
      </c>
      <c r="H59" s="8">
        <v>17</v>
      </c>
      <c r="I59" s="8">
        <v>17</v>
      </c>
      <c r="J59" s="8">
        <v>17</v>
      </c>
      <c r="K59" s="8">
        <v>17</v>
      </c>
    </row>
    <row r="60" spans="1:11" x14ac:dyDescent="0.3">
      <c r="F60" s="32"/>
      <c r="G60" s="19" t="s">
        <v>207</v>
      </c>
      <c r="H60" s="35">
        <v>50</v>
      </c>
      <c r="I60" s="35">
        <v>50</v>
      </c>
      <c r="J60" s="35">
        <v>50</v>
      </c>
      <c r="K60" s="35">
        <v>50</v>
      </c>
    </row>
    <row r="61" spans="1:11" x14ac:dyDescent="0.3">
      <c r="F61" s="32"/>
      <c r="G61" s="19" t="s">
        <v>209</v>
      </c>
      <c r="H61" s="8">
        <v>34</v>
      </c>
      <c r="I61" s="8">
        <v>34</v>
      </c>
      <c r="J61" s="8">
        <v>34</v>
      </c>
      <c r="K61" s="8">
        <v>34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10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371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3</v>
      </c>
      <c r="H3" s="6">
        <v>2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1</v>
      </c>
      <c r="Q3" s="6">
        <v>3</v>
      </c>
      <c r="R3" s="6">
        <v>0</v>
      </c>
      <c r="S3" s="6">
        <v>3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3</v>
      </c>
      <c r="H4" s="8">
        <v>2</v>
      </c>
      <c r="I4" s="8">
        <v>1</v>
      </c>
      <c r="J4" s="8">
        <v>1</v>
      </c>
      <c r="K4" s="8">
        <v>1</v>
      </c>
      <c r="L4" s="8">
        <v>1</v>
      </c>
      <c r="M4" s="8">
        <v>2</v>
      </c>
      <c r="N4" s="8">
        <v>3</v>
      </c>
      <c r="O4" s="8">
        <v>2</v>
      </c>
      <c r="P4" s="8">
        <v>1</v>
      </c>
      <c r="Q4" s="8">
        <v>3</v>
      </c>
      <c r="R4" s="8">
        <v>0</v>
      </c>
      <c r="S4" s="8">
        <v>2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2</v>
      </c>
      <c r="F5" s="6">
        <v>2</v>
      </c>
      <c r="G5" s="6">
        <v>2</v>
      </c>
      <c r="H5" s="6">
        <v>2</v>
      </c>
      <c r="I5" s="6">
        <v>1</v>
      </c>
      <c r="J5" s="6">
        <v>1</v>
      </c>
      <c r="K5" s="6">
        <v>0</v>
      </c>
      <c r="L5" s="6">
        <v>0</v>
      </c>
      <c r="M5" s="6">
        <v>2</v>
      </c>
      <c r="N5" s="6">
        <v>0</v>
      </c>
      <c r="O5" s="6">
        <v>1</v>
      </c>
      <c r="P5" s="6">
        <v>1</v>
      </c>
      <c r="Q5" s="6">
        <v>2</v>
      </c>
      <c r="R5" s="6">
        <v>0</v>
      </c>
      <c r="S5" s="6">
        <v>2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3</v>
      </c>
      <c r="H6" s="8">
        <v>3</v>
      </c>
      <c r="I6" s="8">
        <v>1</v>
      </c>
      <c r="J6" s="8">
        <v>1</v>
      </c>
      <c r="K6" s="8">
        <v>2</v>
      </c>
      <c r="L6" s="8">
        <v>1</v>
      </c>
      <c r="M6" s="8">
        <v>2</v>
      </c>
      <c r="N6" s="8">
        <v>0</v>
      </c>
      <c r="O6" s="8">
        <v>2</v>
      </c>
      <c r="P6" s="8">
        <v>1</v>
      </c>
      <c r="Q6" s="8">
        <v>3</v>
      </c>
      <c r="R6" s="8">
        <v>0</v>
      </c>
      <c r="S6" s="8">
        <v>3</v>
      </c>
      <c r="T6" s="8">
        <v>0</v>
      </c>
      <c r="U6" s="8">
        <v>0</v>
      </c>
    </row>
    <row r="7" spans="1:21" x14ac:dyDescent="0.3">
      <c r="A7" s="5" t="s">
        <v>33</v>
      </c>
      <c r="B7" s="5" t="s">
        <v>372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50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0</v>
      </c>
    </row>
    <row r="12" spans="1:21" x14ac:dyDescent="0.3">
      <c r="A12" s="2"/>
      <c r="B12" s="2"/>
      <c r="D12" s="13" t="s">
        <v>27</v>
      </c>
      <c r="E12" s="13">
        <v>0</v>
      </c>
    </row>
    <row r="13" spans="1:21" x14ac:dyDescent="0.3">
      <c r="A13" s="48" t="s">
        <v>44</v>
      </c>
      <c r="B13" s="48"/>
      <c r="D13" s="11" t="s">
        <v>30</v>
      </c>
      <c r="E13" s="11">
        <v>0</v>
      </c>
    </row>
    <row r="14" spans="1:21" x14ac:dyDescent="0.3">
      <c r="A14" s="3" t="s">
        <v>45</v>
      </c>
      <c r="B14" s="3">
        <v>50</v>
      </c>
      <c r="D14" s="13" t="s">
        <v>32</v>
      </c>
      <c r="E14" s="13">
        <v>0</v>
      </c>
    </row>
    <row r="15" spans="1:21" x14ac:dyDescent="0.3">
      <c r="A15" s="5" t="s">
        <v>46</v>
      </c>
      <c r="B15" s="5">
        <v>70</v>
      </c>
    </row>
    <row r="16" spans="1:21" x14ac:dyDescent="0.3">
      <c r="A16" s="3" t="s">
        <v>47</v>
      </c>
      <c r="B16" s="3">
        <v>30</v>
      </c>
      <c r="D16" s="48" t="s">
        <v>210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50</v>
      </c>
      <c r="D19" s="60" t="s">
        <v>211</v>
      </c>
      <c r="E19" s="60" t="s">
        <v>212</v>
      </c>
      <c r="F19" s="60"/>
      <c r="G19" s="60" t="s">
        <v>213</v>
      </c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28.8" x14ac:dyDescent="0.3">
      <c r="D20" s="60"/>
      <c r="E20" s="60" t="s">
        <v>214</v>
      </c>
      <c r="F20" s="36" t="s">
        <v>215</v>
      </c>
      <c r="G20" s="60" t="s">
        <v>216</v>
      </c>
      <c r="H20" s="60"/>
      <c r="I20" s="60"/>
      <c r="J20" s="60"/>
      <c r="K20" s="60"/>
      <c r="L20" s="60"/>
      <c r="M20" s="60" t="s">
        <v>217</v>
      </c>
      <c r="N20" s="60"/>
      <c r="O20" s="62" t="s">
        <v>218</v>
      </c>
      <c r="P20" s="60"/>
    </row>
    <row r="21" spans="1:16" ht="52.05" customHeight="1" x14ac:dyDescent="0.3">
      <c r="D21" s="60"/>
      <c r="E21" s="60"/>
      <c r="F21" s="62" t="s">
        <v>219</v>
      </c>
      <c r="G21" s="60" t="s">
        <v>220</v>
      </c>
      <c r="H21" s="60"/>
      <c r="I21" s="60" t="s">
        <v>221</v>
      </c>
      <c r="J21" s="60"/>
      <c r="K21" s="62" t="s">
        <v>222</v>
      </c>
      <c r="L21" s="60"/>
      <c r="M21" s="60" t="s">
        <v>223</v>
      </c>
      <c r="N21" s="60" t="s">
        <v>224</v>
      </c>
      <c r="O21" s="60"/>
      <c r="P21" s="60"/>
    </row>
    <row r="22" spans="1:16" ht="72" x14ac:dyDescent="0.3">
      <c r="D22" s="60"/>
      <c r="E22" s="60"/>
      <c r="F22" s="60"/>
      <c r="G22" s="36" t="s">
        <v>223</v>
      </c>
      <c r="H22" s="36" t="s">
        <v>224</v>
      </c>
      <c r="I22" s="36" t="s">
        <v>223</v>
      </c>
      <c r="J22" s="36" t="s">
        <v>224</v>
      </c>
      <c r="K22" s="37" t="s">
        <v>223</v>
      </c>
      <c r="L22" s="37" t="s">
        <v>224</v>
      </c>
      <c r="M22" s="60"/>
      <c r="N22" s="60"/>
      <c r="O22" s="37" t="s">
        <v>223</v>
      </c>
      <c r="P22" s="37" t="s">
        <v>224</v>
      </c>
    </row>
    <row r="23" spans="1:16" x14ac:dyDescent="0.3">
      <c r="D23" s="60" t="s">
        <v>24</v>
      </c>
      <c r="E23" s="38" t="s">
        <v>5</v>
      </c>
      <c r="F23" s="38">
        <v>3</v>
      </c>
      <c r="G23" s="61">
        <v>34</v>
      </c>
      <c r="H23" s="58">
        <v>1</v>
      </c>
      <c r="I23" s="61">
        <v>86</v>
      </c>
      <c r="J23" s="58">
        <v>3</v>
      </c>
      <c r="K23" s="61">
        <v>70.399999999999991</v>
      </c>
      <c r="L23" s="58">
        <v>3</v>
      </c>
      <c r="M23" s="61">
        <v>0</v>
      </c>
      <c r="N23" s="58" t="s">
        <v>225</v>
      </c>
      <c r="O23" s="61">
        <v>56.319999999999993</v>
      </c>
      <c r="P23" s="58">
        <v>2</v>
      </c>
    </row>
    <row r="24" spans="1:16" x14ac:dyDescent="0.3">
      <c r="D24" s="59"/>
      <c r="E24" s="39" t="s">
        <v>6</v>
      </c>
      <c r="F24" s="39">
        <v>2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6" x14ac:dyDescent="0.3">
      <c r="D25" s="59"/>
      <c r="E25" s="38" t="s">
        <v>7</v>
      </c>
      <c r="F25" s="38">
        <v>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 spans="1:16" x14ac:dyDescent="0.3">
      <c r="D26" s="59"/>
      <c r="E26" s="39" t="s">
        <v>8</v>
      </c>
      <c r="F26" s="39">
        <v>2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9</v>
      </c>
      <c r="F27" s="38">
        <v>1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10</v>
      </c>
      <c r="F28" s="39"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11</v>
      </c>
      <c r="F29" s="38"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12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13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14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15</v>
      </c>
      <c r="F33" s="38"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16</v>
      </c>
      <c r="F34" s="39">
        <v>1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17</v>
      </c>
      <c r="F35" s="38">
        <v>3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18</v>
      </c>
      <c r="F36" s="39">
        <v>0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19</v>
      </c>
      <c r="F37" s="38">
        <v>3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20</v>
      </c>
      <c r="F38" s="39"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21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62" t="s">
        <v>27</v>
      </c>
      <c r="E40" s="38" t="s">
        <v>5</v>
      </c>
      <c r="F40" s="38">
        <v>3</v>
      </c>
      <c r="G40" s="61">
        <v>34</v>
      </c>
      <c r="H40" s="58">
        <v>1</v>
      </c>
      <c r="I40" s="61">
        <v>84</v>
      </c>
      <c r="J40" s="58">
        <v>3</v>
      </c>
      <c r="K40" s="61">
        <v>69</v>
      </c>
      <c r="L40" s="58">
        <v>3</v>
      </c>
      <c r="M40" s="61">
        <v>0</v>
      </c>
      <c r="N40" s="58" t="s">
        <v>225</v>
      </c>
      <c r="O40" s="61">
        <v>55.2</v>
      </c>
      <c r="P40" s="58">
        <v>2</v>
      </c>
    </row>
    <row r="41" spans="4:16" x14ac:dyDescent="0.3">
      <c r="D41" s="59"/>
      <c r="E41" s="39" t="s">
        <v>6</v>
      </c>
      <c r="F41" s="39">
        <v>2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59"/>
      <c r="E42" s="38" t="s">
        <v>7</v>
      </c>
      <c r="F42" s="38">
        <v>3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4:16" x14ac:dyDescent="0.3">
      <c r="D43" s="59"/>
      <c r="E43" s="39" t="s">
        <v>8</v>
      </c>
      <c r="F43" s="39">
        <v>2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9</v>
      </c>
      <c r="F44" s="38">
        <v>1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10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11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12</v>
      </c>
      <c r="F47" s="39">
        <v>1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13</v>
      </c>
      <c r="F48" s="38">
        <v>2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14</v>
      </c>
      <c r="F49" s="39">
        <v>3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15</v>
      </c>
      <c r="F50" s="38">
        <v>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16</v>
      </c>
      <c r="F51" s="39">
        <v>1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17</v>
      </c>
      <c r="F52" s="38">
        <v>3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18</v>
      </c>
      <c r="F53" s="39">
        <v>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19</v>
      </c>
      <c r="F54" s="38">
        <v>2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20</v>
      </c>
      <c r="F55" s="39">
        <v>0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21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60" t="s">
        <v>30</v>
      </c>
      <c r="E57" s="38" t="s">
        <v>5</v>
      </c>
      <c r="F57" s="38">
        <v>2</v>
      </c>
      <c r="G57" s="61">
        <v>34</v>
      </c>
      <c r="H57" s="58">
        <v>1</v>
      </c>
      <c r="I57" s="61">
        <v>90</v>
      </c>
      <c r="J57" s="58">
        <v>3</v>
      </c>
      <c r="K57" s="61">
        <v>73.199999999999989</v>
      </c>
      <c r="L57" s="58">
        <v>3</v>
      </c>
      <c r="M57" s="61">
        <v>0</v>
      </c>
      <c r="N57" s="58" t="s">
        <v>225</v>
      </c>
      <c r="O57" s="61">
        <v>58.56</v>
      </c>
      <c r="P57" s="58">
        <v>2</v>
      </c>
    </row>
    <row r="58" spans="4:16" x14ac:dyDescent="0.3">
      <c r="D58" s="59"/>
      <c r="E58" s="39" t="s">
        <v>6</v>
      </c>
      <c r="F58" s="39">
        <v>2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59"/>
      <c r="E59" s="38" t="s">
        <v>7</v>
      </c>
      <c r="F59" s="38">
        <v>2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4:16" x14ac:dyDescent="0.3">
      <c r="D60" s="59"/>
      <c r="E60" s="39" t="s">
        <v>8</v>
      </c>
      <c r="F60" s="39">
        <v>2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9</v>
      </c>
      <c r="F61" s="38">
        <v>1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10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11</v>
      </c>
      <c r="F63" s="38">
        <v>0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12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13</v>
      </c>
      <c r="F65" s="38">
        <v>2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14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15</v>
      </c>
      <c r="F67" s="38"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16</v>
      </c>
      <c r="F68" s="39">
        <v>1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17</v>
      </c>
      <c r="F69" s="38">
        <v>2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18</v>
      </c>
      <c r="F70" s="39">
        <v>0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19</v>
      </c>
      <c r="F71" s="38">
        <v>2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20</v>
      </c>
      <c r="F72" s="39">
        <v>0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21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62" t="s">
        <v>32</v>
      </c>
      <c r="E74" s="38" t="s">
        <v>5</v>
      </c>
      <c r="F74" s="38">
        <v>3</v>
      </c>
      <c r="G74" s="61">
        <v>34</v>
      </c>
      <c r="H74" s="58">
        <v>1</v>
      </c>
      <c r="I74" s="61">
        <v>90</v>
      </c>
      <c r="J74" s="58">
        <v>3</v>
      </c>
      <c r="K74" s="61">
        <v>73.199999999999989</v>
      </c>
      <c r="L74" s="58">
        <v>3</v>
      </c>
      <c r="M74" s="61">
        <v>0</v>
      </c>
      <c r="N74" s="58" t="s">
        <v>225</v>
      </c>
      <c r="O74" s="61">
        <v>58.56</v>
      </c>
      <c r="P74" s="58">
        <v>2</v>
      </c>
    </row>
    <row r="75" spans="4:16" x14ac:dyDescent="0.3">
      <c r="D75" s="59"/>
      <c r="E75" s="39" t="s">
        <v>6</v>
      </c>
      <c r="F75" s="39">
        <v>2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59"/>
      <c r="E76" s="38" t="s">
        <v>7</v>
      </c>
      <c r="F76" s="38">
        <v>3</v>
      </c>
      <c r="G76" s="59"/>
      <c r="H76" s="59"/>
      <c r="I76" s="59"/>
      <c r="J76" s="59"/>
      <c r="K76" s="59"/>
      <c r="L76" s="59"/>
      <c r="M76" s="59"/>
      <c r="N76" s="59"/>
      <c r="O76" s="59"/>
      <c r="P76" s="59"/>
    </row>
    <row r="77" spans="4:16" x14ac:dyDescent="0.3">
      <c r="D77" s="59"/>
      <c r="E77" s="39" t="s">
        <v>8</v>
      </c>
      <c r="F77" s="39">
        <v>3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9</v>
      </c>
      <c r="F78" s="38">
        <v>1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10</v>
      </c>
      <c r="F79" s="39"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11</v>
      </c>
      <c r="F80" s="38">
        <v>2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21" x14ac:dyDescent="0.3">
      <c r="D81" s="59"/>
      <c r="E81" s="39" t="s">
        <v>12</v>
      </c>
      <c r="F81" s="39">
        <v>1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21" x14ac:dyDescent="0.3">
      <c r="D82" s="59"/>
      <c r="E82" s="38" t="s">
        <v>13</v>
      </c>
      <c r="F82" s="38">
        <v>2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21" x14ac:dyDescent="0.3">
      <c r="D83" s="59"/>
      <c r="E83" s="39" t="s">
        <v>14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21" x14ac:dyDescent="0.3">
      <c r="D84" s="59"/>
      <c r="E84" s="38" t="s">
        <v>15</v>
      </c>
      <c r="F84" s="38">
        <v>2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21" x14ac:dyDescent="0.3">
      <c r="D85" s="59"/>
      <c r="E85" s="39" t="s">
        <v>16</v>
      </c>
      <c r="F85" s="39">
        <v>1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21" x14ac:dyDescent="0.3">
      <c r="D86" s="59"/>
      <c r="E86" s="38" t="s">
        <v>17</v>
      </c>
      <c r="F86" s="38">
        <v>3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21" x14ac:dyDescent="0.3">
      <c r="D87" s="59"/>
      <c r="E87" s="39" t="s">
        <v>18</v>
      </c>
      <c r="F87" s="39">
        <v>0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21" x14ac:dyDescent="0.3">
      <c r="D88" s="59"/>
      <c r="E88" s="38" t="s">
        <v>19</v>
      </c>
      <c r="F88" s="38"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21" x14ac:dyDescent="0.3">
      <c r="D89" s="59"/>
      <c r="E89" s="39" t="s">
        <v>20</v>
      </c>
      <c r="F89" s="39">
        <v>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21" x14ac:dyDescent="0.3">
      <c r="D90" s="59"/>
      <c r="E90" s="38" t="s">
        <v>21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4" spans="4:21" x14ac:dyDescent="0.3">
      <c r="D94" s="48" t="s">
        <v>226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227</v>
      </c>
      <c r="F95" s="23" t="s">
        <v>228</v>
      </c>
      <c r="G95" s="23" t="s">
        <v>229</v>
      </c>
      <c r="H95" s="23" t="s">
        <v>230</v>
      </c>
      <c r="I95" s="23" t="s">
        <v>231</v>
      </c>
      <c r="J95" s="23" t="s">
        <v>232</v>
      </c>
      <c r="K95" s="23" t="s">
        <v>233</v>
      </c>
      <c r="L95" s="23" t="s">
        <v>234</v>
      </c>
      <c r="M95" s="23" t="s">
        <v>235</v>
      </c>
      <c r="N95" s="23" t="s">
        <v>236</v>
      </c>
      <c r="O95" s="23" t="s">
        <v>237</v>
      </c>
      <c r="P95" s="23" t="s">
        <v>238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6</v>
      </c>
      <c r="F96" s="25">
        <v>4</v>
      </c>
      <c r="G96" s="25">
        <v>6</v>
      </c>
      <c r="H96" s="25">
        <v>4</v>
      </c>
      <c r="I96" s="25">
        <v>2</v>
      </c>
      <c r="J96" s="25">
        <v>2</v>
      </c>
      <c r="K96" s="25">
        <v>0</v>
      </c>
      <c r="L96" s="25">
        <v>0</v>
      </c>
      <c r="M96" s="25">
        <v>0</v>
      </c>
      <c r="N96" s="25">
        <v>0</v>
      </c>
      <c r="O96" s="25">
        <v>2</v>
      </c>
      <c r="P96" s="25">
        <v>2</v>
      </c>
      <c r="Q96" s="25">
        <v>6</v>
      </c>
      <c r="R96" s="25">
        <v>0</v>
      </c>
      <c r="S96" s="25">
        <v>6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6</v>
      </c>
      <c r="F97" s="25">
        <v>4</v>
      </c>
      <c r="G97" s="25">
        <v>6</v>
      </c>
      <c r="H97" s="25">
        <v>4</v>
      </c>
      <c r="I97" s="25">
        <v>2</v>
      </c>
      <c r="J97" s="25">
        <v>2</v>
      </c>
      <c r="K97" s="25">
        <v>2</v>
      </c>
      <c r="L97" s="25">
        <v>2</v>
      </c>
      <c r="M97" s="25">
        <v>4</v>
      </c>
      <c r="N97" s="25">
        <v>6</v>
      </c>
      <c r="O97" s="25">
        <v>4</v>
      </c>
      <c r="P97" s="25">
        <v>2</v>
      </c>
      <c r="Q97" s="25">
        <v>6</v>
      </c>
      <c r="R97" s="25">
        <v>0</v>
      </c>
      <c r="S97" s="25">
        <v>4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4</v>
      </c>
      <c r="F98" s="25">
        <v>4</v>
      </c>
      <c r="G98" s="25">
        <v>4</v>
      </c>
      <c r="H98" s="25">
        <v>4</v>
      </c>
      <c r="I98" s="25">
        <v>2</v>
      </c>
      <c r="J98" s="25">
        <v>2</v>
      </c>
      <c r="K98" s="25">
        <v>0</v>
      </c>
      <c r="L98" s="25">
        <v>0</v>
      </c>
      <c r="M98" s="25">
        <v>4</v>
      </c>
      <c r="N98" s="25">
        <v>0</v>
      </c>
      <c r="O98" s="25">
        <v>2</v>
      </c>
      <c r="P98" s="25">
        <v>2</v>
      </c>
      <c r="Q98" s="25">
        <v>4</v>
      </c>
      <c r="R98" s="25">
        <v>0</v>
      </c>
      <c r="S98" s="25">
        <v>4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6</v>
      </c>
      <c r="F99" s="25">
        <v>4</v>
      </c>
      <c r="G99" s="25">
        <v>6</v>
      </c>
      <c r="H99" s="25">
        <v>6</v>
      </c>
      <c r="I99" s="25">
        <v>2</v>
      </c>
      <c r="J99" s="25">
        <v>2</v>
      </c>
      <c r="K99" s="25">
        <v>4</v>
      </c>
      <c r="L99" s="25">
        <v>2</v>
      </c>
      <c r="M99" s="25">
        <v>4</v>
      </c>
      <c r="N99" s="25">
        <v>0</v>
      </c>
      <c r="O99" s="25">
        <v>4</v>
      </c>
      <c r="P99" s="25">
        <v>2</v>
      </c>
      <c r="Q99" s="25">
        <v>6</v>
      </c>
      <c r="R99" s="25">
        <v>0</v>
      </c>
      <c r="S99" s="25">
        <v>6</v>
      </c>
      <c r="T99" s="25">
        <v>0</v>
      </c>
      <c r="U99" s="25">
        <v>0</v>
      </c>
    </row>
    <row r="100" spans="1:21" x14ac:dyDescent="0.3">
      <c r="A100" s="1" t="s">
        <v>239</v>
      </c>
      <c r="B100" s="1" t="s">
        <v>25</v>
      </c>
      <c r="C100" s="1" t="s">
        <v>240</v>
      </c>
      <c r="D100" s="1" t="s">
        <v>241</v>
      </c>
      <c r="E100" s="48" t="s">
        <v>242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2</v>
      </c>
      <c r="F101" s="18">
        <v>2</v>
      </c>
      <c r="G101" s="18">
        <v>2</v>
      </c>
      <c r="H101" s="18">
        <v>2</v>
      </c>
      <c r="I101" s="18">
        <v>2</v>
      </c>
      <c r="J101" s="18">
        <v>2</v>
      </c>
      <c r="K101" s="18">
        <v>2</v>
      </c>
      <c r="L101" s="18">
        <v>2</v>
      </c>
      <c r="M101" s="18">
        <v>2</v>
      </c>
      <c r="N101" s="18">
        <v>2</v>
      </c>
      <c r="O101" s="18">
        <v>2</v>
      </c>
      <c r="P101" s="18">
        <v>2</v>
      </c>
      <c r="Q101" s="18">
        <v>2</v>
      </c>
      <c r="R101" s="18">
        <v>0</v>
      </c>
      <c r="S101" s="18">
        <v>2</v>
      </c>
      <c r="T101" s="18">
        <v>0</v>
      </c>
      <c r="U101" s="18">
        <v>0</v>
      </c>
    </row>
  </sheetData>
  <mergeCells count="64"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N57:N73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477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371</v>
      </c>
      <c r="D2" s="64" t="s">
        <v>244</v>
      </c>
      <c r="E2" s="64" t="s">
        <v>245</v>
      </c>
      <c r="F2" s="64" t="s">
        <v>41</v>
      </c>
      <c r="G2" s="64" t="s">
        <v>246</v>
      </c>
      <c r="H2" s="64"/>
      <c r="I2" s="64" t="s">
        <v>247</v>
      </c>
      <c r="J2" s="64"/>
      <c r="K2" s="64" t="s">
        <v>216</v>
      </c>
      <c r="L2" s="64"/>
      <c r="M2" s="64" t="s">
        <v>217</v>
      </c>
      <c r="N2" s="64"/>
      <c r="O2" s="64" t="s">
        <v>248</v>
      </c>
      <c r="P2" s="64"/>
      <c r="Q2" s="40" t="s">
        <v>249</v>
      </c>
      <c r="R2" s="40" t="s">
        <v>250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251</v>
      </c>
      <c r="H3" s="64"/>
      <c r="I3" s="64" t="s">
        <v>252</v>
      </c>
      <c r="J3" s="64"/>
      <c r="K3" s="64" t="s">
        <v>253</v>
      </c>
      <c r="L3" s="64"/>
      <c r="M3" s="64"/>
      <c r="N3" s="64"/>
      <c r="O3" s="64" t="s">
        <v>254</v>
      </c>
      <c r="P3" s="64"/>
      <c r="Q3" s="40" t="s">
        <v>255</v>
      </c>
      <c r="R3" s="40" t="s">
        <v>256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223</v>
      </c>
      <c r="H4" s="41" t="s">
        <v>257</v>
      </c>
      <c r="I4" s="41" t="s">
        <v>223</v>
      </c>
      <c r="J4" s="41" t="s">
        <v>257</v>
      </c>
      <c r="K4" s="41" t="s">
        <v>223</v>
      </c>
      <c r="L4" s="41" t="s">
        <v>257</v>
      </c>
      <c r="M4" s="41" t="s">
        <v>223</v>
      </c>
      <c r="N4" s="41" t="s">
        <v>257</v>
      </c>
      <c r="O4" s="41" t="s">
        <v>223</v>
      </c>
      <c r="P4" s="41" t="s">
        <v>257</v>
      </c>
      <c r="Q4" s="41"/>
      <c r="R4" s="41"/>
    </row>
    <row r="5" spans="1:18" x14ac:dyDescent="0.3">
      <c r="A5" s="5" t="s">
        <v>28</v>
      </c>
      <c r="B5" s="5" t="s">
        <v>29</v>
      </c>
      <c r="D5" s="65" t="s">
        <v>36</v>
      </c>
      <c r="E5" s="63" t="s">
        <v>38</v>
      </c>
      <c r="F5" s="42" t="s">
        <v>24</v>
      </c>
      <c r="G5" s="40">
        <v>34</v>
      </c>
      <c r="H5" s="43">
        <v>1</v>
      </c>
      <c r="I5" s="40">
        <v>86</v>
      </c>
      <c r="J5" s="43">
        <v>3</v>
      </c>
      <c r="K5" s="40">
        <v>70.399999999999991</v>
      </c>
      <c r="L5" s="43">
        <v>3</v>
      </c>
      <c r="M5" s="40">
        <v>0</v>
      </c>
      <c r="N5" s="43" t="s">
        <v>225</v>
      </c>
      <c r="O5" s="40">
        <v>56.319999999999993</v>
      </c>
      <c r="P5" s="43">
        <v>2</v>
      </c>
      <c r="Q5" s="42">
        <v>50</v>
      </c>
      <c r="R5" s="40" t="s">
        <v>259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34</v>
      </c>
      <c r="H6" s="43">
        <v>1</v>
      </c>
      <c r="I6" s="40">
        <v>84</v>
      </c>
      <c r="J6" s="43">
        <v>3</v>
      </c>
      <c r="K6" s="40">
        <v>69</v>
      </c>
      <c r="L6" s="43">
        <v>3</v>
      </c>
      <c r="M6" s="40">
        <v>0</v>
      </c>
      <c r="N6" s="43" t="s">
        <v>225</v>
      </c>
      <c r="O6" s="40">
        <v>55.2</v>
      </c>
      <c r="P6" s="43">
        <v>2</v>
      </c>
      <c r="Q6" s="42">
        <v>50</v>
      </c>
      <c r="R6" s="40" t="s">
        <v>259</v>
      </c>
    </row>
    <row r="7" spans="1:18" x14ac:dyDescent="0.3">
      <c r="A7" s="5" t="s">
        <v>33</v>
      </c>
      <c r="B7" s="5" t="s">
        <v>372</v>
      </c>
      <c r="D7" s="64"/>
      <c r="E7" s="64"/>
      <c r="F7" s="42" t="s">
        <v>30</v>
      </c>
      <c r="G7" s="40">
        <v>34</v>
      </c>
      <c r="H7" s="43">
        <v>1</v>
      </c>
      <c r="I7" s="40">
        <v>90</v>
      </c>
      <c r="J7" s="43">
        <v>3</v>
      </c>
      <c r="K7" s="40">
        <v>73.199999999999989</v>
      </c>
      <c r="L7" s="43">
        <v>3</v>
      </c>
      <c r="M7" s="40">
        <v>0</v>
      </c>
      <c r="N7" s="43" t="s">
        <v>225</v>
      </c>
      <c r="O7" s="40">
        <v>58.56</v>
      </c>
      <c r="P7" s="43">
        <v>2</v>
      </c>
      <c r="Q7" s="42">
        <v>50</v>
      </c>
      <c r="R7" s="40" t="s">
        <v>259</v>
      </c>
    </row>
    <row r="8" spans="1:18" x14ac:dyDescent="0.3">
      <c r="A8" s="3" t="s">
        <v>35</v>
      </c>
      <c r="B8" s="3" t="s">
        <v>36</v>
      </c>
      <c r="D8" s="64"/>
      <c r="E8" s="64"/>
      <c r="F8" s="40" t="s">
        <v>32</v>
      </c>
      <c r="G8" s="40">
        <v>34</v>
      </c>
      <c r="H8" s="43">
        <v>1</v>
      </c>
      <c r="I8" s="40">
        <v>90</v>
      </c>
      <c r="J8" s="43">
        <v>3</v>
      </c>
      <c r="K8" s="40">
        <v>73.199999999999989</v>
      </c>
      <c r="L8" s="43">
        <v>3</v>
      </c>
      <c r="M8" s="40">
        <v>0</v>
      </c>
      <c r="N8" s="43" t="s">
        <v>225</v>
      </c>
      <c r="O8" s="40">
        <v>58.56</v>
      </c>
      <c r="P8" s="43">
        <v>2</v>
      </c>
      <c r="Q8" s="42">
        <v>50</v>
      </c>
      <c r="R8" s="40" t="s">
        <v>259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50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50</v>
      </c>
    </row>
    <row r="15" spans="1:18" x14ac:dyDescent="0.3">
      <c r="A15" s="5" t="s">
        <v>46</v>
      </c>
      <c r="B15" s="5">
        <v>70</v>
      </c>
    </row>
    <row r="16" spans="1:18" x14ac:dyDescent="0.3">
      <c r="A16" s="3" t="s">
        <v>47</v>
      </c>
      <c r="B16" s="3">
        <v>30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50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  <mergeCell ref="A13:B13"/>
    <mergeCell ref="A1:B1"/>
    <mergeCell ref="E5:E8"/>
    <mergeCell ref="D2:D4"/>
    <mergeCell ref="G3:H3"/>
    <mergeCell ref="D5:D8"/>
    <mergeCell ref="E2:E4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19"/>
  <sheetViews>
    <sheetView tabSelected="1" workbookViewId="0">
      <selection activeCell="F15" sqref="F15"/>
    </sheetView>
  </sheetViews>
  <sheetFormatPr defaultRowHeight="14.4" x14ac:dyDescent="0.3"/>
  <cols>
    <col min="1" max="1" width="24" customWidth="1"/>
    <col min="2" max="2" width="17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371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44">
        <v>3</v>
      </c>
      <c r="F3" s="44">
        <v>2</v>
      </c>
      <c r="G3" s="44">
        <v>3</v>
      </c>
      <c r="H3" s="44">
        <v>2</v>
      </c>
      <c r="I3" s="44">
        <v>1</v>
      </c>
      <c r="J3" s="44">
        <v>1</v>
      </c>
      <c r="K3" s="44"/>
      <c r="L3" s="44"/>
      <c r="M3" s="44"/>
      <c r="N3" s="44"/>
      <c r="O3" s="44">
        <v>1</v>
      </c>
      <c r="P3" s="44">
        <v>1</v>
      </c>
      <c r="Q3" s="44">
        <v>3</v>
      </c>
      <c r="R3" s="44"/>
      <c r="S3" s="44">
        <v>3</v>
      </c>
      <c r="T3" s="44"/>
      <c r="U3" s="44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45">
        <v>3</v>
      </c>
      <c r="F4" s="45">
        <v>2</v>
      </c>
      <c r="G4" s="45">
        <v>3</v>
      </c>
      <c r="H4" s="45">
        <v>2</v>
      </c>
      <c r="I4" s="45">
        <v>1</v>
      </c>
      <c r="J4" s="45">
        <v>1</v>
      </c>
      <c r="K4" s="45">
        <v>1</v>
      </c>
      <c r="L4" s="45">
        <v>1</v>
      </c>
      <c r="M4" s="45">
        <v>2</v>
      </c>
      <c r="N4" s="45">
        <v>3</v>
      </c>
      <c r="O4" s="45">
        <v>2</v>
      </c>
      <c r="P4" s="45">
        <v>1</v>
      </c>
      <c r="Q4" s="45">
        <v>3</v>
      </c>
      <c r="R4" s="45"/>
      <c r="S4" s="45">
        <v>2</v>
      </c>
      <c r="T4" s="45"/>
      <c r="U4" s="45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44">
        <v>2</v>
      </c>
      <c r="F5" s="44">
        <v>2</v>
      </c>
      <c r="G5" s="44">
        <v>2</v>
      </c>
      <c r="H5" s="44">
        <v>2</v>
      </c>
      <c r="I5" s="44">
        <v>1</v>
      </c>
      <c r="J5" s="44">
        <v>1</v>
      </c>
      <c r="K5" s="44"/>
      <c r="L5" s="44"/>
      <c r="M5" s="44">
        <v>2</v>
      </c>
      <c r="N5" s="44"/>
      <c r="O5" s="44">
        <v>1</v>
      </c>
      <c r="P5" s="44">
        <v>1</v>
      </c>
      <c r="Q5" s="44">
        <v>2</v>
      </c>
      <c r="R5" s="44"/>
      <c r="S5" s="44">
        <v>2</v>
      </c>
      <c r="T5" s="44"/>
      <c r="U5" s="44"/>
    </row>
    <row r="6" spans="1:21" x14ac:dyDescent="0.3">
      <c r="A6" s="3" t="s">
        <v>31</v>
      </c>
      <c r="B6" s="3">
        <v>2019</v>
      </c>
      <c r="C6" s="2"/>
      <c r="D6" s="8" t="s">
        <v>32</v>
      </c>
      <c r="E6" s="45">
        <v>3</v>
      </c>
      <c r="F6" s="45">
        <v>2</v>
      </c>
      <c r="G6" s="45">
        <v>3</v>
      </c>
      <c r="H6" s="45">
        <v>3</v>
      </c>
      <c r="I6" s="45">
        <v>1</v>
      </c>
      <c r="J6" s="45">
        <v>1</v>
      </c>
      <c r="K6" s="45">
        <v>2</v>
      </c>
      <c r="L6" s="45">
        <v>1</v>
      </c>
      <c r="M6" s="45">
        <v>2</v>
      </c>
      <c r="N6" s="45"/>
      <c r="O6" s="45">
        <v>2</v>
      </c>
      <c r="P6" s="45">
        <v>1</v>
      </c>
      <c r="Q6" s="45">
        <v>3</v>
      </c>
      <c r="R6" s="45"/>
      <c r="S6" s="45">
        <v>3</v>
      </c>
      <c r="T6" s="45"/>
      <c r="U6" s="45"/>
    </row>
    <row r="7" spans="1:21" x14ac:dyDescent="0.3">
      <c r="A7" s="5" t="s">
        <v>33</v>
      </c>
      <c r="B7" s="5" t="s">
        <v>478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157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46">
        <v>90</v>
      </c>
    </row>
    <row r="12" spans="1:21" x14ac:dyDescent="0.3">
      <c r="A12" s="2"/>
      <c r="B12" s="2"/>
      <c r="C12" s="2"/>
      <c r="D12" s="13" t="s">
        <v>27</v>
      </c>
      <c r="E12" s="47">
        <v>90</v>
      </c>
    </row>
    <row r="13" spans="1:21" x14ac:dyDescent="0.3">
      <c r="A13" s="48" t="s">
        <v>44</v>
      </c>
      <c r="B13" s="48"/>
      <c r="C13" s="2"/>
      <c r="D13" s="11" t="s">
        <v>30</v>
      </c>
      <c r="E13" s="46">
        <v>90</v>
      </c>
    </row>
    <row r="14" spans="1:21" x14ac:dyDescent="0.3">
      <c r="A14" s="3" t="s">
        <v>45</v>
      </c>
      <c r="B14" s="3">
        <v>50</v>
      </c>
      <c r="C14" s="2"/>
      <c r="D14" s="13" t="s">
        <v>32</v>
      </c>
      <c r="E14" s="47">
        <v>90</v>
      </c>
    </row>
    <row r="15" spans="1:21" x14ac:dyDescent="0.3">
      <c r="A15" s="5" t="s">
        <v>46</v>
      </c>
      <c r="B15" s="5">
        <v>70</v>
      </c>
      <c r="C15" s="2"/>
      <c r="D15" s="2"/>
      <c r="E15" s="2"/>
    </row>
    <row r="16" spans="1:21" x14ac:dyDescent="0.3">
      <c r="A16" s="3" t="s">
        <v>47</v>
      </c>
      <c r="B16" s="3">
        <f>100-B15</f>
        <v>30</v>
      </c>
      <c r="C16" s="2"/>
      <c r="D16" s="2"/>
      <c r="E16" s="2"/>
    </row>
    <row r="17" spans="1:5" x14ac:dyDescent="0.3">
      <c r="A17" s="5" t="s">
        <v>48</v>
      </c>
      <c r="B17" s="5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5">
        <v>50</v>
      </c>
      <c r="C19" s="2"/>
      <c r="D19" s="2"/>
      <c r="E19" s="2"/>
    </row>
  </sheetData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7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14" customWidth="1"/>
  </cols>
  <sheetData>
    <row r="1" spans="1:11" x14ac:dyDescent="0.3">
      <c r="A1" s="2"/>
      <c r="B1" s="48" t="s">
        <v>479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H3" s="25">
        <f>SUMIFS(C3:F3, C6:F6, "19MEE311_CO1")</f>
        <v>10</v>
      </c>
      <c r="I3" s="25">
        <f>SUMIFS(C3:F3, C6:F6, "19MEE311_CO2")</f>
        <v>10</v>
      </c>
      <c r="J3" s="25">
        <f>SUMIFS(C3:F3, C6:F6, "19MEE311_CO3")</f>
        <v>10</v>
      </c>
      <c r="K3" s="25">
        <f>SUMIFS(C3:F3, C6:F6, "19MEE311_CO4")</f>
        <v>10</v>
      </c>
    </row>
    <row r="4" spans="1:11" x14ac:dyDescent="0.3">
      <c r="A4" s="2"/>
      <c r="B4" s="22" t="s">
        <v>68</v>
      </c>
      <c r="C4" s="26">
        <v>5</v>
      </c>
      <c r="D4" s="26">
        <v>5</v>
      </c>
      <c r="E4" s="26">
        <v>5</v>
      </c>
      <c r="F4" s="26">
        <v>5</v>
      </c>
      <c r="H4" s="25">
        <f>SUMIFS(C4:F4, C6:F6, "19MEE311_CO1")</f>
        <v>5</v>
      </c>
      <c r="I4" s="25">
        <f>SUMIFS(C4:F4, C6:F6, "19MEE311_CO2")</f>
        <v>5</v>
      </c>
      <c r="J4" s="25">
        <f>SUMIFS(C4:F4, C6:F6, "19MEE311_CO3")</f>
        <v>5</v>
      </c>
      <c r="K4" s="25">
        <f>SUMIFS(C4:F4, C6:F6, "19MEE311_CO4")</f>
        <v>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79</v>
      </c>
      <c r="B11" s="24" t="s">
        <v>80</v>
      </c>
      <c r="C11" s="24">
        <v>4</v>
      </c>
      <c r="D11" s="24">
        <v>4</v>
      </c>
      <c r="E11" s="24">
        <v>4</v>
      </c>
      <c r="F11" s="24">
        <v>4</v>
      </c>
      <c r="H11" s="25">
        <f>SUMIFS(C11:F11, C6:F6, "19MEE311_CO1")</f>
        <v>4</v>
      </c>
      <c r="I11" s="25">
        <f>SUMIFS(C11:F11, C6:F6, "19MEE311_CO2")</f>
        <v>4</v>
      </c>
      <c r="J11" s="25">
        <f>SUMIFS(C11:F11, C6:F6, "19MEE311_CO3")</f>
        <v>4</v>
      </c>
      <c r="K11" s="25">
        <f>SUMIFS(C11:F11, C6:F6, "19MEE311_CO4")</f>
        <v>4</v>
      </c>
    </row>
    <row r="12" spans="1:11" x14ac:dyDescent="0.3">
      <c r="A12" s="26" t="s">
        <v>81</v>
      </c>
      <c r="B12" s="26" t="s">
        <v>82</v>
      </c>
      <c r="C12" s="26">
        <v>7.6</v>
      </c>
      <c r="D12" s="26">
        <v>7.6</v>
      </c>
      <c r="E12" s="26">
        <v>7.6</v>
      </c>
      <c r="F12" s="26">
        <v>7.6</v>
      </c>
      <c r="H12" s="25">
        <f>SUMIFS(C12:F12, C6:F6, "19MEE311_CO1")</f>
        <v>7.6</v>
      </c>
      <c r="I12" s="25">
        <f>SUMIFS(C12:F12, C6:F6, "19MEE311_CO2")</f>
        <v>7.6</v>
      </c>
      <c r="J12" s="25">
        <f>SUMIFS(C12:F12, C6:F6, "19MEE311_CO3")</f>
        <v>7.6</v>
      </c>
      <c r="K12" s="25">
        <f>SUMIFS(C12:F12, C6:F6, "19MEE311_CO4")</f>
        <v>7.6</v>
      </c>
    </row>
    <row r="13" spans="1:11" x14ac:dyDescent="0.3">
      <c r="A13" s="24" t="s">
        <v>83</v>
      </c>
      <c r="B13" s="24" t="s">
        <v>84</v>
      </c>
      <c r="C13" s="24">
        <v>7.6</v>
      </c>
      <c r="D13" s="24">
        <v>7.6</v>
      </c>
      <c r="E13" s="24">
        <v>7.6</v>
      </c>
      <c r="F13" s="24">
        <v>7.6</v>
      </c>
      <c r="H13" s="25">
        <f>SUMIFS(C13:F13, C6:F6, "19MEE311_CO1")</f>
        <v>7.6</v>
      </c>
      <c r="I13" s="25">
        <f>SUMIFS(C13:F13, C6:F6, "19MEE311_CO2")</f>
        <v>7.6</v>
      </c>
      <c r="J13" s="25">
        <f>SUMIFS(C13:F13, C6:F6, "19MEE311_CO3")</f>
        <v>7.6</v>
      </c>
      <c r="K13" s="25">
        <f>SUMIFS(C13:F13, C6:F6, "19MEE311_CO4")</f>
        <v>7.6</v>
      </c>
    </row>
    <row r="14" spans="1:11" x14ac:dyDescent="0.3">
      <c r="A14" s="26" t="s">
        <v>85</v>
      </c>
      <c r="B14" s="26" t="s">
        <v>86</v>
      </c>
      <c r="C14" s="26">
        <v>3</v>
      </c>
      <c r="D14" s="26">
        <v>3</v>
      </c>
      <c r="E14" s="26">
        <v>3</v>
      </c>
      <c r="F14" s="26">
        <v>3</v>
      </c>
      <c r="H14" s="25">
        <f>SUMIFS(C14:F14, C6:F6, "19MEE311_CO1")</f>
        <v>3</v>
      </c>
      <c r="I14" s="25">
        <f>SUMIFS(C14:F14, C6:F6, "19MEE311_CO2")</f>
        <v>3</v>
      </c>
      <c r="J14" s="25">
        <f>SUMIFS(C14:F14, C6:F6, "19MEE311_CO3")</f>
        <v>3</v>
      </c>
      <c r="K14" s="25">
        <f>SUMIFS(C14:F14, C6:F6, "19MEE311_CO4")</f>
        <v>3</v>
      </c>
    </row>
    <row r="15" spans="1:11" x14ac:dyDescent="0.3">
      <c r="A15" s="24" t="s">
        <v>87</v>
      </c>
      <c r="B15" s="24" t="s">
        <v>88</v>
      </c>
      <c r="C15" s="24">
        <v>7.6</v>
      </c>
      <c r="D15" s="24">
        <v>7.6</v>
      </c>
      <c r="E15" s="24">
        <v>7.6</v>
      </c>
      <c r="F15" s="24">
        <v>7.6</v>
      </c>
      <c r="H15" s="25">
        <f>SUMIFS(C15:F15, C6:F6, "19MEE311_CO1")</f>
        <v>7.6</v>
      </c>
      <c r="I15" s="25">
        <f>SUMIFS(C15:F15, C6:F6, "19MEE311_CO2")</f>
        <v>7.6</v>
      </c>
      <c r="J15" s="25">
        <f>SUMIFS(C15:F15, C6:F6, "19MEE311_CO3")</f>
        <v>7.6</v>
      </c>
      <c r="K15" s="25">
        <f>SUMIFS(C15:F15, C6:F6, "19MEE311_CO4")</f>
        <v>7.6</v>
      </c>
    </row>
    <row r="16" spans="1:11" x14ac:dyDescent="0.3">
      <c r="A16" s="26" t="s">
        <v>89</v>
      </c>
      <c r="B16" s="26" t="s">
        <v>90</v>
      </c>
      <c r="C16" s="26">
        <v>3</v>
      </c>
      <c r="D16" s="26">
        <v>3</v>
      </c>
      <c r="E16" s="26">
        <v>3</v>
      </c>
      <c r="F16" s="26">
        <v>3</v>
      </c>
      <c r="H16" s="25">
        <f>SUMIFS(C16:F16, C6:F6, "19MEE311_CO1")</f>
        <v>3</v>
      </c>
      <c r="I16" s="25">
        <f>SUMIFS(C16:F16, C6:F6, "19MEE311_CO2")</f>
        <v>3</v>
      </c>
      <c r="J16" s="25">
        <f>SUMIFS(C16:F16, C6:F6, "19MEE311_CO3")</f>
        <v>3</v>
      </c>
      <c r="K16" s="25">
        <f>SUMIFS(C16:F16, C6:F6, "19MEE311_CO4")</f>
        <v>3</v>
      </c>
    </row>
    <row r="17" spans="1:11" x14ac:dyDescent="0.3">
      <c r="A17" s="24" t="s">
        <v>91</v>
      </c>
      <c r="B17" s="24" t="s">
        <v>92</v>
      </c>
      <c r="C17" s="24">
        <v>7.4</v>
      </c>
      <c r="D17" s="24">
        <v>7.4</v>
      </c>
      <c r="E17" s="24">
        <v>7.4</v>
      </c>
      <c r="F17" s="24">
        <v>7.4</v>
      </c>
      <c r="H17" s="25">
        <f>SUMIFS(C17:F17, C6:F6, "19MEE311_CO1")</f>
        <v>7.4</v>
      </c>
      <c r="I17" s="25">
        <f>SUMIFS(C17:F17, C6:F6, "19MEE311_CO2")</f>
        <v>7.4</v>
      </c>
      <c r="J17" s="25">
        <f>SUMIFS(C17:F17, C6:F6, "19MEE311_CO3")</f>
        <v>7.4</v>
      </c>
      <c r="K17" s="25">
        <f>SUMIFS(C17:F17, C6:F6, "19MEE311_CO4")</f>
        <v>7.4</v>
      </c>
    </row>
    <row r="18" spans="1:11" x14ac:dyDescent="0.3">
      <c r="A18" s="26" t="s">
        <v>93</v>
      </c>
      <c r="B18" s="26" t="s">
        <v>94</v>
      </c>
      <c r="C18" s="26">
        <v>7.4</v>
      </c>
      <c r="D18" s="26">
        <v>7.4</v>
      </c>
      <c r="E18" s="26">
        <v>7.4</v>
      </c>
      <c r="F18" s="26">
        <v>7.4</v>
      </c>
      <c r="H18" s="25">
        <f>SUMIFS(C18:F18, C6:F6, "19MEE311_CO1")</f>
        <v>7.4</v>
      </c>
      <c r="I18" s="25">
        <f>SUMIFS(C18:F18, C6:F6, "19MEE311_CO2")</f>
        <v>7.4</v>
      </c>
      <c r="J18" s="25">
        <f>SUMIFS(C18:F18, C6:F6, "19MEE311_CO3")</f>
        <v>7.4</v>
      </c>
      <c r="K18" s="25">
        <f>SUMIFS(C18:F18, C6:F6, "19MEE311_CO4")</f>
        <v>7.4</v>
      </c>
    </row>
    <row r="19" spans="1:11" x14ac:dyDescent="0.3">
      <c r="A19" s="24" t="s">
        <v>95</v>
      </c>
      <c r="B19" s="24" t="s">
        <v>96</v>
      </c>
      <c r="C19" s="24">
        <v>4.4000000000000004</v>
      </c>
      <c r="D19" s="24">
        <v>4.4000000000000004</v>
      </c>
      <c r="E19" s="24">
        <v>4.4000000000000004</v>
      </c>
      <c r="F19" s="24">
        <v>4.4000000000000004</v>
      </c>
      <c r="H19" s="25">
        <f>SUMIFS(C19:F19, C6:F6, "19MEE311_CO1")</f>
        <v>4.4000000000000004</v>
      </c>
      <c r="I19" s="25">
        <f>SUMIFS(C19:F19, C6:F6, "19MEE311_CO2")</f>
        <v>4.4000000000000004</v>
      </c>
      <c r="J19" s="25">
        <f>SUMIFS(C19:F19, C6:F6, "19MEE311_CO3")</f>
        <v>4.4000000000000004</v>
      </c>
      <c r="K19" s="25">
        <f>SUMIFS(C19:F19, C6:F6, "19MEE311_CO4")</f>
        <v>4.4000000000000004</v>
      </c>
    </row>
    <row r="20" spans="1:11" x14ac:dyDescent="0.3">
      <c r="A20" s="26" t="s">
        <v>97</v>
      </c>
      <c r="B20" s="26" t="s">
        <v>98</v>
      </c>
      <c r="C20" s="26">
        <v>6.2</v>
      </c>
      <c r="D20" s="26">
        <v>6.2</v>
      </c>
      <c r="E20" s="26">
        <v>6.2</v>
      </c>
      <c r="F20" s="26">
        <v>6.2</v>
      </c>
      <c r="H20" s="25">
        <f>SUMIFS(C20:F20, C6:F6, "19MEE311_CO1")</f>
        <v>6.2</v>
      </c>
      <c r="I20" s="25">
        <f>SUMIFS(C20:F20, C6:F6, "19MEE311_CO2")</f>
        <v>6.2</v>
      </c>
      <c r="J20" s="25">
        <f>SUMIFS(C20:F20, C6:F6, "19MEE311_CO3")</f>
        <v>6.2</v>
      </c>
      <c r="K20" s="25">
        <f>SUMIFS(C20:F20, C6:F6, "19MEE311_CO4")</f>
        <v>6.2</v>
      </c>
    </row>
    <row r="21" spans="1:11" x14ac:dyDescent="0.3">
      <c r="A21" s="24" t="s">
        <v>99</v>
      </c>
      <c r="B21" s="24" t="s">
        <v>100</v>
      </c>
      <c r="C21" s="24">
        <v>4.4000000000000004</v>
      </c>
      <c r="D21" s="24">
        <v>4.4000000000000004</v>
      </c>
      <c r="E21" s="24">
        <v>4.4000000000000004</v>
      </c>
      <c r="F21" s="24">
        <v>4.4000000000000004</v>
      </c>
      <c r="H21" s="25">
        <f>SUMIFS(C21:F21, C6:F6, "19MEE311_CO1")</f>
        <v>4.4000000000000004</v>
      </c>
      <c r="I21" s="25">
        <f>SUMIFS(C21:F21, C6:F6, "19MEE311_CO2")</f>
        <v>4.4000000000000004</v>
      </c>
      <c r="J21" s="25">
        <f>SUMIFS(C21:F21, C6:F6, "19MEE311_CO3")</f>
        <v>4.4000000000000004</v>
      </c>
      <c r="K21" s="25">
        <f>SUMIFS(C21:F21, C6:F6, "19MEE311_CO4")</f>
        <v>4.4000000000000004</v>
      </c>
    </row>
    <row r="22" spans="1:11" x14ac:dyDescent="0.3">
      <c r="A22" s="26" t="s">
        <v>101</v>
      </c>
      <c r="B22" s="26" t="s">
        <v>102</v>
      </c>
      <c r="C22" s="26">
        <v>3</v>
      </c>
      <c r="D22" s="26">
        <v>3</v>
      </c>
      <c r="E22" s="26">
        <v>3</v>
      </c>
      <c r="F22" s="26">
        <v>3</v>
      </c>
      <c r="H22" s="25">
        <f>SUMIFS(C22:F22, C6:F6, "19MEE311_CO1")</f>
        <v>3</v>
      </c>
      <c r="I22" s="25">
        <f>SUMIFS(C22:F22, C6:F6, "19MEE311_CO2")</f>
        <v>3</v>
      </c>
      <c r="J22" s="25">
        <f>SUMIFS(C22:F22, C6:F6, "19MEE311_CO3")</f>
        <v>3</v>
      </c>
      <c r="K22" s="25">
        <f>SUMIFS(C22:F22, C6:F6, "19MEE311_CO4")</f>
        <v>3</v>
      </c>
    </row>
    <row r="23" spans="1:11" x14ac:dyDescent="0.3">
      <c r="A23" s="24" t="s">
        <v>103</v>
      </c>
      <c r="B23" s="24" t="s">
        <v>104</v>
      </c>
      <c r="C23" s="24">
        <v>7.4</v>
      </c>
      <c r="D23" s="24">
        <v>7.4</v>
      </c>
      <c r="E23" s="24">
        <v>7.4</v>
      </c>
      <c r="F23" s="24">
        <v>7.4</v>
      </c>
      <c r="H23" s="25">
        <f>SUMIFS(C23:F23, C6:F6, "19MEE311_CO1")</f>
        <v>7.4</v>
      </c>
      <c r="I23" s="25">
        <f>SUMIFS(C23:F23, C6:F6, "19MEE311_CO2")</f>
        <v>7.4</v>
      </c>
      <c r="J23" s="25">
        <f>SUMIFS(C23:F23, C6:F6, "19MEE311_CO3")</f>
        <v>7.4</v>
      </c>
      <c r="K23" s="25">
        <f>SUMIFS(C23:F23, C6:F6, "19MEE311_CO4")</f>
        <v>7.4</v>
      </c>
    </row>
    <row r="24" spans="1:11" x14ac:dyDescent="0.3">
      <c r="A24" s="26" t="s">
        <v>105</v>
      </c>
      <c r="B24" s="26" t="s">
        <v>106</v>
      </c>
      <c r="C24" s="26">
        <v>4.4000000000000004</v>
      </c>
      <c r="D24" s="26">
        <v>4.4000000000000004</v>
      </c>
      <c r="E24" s="26">
        <v>4.4000000000000004</v>
      </c>
      <c r="F24" s="26">
        <v>4.4000000000000004</v>
      </c>
      <c r="H24" s="25">
        <f>SUMIFS(C24:F24, C6:F6, "19MEE311_CO1")</f>
        <v>4.4000000000000004</v>
      </c>
      <c r="I24" s="25">
        <f>SUMIFS(C24:F24, C6:F6, "19MEE311_CO2")</f>
        <v>4.4000000000000004</v>
      </c>
      <c r="J24" s="25">
        <f>SUMIFS(C24:F24, C6:F6, "19MEE311_CO3")</f>
        <v>4.4000000000000004</v>
      </c>
      <c r="K24" s="25">
        <f>SUMIFS(C24:F24, C6:F6, "19MEE311_CO4")</f>
        <v>4.4000000000000004</v>
      </c>
    </row>
    <row r="25" spans="1:11" x14ac:dyDescent="0.3">
      <c r="A25" s="24" t="s">
        <v>107</v>
      </c>
      <c r="B25" s="24" t="s">
        <v>108</v>
      </c>
      <c r="C25" s="24">
        <v>9</v>
      </c>
      <c r="D25" s="24">
        <v>9</v>
      </c>
      <c r="E25" s="24">
        <v>9</v>
      </c>
      <c r="F25" s="24">
        <v>9</v>
      </c>
      <c r="H25" s="25">
        <f>SUMIFS(C25:F25, C6:F6, "19MEE311_CO1")</f>
        <v>9</v>
      </c>
      <c r="I25" s="25">
        <f>SUMIFS(C25:F25, C6:F6, "19MEE311_CO2")</f>
        <v>9</v>
      </c>
      <c r="J25" s="25">
        <f>SUMIFS(C25:F25, C6:F6, "19MEE311_CO3")</f>
        <v>9</v>
      </c>
      <c r="K25" s="25">
        <f>SUMIFS(C25:F25, C6:F6, "19MEE311_CO4")</f>
        <v>9</v>
      </c>
    </row>
    <row r="26" spans="1:11" x14ac:dyDescent="0.3">
      <c r="A26" s="26" t="s">
        <v>109</v>
      </c>
      <c r="B26" s="26" t="s">
        <v>110</v>
      </c>
      <c r="C26" s="26">
        <v>7.6</v>
      </c>
      <c r="D26" s="26">
        <v>7.6</v>
      </c>
      <c r="E26" s="26">
        <v>7.6</v>
      </c>
      <c r="F26" s="26">
        <v>7.6</v>
      </c>
      <c r="H26" s="25">
        <f>SUMIFS(C26:F26, C6:F6, "19MEE311_CO1")</f>
        <v>7.6</v>
      </c>
      <c r="I26" s="25">
        <f>SUMIFS(C26:F26, C6:F6, "19MEE311_CO2")</f>
        <v>7.6</v>
      </c>
      <c r="J26" s="25">
        <f>SUMIFS(C26:F26, C6:F6, "19MEE311_CO3")</f>
        <v>7.6</v>
      </c>
      <c r="K26" s="25">
        <f>SUMIFS(C26:F26, C6:F6, "19MEE311_CO4")</f>
        <v>7.6</v>
      </c>
    </row>
    <row r="27" spans="1:11" x14ac:dyDescent="0.3">
      <c r="A27" s="24" t="s">
        <v>111</v>
      </c>
      <c r="B27" s="24" t="s">
        <v>112</v>
      </c>
      <c r="C27" s="24">
        <v>3.6</v>
      </c>
      <c r="D27" s="24">
        <v>3.6</v>
      </c>
      <c r="E27" s="24">
        <v>3.6</v>
      </c>
      <c r="F27" s="24">
        <v>3.6</v>
      </c>
      <c r="H27" s="25">
        <f>SUMIFS(C27:F27, C6:F6, "19MEE311_CO1")</f>
        <v>3.6</v>
      </c>
      <c r="I27" s="25">
        <f>SUMIFS(C27:F27, C6:F6, "19MEE311_CO2")</f>
        <v>3.6</v>
      </c>
      <c r="J27" s="25">
        <f>SUMIFS(C27:F27, C6:F6, "19MEE311_CO3")</f>
        <v>3.6</v>
      </c>
      <c r="K27" s="25">
        <f>SUMIFS(C27:F27, C6:F6, "19MEE311_CO4")</f>
        <v>3.6</v>
      </c>
    </row>
    <row r="28" spans="1:11" x14ac:dyDescent="0.3">
      <c r="A28" s="26" t="s">
        <v>113</v>
      </c>
      <c r="B28" s="26" t="s">
        <v>114</v>
      </c>
      <c r="C28" s="26">
        <v>9</v>
      </c>
      <c r="D28" s="26">
        <v>9</v>
      </c>
      <c r="E28" s="26">
        <v>9</v>
      </c>
      <c r="F28" s="26">
        <v>9</v>
      </c>
      <c r="H28" s="25">
        <f>SUMIFS(C28:F28, C6:F6, "19MEE311_CO1")</f>
        <v>9</v>
      </c>
      <c r="I28" s="25">
        <f>SUMIFS(C28:F28, C6:F6, "19MEE311_CO2")</f>
        <v>9</v>
      </c>
      <c r="J28" s="25">
        <f>SUMIFS(C28:F28, C6:F6, "19MEE311_CO3")</f>
        <v>9</v>
      </c>
      <c r="K28" s="25">
        <f>SUMIFS(C28:F28, C6:F6, "19MEE311_CO4")</f>
        <v>9</v>
      </c>
    </row>
    <row r="29" spans="1:11" x14ac:dyDescent="0.3">
      <c r="A29" s="24" t="s">
        <v>115</v>
      </c>
      <c r="B29" s="24" t="s">
        <v>116</v>
      </c>
      <c r="C29" s="24">
        <v>4</v>
      </c>
      <c r="D29" s="24">
        <v>4</v>
      </c>
      <c r="E29" s="24">
        <v>4</v>
      </c>
      <c r="F29" s="24">
        <v>4</v>
      </c>
      <c r="H29" s="25">
        <f>SUMIFS(C29:F29, C6:F6, "19MEE311_CO1")</f>
        <v>4</v>
      </c>
      <c r="I29" s="25">
        <f>SUMIFS(C29:F29, C6:F6, "19MEE311_CO2")</f>
        <v>4</v>
      </c>
      <c r="J29" s="25">
        <f>SUMIFS(C29:F29, C6:F6, "19MEE311_CO3")</f>
        <v>4</v>
      </c>
      <c r="K29" s="25">
        <f>SUMIFS(C29:F29, C6:F6, "19MEE311_CO4")</f>
        <v>4</v>
      </c>
    </row>
    <row r="30" spans="1:11" x14ac:dyDescent="0.3">
      <c r="A30" s="26" t="s">
        <v>117</v>
      </c>
      <c r="B30" s="26" t="s">
        <v>118</v>
      </c>
      <c r="C30" s="26">
        <v>7.8</v>
      </c>
      <c r="D30" s="26">
        <v>7.8</v>
      </c>
      <c r="E30" s="26">
        <v>7.8</v>
      </c>
      <c r="F30" s="26">
        <v>7.8</v>
      </c>
      <c r="H30" s="25">
        <f>SUMIFS(C30:F30, C6:F6, "19MEE311_CO1")</f>
        <v>7.8</v>
      </c>
      <c r="I30" s="25">
        <f>SUMIFS(C30:F30, C6:F6, "19MEE311_CO2")</f>
        <v>7.8</v>
      </c>
      <c r="J30" s="25">
        <f>SUMIFS(C30:F30, C6:F6, "19MEE311_CO3")</f>
        <v>7.8</v>
      </c>
      <c r="K30" s="25">
        <f>SUMIFS(C30:F30, C6:F6, "19MEE311_CO4")</f>
        <v>7.8</v>
      </c>
    </row>
    <row r="31" spans="1:11" x14ac:dyDescent="0.3">
      <c r="A31" s="24" t="s">
        <v>119</v>
      </c>
      <c r="B31" s="24" t="s">
        <v>120</v>
      </c>
      <c r="C31" s="24">
        <v>4</v>
      </c>
      <c r="D31" s="24">
        <v>4</v>
      </c>
      <c r="E31" s="24">
        <v>4</v>
      </c>
      <c r="F31" s="24">
        <v>4</v>
      </c>
      <c r="H31" s="25">
        <f>SUMIFS(C31:F31, C6:F6, "19MEE311_CO1")</f>
        <v>4</v>
      </c>
      <c r="I31" s="25">
        <f>SUMIFS(C31:F31, C6:F6, "19MEE311_CO2")</f>
        <v>4</v>
      </c>
      <c r="J31" s="25">
        <f>SUMIFS(C31:F31, C6:F6, "19MEE311_CO3")</f>
        <v>4</v>
      </c>
      <c r="K31" s="25">
        <f>SUMIFS(C31:F31, C6:F6, "19MEE311_CO4")</f>
        <v>4</v>
      </c>
    </row>
    <row r="32" spans="1:11" x14ac:dyDescent="0.3">
      <c r="A32" s="26" t="s">
        <v>121</v>
      </c>
      <c r="B32" s="26" t="s">
        <v>122</v>
      </c>
      <c r="C32" s="26">
        <v>6.8</v>
      </c>
      <c r="D32" s="26">
        <v>6.8</v>
      </c>
      <c r="E32" s="26">
        <v>6.8</v>
      </c>
      <c r="F32" s="26">
        <v>6.8</v>
      </c>
      <c r="H32" s="25">
        <f>SUMIFS(C32:F32, C6:F6, "19MEE311_CO1")</f>
        <v>6.8</v>
      </c>
      <c r="I32" s="25">
        <f>SUMIFS(C32:F32, C6:F6, "19MEE311_CO2")</f>
        <v>6.8</v>
      </c>
      <c r="J32" s="25">
        <f>SUMIFS(C32:F32, C6:F6, "19MEE311_CO3")</f>
        <v>6.8</v>
      </c>
      <c r="K32" s="25">
        <f>SUMIFS(C32:F32, C6:F6, "19MEE311_CO4")</f>
        <v>6.8</v>
      </c>
    </row>
    <row r="33" spans="1:11" x14ac:dyDescent="0.3">
      <c r="A33" s="24" t="s">
        <v>123</v>
      </c>
      <c r="B33" s="24" t="s">
        <v>124</v>
      </c>
      <c r="C33" s="24">
        <v>3.6</v>
      </c>
      <c r="D33" s="24">
        <v>3.6</v>
      </c>
      <c r="E33" s="24">
        <v>3.6</v>
      </c>
      <c r="F33" s="24">
        <v>3.6</v>
      </c>
      <c r="H33" s="25">
        <f>SUMIFS(C33:F33, C6:F6, "19MEE311_CO1")</f>
        <v>3.6</v>
      </c>
      <c r="I33" s="25">
        <f>SUMIFS(C33:F33, C6:F6, "19MEE311_CO2")</f>
        <v>3.6</v>
      </c>
      <c r="J33" s="25">
        <f>SUMIFS(C33:F33, C6:F6, "19MEE311_CO3")</f>
        <v>3.6</v>
      </c>
      <c r="K33" s="25">
        <f>SUMIFS(C33:F33, C6:F6, "19MEE311_CO4")</f>
        <v>3.6</v>
      </c>
    </row>
    <row r="34" spans="1:11" x14ac:dyDescent="0.3">
      <c r="A34" s="26" t="s">
        <v>125</v>
      </c>
      <c r="B34" s="26" t="s">
        <v>126</v>
      </c>
      <c r="C34" s="26">
        <v>5.4</v>
      </c>
      <c r="D34" s="26">
        <v>5.4</v>
      </c>
      <c r="E34" s="26">
        <v>5.4</v>
      </c>
      <c r="F34" s="26">
        <v>5.4</v>
      </c>
      <c r="H34" s="25">
        <f>SUMIFS(C34:F34, C6:F6, "19MEE311_CO1")</f>
        <v>5.4</v>
      </c>
      <c r="I34" s="25">
        <f>SUMIFS(C34:F34, C6:F6, "19MEE311_CO2")</f>
        <v>5.4</v>
      </c>
      <c r="J34" s="25">
        <f>SUMIFS(C34:F34, C6:F6, "19MEE311_CO3")</f>
        <v>5.4</v>
      </c>
      <c r="K34" s="25">
        <f>SUMIFS(C34:F34, C6:F6, "19MEE311_CO4")</f>
        <v>5.4</v>
      </c>
    </row>
    <row r="35" spans="1:11" x14ac:dyDescent="0.3">
      <c r="A35" s="24" t="s">
        <v>127</v>
      </c>
      <c r="B35" s="24" t="s">
        <v>128</v>
      </c>
      <c r="C35" s="24">
        <v>4</v>
      </c>
      <c r="D35" s="24">
        <v>4</v>
      </c>
      <c r="E35" s="24">
        <v>4</v>
      </c>
      <c r="F35" s="24">
        <v>4</v>
      </c>
      <c r="H35" s="25">
        <f>SUMIFS(C35:F35, C6:F6, "19MEE311_CO1")</f>
        <v>4</v>
      </c>
      <c r="I35" s="25">
        <f>SUMIFS(C35:F35, C6:F6, "19MEE311_CO2")</f>
        <v>4</v>
      </c>
      <c r="J35" s="25">
        <f>SUMIFS(C35:F35, C6:F6, "19MEE311_CO3")</f>
        <v>4</v>
      </c>
      <c r="K35" s="25">
        <f>SUMIFS(C35:F35, C6:F6, "19MEE311_CO4")</f>
        <v>4</v>
      </c>
    </row>
    <row r="36" spans="1:11" x14ac:dyDescent="0.3">
      <c r="A36" s="26" t="s">
        <v>129</v>
      </c>
      <c r="B36" s="26" t="s">
        <v>130</v>
      </c>
      <c r="C36" s="26">
        <v>5</v>
      </c>
      <c r="D36" s="26">
        <v>5</v>
      </c>
      <c r="E36" s="26">
        <v>5</v>
      </c>
      <c r="F36" s="26">
        <v>5</v>
      </c>
      <c r="H36" s="25">
        <f>SUMIFS(C36:F36, C6:F6, "19MEE311_CO1")</f>
        <v>5</v>
      </c>
      <c r="I36" s="25">
        <f>SUMIFS(C36:F36, C6:F6, "19MEE311_CO2")</f>
        <v>5</v>
      </c>
      <c r="J36" s="25">
        <f>SUMIFS(C36:F36, C6:F6, "19MEE311_CO3")</f>
        <v>5</v>
      </c>
      <c r="K36" s="25">
        <f>SUMIFS(C36:F36, C6:F6, "19MEE311_CO4")</f>
        <v>5</v>
      </c>
    </row>
    <row r="37" spans="1:11" x14ac:dyDescent="0.3">
      <c r="A37" s="24" t="s">
        <v>131</v>
      </c>
      <c r="B37" s="24" t="s">
        <v>132</v>
      </c>
      <c r="C37" s="24">
        <v>3</v>
      </c>
      <c r="D37" s="24">
        <v>3</v>
      </c>
      <c r="E37" s="24">
        <v>3</v>
      </c>
      <c r="F37" s="24">
        <v>3</v>
      </c>
      <c r="H37" s="25">
        <f>SUMIFS(C37:F37, C6:F6, "19MEE311_CO1")</f>
        <v>3</v>
      </c>
      <c r="I37" s="25">
        <f>SUMIFS(C37:F37, C6:F6, "19MEE311_CO2")</f>
        <v>3</v>
      </c>
      <c r="J37" s="25">
        <f>SUMIFS(C37:F37, C6:F6, "19MEE311_CO3")</f>
        <v>3</v>
      </c>
      <c r="K37" s="25">
        <f>SUMIFS(C37:F37, C6:F6, "19MEE311_CO4")</f>
        <v>3</v>
      </c>
    </row>
    <row r="38" spans="1:11" x14ac:dyDescent="0.3">
      <c r="A38" s="26" t="s">
        <v>133</v>
      </c>
      <c r="B38" s="26" t="s">
        <v>134</v>
      </c>
      <c r="C38" s="26">
        <v>4</v>
      </c>
      <c r="D38" s="26">
        <v>4</v>
      </c>
      <c r="E38" s="26">
        <v>4</v>
      </c>
      <c r="F38" s="26">
        <v>4</v>
      </c>
      <c r="H38" s="25">
        <f>SUMIFS(C38:F38, C6:F6, "19MEE311_CO1")</f>
        <v>4</v>
      </c>
      <c r="I38" s="25">
        <f>SUMIFS(C38:F38, C6:F6, "19MEE311_CO2")</f>
        <v>4</v>
      </c>
      <c r="J38" s="25">
        <f>SUMIFS(C38:F38, C6:F6, "19MEE311_CO3")</f>
        <v>4</v>
      </c>
      <c r="K38" s="25">
        <f>SUMIFS(C38:F38, C6:F6, "19MEE311_CO4")</f>
        <v>4</v>
      </c>
    </row>
    <row r="39" spans="1:11" x14ac:dyDescent="0.3">
      <c r="A39" s="24" t="s">
        <v>135</v>
      </c>
      <c r="B39" s="24" t="s">
        <v>136</v>
      </c>
      <c r="C39" s="24">
        <v>4</v>
      </c>
      <c r="D39" s="24">
        <v>4</v>
      </c>
      <c r="E39" s="24">
        <v>4</v>
      </c>
      <c r="F39" s="24">
        <v>4</v>
      </c>
      <c r="H39" s="25">
        <f>SUMIFS(C39:F39, C6:F6, "19MEE311_CO1")</f>
        <v>4</v>
      </c>
      <c r="I39" s="25">
        <f>SUMIFS(C39:F39, C6:F6, "19MEE311_CO2")</f>
        <v>4</v>
      </c>
      <c r="J39" s="25">
        <f>SUMIFS(C39:F39, C6:F6, "19MEE311_CO3")</f>
        <v>4</v>
      </c>
      <c r="K39" s="25">
        <f>SUMIFS(C39:F39, C6:F6, "19MEE311_CO4")</f>
        <v>4</v>
      </c>
    </row>
    <row r="40" spans="1:11" x14ac:dyDescent="0.3">
      <c r="A40" s="26" t="s">
        <v>137</v>
      </c>
      <c r="B40" s="26" t="s">
        <v>138</v>
      </c>
      <c r="C40" s="26">
        <v>4.4000000000000004</v>
      </c>
      <c r="D40" s="26">
        <v>4.4000000000000004</v>
      </c>
      <c r="E40" s="26">
        <v>4.4000000000000004</v>
      </c>
      <c r="F40" s="26">
        <v>4.4000000000000004</v>
      </c>
      <c r="H40" s="25">
        <f>SUMIFS(C40:F40, C6:F6, "19MEE311_CO1")</f>
        <v>4.4000000000000004</v>
      </c>
      <c r="I40" s="25">
        <f>SUMIFS(C40:F40, C6:F6, "19MEE311_CO2")</f>
        <v>4.4000000000000004</v>
      </c>
      <c r="J40" s="25">
        <f>SUMIFS(C40:F40, C6:F6, "19MEE311_CO3")</f>
        <v>4.4000000000000004</v>
      </c>
      <c r="K40" s="25">
        <f>SUMIFS(C40:F40, C6:F6, "19MEE311_CO4")</f>
        <v>4.4000000000000004</v>
      </c>
    </row>
    <row r="41" spans="1:11" x14ac:dyDescent="0.3">
      <c r="A41" s="24" t="s">
        <v>139</v>
      </c>
      <c r="B41" s="24" t="s">
        <v>140</v>
      </c>
      <c r="C41" s="24">
        <v>5</v>
      </c>
      <c r="D41" s="24">
        <v>5</v>
      </c>
      <c r="E41" s="24">
        <v>5</v>
      </c>
      <c r="F41" s="24">
        <v>5</v>
      </c>
      <c r="H41" s="25">
        <f>SUMIFS(C41:F41, C6:F6, "19MEE311_CO1")</f>
        <v>5</v>
      </c>
      <c r="I41" s="25">
        <f>SUMIFS(C41:F41, C6:F6, "19MEE311_CO2")</f>
        <v>5</v>
      </c>
      <c r="J41" s="25">
        <f>SUMIFS(C41:F41, C6:F6, "19MEE311_CO3")</f>
        <v>5</v>
      </c>
      <c r="K41" s="25">
        <f>SUMIFS(C41:F41, C6:F6, "19MEE311_CO4")</f>
        <v>5</v>
      </c>
    </row>
    <row r="42" spans="1:11" x14ac:dyDescent="0.3">
      <c r="A42" s="26" t="s">
        <v>141</v>
      </c>
      <c r="B42" s="26" t="s">
        <v>142</v>
      </c>
      <c r="C42" s="26">
        <v>4</v>
      </c>
      <c r="D42" s="26">
        <v>4</v>
      </c>
      <c r="E42" s="26">
        <v>4</v>
      </c>
      <c r="F42" s="26">
        <v>4</v>
      </c>
      <c r="H42" s="25">
        <f>SUMIFS(C42:F42, C6:F6, "19MEE311_CO1")</f>
        <v>4</v>
      </c>
      <c r="I42" s="25">
        <f>SUMIFS(C42:F42, C6:F6, "19MEE311_CO2")</f>
        <v>4</v>
      </c>
      <c r="J42" s="25">
        <f>SUMIFS(C42:F42, C6:F6, "19MEE311_CO3")</f>
        <v>4</v>
      </c>
      <c r="K42" s="25">
        <f>SUMIFS(C42:F42, C6:F6, "19MEE311_CO4")</f>
        <v>4</v>
      </c>
    </row>
    <row r="43" spans="1:11" x14ac:dyDescent="0.3">
      <c r="A43" s="24" t="s">
        <v>143</v>
      </c>
      <c r="B43" s="24" t="s">
        <v>144</v>
      </c>
      <c r="C43" s="24">
        <v>6.4</v>
      </c>
      <c r="D43" s="24">
        <v>6.4</v>
      </c>
      <c r="E43" s="24">
        <v>6.4</v>
      </c>
      <c r="F43" s="24">
        <v>6.4</v>
      </c>
      <c r="H43" s="25">
        <f>SUMIFS(C43:F43, C6:F6, "19MEE311_CO1")</f>
        <v>6.4</v>
      </c>
      <c r="I43" s="25">
        <f>SUMIFS(C43:F43, C6:F6, "19MEE311_CO2")</f>
        <v>6.4</v>
      </c>
      <c r="J43" s="25">
        <f>SUMIFS(C43:F43, C6:F6, "19MEE311_CO3")</f>
        <v>6.4</v>
      </c>
      <c r="K43" s="25">
        <f>SUMIFS(C43:F43, C6:F6, "19MEE311_CO4")</f>
        <v>6.4</v>
      </c>
    </row>
    <row r="44" spans="1:11" x14ac:dyDescent="0.3">
      <c r="A44" s="26" t="s">
        <v>145</v>
      </c>
      <c r="B44" s="26" t="s">
        <v>146</v>
      </c>
      <c r="C44" s="26">
        <v>7.4</v>
      </c>
      <c r="D44" s="26">
        <v>7.4</v>
      </c>
      <c r="E44" s="26">
        <v>7.4</v>
      </c>
      <c r="F44" s="26">
        <v>7.4</v>
      </c>
      <c r="H44" s="25">
        <f>SUMIFS(C44:F44, C6:F6, "19MEE311_CO1")</f>
        <v>7.4</v>
      </c>
      <c r="I44" s="25">
        <f>SUMIFS(C44:F44, C6:F6, "19MEE311_CO2")</f>
        <v>7.4</v>
      </c>
      <c r="J44" s="25">
        <f>SUMIFS(C44:F44, C6:F6, "19MEE311_CO3")</f>
        <v>7.4</v>
      </c>
      <c r="K44" s="25">
        <f>SUMIFS(C44:F44, C6:F6, "19MEE311_CO4")</f>
        <v>7.4</v>
      </c>
    </row>
    <row r="45" spans="1:11" x14ac:dyDescent="0.3">
      <c r="A45" s="24" t="s">
        <v>147</v>
      </c>
      <c r="B45" s="24" t="s">
        <v>148</v>
      </c>
      <c r="C45" s="24">
        <v>4</v>
      </c>
      <c r="D45" s="24">
        <v>4</v>
      </c>
      <c r="E45" s="24">
        <v>4</v>
      </c>
      <c r="F45" s="24">
        <v>4</v>
      </c>
      <c r="H45" s="25">
        <f>SUMIFS(C45:F45, C6:F6, "19MEE311_CO1")</f>
        <v>4</v>
      </c>
      <c r="I45" s="25">
        <f>SUMIFS(C45:F45, C6:F6, "19MEE311_CO2")</f>
        <v>4</v>
      </c>
      <c r="J45" s="25">
        <f>SUMIFS(C45:F45, C6:F6, "19MEE311_CO3")</f>
        <v>4</v>
      </c>
      <c r="K45" s="25">
        <f>SUMIFS(C45:F45, C6:F6, "19MEE311_CO4")</f>
        <v>4</v>
      </c>
    </row>
    <row r="46" spans="1:11" x14ac:dyDescent="0.3">
      <c r="A46" s="26" t="s">
        <v>149</v>
      </c>
      <c r="B46" s="26" t="s">
        <v>150</v>
      </c>
      <c r="C46" s="26">
        <v>4</v>
      </c>
      <c r="D46" s="26">
        <v>4</v>
      </c>
      <c r="E46" s="26">
        <v>4</v>
      </c>
      <c r="F46" s="26">
        <v>4</v>
      </c>
      <c r="H46" s="25">
        <f>SUMIFS(C46:F46, C6:F6, "19MEE311_CO1")</f>
        <v>4</v>
      </c>
      <c r="I46" s="25">
        <f>SUMIFS(C46:F46, C6:F6, "19MEE311_CO2")</f>
        <v>4</v>
      </c>
      <c r="J46" s="25">
        <f>SUMIFS(C46:F46, C6:F6, "19MEE311_CO3")</f>
        <v>4</v>
      </c>
      <c r="K46" s="25">
        <f>SUMIFS(C46:F46, C6:F6, "19MEE311_CO4")</f>
        <v>4</v>
      </c>
    </row>
    <row r="47" spans="1:11" x14ac:dyDescent="0.3">
      <c r="A47" s="24" t="s">
        <v>151</v>
      </c>
      <c r="B47" s="24" t="s">
        <v>152</v>
      </c>
      <c r="C47" s="24">
        <v>6.8</v>
      </c>
      <c r="D47" s="24">
        <v>6.8</v>
      </c>
      <c r="E47" s="24">
        <v>6.8</v>
      </c>
      <c r="F47" s="24">
        <v>6.8</v>
      </c>
      <c r="H47" s="25">
        <f>SUMIFS(C47:F47, C6:F6, "19MEE311_CO1")</f>
        <v>6.8</v>
      </c>
      <c r="I47" s="25">
        <f>SUMIFS(C47:F47, C6:F6, "19MEE311_CO2")</f>
        <v>6.8</v>
      </c>
      <c r="J47" s="25">
        <f>SUMIFS(C47:F47, C6:F6, "19MEE311_CO3")</f>
        <v>6.8</v>
      </c>
      <c r="K47" s="25">
        <f>SUMIFS(C47:F47, C6:F6, "19MEE311_CO4")</f>
        <v>6.8</v>
      </c>
    </row>
    <row r="48" spans="1:11" x14ac:dyDescent="0.3">
      <c r="A48" s="26" t="s">
        <v>153</v>
      </c>
      <c r="B48" s="26" t="s">
        <v>154</v>
      </c>
      <c r="C48" s="26">
        <v>7</v>
      </c>
      <c r="D48" s="26">
        <v>7</v>
      </c>
      <c r="E48" s="26">
        <v>7</v>
      </c>
      <c r="F48" s="26">
        <v>7</v>
      </c>
      <c r="H48" s="25">
        <f>SUMIFS(C48:F48, C6:F6, "19MEE311_CO1")</f>
        <v>7</v>
      </c>
      <c r="I48" s="25">
        <f>SUMIFS(C48:F48, C6:F6, "19MEE311_CO2")</f>
        <v>7</v>
      </c>
      <c r="J48" s="25">
        <f>SUMIFS(C48:F48, C6:F6, "19MEE311_CO3")</f>
        <v>7</v>
      </c>
      <c r="K48" s="25">
        <f>SUMIFS(C48:F48, C6:F6, "19MEE311_CO4")</f>
        <v>7</v>
      </c>
    </row>
    <row r="49" spans="1:11" x14ac:dyDescent="0.3">
      <c r="A49" s="24" t="s">
        <v>155</v>
      </c>
      <c r="B49" s="24" t="s">
        <v>156</v>
      </c>
      <c r="C49" s="24">
        <v>4</v>
      </c>
      <c r="D49" s="24">
        <v>4</v>
      </c>
      <c r="E49" s="24">
        <v>4</v>
      </c>
      <c r="F49" s="24">
        <v>4</v>
      </c>
      <c r="H49" s="25">
        <f>SUMIFS(C49:F49, C6:F6, "19MEE311_CO1")</f>
        <v>4</v>
      </c>
      <c r="I49" s="25">
        <f>SUMIFS(C49:F49, C6:F6, "19MEE311_CO2")</f>
        <v>4</v>
      </c>
      <c r="J49" s="25">
        <f>SUMIFS(C49:F49, C6:F6, "19MEE311_CO3")</f>
        <v>4</v>
      </c>
      <c r="K49" s="25">
        <f>SUMIFS(C49:F49, C6:F6, "19MEE311_CO4")</f>
        <v>4</v>
      </c>
    </row>
    <row r="50" spans="1:11" x14ac:dyDescent="0.3">
      <c r="A50" s="26" t="s">
        <v>157</v>
      </c>
      <c r="B50" s="26" t="s">
        <v>158</v>
      </c>
      <c r="C50" s="26">
        <v>4</v>
      </c>
      <c r="D50" s="26">
        <v>4</v>
      </c>
      <c r="E50" s="26">
        <v>4</v>
      </c>
      <c r="F50" s="26">
        <v>4</v>
      </c>
      <c r="H50" s="25">
        <f>SUMIFS(C50:F50, C6:F6, "19MEE311_CO1")</f>
        <v>4</v>
      </c>
      <c r="I50" s="25">
        <f>SUMIFS(C50:F50, C6:F6, "19MEE311_CO2")</f>
        <v>4</v>
      </c>
      <c r="J50" s="25">
        <f>SUMIFS(C50:F50, C6:F6, "19MEE311_CO3")</f>
        <v>4</v>
      </c>
      <c r="K50" s="25">
        <f>SUMIFS(C50:F50, C6:F6, "19MEE311_CO4")</f>
        <v>4</v>
      </c>
    </row>
    <row r="51" spans="1:11" x14ac:dyDescent="0.3">
      <c r="A51" s="24" t="s">
        <v>159</v>
      </c>
      <c r="B51" s="24" t="s">
        <v>160</v>
      </c>
      <c r="C51" s="24">
        <v>4</v>
      </c>
      <c r="D51" s="24">
        <v>4</v>
      </c>
      <c r="E51" s="24">
        <v>4</v>
      </c>
      <c r="F51" s="24">
        <v>4</v>
      </c>
      <c r="H51" s="25">
        <f>SUMIFS(C51:F51, C6:F6, "19MEE311_CO1")</f>
        <v>4</v>
      </c>
      <c r="I51" s="25">
        <f>SUMIFS(C51:F51, C6:F6, "19MEE311_CO2")</f>
        <v>4</v>
      </c>
      <c r="J51" s="25">
        <f>SUMIFS(C51:F51, C6:F6, "19MEE311_CO3")</f>
        <v>4</v>
      </c>
      <c r="K51" s="25">
        <f>SUMIFS(C51:F51, C6:F6, "19MEE311_CO4")</f>
        <v>4</v>
      </c>
    </row>
    <row r="52" spans="1:11" x14ac:dyDescent="0.3">
      <c r="A52" s="26" t="s">
        <v>161</v>
      </c>
      <c r="B52" s="26" t="s">
        <v>162</v>
      </c>
      <c r="C52" s="26">
        <v>4</v>
      </c>
      <c r="D52" s="26">
        <v>4</v>
      </c>
      <c r="E52" s="26">
        <v>4</v>
      </c>
      <c r="F52" s="26">
        <v>4</v>
      </c>
      <c r="H52" s="25">
        <f>SUMIFS(C52:F52, C6:F6, "19MEE311_CO1")</f>
        <v>4</v>
      </c>
      <c r="I52" s="25">
        <f>SUMIFS(C52:F52, C6:F6, "19MEE311_CO2")</f>
        <v>4</v>
      </c>
      <c r="J52" s="25">
        <f>SUMIFS(C52:F52, C6:F6, "19MEE311_CO3")</f>
        <v>4</v>
      </c>
      <c r="K52" s="25">
        <f>SUMIFS(C52:F52, C6:F6, "19MEE311_CO4")</f>
        <v>4</v>
      </c>
    </row>
    <row r="53" spans="1:11" x14ac:dyDescent="0.3">
      <c r="A53" s="24" t="s">
        <v>163</v>
      </c>
      <c r="B53" s="24" t="s">
        <v>164</v>
      </c>
      <c r="C53" s="24">
        <v>7.6</v>
      </c>
      <c r="D53" s="24">
        <v>7.6</v>
      </c>
      <c r="E53" s="24">
        <v>7.6</v>
      </c>
      <c r="F53" s="24">
        <v>7.6</v>
      </c>
      <c r="H53" s="25">
        <f>SUMIFS(C53:F53, C6:F6, "19MEE311_CO1")</f>
        <v>7.6</v>
      </c>
      <c r="I53" s="25">
        <f>SUMIFS(C53:F53, C6:F6, "19MEE311_CO2")</f>
        <v>7.6</v>
      </c>
      <c r="J53" s="25">
        <f>SUMIFS(C53:F53, C6:F6, "19MEE311_CO3")</f>
        <v>7.6</v>
      </c>
      <c r="K53" s="25">
        <f>SUMIFS(C53:F53, C6:F6, "19MEE311_CO4")</f>
        <v>7.6</v>
      </c>
    </row>
    <row r="54" spans="1:11" x14ac:dyDescent="0.3">
      <c r="A54" s="26" t="s">
        <v>165</v>
      </c>
      <c r="B54" s="26" t="s">
        <v>166</v>
      </c>
      <c r="C54" s="26">
        <v>4</v>
      </c>
      <c r="D54" s="26">
        <v>4</v>
      </c>
      <c r="E54" s="26">
        <v>4</v>
      </c>
      <c r="F54" s="26">
        <v>4</v>
      </c>
      <c r="H54" s="25">
        <f>SUMIFS(C54:F54, C6:F6, "19MEE311_CO1")</f>
        <v>4</v>
      </c>
      <c r="I54" s="25">
        <f>SUMIFS(C54:F54, C6:F6, "19MEE311_CO2")</f>
        <v>4</v>
      </c>
      <c r="J54" s="25">
        <f>SUMIFS(C54:F54, C6:F6, "19MEE311_CO3")</f>
        <v>4</v>
      </c>
      <c r="K54" s="25">
        <f>SUMIFS(C54:F54, C6:F6, "19MEE311_CO4")</f>
        <v>4</v>
      </c>
    </row>
    <row r="55" spans="1:11" x14ac:dyDescent="0.3">
      <c r="A55" s="24" t="s">
        <v>167</v>
      </c>
      <c r="B55" s="24" t="s">
        <v>168</v>
      </c>
      <c r="C55" s="24">
        <v>6</v>
      </c>
      <c r="D55" s="24">
        <v>6</v>
      </c>
      <c r="E55" s="24">
        <v>6</v>
      </c>
      <c r="F55" s="24">
        <v>6</v>
      </c>
      <c r="H55" s="25">
        <f>SUMIFS(C55:F55, C6:F6, "19MEE311_CO1")</f>
        <v>6</v>
      </c>
      <c r="I55" s="25">
        <f>SUMIFS(C55:F55, C6:F6, "19MEE311_CO2")</f>
        <v>6</v>
      </c>
      <c r="J55" s="25">
        <f>SUMIFS(C55:F55, C6:F6, "19MEE311_CO3")</f>
        <v>6</v>
      </c>
      <c r="K55" s="25">
        <f>SUMIFS(C55:F55, C6:F6, "19MEE311_CO4")</f>
        <v>6</v>
      </c>
    </row>
    <row r="56" spans="1:11" x14ac:dyDescent="0.3">
      <c r="A56" s="26" t="s">
        <v>169</v>
      </c>
      <c r="B56" s="26" t="s">
        <v>170</v>
      </c>
      <c r="C56" s="26">
        <v>4</v>
      </c>
      <c r="D56" s="26">
        <v>4</v>
      </c>
      <c r="E56" s="26">
        <v>4</v>
      </c>
      <c r="F56" s="26">
        <v>4</v>
      </c>
      <c r="H56" s="25">
        <f>SUMIFS(C56:F56, C6:F6, "19MEE311_CO1")</f>
        <v>4</v>
      </c>
      <c r="I56" s="25">
        <f>SUMIFS(C56:F56, C6:F6, "19MEE311_CO2")</f>
        <v>4</v>
      </c>
      <c r="J56" s="25">
        <f>SUMIFS(C56:F56, C6:F6, "19MEE311_CO3")</f>
        <v>4</v>
      </c>
      <c r="K56" s="25">
        <f>SUMIFS(C56:F56, C6:F6, "19MEE311_CO4")</f>
        <v>4</v>
      </c>
    </row>
    <row r="57" spans="1:11" x14ac:dyDescent="0.3">
      <c r="A57" s="24" t="s">
        <v>171</v>
      </c>
      <c r="B57" s="24" t="s">
        <v>172</v>
      </c>
      <c r="C57" s="24">
        <v>6</v>
      </c>
      <c r="D57" s="24">
        <v>6</v>
      </c>
      <c r="E57" s="24">
        <v>6</v>
      </c>
      <c r="F57" s="24">
        <v>6</v>
      </c>
      <c r="H57" s="25">
        <f>SUMIFS(C57:F57, C6:F6, "19MEE311_CO1")</f>
        <v>6</v>
      </c>
      <c r="I57" s="25">
        <f>SUMIFS(C57:F57, C6:F6, "19MEE311_CO2")</f>
        <v>6</v>
      </c>
      <c r="J57" s="25">
        <f>SUMIFS(C57:F57, C6:F6, "19MEE311_CO3")</f>
        <v>6</v>
      </c>
      <c r="K57" s="25">
        <f>SUMIFS(C57:F57, C6:F6, "19MEE311_CO4")</f>
        <v>6</v>
      </c>
    </row>
    <row r="58" spans="1:11" x14ac:dyDescent="0.3">
      <c r="A58" s="26" t="s">
        <v>173</v>
      </c>
      <c r="B58" s="26" t="s">
        <v>174</v>
      </c>
      <c r="C58" s="26">
        <v>7.6</v>
      </c>
      <c r="D58" s="26">
        <v>7.6</v>
      </c>
      <c r="E58" s="26">
        <v>7.6</v>
      </c>
      <c r="F58" s="26">
        <v>7.6</v>
      </c>
      <c r="H58" s="25">
        <f>SUMIFS(C58:F58, C6:F6, "19MEE311_CO1")</f>
        <v>7.6</v>
      </c>
      <c r="I58" s="25">
        <f>SUMIFS(C58:F58, C6:F6, "19MEE311_CO2")</f>
        <v>7.6</v>
      </c>
      <c r="J58" s="25">
        <f>SUMIFS(C58:F58, C6:F6, "19MEE311_CO3")</f>
        <v>7.6</v>
      </c>
      <c r="K58" s="25">
        <f>SUMIFS(C58:F58, C6:F6, "19MEE311_CO4")</f>
        <v>7.6</v>
      </c>
    </row>
    <row r="59" spans="1:11" x14ac:dyDescent="0.3">
      <c r="A59" s="24" t="s">
        <v>175</v>
      </c>
      <c r="B59" s="24" t="s">
        <v>176</v>
      </c>
      <c r="C59" s="24">
        <v>7</v>
      </c>
      <c r="D59" s="24">
        <v>7</v>
      </c>
      <c r="E59" s="24">
        <v>7</v>
      </c>
      <c r="F59" s="24">
        <v>7</v>
      </c>
      <c r="H59" s="25">
        <f>SUMIFS(C59:F59, C6:F6, "19MEE311_CO1")</f>
        <v>7</v>
      </c>
      <c r="I59" s="25">
        <f>SUMIFS(C59:F59, C6:F6, "19MEE311_CO2")</f>
        <v>7</v>
      </c>
      <c r="J59" s="25">
        <f>SUMIFS(C59:F59, C6:F6, "19MEE311_CO3")</f>
        <v>7</v>
      </c>
      <c r="K59" s="25">
        <f>SUMIFS(C59:F59, C6:F6, "19MEE311_CO4")</f>
        <v>7</v>
      </c>
    </row>
    <row r="60" spans="1:11" x14ac:dyDescent="0.3">
      <c r="A60" s="26" t="s">
        <v>177</v>
      </c>
      <c r="B60" s="26" t="s">
        <v>178</v>
      </c>
      <c r="C60" s="26">
        <v>7</v>
      </c>
      <c r="D60" s="26">
        <v>7</v>
      </c>
      <c r="E60" s="26">
        <v>7</v>
      </c>
      <c r="F60" s="26">
        <v>7</v>
      </c>
      <c r="H60" s="25">
        <f>SUMIFS(C60:F60, C6:F6, "19MEE311_CO1")</f>
        <v>7</v>
      </c>
      <c r="I60" s="25">
        <f>SUMIFS(C60:F60, C6:F6, "19MEE311_CO2")</f>
        <v>7</v>
      </c>
      <c r="J60" s="25">
        <f>SUMIFS(C60:F60, C6:F6, "19MEE311_CO3")</f>
        <v>7</v>
      </c>
      <c r="K60" s="25">
        <f>SUMIFS(C60:F60, C6:F6, "19MEE311_CO4")</f>
        <v>7</v>
      </c>
    </row>
    <row r="61" spans="1:11" x14ac:dyDescent="0.3">
      <c r="A61" s="24" t="s">
        <v>179</v>
      </c>
      <c r="B61" s="24" t="s">
        <v>180</v>
      </c>
      <c r="C61" s="24">
        <v>4.4000000000000004</v>
      </c>
      <c r="D61" s="24">
        <v>4.4000000000000004</v>
      </c>
      <c r="E61" s="24">
        <v>4.4000000000000004</v>
      </c>
      <c r="F61" s="24">
        <v>4.4000000000000004</v>
      </c>
      <c r="H61" s="25">
        <f>SUMIFS(C61:F61, C6:F6, "19MEE311_CO1")</f>
        <v>4.4000000000000004</v>
      </c>
      <c r="I61" s="25">
        <f>SUMIFS(C61:F61, C6:F6, "19MEE311_CO2")</f>
        <v>4.4000000000000004</v>
      </c>
      <c r="J61" s="25">
        <f>SUMIFS(C61:F61, C6:F6, "19MEE311_CO3")</f>
        <v>4.4000000000000004</v>
      </c>
      <c r="K61" s="25">
        <f>SUMIFS(C61:F61, C6:F6, "19MEE311_CO4")</f>
        <v>4.4000000000000004</v>
      </c>
    </row>
    <row r="62" spans="1:11" x14ac:dyDescent="0.3">
      <c r="A62" s="26" t="s">
        <v>181</v>
      </c>
      <c r="B62" s="26" t="s">
        <v>182</v>
      </c>
      <c r="C62" s="26">
        <v>7</v>
      </c>
      <c r="D62" s="26">
        <v>7</v>
      </c>
      <c r="E62" s="26">
        <v>7</v>
      </c>
      <c r="F62" s="26">
        <v>7</v>
      </c>
      <c r="H62" s="25">
        <f>SUMIFS(C62:F62, C6:F6, "19MEE311_CO1")</f>
        <v>7</v>
      </c>
      <c r="I62" s="25">
        <f>SUMIFS(C62:F62, C6:F6, "19MEE311_CO2")</f>
        <v>7</v>
      </c>
      <c r="J62" s="25">
        <f>SUMIFS(C62:F62, C6:F6, "19MEE311_CO3")</f>
        <v>7</v>
      </c>
      <c r="K62" s="25">
        <f>SUMIFS(C62:F62, C6:F6, "19MEE311_CO4")</f>
        <v>7</v>
      </c>
    </row>
    <row r="63" spans="1:11" x14ac:dyDescent="0.3">
      <c r="A63" s="24" t="s">
        <v>183</v>
      </c>
      <c r="B63" s="24" t="s">
        <v>184</v>
      </c>
      <c r="C63" s="24">
        <v>4</v>
      </c>
      <c r="D63" s="24">
        <v>4</v>
      </c>
      <c r="E63" s="24">
        <v>4</v>
      </c>
      <c r="F63" s="24">
        <v>4</v>
      </c>
      <c r="H63" s="25">
        <f>SUMIFS(C63:F63, C6:F6, "19MEE311_CO1")</f>
        <v>4</v>
      </c>
      <c r="I63" s="25">
        <f>SUMIFS(C63:F63, C6:F6, "19MEE311_CO2")</f>
        <v>4</v>
      </c>
      <c r="J63" s="25">
        <f>SUMIFS(C63:F63, C6:F6, "19MEE311_CO3")</f>
        <v>4</v>
      </c>
      <c r="K63" s="25">
        <f>SUMIFS(C63:F63, C6:F6, "19MEE311_CO4")</f>
        <v>4</v>
      </c>
    </row>
    <row r="64" spans="1:11" x14ac:dyDescent="0.3">
      <c r="A64" s="26" t="s">
        <v>185</v>
      </c>
      <c r="B64" s="26" t="s">
        <v>186</v>
      </c>
      <c r="C64" s="26">
        <v>8.1999999999999993</v>
      </c>
      <c r="D64" s="26">
        <v>8.1999999999999993</v>
      </c>
      <c r="E64" s="26">
        <v>8.1999999999999993</v>
      </c>
      <c r="F64" s="26">
        <v>8.1999999999999993</v>
      </c>
      <c r="H64" s="25">
        <f>SUMIFS(C64:F64, C6:F6, "19MEE311_CO1")</f>
        <v>8.1999999999999993</v>
      </c>
      <c r="I64" s="25">
        <f>SUMIFS(C64:F64, C6:F6, "19MEE311_CO2")</f>
        <v>8.1999999999999993</v>
      </c>
      <c r="J64" s="25">
        <f>SUMIFS(C64:F64, C6:F6, "19MEE311_CO3")</f>
        <v>8.1999999999999993</v>
      </c>
      <c r="K64" s="25">
        <f>SUMIFS(C64:F64, C6:F6, "19MEE311_CO4")</f>
        <v>8.1999999999999993</v>
      </c>
    </row>
    <row r="65" spans="1:11" x14ac:dyDescent="0.3">
      <c r="A65" s="24" t="s">
        <v>187</v>
      </c>
      <c r="B65" s="24" t="s">
        <v>188</v>
      </c>
      <c r="C65" s="24">
        <v>6.8</v>
      </c>
      <c r="D65" s="24">
        <v>6.8</v>
      </c>
      <c r="E65" s="24">
        <v>6.8</v>
      </c>
      <c r="F65" s="24">
        <v>6.8</v>
      </c>
      <c r="H65" s="25">
        <f>SUMIFS(C65:F65, C6:F6, "19MEE311_CO1")</f>
        <v>6.8</v>
      </c>
      <c r="I65" s="25">
        <f>SUMIFS(C65:F65, C6:F6, "19MEE311_CO2")</f>
        <v>6.8</v>
      </c>
      <c r="J65" s="25">
        <f>SUMIFS(C65:F65, C6:F6, "19MEE311_CO3")</f>
        <v>6.8</v>
      </c>
      <c r="K65" s="25">
        <f>SUMIFS(C65:F65, C6:F6, "19MEE311_CO4")</f>
        <v>6.8</v>
      </c>
    </row>
    <row r="66" spans="1:11" x14ac:dyDescent="0.3">
      <c r="A66" s="26" t="s">
        <v>266</v>
      </c>
      <c r="B66" s="26" t="s">
        <v>267</v>
      </c>
      <c r="C66" s="26">
        <v>3</v>
      </c>
      <c r="D66" s="26">
        <v>3</v>
      </c>
      <c r="E66" s="26">
        <v>3</v>
      </c>
      <c r="F66" s="26">
        <v>3</v>
      </c>
      <c r="H66" s="25">
        <f>SUMIFS(C66:F66, C6:F6, "19MEE311_CO1")</f>
        <v>3</v>
      </c>
      <c r="I66" s="25">
        <f>SUMIFS(C66:F66, C6:F6, "19MEE311_CO2")</f>
        <v>3</v>
      </c>
      <c r="J66" s="25">
        <f>SUMIFS(C66:F66, C6:F6, "19MEE311_CO3")</f>
        <v>3</v>
      </c>
      <c r="K66" s="25">
        <f>SUMIFS(C66:F66, C6:F6, "19MEE311_CO4")</f>
        <v>3</v>
      </c>
    </row>
    <row r="67" spans="1:11" x14ac:dyDescent="0.3">
      <c r="A67" s="24" t="s">
        <v>268</v>
      </c>
      <c r="B67" s="24" t="s">
        <v>269</v>
      </c>
      <c r="C67" s="24">
        <v>6.8</v>
      </c>
      <c r="D67" s="24">
        <v>6.8</v>
      </c>
      <c r="E67" s="24">
        <v>6.8</v>
      </c>
      <c r="F67" s="24">
        <v>6.8</v>
      </c>
      <c r="H67" s="25">
        <f>SUMIFS(C67:F67, C6:F6, "19MEE311_CO1")</f>
        <v>6.8</v>
      </c>
      <c r="I67" s="25">
        <f>SUMIFS(C67:F67, C6:F6, "19MEE311_CO2")</f>
        <v>6.8</v>
      </c>
      <c r="J67" s="25">
        <f>SUMIFS(C67:F67, C6:F6, "19MEE311_CO3")</f>
        <v>6.8</v>
      </c>
      <c r="K67" s="25">
        <f>SUMIFS(C67:F67, C6:F6, "19MEE311_CO4")</f>
        <v>6.8</v>
      </c>
    </row>
    <row r="68" spans="1:11" x14ac:dyDescent="0.3">
      <c r="A68" s="26" t="s">
        <v>270</v>
      </c>
      <c r="B68" s="26" t="s">
        <v>271</v>
      </c>
      <c r="C68" s="26">
        <v>4</v>
      </c>
      <c r="D68" s="26">
        <v>4</v>
      </c>
      <c r="E68" s="26">
        <v>4</v>
      </c>
      <c r="F68" s="26">
        <v>4</v>
      </c>
      <c r="H68" s="25">
        <f>SUMIFS(C68:F68, C6:F6, "19MEE311_CO1")</f>
        <v>4</v>
      </c>
      <c r="I68" s="25">
        <f>SUMIFS(C68:F68, C6:F6, "19MEE311_CO2")</f>
        <v>4</v>
      </c>
      <c r="J68" s="25">
        <f>SUMIFS(C68:F68, C6:F6, "19MEE311_CO3")</f>
        <v>4</v>
      </c>
      <c r="K68" s="25">
        <f>SUMIFS(C68:F68, C6:F6, "19MEE311_CO4")</f>
        <v>4</v>
      </c>
    </row>
    <row r="69" spans="1:11" x14ac:dyDescent="0.3">
      <c r="A69" s="24" t="s">
        <v>272</v>
      </c>
      <c r="B69" s="24" t="s">
        <v>273</v>
      </c>
      <c r="C69" s="24">
        <v>5.4</v>
      </c>
      <c r="D69" s="24">
        <v>5.4</v>
      </c>
      <c r="E69" s="24">
        <v>5.4</v>
      </c>
      <c r="F69" s="24">
        <v>5.4</v>
      </c>
      <c r="H69" s="25">
        <f>SUMIFS(C69:F69, C6:F6, "19MEE311_CO1")</f>
        <v>5.4</v>
      </c>
      <c r="I69" s="25">
        <f>SUMIFS(C69:F69, C6:F6, "19MEE311_CO2")</f>
        <v>5.4</v>
      </c>
      <c r="J69" s="25">
        <f>SUMIFS(C69:F69, C6:F6, "19MEE311_CO3")</f>
        <v>5.4</v>
      </c>
      <c r="K69" s="25">
        <f>SUMIFS(C69:F69, C6:F6, "19MEE311_CO4")</f>
        <v>5.4</v>
      </c>
    </row>
    <row r="70" spans="1:11" x14ac:dyDescent="0.3">
      <c r="A70" s="26" t="s">
        <v>274</v>
      </c>
      <c r="B70" s="26" t="s">
        <v>275</v>
      </c>
      <c r="C70" s="26">
        <v>6.8</v>
      </c>
      <c r="D70" s="26">
        <v>6.8</v>
      </c>
      <c r="E70" s="26">
        <v>6.8</v>
      </c>
      <c r="F70" s="26">
        <v>6.8</v>
      </c>
      <c r="H70" s="25">
        <f>SUMIFS(C70:F70, C6:F6, "19MEE311_CO1")</f>
        <v>6.8</v>
      </c>
      <c r="I70" s="25">
        <f>SUMIFS(C70:F70, C6:F6, "19MEE311_CO2")</f>
        <v>6.8</v>
      </c>
      <c r="J70" s="25">
        <f>SUMIFS(C70:F70, C6:F6, "19MEE311_CO3")</f>
        <v>6.8</v>
      </c>
      <c r="K70" s="25">
        <f>SUMIFS(C70:F70, C6:F6, "19MEE311_CO4")</f>
        <v>6.8</v>
      </c>
    </row>
    <row r="71" spans="1:11" x14ac:dyDescent="0.3">
      <c r="A71" s="24" t="s">
        <v>276</v>
      </c>
      <c r="B71" s="24" t="s">
        <v>277</v>
      </c>
      <c r="C71" s="24">
        <v>7.2</v>
      </c>
      <c r="D71" s="24">
        <v>7.2</v>
      </c>
      <c r="E71" s="24">
        <v>7.2</v>
      </c>
      <c r="F71" s="24">
        <v>7.2</v>
      </c>
      <c r="H71" s="25">
        <f>SUMIFS(C71:F71, C6:F6, "19MEE311_CO1")</f>
        <v>7.2</v>
      </c>
      <c r="I71" s="25">
        <f>SUMIFS(C71:F71, C6:F6, "19MEE311_CO2")</f>
        <v>7.2</v>
      </c>
      <c r="J71" s="25">
        <f>SUMIFS(C71:F71, C6:F6, "19MEE311_CO3")</f>
        <v>7.2</v>
      </c>
      <c r="K71" s="25">
        <f>SUMIFS(C71:F71, C6:F6, "19MEE311_CO4")</f>
        <v>7.2</v>
      </c>
    </row>
    <row r="72" spans="1:11" x14ac:dyDescent="0.3">
      <c r="A72" s="26" t="s">
        <v>278</v>
      </c>
      <c r="B72" s="26" t="s">
        <v>279</v>
      </c>
      <c r="C72" s="26">
        <v>6.8</v>
      </c>
      <c r="D72" s="26">
        <v>6.8</v>
      </c>
      <c r="E72" s="26">
        <v>6.8</v>
      </c>
      <c r="F72" s="26">
        <v>6.8</v>
      </c>
      <c r="H72" s="25">
        <f>SUMIFS(C72:F72, C6:F6, "19MEE311_CO1")</f>
        <v>6.8</v>
      </c>
      <c r="I72" s="25">
        <f>SUMIFS(C72:F72, C6:F6, "19MEE311_CO2")</f>
        <v>6.8</v>
      </c>
      <c r="J72" s="25">
        <f>SUMIFS(C72:F72, C6:F6, "19MEE311_CO3")</f>
        <v>6.8</v>
      </c>
      <c r="K72" s="25">
        <f>SUMIFS(C72:F72, C6:F6, "19MEE311_CO4")</f>
        <v>6.8</v>
      </c>
    </row>
    <row r="73" spans="1:11" x14ac:dyDescent="0.3">
      <c r="A73" s="24" t="s">
        <v>280</v>
      </c>
      <c r="B73" s="24" t="s">
        <v>281</v>
      </c>
      <c r="C73" s="24">
        <v>7</v>
      </c>
      <c r="D73" s="24">
        <v>7</v>
      </c>
      <c r="E73" s="24">
        <v>7</v>
      </c>
      <c r="F73" s="24">
        <v>7</v>
      </c>
      <c r="H73" s="25">
        <f>SUMIFS(C73:F73, C6:F6, "19MEE311_CO1")</f>
        <v>7</v>
      </c>
      <c r="I73" s="25">
        <f>SUMIFS(C73:F73, C6:F6, "19MEE311_CO2")</f>
        <v>7</v>
      </c>
      <c r="J73" s="25">
        <f>SUMIFS(C73:F73, C6:F6, "19MEE311_CO3")</f>
        <v>7</v>
      </c>
      <c r="K73" s="25">
        <f>SUMIFS(C73:F73, C6:F6, "19MEE311_CO4")</f>
        <v>7</v>
      </c>
    </row>
    <row r="74" spans="1:11" x14ac:dyDescent="0.3">
      <c r="A74" s="26" t="s">
        <v>282</v>
      </c>
      <c r="B74" s="26" t="s">
        <v>283</v>
      </c>
      <c r="C74" s="26">
        <v>5.6</v>
      </c>
      <c r="D74" s="26">
        <v>5.6</v>
      </c>
      <c r="E74" s="26">
        <v>5.6</v>
      </c>
      <c r="F74" s="26">
        <v>5.6</v>
      </c>
      <c r="H74" s="25">
        <f>SUMIFS(C74:F74, C6:F6, "19MEE311_CO1")</f>
        <v>5.6</v>
      </c>
      <c r="I74" s="25">
        <f>SUMIFS(C74:F74, C6:F6, "19MEE311_CO2")</f>
        <v>5.6</v>
      </c>
      <c r="J74" s="25">
        <f>SUMIFS(C74:F74, C6:F6, "19MEE311_CO3")</f>
        <v>5.6</v>
      </c>
      <c r="K74" s="25">
        <f>SUMIFS(C74:F74, C6:F6, "19MEE311_CO4")</f>
        <v>5.6</v>
      </c>
    </row>
    <row r="75" spans="1:11" x14ac:dyDescent="0.3">
      <c r="A75" s="24" t="s">
        <v>284</v>
      </c>
      <c r="B75" s="24" t="s">
        <v>285</v>
      </c>
      <c r="C75" s="24">
        <v>2.2000000000000002</v>
      </c>
      <c r="D75" s="24">
        <v>2.2000000000000002</v>
      </c>
      <c r="E75" s="24">
        <v>2.2000000000000002</v>
      </c>
      <c r="F75" s="24">
        <v>2.2000000000000002</v>
      </c>
      <c r="H75" s="25">
        <f>SUMIFS(C75:F75, C6:F6, "19MEE311_CO1")</f>
        <v>2.2000000000000002</v>
      </c>
      <c r="I75" s="25">
        <f>SUMIFS(C75:F75, C6:F6, "19MEE311_CO2")</f>
        <v>2.2000000000000002</v>
      </c>
      <c r="J75" s="25">
        <f>SUMIFS(C75:F75, C6:F6, "19MEE311_CO3")</f>
        <v>2.2000000000000002</v>
      </c>
      <c r="K75" s="25">
        <f>SUMIFS(C75:F75, C6:F6, "19MEE311_CO4")</f>
        <v>2.2000000000000002</v>
      </c>
    </row>
    <row r="76" spans="1:11" x14ac:dyDescent="0.3">
      <c r="A76" s="26" t="s">
        <v>286</v>
      </c>
      <c r="B76" s="26" t="s">
        <v>287</v>
      </c>
      <c r="C76" s="26">
        <v>7</v>
      </c>
      <c r="D76" s="26">
        <v>7</v>
      </c>
      <c r="E76" s="26">
        <v>7</v>
      </c>
      <c r="F76" s="26">
        <v>7</v>
      </c>
      <c r="H76" s="25">
        <f>SUMIFS(C76:F76, C6:F6, "19MEE311_CO1")</f>
        <v>7</v>
      </c>
      <c r="I76" s="25">
        <f>SUMIFS(C76:F76, C6:F6, "19MEE311_CO2")</f>
        <v>7</v>
      </c>
      <c r="J76" s="25">
        <f>SUMIFS(C76:F76, C6:F6, "19MEE311_CO3")</f>
        <v>7</v>
      </c>
      <c r="K76" s="25">
        <f>SUMIFS(C76:F76, C6:F6, "19MEE311_CO4")</f>
        <v>7</v>
      </c>
    </row>
    <row r="77" spans="1:11" x14ac:dyDescent="0.3">
      <c r="A77" s="24" t="s">
        <v>288</v>
      </c>
      <c r="B77" s="24" t="s">
        <v>289</v>
      </c>
      <c r="C77" s="24">
        <v>5</v>
      </c>
      <c r="D77" s="24">
        <v>5</v>
      </c>
      <c r="E77" s="24">
        <v>5</v>
      </c>
      <c r="F77" s="24">
        <v>5</v>
      </c>
      <c r="H77" s="25">
        <f>SUMIFS(C77:F77, C6:F6, "19MEE311_CO1")</f>
        <v>5</v>
      </c>
      <c r="I77" s="25">
        <f>SUMIFS(C77:F77, C6:F6, "19MEE311_CO2")</f>
        <v>5</v>
      </c>
      <c r="J77" s="25">
        <f>SUMIFS(C77:F77, C6:F6, "19MEE311_CO3")</f>
        <v>5</v>
      </c>
      <c r="K77" s="25">
        <f>SUMIFS(C77:F77, C6:F6, "19MEE311_CO4")</f>
        <v>5</v>
      </c>
    </row>
    <row r="78" spans="1:11" x14ac:dyDescent="0.3">
      <c r="A78" s="26" t="s">
        <v>290</v>
      </c>
      <c r="B78" s="26" t="s">
        <v>291</v>
      </c>
      <c r="C78" s="26">
        <v>6.8</v>
      </c>
      <c r="D78" s="26">
        <v>6.8</v>
      </c>
      <c r="E78" s="26">
        <v>6.8</v>
      </c>
      <c r="F78" s="26">
        <v>6.8</v>
      </c>
      <c r="H78" s="25">
        <f>SUMIFS(C78:F78, C6:F6, "19MEE311_CO1")</f>
        <v>6.8</v>
      </c>
      <c r="I78" s="25">
        <f>SUMIFS(C78:F78, C6:F6, "19MEE311_CO2")</f>
        <v>6.8</v>
      </c>
      <c r="J78" s="25">
        <f>SUMIFS(C78:F78, C6:F6, "19MEE311_CO3")</f>
        <v>6.8</v>
      </c>
      <c r="K78" s="25">
        <f>SUMIFS(C78:F78, C6:F6, "19MEE311_CO4")</f>
        <v>6.8</v>
      </c>
    </row>
    <row r="79" spans="1:11" x14ac:dyDescent="0.3">
      <c r="A79" s="24" t="s">
        <v>292</v>
      </c>
      <c r="B79" s="24" t="s">
        <v>293</v>
      </c>
      <c r="C79" s="24">
        <v>5.6</v>
      </c>
      <c r="D79" s="24">
        <v>5.6</v>
      </c>
      <c r="E79" s="24">
        <v>5.6</v>
      </c>
      <c r="F79" s="24">
        <v>5.6</v>
      </c>
      <c r="H79" s="25">
        <f>SUMIFS(C79:F79, C6:F6, "19MEE311_CO1")</f>
        <v>5.6</v>
      </c>
      <c r="I79" s="25">
        <f>SUMIFS(C79:F79, C6:F6, "19MEE311_CO2")</f>
        <v>5.6</v>
      </c>
      <c r="J79" s="25">
        <f>SUMIFS(C79:F79, C6:F6, "19MEE311_CO3")</f>
        <v>5.6</v>
      </c>
      <c r="K79" s="25">
        <f>SUMIFS(C79:F79, C6:F6, "19MEE311_CO4")</f>
        <v>5.6</v>
      </c>
    </row>
    <row r="80" spans="1:11" x14ac:dyDescent="0.3">
      <c r="A80" s="26" t="s">
        <v>294</v>
      </c>
      <c r="B80" s="26" t="s">
        <v>295</v>
      </c>
      <c r="C80" s="26">
        <v>2.2000000000000002</v>
      </c>
      <c r="D80" s="26">
        <v>2.2000000000000002</v>
      </c>
      <c r="E80" s="26">
        <v>2.2000000000000002</v>
      </c>
      <c r="F80" s="26">
        <v>2.2000000000000002</v>
      </c>
      <c r="H80" s="25">
        <f>SUMIFS(C80:F80, C6:F6, "19MEE311_CO1")</f>
        <v>2.2000000000000002</v>
      </c>
      <c r="I80" s="25">
        <f>SUMIFS(C80:F80, C6:F6, "19MEE311_CO2")</f>
        <v>2.2000000000000002</v>
      </c>
      <c r="J80" s="25">
        <f>SUMIFS(C80:F80, C6:F6, "19MEE311_CO3")</f>
        <v>2.2000000000000002</v>
      </c>
      <c r="K80" s="25">
        <f>SUMIFS(C80:F80, C6:F6, "19MEE311_CO4")</f>
        <v>2.2000000000000002</v>
      </c>
    </row>
    <row r="81" spans="1:11" x14ac:dyDescent="0.3">
      <c r="A81" s="24" t="s">
        <v>296</v>
      </c>
      <c r="B81" s="24" t="s">
        <v>297</v>
      </c>
      <c r="C81" s="24">
        <v>7.4</v>
      </c>
      <c r="D81" s="24">
        <v>7.4</v>
      </c>
      <c r="E81" s="24">
        <v>7.4</v>
      </c>
      <c r="F81" s="24">
        <v>7.4</v>
      </c>
      <c r="H81" s="25">
        <f>SUMIFS(C81:F81, C6:F6, "19MEE311_CO1")</f>
        <v>7.4</v>
      </c>
      <c r="I81" s="25">
        <f>SUMIFS(C81:F81, C6:F6, "19MEE311_CO2")</f>
        <v>7.4</v>
      </c>
      <c r="J81" s="25">
        <f>SUMIFS(C81:F81, C6:F6, "19MEE311_CO3")</f>
        <v>7.4</v>
      </c>
      <c r="K81" s="25">
        <f>SUMIFS(C81:F81, C6:F6, "19MEE311_CO4")</f>
        <v>7.4</v>
      </c>
    </row>
    <row r="82" spans="1:11" x14ac:dyDescent="0.3">
      <c r="A82" s="26" t="s">
        <v>298</v>
      </c>
      <c r="B82" s="26" t="s">
        <v>299</v>
      </c>
      <c r="C82" s="26">
        <v>5.6</v>
      </c>
      <c r="D82" s="26">
        <v>5.6</v>
      </c>
      <c r="E82" s="26">
        <v>5.6</v>
      </c>
      <c r="F82" s="26">
        <v>5.6</v>
      </c>
      <c r="H82" s="25">
        <f>SUMIFS(C82:F82, C6:F6, "19MEE311_CO1")</f>
        <v>5.6</v>
      </c>
      <c r="I82" s="25">
        <f>SUMIFS(C82:F82, C6:F6, "19MEE311_CO2")</f>
        <v>5.6</v>
      </c>
      <c r="J82" s="25">
        <f>SUMIFS(C82:F82, C6:F6, "19MEE311_CO3")</f>
        <v>5.6</v>
      </c>
      <c r="K82" s="25">
        <f>SUMIFS(C82:F82, C6:F6, "19MEE311_CO4")</f>
        <v>5.6</v>
      </c>
    </row>
    <row r="83" spans="1:11" x14ac:dyDescent="0.3">
      <c r="A83" s="24" t="s">
        <v>300</v>
      </c>
      <c r="B83" s="24" t="s">
        <v>301</v>
      </c>
      <c r="C83" s="24">
        <v>7</v>
      </c>
      <c r="D83" s="24">
        <v>7</v>
      </c>
      <c r="E83" s="24">
        <v>7</v>
      </c>
      <c r="F83" s="24">
        <v>7</v>
      </c>
      <c r="H83" s="25">
        <f>SUMIFS(C83:F83, C6:F6, "19MEE311_CO1")</f>
        <v>7</v>
      </c>
      <c r="I83" s="25">
        <f>SUMIFS(C83:F83, C6:F6, "19MEE311_CO2")</f>
        <v>7</v>
      </c>
      <c r="J83" s="25">
        <f>SUMIFS(C83:F83, C6:F6, "19MEE311_CO3")</f>
        <v>7</v>
      </c>
      <c r="K83" s="25">
        <f>SUMIFS(C83:F83, C6:F6, "19MEE311_CO4")</f>
        <v>7</v>
      </c>
    </row>
    <row r="84" spans="1:11" x14ac:dyDescent="0.3">
      <c r="A84" s="26" t="s">
        <v>302</v>
      </c>
      <c r="B84" s="26" t="s">
        <v>303</v>
      </c>
      <c r="C84" s="26">
        <v>7.2</v>
      </c>
      <c r="D84" s="26">
        <v>7.2</v>
      </c>
      <c r="E84" s="26">
        <v>7.2</v>
      </c>
      <c r="F84" s="26">
        <v>7.2</v>
      </c>
      <c r="H84" s="25">
        <f>SUMIFS(C84:F84, C6:F6, "19MEE311_CO1")</f>
        <v>7.2</v>
      </c>
      <c r="I84" s="25">
        <f>SUMIFS(C84:F84, C6:F6, "19MEE311_CO2")</f>
        <v>7.2</v>
      </c>
      <c r="J84" s="25">
        <f>SUMIFS(C84:F84, C6:F6, "19MEE311_CO3")</f>
        <v>7.2</v>
      </c>
      <c r="K84" s="25">
        <f>SUMIFS(C84:F84, C6:F6, "19MEE311_CO4")</f>
        <v>7.2</v>
      </c>
    </row>
    <row r="85" spans="1:11" x14ac:dyDescent="0.3">
      <c r="A85" s="24" t="s">
        <v>304</v>
      </c>
      <c r="B85" s="24" t="s">
        <v>305</v>
      </c>
      <c r="C85" s="24">
        <v>7</v>
      </c>
      <c r="D85" s="24">
        <v>7</v>
      </c>
      <c r="E85" s="24">
        <v>7</v>
      </c>
      <c r="F85" s="24">
        <v>7</v>
      </c>
      <c r="H85" s="25">
        <f>SUMIFS(C85:F85, C6:F6, "19MEE311_CO1")</f>
        <v>7</v>
      </c>
      <c r="I85" s="25">
        <f>SUMIFS(C85:F85, C6:F6, "19MEE311_CO2")</f>
        <v>7</v>
      </c>
      <c r="J85" s="25">
        <f>SUMIFS(C85:F85, C6:F6, "19MEE311_CO3")</f>
        <v>7</v>
      </c>
      <c r="K85" s="25">
        <f>SUMIFS(C85:F85, C6:F6, "19MEE311_CO4")</f>
        <v>7</v>
      </c>
    </row>
    <row r="86" spans="1:11" x14ac:dyDescent="0.3">
      <c r="A86" s="26" t="s">
        <v>306</v>
      </c>
      <c r="B86" s="26" t="s">
        <v>307</v>
      </c>
      <c r="C86" s="26">
        <v>3.8</v>
      </c>
      <c r="D86" s="26">
        <v>3.8</v>
      </c>
      <c r="E86" s="26">
        <v>3.8</v>
      </c>
      <c r="F86" s="26">
        <v>3.8</v>
      </c>
      <c r="H86" s="25">
        <f>SUMIFS(C86:F86, C6:F6, "19MEE311_CO1")</f>
        <v>3.8</v>
      </c>
      <c r="I86" s="25">
        <f>SUMIFS(C86:F86, C6:F6, "19MEE311_CO2")</f>
        <v>3.8</v>
      </c>
      <c r="J86" s="25">
        <f>SUMIFS(C86:F86, C6:F6, "19MEE311_CO3")</f>
        <v>3.8</v>
      </c>
      <c r="K86" s="25">
        <f>SUMIFS(C86:F86, C6:F6, "19MEE311_CO4")</f>
        <v>3.8</v>
      </c>
    </row>
    <row r="87" spans="1:11" x14ac:dyDescent="0.3">
      <c r="A87" s="24" t="s">
        <v>308</v>
      </c>
      <c r="B87" s="24" t="s">
        <v>309</v>
      </c>
      <c r="C87" s="24">
        <v>7.4</v>
      </c>
      <c r="D87" s="24">
        <v>7.4</v>
      </c>
      <c r="E87" s="24">
        <v>7.4</v>
      </c>
      <c r="F87" s="24">
        <v>7.4</v>
      </c>
      <c r="H87" s="25">
        <f>SUMIFS(C87:F87, C6:F6, "19MEE311_CO1")</f>
        <v>7.4</v>
      </c>
      <c r="I87" s="25">
        <f>SUMIFS(C87:F87, C6:F6, "19MEE311_CO2")</f>
        <v>7.4</v>
      </c>
      <c r="J87" s="25">
        <f>SUMIFS(C87:F87, C6:F6, "19MEE311_CO3")</f>
        <v>7.4</v>
      </c>
      <c r="K87" s="25">
        <f>SUMIFS(C87:F87, C6:F6, "19MEE311_CO4")</f>
        <v>7.4</v>
      </c>
    </row>
    <row r="88" spans="1:11" x14ac:dyDescent="0.3">
      <c r="A88" s="26" t="s">
        <v>310</v>
      </c>
      <c r="B88" s="26" t="s">
        <v>311</v>
      </c>
      <c r="C88" s="26">
        <v>7.8</v>
      </c>
      <c r="D88" s="26">
        <v>7.8</v>
      </c>
      <c r="E88" s="26">
        <v>7.8</v>
      </c>
      <c r="F88" s="26">
        <v>7.8</v>
      </c>
      <c r="H88" s="25">
        <f>SUMIFS(C88:F88, C6:F6, "19MEE311_CO1")</f>
        <v>7.8</v>
      </c>
      <c r="I88" s="25">
        <f>SUMIFS(C88:F88, C6:F6, "19MEE311_CO2")</f>
        <v>7.8</v>
      </c>
      <c r="J88" s="25">
        <f>SUMIFS(C88:F88, C6:F6, "19MEE311_CO3")</f>
        <v>7.8</v>
      </c>
      <c r="K88" s="25">
        <f>SUMIFS(C88:F88, C6:F6, "19MEE311_CO4")</f>
        <v>7.8</v>
      </c>
    </row>
    <row r="89" spans="1:11" x14ac:dyDescent="0.3">
      <c r="A89" s="24" t="s">
        <v>312</v>
      </c>
      <c r="B89" s="24" t="s">
        <v>313</v>
      </c>
      <c r="C89" s="24">
        <v>2.6</v>
      </c>
      <c r="D89" s="24">
        <v>2.6</v>
      </c>
      <c r="E89" s="24">
        <v>2.6</v>
      </c>
      <c r="F89" s="24">
        <v>2.6</v>
      </c>
      <c r="H89" s="25">
        <f>SUMIFS(C89:F89, C6:F6, "19MEE311_CO1")</f>
        <v>2.6</v>
      </c>
      <c r="I89" s="25">
        <f>SUMIFS(C89:F89, C6:F6, "19MEE311_CO2")</f>
        <v>2.6</v>
      </c>
      <c r="J89" s="25">
        <f>SUMIFS(C89:F89, C6:F6, "19MEE311_CO3")</f>
        <v>2.6</v>
      </c>
      <c r="K89" s="25">
        <f>SUMIFS(C89:F89, C6:F6, "19MEE311_CO4")</f>
        <v>2.6</v>
      </c>
    </row>
    <row r="90" spans="1:11" x14ac:dyDescent="0.3">
      <c r="A90" s="26" t="s">
        <v>314</v>
      </c>
      <c r="B90" s="26" t="s">
        <v>315</v>
      </c>
      <c r="C90" s="26">
        <v>2.6</v>
      </c>
      <c r="D90" s="26">
        <v>2.6</v>
      </c>
      <c r="E90" s="26">
        <v>2.6</v>
      </c>
      <c r="F90" s="26">
        <v>2.6</v>
      </c>
      <c r="H90" s="25">
        <f>SUMIFS(C90:F90, C6:F6, "19MEE311_CO1")</f>
        <v>2.6</v>
      </c>
      <c r="I90" s="25">
        <f>SUMIFS(C90:F90, C6:F6, "19MEE311_CO2")</f>
        <v>2.6</v>
      </c>
      <c r="J90" s="25">
        <f>SUMIFS(C90:F90, C6:F6, "19MEE311_CO3")</f>
        <v>2.6</v>
      </c>
      <c r="K90" s="25">
        <f>SUMIFS(C90:F90, C6:F6, "19MEE311_CO4")</f>
        <v>2.6</v>
      </c>
    </row>
    <row r="91" spans="1:11" x14ac:dyDescent="0.3">
      <c r="A91" s="24" t="s">
        <v>316</v>
      </c>
      <c r="B91" s="24" t="s">
        <v>317</v>
      </c>
      <c r="C91" s="24">
        <v>3.4</v>
      </c>
      <c r="D91" s="24">
        <v>3.4</v>
      </c>
      <c r="E91" s="24">
        <v>3.4</v>
      </c>
      <c r="F91" s="24">
        <v>3.4</v>
      </c>
      <c r="H91" s="25">
        <f>SUMIFS(C91:F91, C6:F6, "19MEE311_CO1")</f>
        <v>3.4</v>
      </c>
      <c r="I91" s="25">
        <f>SUMIFS(C91:F91, C6:F6, "19MEE311_CO2")</f>
        <v>3.4</v>
      </c>
      <c r="J91" s="25">
        <f>SUMIFS(C91:F91, C6:F6, "19MEE311_CO3")</f>
        <v>3.4</v>
      </c>
      <c r="K91" s="25">
        <f>SUMIFS(C91:F91, C6:F6, "19MEE311_CO4")</f>
        <v>3.4</v>
      </c>
    </row>
    <row r="92" spans="1:11" x14ac:dyDescent="0.3">
      <c r="A92" s="26" t="s">
        <v>318</v>
      </c>
      <c r="B92" s="26" t="s">
        <v>319</v>
      </c>
      <c r="C92" s="26">
        <v>4.2</v>
      </c>
      <c r="D92" s="26">
        <v>4.2</v>
      </c>
      <c r="E92" s="26">
        <v>4.2</v>
      </c>
      <c r="F92" s="26">
        <v>4.2</v>
      </c>
      <c r="H92" s="25">
        <f>SUMIFS(C92:F92, C6:F6, "19MEE311_CO1")</f>
        <v>4.2</v>
      </c>
      <c r="I92" s="25">
        <f>SUMIFS(C92:F92, C6:F6, "19MEE311_CO2")</f>
        <v>4.2</v>
      </c>
      <c r="J92" s="25">
        <f>SUMIFS(C92:F92, C6:F6, "19MEE311_CO3")</f>
        <v>4.2</v>
      </c>
      <c r="K92" s="25">
        <f>SUMIFS(C92:F92, C6:F6, "19MEE311_CO4")</f>
        <v>4.2</v>
      </c>
    </row>
    <row r="93" spans="1:11" x14ac:dyDescent="0.3">
      <c r="A93" s="24" t="s">
        <v>320</v>
      </c>
      <c r="B93" s="24" t="s">
        <v>321</v>
      </c>
      <c r="C93" s="24">
        <v>2.4</v>
      </c>
      <c r="D93" s="24">
        <v>2.4</v>
      </c>
      <c r="E93" s="24">
        <v>2.4</v>
      </c>
      <c r="F93" s="24">
        <v>2.4</v>
      </c>
      <c r="H93" s="25">
        <f>SUMIFS(C93:F93, C6:F6, "19MEE311_CO1")</f>
        <v>2.4</v>
      </c>
      <c r="I93" s="25">
        <f>SUMIFS(C93:F93, C6:F6, "19MEE311_CO2")</f>
        <v>2.4</v>
      </c>
      <c r="J93" s="25">
        <f>SUMIFS(C93:F93, C6:F6, "19MEE311_CO3")</f>
        <v>2.4</v>
      </c>
      <c r="K93" s="25">
        <f>SUMIFS(C93:F93, C6:F6, "19MEE311_CO4")</f>
        <v>2.4</v>
      </c>
    </row>
    <row r="94" spans="1:11" x14ac:dyDescent="0.3">
      <c r="A94" s="26" t="s">
        <v>322</v>
      </c>
      <c r="B94" s="26" t="s">
        <v>323</v>
      </c>
      <c r="C94" s="26">
        <v>7.2</v>
      </c>
      <c r="D94" s="26">
        <v>7.2</v>
      </c>
      <c r="E94" s="26">
        <v>7.2</v>
      </c>
      <c r="F94" s="26">
        <v>7.2</v>
      </c>
      <c r="H94" s="25">
        <f>SUMIFS(C94:F94, C6:F6, "19MEE311_CO1")</f>
        <v>7.2</v>
      </c>
      <c r="I94" s="25">
        <f>SUMIFS(C94:F94, C6:F6, "19MEE311_CO2")</f>
        <v>7.2</v>
      </c>
      <c r="J94" s="25">
        <f>SUMIFS(C94:F94, C6:F6, "19MEE311_CO3")</f>
        <v>7.2</v>
      </c>
      <c r="K94" s="25">
        <f>SUMIFS(C94:F94, C6:F6, "19MEE311_CO4")</f>
        <v>7.2</v>
      </c>
    </row>
    <row r="95" spans="1:11" x14ac:dyDescent="0.3">
      <c r="A95" s="24" t="s">
        <v>324</v>
      </c>
      <c r="B95" s="24" t="s">
        <v>325</v>
      </c>
      <c r="C95" s="24">
        <v>3.8</v>
      </c>
      <c r="D95" s="24">
        <v>3.8</v>
      </c>
      <c r="E95" s="24">
        <v>3.8</v>
      </c>
      <c r="F95" s="24">
        <v>3.8</v>
      </c>
      <c r="H95" s="25">
        <f>SUMIFS(C95:F95, C6:F6, "19MEE311_CO1")</f>
        <v>3.8</v>
      </c>
      <c r="I95" s="25">
        <f>SUMIFS(C95:F95, C6:F6, "19MEE311_CO2")</f>
        <v>3.8</v>
      </c>
      <c r="J95" s="25">
        <f>SUMIFS(C95:F95, C6:F6, "19MEE311_CO3")</f>
        <v>3.8</v>
      </c>
      <c r="K95" s="25">
        <f>SUMIFS(C95:F95, C6:F6, "19MEE311_CO4")</f>
        <v>3.8</v>
      </c>
    </row>
    <row r="96" spans="1:11" x14ac:dyDescent="0.3">
      <c r="A96" s="26" t="s">
        <v>326</v>
      </c>
      <c r="B96" s="26" t="s">
        <v>327</v>
      </c>
      <c r="C96" s="26">
        <v>7</v>
      </c>
      <c r="D96" s="26">
        <v>7</v>
      </c>
      <c r="E96" s="26">
        <v>7</v>
      </c>
      <c r="F96" s="26">
        <v>7</v>
      </c>
      <c r="H96" s="25">
        <f>SUMIFS(C96:F96, C6:F6, "19MEE311_CO1")</f>
        <v>7</v>
      </c>
      <c r="I96" s="25">
        <f>SUMIFS(C96:F96, C6:F6, "19MEE311_CO2")</f>
        <v>7</v>
      </c>
      <c r="J96" s="25">
        <f>SUMIFS(C96:F96, C6:F6, "19MEE311_CO3")</f>
        <v>7</v>
      </c>
      <c r="K96" s="25">
        <f>SUMIFS(C96:F96, C6:F6, "19MEE311_CO4")</f>
        <v>7</v>
      </c>
    </row>
    <row r="97" spans="1:11" x14ac:dyDescent="0.3">
      <c r="A97" s="24" t="s">
        <v>328</v>
      </c>
      <c r="B97" s="24" t="s">
        <v>329</v>
      </c>
      <c r="C97" s="24">
        <v>2.6</v>
      </c>
      <c r="D97" s="24">
        <v>2.6</v>
      </c>
      <c r="E97" s="24">
        <v>2.6</v>
      </c>
      <c r="F97" s="24">
        <v>2.6</v>
      </c>
      <c r="H97" s="25">
        <f>SUMIFS(C97:F97, C6:F6, "19MEE311_CO1")</f>
        <v>2.6</v>
      </c>
      <c r="I97" s="25">
        <f>SUMIFS(C97:F97, C6:F6, "19MEE311_CO2")</f>
        <v>2.6</v>
      </c>
      <c r="J97" s="25">
        <f>SUMIFS(C97:F97, C6:F6, "19MEE311_CO3")</f>
        <v>2.6</v>
      </c>
      <c r="K97" s="25">
        <f>SUMIFS(C97:F97, C6:F6, "19MEE311_CO4")</f>
        <v>2.6</v>
      </c>
    </row>
    <row r="98" spans="1:11" x14ac:dyDescent="0.3">
      <c r="A98" s="26" t="s">
        <v>330</v>
      </c>
      <c r="B98" s="26" t="s">
        <v>331</v>
      </c>
      <c r="C98" s="26">
        <v>3.8</v>
      </c>
      <c r="D98" s="26">
        <v>3.8</v>
      </c>
      <c r="E98" s="26">
        <v>3.8</v>
      </c>
      <c r="F98" s="26">
        <v>3.8</v>
      </c>
      <c r="H98" s="25">
        <f>SUMIFS(C98:F98, C6:F6, "19MEE311_CO1")</f>
        <v>3.8</v>
      </c>
      <c r="I98" s="25">
        <f>SUMIFS(C98:F98, C6:F6, "19MEE311_CO2")</f>
        <v>3.8</v>
      </c>
      <c r="J98" s="25">
        <f>SUMIFS(C98:F98, C6:F6, "19MEE311_CO3")</f>
        <v>3.8</v>
      </c>
      <c r="K98" s="25">
        <f>SUMIFS(C98:F98, C6:F6, "19MEE311_CO4")</f>
        <v>3.8</v>
      </c>
    </row>
    <row r="99" spans="1:11" x14ac:dyDescent="0.3">
      <c r="A99" s="24" t="s">
        <v>332</v>
      </c>
      <c r="B99" s="24" t="s">
        <v>333</v>
      </c>
      <c r="C99" s="24">
        <v>3.6</v>
      </c>
      <c r="D99" s="24">
        <v>3.6</v>
      </c>
      <c r="E99" s="24">
        <v>3.6</v>
      </c>
      <c r="F99" s="24">
        <v>3.6</v>
      </c>
      <c r="H99" s="25">
        <f>SUMIFS(C99:F99, C6:F6, "19MEE311_CO1")</f>
        <v>3.6</v>
      </c>
      <c r="I99" s="25">
        <f>SUMIFS(C99:F99, C6:F6, "19MEE311_CO2")</f>
        <v>3.6</v>
      </c>
      <c r="J99" s="25">
        <f>SUMIFS(C99:F99, C6:F6, "19MEE311_CO3")</f>
        <v>3.6</v>
      </c>
      <c r="K99" s="25">
        <f>SUMIFS(C99:F99, C6:F6, "19MEE311_CO4")</f>
        <v>3.6</v>
      </c>
    </row>
    <row r="100" spans="1:11" x14ac:dyDescent="0.3">
      <c r="A100" s="26" t="s">
        <v>334</v>
      </c>
      <c r="B100" s="26" t="s">
        <v>335</v>
      </c>
      <c r="C100" s="26">
        <v>3.2</v>
      </c>
      <c r="D100" s="26">
        <v>3.2</v>
      </c>
      <c r="E100" s="26">
        <v>3.2</v>
      </c>
      <c r="F100" s="26">
        <v>3.2</v>
      </c>
      <c r="H100" s="25">
        <f>SUMIFS(C100:F100, C6:F6, "19MEE311_CO1")</f>
        <v>3.2</v>
      </c>
      <c r="I100" s="25">
        <f>SUMIFS(C100:F100, C6:F6, "19MEE311_CO2")</f>
        <v>3.2</v>
      </c>
      <c r="J100" s="25">
        <f>SUMIFS(C100:F100, C6:F6, "19MEE311_CO3")</f>
        <v>3.2</v>
      </c>
      <c r="K100" s="25">
        <f>SUMIFS(C100:F100, C6:F6, "19MEE311_CO4")</f>
        <v>3.2</v>
      </c>
    </row>
    <row r="101" spans="1:11" x14ac:dyDescent="0.3">
      <c r="A101" s="24" t="s">
        <v>336</v>
      </c>
      <c r="B101" s="24" t="s">
        <v>337</v>
      </c>
      <c r="C101" s="24">
        <v>3.2</v>
      </c>
      <c r="D101" s="24">
        <v>3.2</v>
      </c>
      <c r="E101" s="24">
        <v>3.2</v>
      </c>
      <c r="F101" s="24">
        <v>3.2</v>
      </c>
      <c r="H101" s="25">
        <f>SUMIFS(C101:F101, C6:F6, "19MEE311_CO1")</f>
        <v>3.2</v>
      </c>
      <c r="I101" s="25">
        <f>SUMIFS(C101:F101, C6:F6, "19MEE311_CO2")</f>
        <v>3.2</v>
      </c>
      <c r="J101" s="25">
        <f>SUMIFS(C101:F101, C6:F6, "19MEE311_CO3")</f>
        <v>3.2</v>
      </c>
      <c r="K101" s="25">
        <f>SUMIFS(C101:F101, C6:F6, "19MEE311_CO4")</f>
        <v>3.2</v>
      </c>
    </row>
    <row r="102" spans="1:11" x14ac:dyDescent="0.3">
      <c r="A102" s="26" t="s">
        <v>338</v>
      </c>
      <c r="B102" s="26" t="s">
        <v>339</v>
      </c>
      <c r="C102" s="26">
        <v>4</v>
      </c>
      <c r="D102" s="26">
        <v>4</v>
      </c>
      <c r="E102" s="26">
        <v>4</v>
      </c>
      <c r="F102" s="26">
        <v>4</v>
      </c>
      <c r="H102" s="25">
        <f>SUMIFS(C102:F102, C6:F6, "19MEE311_CO1")</f>
        <v>4</v>
      </c>
      <c r="I102" s="25">
        <f>SUMIFS(C102:F102, C6:F6, "19MEE311_CO2")</f>
        <v>4</v>
      </c>
      <c r="J102" s="25">
        <f>SUMIFS(C102:F102, C6:F6, "19MEE311_CO3")</f>
        <v>4</v>
      </c>
      <c r="K102" s="25">
        <f>SUMIFS(C102:F102, C6:F6, "19MEE311_CO4")</f>
        <v>4</v>
      </c>
    </row>
    <row r="103" spans="1:11" x14ac:dyDescent="0.3">
      <c r="A103" s="24" t="s">
        <v>340</v>
      </c>
      <c r="B103" s="24" t="s">
        <v>341</v>
      </c>
      <c r="C103" s="24">
        <v>4.2</v>
      </c>
      <c r="D103" s="24">
        <v>4.2</v>
      </c>
      <c r="E103" s="24">
        <v>4.2</v>
      </c>
      <c r="F103" s="24">
        <v>4.2</v>
      </c>
      <c r="H103" s="25">
        <f>SUMIFS(C103:F103, C6:F6, "19MEE311_CO1")</f>
        <v>4.2</v>
      </c>
      <c r="I103" s="25">
        <f>SUMIFS(C103:F103, C6:F6, "19MEE311_CO2")</f>
        <v>4.2</v>
      </c>
      <c r="J103" s="25">
        <f>SUMIFS(C103:F103, C6:F6, "19MEE311_CO3")</f>
        <v>4.2</v>
      </c>
      <c r="K103" s="25">
        <f>SUMIFS(C103:F103, C6:F6, "19MEE311_CO4")</f>
        <v>4.2</v>
      </c>
    </row>
    <row r="104" spans="1:11" x14ac:dyDescent="0.3">
      <c r="A104" s="26" t="s">
        <v>342</v>
      </c>
      <c r="B104" s="26" t="s">
        <v>343</v>
      </c>
      <c r="C104" s="26">
        <v>2.5</v>
      </c>
      <c r="D104" s="26">
        <v>2.5</v>
      </c>
      <c r="E104" s="26">
        <v>2.5</v>
      </c>
      <c r="F104" s="26">
        <v>2.5</v>
      </c>
      <c r="H104" s="25">
        <f>SUMIFS(C104:F104, C6:F6, "19MEE311_CO1")</f>
        <v>2.5</v>
      </c>
      <c r="I104" s="25">
        <f>SUMIFS(C104:F104, C6:F6, "19MEE311_CO2")</f>
        <v>2.5</v>
      </c>
      <c r="J104" s="25">
        <f>SUMIFS(C104:F104, C6:F6, "19MEE311_CO3")</f>
        <v>2.5</v>
      </c>
      <c r="K104" s="25">
        <f>SUMIFS(C104:F104, C6:F6, "19MEE311_CO4")</f>
        <v>2.5</v>
      </c>
    </row>
    <row r="105" spans="1:11" x14ac:dyDescent="0.3">
      <c r="A105" s="24" t="s">
        <v>344</v>
      </c>
      <c r="B105" s="24" t="s">
        <v>345</v>
      </c>
      <c r="C105" s="24">
        <v>3.6</v>
      </c>
      <c r="D105" s="24">
        <v>3.6</v>
      </c>
      <c r="E105" s="24">
        <v>3.6</v>
      </c>
      <c r="F105" s="24">
        <v>3.6</v>
      </c>
      <c r="H105" s="25">
        <f>SUMIFS(C105:F105, C6:F6, "19MEE311_CO1")</f>
        <v>3.6</v>
      </c>
      <c r="I105" s="25">
        <f>SUMIFS(C105:F105, C6:F6, "19MEE311_CO2")</f>
        <v>3.6</v>
      </c>
      <c r="J105" s="25">
        <f>SUMIFS(C105:F105, C6:F6, "19MEE311_CO3")</f>
        <v>3.6</v>
      </c>
      <c r="K105" s="25">
        <f>SUMIFS(C105:F105, C6:F6, "19MEE311_CO4")</f>
        <v>3.6</v>
      </c>
    </row>
    <row r="106" spans="1:11" x14ac:dyDescent="0.3">
      <c r="A106" s="26" t="s">
        <v>346</v>
      </c>
      <c r="B106" s="26" t="s">
        <v>347</v>
      </c>
      <c r="C106" s="26">
        <v>3.2</v>
      </c>
      <c r="D106" s="26">
        <v>3.2</v>
      </c>
      <c r="E106" s="26">
        <v>3.2</v>
      </c>
      <c r="F106" s="26">
        <v>3.2</v>
      </c>
      <c r="H106" s="25">
        <f>SUMIFS(C106:F106, C6:F6, "19MEE311_CO1")</f>
        <v>3.2</v>
      </c>
      <c r="I106" s="25">
        <f>SUMIFS(C106:F106, C6:F6, "19MEE311_CO2")</f>
        <v>3.2</v>
      </c>
      <c r="J106" s="25">
        <f>SUMIFS(C106:F106, C6:F6, "19MEE311_CO3")</f>
        <v>3.2</v>
      </c>
      <c r="K106" s="25">
        <f>SUMIFS(C106:F106, C6:F6, "19MEE311_CO4")</f>
        <v>3.2</v>
      </c>
    </row>
    <row r="107" spans="1:11" x14ac:dyDescent="0.3">
      <c r="A107" s="24" t="s">
        <v>348</v>
      </c>
      <c r="B107" s="24" t="s">
        <v>349</v>
      </c>
      <c r="C107" s="24">
        <v>7.2</v>
      </c>
      <c r="D107" s="24">
        <v>7.2</v>
      </c>
      <c r="E107" s="24">
        <v>7.2</v>
      </c>
      <c r="F107" s="24">
        <v>7.2</v>
      </c>
      <c r="H107" s="25">
        <f>SUMIFS(C107:F107, C6:F6, "19MEE311_CO1")</f>
        <v>7.2</v>
      </c>
      <c r="I107" s="25">
        <f>SUMIFS(C107:F107, C6:F6, "19MEE311_CO2")</f>
        <v>7.2</v>
      </c>
      <c r="J107" s="25">
        <f>SUMIFS(C107:F107, C6:F6, "19MEE311_CO3")</f>
        <v>7.2</v>
      </c>
      <c r="K107" s="25">
        <f>SUMIFS(C107:F107, C6:F6, "19MEE311_CO4")</f>
        <v>7.2</v>
      </c>
    </row>
    <row r="108" spans="1:11" x14ac:dyDescent="0.3">
      <c r="A108" s="26" t="s">
        <v>350</v>
      </c>
      <c r="B108" s="26" t="s">
        <v>351</v>
      </c>
      <c r="C108" s="26">
        <v>3.2</v>
      </c>
      <c r="D108" s="26">
        <v>3.2</v>
      </c>
      <c r="E108" s="26">
        <v>3.2</v>
      </c>
      <c r="F108" s="26">
        <v>3.2</v>
      </c>
      <c r="H108" s="25">
        <f>SUMIFS(C108:F108, C6:F6, "19MEE311_CO1")</f>
        <v>3.2</v>
      </c>
      <c r="I108" s="25">
        <f>SUMIFS(C108:F108, C6:F6, "19MEE311_CO2")</f>
        <v>3.2</v>
      </c>
      <c r="J108" s="25">
        <f>SUMIFS(C108:F108, C6:F6, "19MEE311_CO3")</f>
        <v>3.2</v>
      </c>
      <c r="K108" s="25">
        <f>SUMIFS(C108:F108, C6:F6, "19MEE311_CO4")</f>
        <v>3.2</v>
      </c>
    </row>
    <row r="109" spans="1:11" x14ac:dyDescent="0.3">
      <c r="A109" s="24" t="s">
        <v>352</v>
      </c>
      <c r="B109" s="24" t="s">
        <v>353</v>
      </c>
      <c r="C109" s="24">
        <v>3.2</v>
      </c>
      <c r="D109" s="24">
        <v>3.2</v>
      </c>
      <c r="E109" s="24">
        <v>3.2</v>
      </c>
      <c r="F109" s="24">
        <v>3.2</v>
      </c>
      <c r="H109" s="25">
        <f>SUMIFS(C109:F109, C6:F6, "19MEE311_CO1")</f>
        <v>3.2</v>
      </c>
      <c r="I109" s="25">
        <f>SUMIFS(C109:F109, C6:F6, "19MEE311_CO2")</f>
        <v>3.2</v>
      </c>
      <c r="J109" s="25">
        <f>SUMIFS(C109:F109, C6:F6, "19MEE311_CO3")</f>
        <v>3.2</v>
      </c>
      <c r="K109" s="25">
        <f>SUMIFS(C109:F109, C6:F6, "19MEE311_CO4")</f>
        <v>3.2</v>
      </c>
    </row>
    <row r="110" spans="1:11" x14ac:dyDescent="0.3">
      <c r="A110" s="26" t="s">
        <v>354</v>
      </c>
      <c r="B110" s="26" t="s">
        <v>355</v>
      </c>
      <c r="C110" s="26">
        <v>3.6</v>
      </c>
      <c r="D110" s="26">
        <v>3.6</v>
      </c>
      <c r="E110" s="26">
        <v>3.6</v>
      </c>
      <c r="F110" s="26">
        <v>3.6</v>
      </c>
      <c r="H110" s="25">
        <f>SUMIFS(C110:F110, C6:F6, "19MEE311_CO1")</f>
        <v>3.6</v>
      </c>
      <c r="I110" s="25">
        <f>SUMIFS(C110:F110, C6:F6, "19MEE311_CO2")</f>
        <v>3.6</v>
      </c>
      <c r="J110" s="25">
        <f>SUMIFS(C110:F110, C6:F6, "19MEE311_CO3")</f>
        <v>3.6</v>
      </c>
      <c r="K110" s="25">
        <f>SUMIFS(C110:F110, C6:F6, "19MEE311_CO4")</f>
        <v>3.6</v>
      </c>
    </row>
    <row r="111" spans="1:11" x14ac:dyDescent="0.3">
      <c r="A111" s="24" t="s">
        <v>356</v>
      </c>
      <c r="B111" s="24" t="s">
        <v>357</v>
      </c>
      <c r="C111" s="24">
        <v>4.2</v>
      </c>
      <c r="D111" s="24">
        <v>4.2</v>
      </c>
      <c r="E111" s="24">
        <v>4.2</v>
      </c>
      <c r="F111" s="24">
        <v>4.2</v>
      </c>
      <c r="H111" s="25">
        <f>SUMIFS(C111:F111, C6:F6, "19MEE311_CO1")</f>
        <v>4.2</v>
      </c>
      <c r="I111" s="25">
        <f>SUMIFS(C111:F111, C6:F6, "19MEE311_CO2")</f>
        <v>4.2</v>
      </c>
      <c r="J111" s="25">
        <f>SUMIFS(C111:F111, C6:F6, "19MEE311_CO3")</f>
        <v>4.2</v>
      </c>
      <c r="K111" s="25">
        <f>SUMIFS(C111:F111, C6:F6, "19MEE311_CO4")</f>
        <v>4.2</v>
      </c>
    </row>
    <row r="112" spans="1:11" x14ac:dyDescent="0.3">
      <c r="A112" s="26" t="s">
        <v>358</v>
      </c>
      <c r="B112" s="26" t="s">
        <v>359</v>
      </c>
      <c r="C112" s="26">
        <v>3.4</v>
      </c>
      <c r="D112" s="26">
        <v>3.4</v>
      </c>
      <c r="E112" s="26">
        <v>3.4</v>
      </c>
      <c r="F112" s="26">
        <v>3.4</v>
      </c>
      <c r="H112" s="25">
        <f>SUMIFS(C112:F112, C6:F6, "19MEE311_CO1")</f>
        <v>3.4</v>
      </c>
      <c r="I112" s="25">
        <f>SUMIFS(C112:F112, C6:F6, "19MEE311_CO2")</f>
        <v>3.4</v>
      </c>
      <c r="J112" s="25">
        <f>SUMIFS(C112:F112, C6:F6, "19MEE311_CO3")</f>
        <v>3.4</v>
      </c>
      <c r="K112" s="25">
        <f>SUMIFS(C112:F112, C6:F6, "19MEE311_CO4")</f>
        <v>3.4</v>
      </c>
    </row>
    <row r="113" spans="1:11" x14ac:dyDescent="0.3">
      <c r="A113" s="24" t="s">
        <v>360</v>
      </c>
      <c r="B113" s="24" t="s">
        <v>361</v>
      </c>
      <c r="C113" s="24">
        <v>3.8</v>
      </c>
      <c r="D113" s="24">
        <v>3.8</v>
      </c>
      <c r="E113" s="24">
        <v>3.8</v>
      </c>
      <c r="F113" s="24">
        <v>3.8</v>
      </c>
      <c r="H113" s="25">
        <f>SUMIFS(C113:F113, C6:F6, "19MEE311_CO1")</f>
        <v>3.8</v>
      </c>
      <c r="I113" s="25">
        <f>SUMIFS(C113:F113, C6:F6, "19MEE311_CO2")</f>
        <v>3.8</v>
      </c>
      <c r="J113" s="25">
        <f>SUMIFS(C113:F113, C6:F6, "19MEE311_CO3")</f>
        <v>3.8</v>
      </c>
      <c r="K113" s="25">
        <f>SUMIFS(C113:F113, C6:F6, "19MEE311_CO4")</f>
        <v>3.8</v>
      </c>
    </row>
    <row r="114" spans="1:11" x14ac:dyDescent="0.3">
      <c r="A114" s="26" t="s">
        <v>362</v>
      </c>
      <c r="B114" s="26" t="s">
        <v>363</v>
      </c>
      <c r="C114" s="26">
        <v>3.2</v>
      </c>
      <c r="D114" s="26">
        <v>3.2</v>
      </c>
      <c r="E114" s="26">
        <v>3.2</v>
      </c>
      <c r="F114" s="26">
        <v>3.2</v>
      </c>
      <c r="H114" s="25">
        <f>SUMIFS(C114:F114, C6:F6, "19MEE311_CO1")</f>
        <v>3.2</v>
      </c>
      <c r="I114" s="25">
        <f>SUMIFS(C114:F114, C6:F6, "19MEE311_CO2")</f>
        <v>3.2</v>
      </c>
      <c r="J114" s="25">
        <f>SUMIFS(C114:F114, C6:F6, "19MEE311_CO3")</f>
        <v>3.2</v>
      </c>
      <c r="K114" s="25">
        <f>SUMIFS(C114:F114, C6:F6, "19MEE311_CO4")</f>
        <v>3.2</v>
      </c>
    </row>
    <row r="115" spans="1:11" x14ac:dyDescent="0.3">
      <c r="A115" s="24" t="s">
        <v>364</v>
      </c>
      <c r="B115" s="24" t="s">
        <v>365</v>
      </c>
      <c r="C115" s="24">
        <v>3.6</v>
      </c>
      <c r="D115" s="24">
        <v>3.6</v>
      </c>
      <c r="E115" s="24">
        <v>3.6</v>
      </c>
      <c r="F115" s="24">
        <v>3.6</v>
      </c>
      <c r="H115" s="25">
        <f>SUMIFS(C115:F115, C6:F6, "19MEE311_CO1")</f>
        <v>3.6</v>
      </c>
      <c r="I115" s="25">
        <f>SUMIFS(C115:F115, C6:F6, "19MEE311_CO2")</f>
        <v>3.6</v>
      </c>
      <c r="J115" s="25">
        <f>SUMIFS(C115:F115, C6:F6, "19MEE311_CO3")</f>
        <v>3.6</v>
      </c>
      <c r="K115" s="25">
        <f>SUMIFS(C115:F115, C6:F6, "19MEE311_CO4")</f>
        <v>3.6</v>
      </c>
    </row>
    <row r="116" spans="1:11" x14ac:dyDescent="0.3">
      <c r="A116" s="26" t="s">
        <v>366</v>
      </c>
      <c r="B116" s="26" t="s">
        <v>367</v>
      </c>
      <c r="C116" s="26">
        <v>5.4</v>
      </c>
      <c r="D116" s="26">
        <v>5.4</v>
      </c>
      <c r="E116" s="26">
        <v>5.4</v>
      </c>
      <c r="F116" s="26">
        <v>5.4</v>
      </c>
      <c r="H116" s="25">
        <f>SUMIFS(C116:F116, C6:F6, "19MEE311_CO1")</f>
        <v>5.4</v>
      </c>
      <c r="I116" s="25">
        <f>SUMIFS(C116:F116, C6:F6, "19MEE311_CO2")</f>
        <v>5.4</v>
      </c>
      <c r="J116" s="25">
        <f>SUMIFS(C116:F116, C6:F6, "19MEE311_CO3")</f>
        <v>5.4</v>
      </c>
      <c r="K116" s="25">
        <f>SUMIFS(C116:F116, C6:F6, "19MEE311_CO4")</f>
        <v>5.4</v>
      </c>
    </row>
    <row r="117" spans="1:11" x14ac:dyDescent="0.3">
      <c r="A117" s="24" t="s">
        <v>368</v>
      </c>
      <c r="B117" s="24" t="s">
        <v>369</v>
      </c>
      <c r="C117" s="24">
        <v>3.2</v>
      </c>
      <c r="D117" s="24">
        <v>3.2</v>
      </c>
      <c r="E117" s="24">
        <v>3.2</v>
      </c>
      <c r="F117" s="24">
        <v>3.2</v>
      </c>
      <c r="H117" s="25">
        <f>SUMIFS(C117:F117, C6:F6, "19MEE311_CO1")</f>
        <v>3.2</v>
      </c>
      <c r="I117" s="25">
        <f>SUMIFS(C117:F117, C6:F6, "19MEE311_CO2")</f>
        <v>3.2</v>
      </c>
      <c r="J117" s="25">
        <f>SUMIFS(C117:F117, C6:F6, "19MEE311_CO3")</f>
        <v>3.2</v>
      </c>
      <c r="K117" s="25">
        <f>SUMIFS(C117:F117, C6:F6, "19MEE311_CO4")</f>
        <v>3.2</v>
      </c>
    </row>
    <row r="118" spans="1:11" x14ac:dyDescent="0.3">
      <c r="A118" s="26" t="s">
        <v>377</v>
      </c>
      <c r="B118" s="26" t="s">
        <v>378</v>
      </c>
      <c r="C118" s="26">
        <v>7</v>
      </c>
      <c r="D118" s="26">
        <v>7</v>
      </c>
      <c r="E118" s="26">
        <v>7</v>
      </c>
      <c r="F118" s="26">
        <v>7</v>
      </c>
      <c r="H118" s="25">
        <f>SUMIFS(C118:F118, C6:F6, "19MEE311_CO1")</f>
        <v>7</v>
      </c>
      <c r="I118" s="25">
        <f>SUMIFS(C118:F118, C6:F6, "19MEE311_CO2")</f>
        <v>7</v>
      </c>
      <c r="J118" s="25">
        <f>SUMIFS(C118:F118, C6:F6, "19MEE311_CO3")</f>
        <v>7</v>
      </c>
      <c r="K118" s="25">
        <f>SUMIFS(C118:F118, C6:F6, "19MEE311_CO4")</f>
        <v>7</v>
      </c>
    </row>
    <row r="119" spans="1:11" x14ac:dyDescent="0.3">
      <c r="A119" s="24" t="s">
        <v>379</v>
      </c>
      <c r="B119" s="24" t="s">
        <v>380</v>
      </c>
      <c r="C119" s="24">
        <v>7</v>
      </c>
      <c r="D119" s="24">
        <v>7</v>
      </c>
      <c r="E119" s="24">
        <v>7</v>
      </c>
      <c r="F119" s="24">
        <v>7</v>
      </c>
      <c r="H119" s="25">
        <f>SUMIFS(C119:F119, C6:F6, "19MEE311_CO1")</f>
        <v>7</v>
      </c>
      <c r="I119" s="25">
        <f>SUMIFS(C119:F119, C6:F6, "19MEE311_CO2")</f>
        <v>7</v>
      </c>
      <c r="J119" s="25">
        <f>SUMIFS(C119:F119, C6:F6, "19MEE311_CO3")</f>
        <v>7</v>
      </c>
      <c r="K119" s="25">
        <f>SUMIFS(C119:F119, C6:F6, "19MEE311_CO4")</f>
        <v>7</v>
      </c>
    </row>
    <row r="120" spans="1:11" x14ac:dyDescent="0.3">
      <c r="A120" s="26" t="s">
        <v>381</v>
      </c>
      <c r="B120" s="26" t="s">
        <v>382</v>
      </c>
      <c r="C120" s="26">
        <v>7</v>
      </c>
      <c r="D120" s="26">
        <v>7</v>
      </c>
      <c r="E120" s="26">
        <v>7</v>
      </c>
      <c r="F120" s="26">
        <v>7</v>
      </c>
      <c r="H120" s="25">
        <f>SUMIFS(C120:F120, C6:F6, "19MEE311_CO1")</f>
        <v>7</v>
      </c>
      <c r="I120" s="25">
        <f>SUMIFS(C120:F120, C6:F6, "19MEE311_CO2")</f>
        <v>7</v>
      </c>
      <c r="J120" s="25">
        <f>SUMIFS(C120:F120, C6:F6, "19MEE311_CO3")</f>
        <v>7</v>
      </c>
      <c r="K120" s="25">
        <f>SUMIFS(C120:F120, C6:F6, "19MEE311_CO4")</f>
        <v>7</v>
      </c>
    </row>
    <row r="121" spans="1:11" x14ac:dyDescent="0.3">
      <c r="A121" s="24" t="s">
        <v>383</v>
      </c>
      <c r="B121" s="24" t="s">
        <v>384</v>
      </c>
      <c r="C121" s="24">
        <v>6</v>
      </c>
      <c r="D121" s="24">
        <v>6</v>
      </c>
      <c r="E121" s="24">
        <v>6</v>
      </c>
      <c r="F121" s="24">
        <v>6</v>
      </c>
      <c r="H121" s="25">
        <f>SUMIFS(C121:F121, C6:F6, "19MEE311_CO1")</f>
        <v>6</v>
      </c>
      <c r="I121" s="25">
        <f>SUMIFS(C121:F121, C6:F6, "19MEE311_CO2")</f>
        <v>6</v>
      </c>
      <c r="J121" s="25">
        <f>SUMIFS(C121:F121, C6:F6, "19MEE311_CO3")</f>
        <v>6</v>
      </c>
      <c r="K121" s="25">
        <f>SUMIFS(C121:F121, C6:F6, "19MEE311_CO4")</f>
        <v>6</v>
      </c>
    </row>
    <row r="122" spans="1:11" x14ac:dyDescent="0.3">
      <c r="A122" s="26" t="s">
        <v>385</v>
      </c>
      <c r="B122" s="26" t="s">
        <v>386</v>
      </c>
      <c r="C122" s="26">
        <v>6</v>
      </c>
      <c r="D122" s="26">
        <v>6</v>
      </c>
      <c r="E122" s="26">
        <v>6</v>
      </c>
      <c r="F122" s="26">
        <v>6</v>
      </c>
      <c r="H122" s="25">
        <f>SUMIFS(C122:F122, C6:F6, "19MEE311_CO1")</f>
        <v>6</v>
      </c>
      <c r="I122" s="25">
        <f>SUMIFS(C122:F122, C6:F6, "19MEE311_CO2")</f>
        <v>6</v>
      </c>
      <c r="J122" s="25">
        <f>SUMIFS(C122:F122, C6:F6, "19MEE311_CO3")</f>
        <v>6</v>
      </c>
      <c r="K122" s="25">
        <f>SUMIFS(C122:F122, C6:F6, "19MEE311_CO4")</f>
        <v>6</v>
      </c>
    </row>
    <row r="123" spans="1:11" x14ac:dyDescent="0.3">
      <c r="A123" s="24" t="s">
        <v>387</v>
      </c>
      <c r="B123" s="24" t="s">
        <v>388</v>
      </c>
      <c r="C123" s="24">
        <v>5</v>
      </c>
      <c r="D123" s="24">
        <v>5</v>
      </c>
      <c r="E123" s="24">
        <v>5</v>
      </c>
      <c r="F123" s="24">
        <v>5</v>
      </c>
      <c r="H123" s="25">
        <f>SUMIFS(C123:F123, C6:F6, "19MEE311_CO1")</f>
        <v>5</v>
      </c>
      <c r="I123" s="25">
        <f>SUMIFS(C123:F123, C6:F6, "19MEE311_CO2")</f>
        <v>5</v>
      </c>
      <c r="J123" s="25">
        <f>SUMIFS(C123:F123, C6:F6, "19MEE311_CO3")</f>
        <v>5</v>
      </c>
      <c r="K123" s="25">
        <f>SUMIFS(C123:F123, C6:F6, "19MEE311_CO4")</f>
        <v>5</v>
      </c>
    </row>
    <row r="124" spans="1:11" x14ac:dyDescent="0.3">
      <c r="A124" s="26" t="s">
        <v>389</v>
      </c>
      <c r="B124" s="26" t="s">
        <v>390</v>
      </c>
      <c r="C124" s="26">
        <v>7</v>
      </c>
      <c r="D124" s="26">
        <v>7</v>
      </c>
      <c r="E124" s="26">
        <v>7</v>
      </c>
      <c r="F124" s="26">
        <v>7</v>
      </c>
      <c r="H124" s="25">
        <f>SUMIFS(C124:F124, C6:F6, "19MEE311_CO1")</f>
        <v>7</v>
      </c>
      <c r="I124" s="25">
        <f>SUMIFS(C124:F124, C6:F6, "19MEE311_CO2")</f>
        <v>7</v>
      </c>
      <c r="J124" s="25">
        <f>SUMIFS(C124:F124, C6:F6, "19MEE311_CO3")</f>
        <v>7</v>
      </c>
      <c r="K124" s="25">
        <f>SUMIFS(C124:F124, C6:F6, "19MEE311_CO4")</f>
        <v>7</v>
      </c>
    </row>
    <row r="125" spans="1:11" x14ac:dyDescent="0.3">
      <c r="A125" s="24" t="s">
        <v>391</v>
      </c>
      <c r="B125" s="24" t="s">
        <v>392</v>
      </c>
      <c r="C125" s="24">
        <v>6</v>
      </c>
      <c r="D125" s="24">
        <v>6</v>
      </c>
      <c r="E125" s="24">
        <v>6</v>
      </c>
      <c r="F125" s="24">
        <v>6</v>
      </c>
      <c r="H125" s="25">
        <f>SUMIFS(C125:F125, C6:F6, "19MEE311_CO1")</f>
        <v>6</v>
      </c>
      <c r="I125" s="25">
        <f>SUMIFS(C125:F125, C6:F6, "19MEE311_CO2")</f>
        <v>6</v>
      </c>
      <c r="J125" s="25">
        <f>SUMIFS(C125:F125, C6:F6, "19MEE311_CO3")</f>
        <v>6</v>
      </c>
      <c r="K125" s="25">
        <f>SUMIFS(C125:F125, C6:F6, "19MEE311_CO4")</f>
        <v>6</v>
      </c>
    </row>
    <row r="126" spans="1:11" x14ac:dyDescent="0.3">
      <c r="A126" s="26" t="s">
        <v>393</v>
      </c>
      <c r="B126" s="26" t="s">
        <v>394</v>
      </c>
      <c r="C126" s="26">
        <v>8</v>
      </c>
      <c r="D126" s="26">
        <v>8</v>
      </c>
      <c r="E126" s="26">
        <v>8</v>
      </c>
      <c r="F126" s="26">
        <v>8</v>
      </c>
      <c r="H126" s="25">
        <f>SUMIFS(C126:F126, C6:F6, "19MEE311_CO1")</f>
        <v>8</v>
      </c>
      <c r="I126" s="25">
        <f>SUMIFS(C126:F126, C6:F6, "19MEE311_CO2")</f>
        <v>8</v>
      </c>
      <c r="J126" s="25">
        <f>SUMIFS(C126:F126, C6:F6, "19MEE311_CO3")</f>
        <v>8</v>
      </c>
      <c r="K126" s="25">
        <f>SUMIFS(C126:F126, C6:F6, "19MEE311_CO4")</f>
        <v>8</v>
      </c>
    </row>
    <row r="127" spans="1:11" x14ac:dyDescent="0.3">
      <c r="A127" s="24" t="s">
        <v>395</v>
      </c>
      <c r="B127" s="24" t="s">
        <v>396</v>
      </c>
      <c r="C127" s="24">
        <v>5</v>
      </c>
      <c r="D127" s="24">
        <v>5</v>
      </c>
      <c r="E127" s="24">
        <v>5</v>
      </c>
      <c r="F127" s="24">
        <v>5</v>
      </c>
      <c r="H127" s="25">
        <f>SUMIFS(C127:F127, C6:F6, "19MEE311_CO1")</f>
        <v>5</v>
      </c>
      <c r="I127" s="25">
        <f>SUMIFS(C127:F127, C6:F6, "19MEE311_CO2")</f>
        <v>5</v>
      </c>
      <c r="J127" s="25">
        <f>SUMIFS(C127:F127, C6:F6, "19MEE311_CO3")</f>
        <v>5</v>
      </c>
      <c r="K127" s="25">
        <f>SUMIFS(C127:F127, C6:F6, "19MEE311_CO4")</f>
        <v>5</v>
      </c>
    </row>
    <row r="128" spans="1:11" x14ac:dyDescent="0.3">
      <c r="A128" s="26" t="s">
        <v>397</v>
      </c>
      <c r="B128" s="26" t="s">
        <v>398</v>
      </c>
      <c r="C128" s="26">
        <v>7</v>
      </c>
      <c r="D128" s="26">
        <v>7</v>
      </c>
      <c r="E128" s="26">
        <v>7</v>
      </c>
      <c r="F128" s="26">
        <v>7</v>
      </c>
      <c r="H128" s="25">
        <f>SUMIFS(C128:F128, C6:F6, "19MEE311_CO1")</f>
        <v>7</v>
      </c>
      <c r="I128" s="25">
        <f>SUMIFS(C128:F128, C6:F6, "19MEE311_CO2")</f>
        <v>7</v>
      </c>
      <c r="J128" s="25">
        <f>SUMIFS(C128:F128, C6:F6, "19MEE311_CO3")</f>
        <v>7</v>
      </c>
      <c r="K128" s="25">
        <f>SUMIFS(C128:F128, C6:F6, "19MEE311_CO4")</f>
        <v>7</v>
      </c>
    </row>
    <row r="129" spans="1:11" x14ac:dyDescent="0.3">
      <c r="A129" s="24" t="s">
        <v>399</v>
      </c>
      <c r="B129" s="24" t="s">
        <v>400</v>
      </c>
      <c r="C129" s="24">
        <v>6</v>
      </c>
      <c r="D129" s="24">
        <v>6</v>
      </c>
      <c r="E129" s="24">
        <v>6</v>
      </c>
      <c r="F129" s="24">
        <v>6</v>
      </c>
      <c r="H129" s="25">
        <f>SUMIFS(C129:F129, C6:F6, "19MEE311_CO1")</f>
        <v>6</v>
      </c>
      <c r="I129" s="25">
        <f>SUMIFS(C129:F129, C6:F6, "19MEE311_CO2")</f>
        <v>6</v>
      </c>
      <c r="J129" s="25">
        <f>SUMIFS(C129:F129, C6:F6, "19MEE311_CO3")</f>
        <v>6</v>
      </c>
      <c r="K129" s="25">
        <f>SUMIFS(C129:F129, C6:F6, "19MEE311_CO4")</f>
        <v>6</v>
      </c>
    </row>
    <row r="130" spans="1:11" x14ac:dyDescent="0.3">
      <c r="A130" s="26" t="s">
        <v>401</v>
      </c>
      <c r="B130" s="26" t="s">
        <v>402</v>
      </c>
      <c r="C130" s="26">
        <v>7</v>
      </c>
      <c r="D130" s="26">
        <v>7</v>
      </c>
      <c r="E130" s="26">
        <v>7</v>
      </c>
      <c r="F130" s="26">
        <v>7</v>
      </c>
      <c r="H130" s="25">
        <f>SUMIFS(C130:F130, C6:F6, "19MEE311_CO1")</f>
        <v>7</v>
      </c>
      <c r="I130" s="25">
        <f>SUMIFS(C130:F130, C6:F6, "19MEE311_CO2")</f>
        <v>7</v>
      </c>
      <c r="J130" s="25">
        <f>SUMIFS(C130:F130, C6:F6, "19MEE311_CO3")</f>
        <v>7</v>
      </c>
      <c r="K130" s="25">
        <f>SUMIFS(C130:F130, C6:F6, "19MEE311_CO4")</f>
        <v>7</v>
      </c>
    </row>
    <row r="131" spans="1:11" x14ac:dyDescent="0.3">
      <c r="A131" s="24" t="s">
        <v>403</v>
      </c>
      <c r="B131" s="24" t="s">
        <v>404</v>
      </c>
      <c r="C131" s="24">
        <v>6</v>
      </c>
      <c r="D131" s="24">
        <v>6</v>
      </c>
      <c r="E131" s="24">
        <v>6</v>
      </c>
      <c r="F131" s="24">
        <v>6</v>
      </c>
      <c r="H131" s="25">
        <f>SUMIFS(C131:F131, C6:F6, "19MEE311_CO1")</f>
        <v>6</v>
      </c>
      <c r="I131" s="25">
        <f>SUMIFS(C131:F131, C6:F6, "19MEE311_CO2")</f>
        <v>6</v>
      </c>
      <c r="J131" s="25">
        <f>SUMIFS(C131:F131, C6:F6, "19MEE311_CO3")</f>
        <v>6</v>
      </c>
      <c r="K131" s="25">
        <f>SUMIFS(C131:F131, C6:F6, "19MEE311_CO4")</f>
        <v>6</v>
      </c>
    </row>
    <row r="132" spans="1:11" x14ac:dyDescent="0.3">
      <c r="A132" s="26" t="s">
        <v>405</v>
      </c>
      <c r="B132" s="26" t="s">
        <v>406</v>
      </c>
      <c r="C132" s="26">
        <v>6</v>
      </c>
      <c r="D132" s="26">
        <v>6</v>
      </c>
      <c r="E132" s="26">
        <v>6</v>
      </c>
      <c r="F132" s="26">
        <v>6</v>
      </c>
      <c r="H132" s="25">
        <f>SUMIFS(C132:F132, C6:F6, "19MEE311_CO1")</f>
        <v>6</v>
      </c>
      <c r="I132" s="25">
        <f>SUMIFS(C132:F132, C6:F6, "19MEE311_CO2")</f>
        <v>6</v>
      </c>
      <c r="J132" s="25">
        <f>SUMIFS(C132:F132, C6:F6, "19MEE311_CO3")</f>
        <v>6</v>
      </c>
      <c r="K132" s="25">
        <f>SUMIFS(C132:F132, C6:F6, "19MEE311_CO4")</f>
        <v>6</v>
      </c>
    </row>
    <row r="133" spans="1:11" x14ac:dyDescent="0.3">
      <c r="A133" s="24" t="s">
        <v>407</v>
      </c>
      <c r="B133" s="24" t="s">
        <v>408</v>
      </c>
      <c r="C133" s="24">
        <v>6</v>
      </c>
      <c r="D133" s="24">
        <v>6</v>
      </c>
      <c r="E133" s="24">
        <v>6</v>
      </c>
      <c r="F133" s="24">
        <v>6</v>
      </c>
      <c r="H133" s="25">
        <f>SUMIFS(C133:F133, C6:F6, "19MEE311_CO1")</f>
        <v>6</v>
      </c>
      <c r="I133" s="25">
        <f>SUMIFS(C133:F133, C6:F6, "19MEE311_CO2")</f>
        <v>6</v>
      </c>
      <c r="J133" s="25">
        <f>SUMIFS(C133:F133, C6:F6, "19MEE311_CO3")</f>
        <v>6</v>
      </c>
      <c r="K133" s="25">
        <f>SUMIFS(C133:F133, C6:F6, "19MEE311_CO4")</f>
        <v>6</v>
      </c>
    </row>
    <row r="134" spans="1:11" x14ac:dyDescent="0.3">
      <c r="A134" s="26" t="s">
        <v>409</v>
      </c>
      <c r="B134" s="26" t="s">
        <v>410</v>
      </c>
      <c r="C134" s="26">
        <v>5</v>
      </c>
      <c r="D134" s="26">
        <v>5</v>
      </c>
      <c r="E134" s="26">
        <v>5</v>
      </c>
      <c r="F134" s="26">
        <v>5</v>
      </c>
      <c r="H134" s="25">
        <f>SUMIFS(C134:F134, C6:F6, "19MEE311_CO1")</f>
        <v>5</v>
      </c>
      <c r="I134" s="25">
        <f>SUMIFS(C134:F134, C6:F6, "19MEE311_CO2")</f>
        <v>5</v>
      </c>
      <c r="J134" s="25">
        <f>SUMIFS(C134:F134, C6:F6, "19MEE311_CO3")</f>
        <v>5</v>
      </c>
      <c r="K134" s="25">
        <f>SUMIFS(C134:F134, C6:F6, "19MEE311_CO4")</f>
        <v>5</v>
      </c>
    </row>
    <row r="135" spans="1:11" x14ac:dyDescent="0.3">
      <c r="A135" s="24" t="s">
        <v>411</v>
      </c>
      <c r="B135" s="24" t="s">
        <v>412</v>
      </c>
      <c r="C135" s="24">
        <v>6</v>
      </c>
      <c r="D135" s="24">
        <v>6</v>
      </c>
      <c r="E135" s="24">
        <v>6</v>
      </c>
      <c r="F135" s="24">
        <v>6</v>
      </c>
      <c r="H135" s="25">
        <f>SUMIFS(C135:F135, C6:F6, "19MEE311_CO1")</f>
        <v>6</v>
      </c>
      <c r="I135" s="25">
        <f>SUMIFS(C135:F135, C6:F6, "19MEE311_CO2")</f>
        <v>6</v>
      </c>
      <c r="J135" s="25">
        <f>SUMIFS(C135:F135, C6:F6, "19MEE311_CO3")</f>
        <v>6</v>
      </c>
      <c r="K135" s="25">
        <f>SUMIFS(C135:F135, C6:F6, "19MEE311_CO4")</f>
        <v>6</v>
      </c>
    </row>
    <row r="136" spans="1:11" x14ac:dyDescent="0.3">
      <c r="A136" s="26" t="s">
        <v>413</v>
      </c>
      <c r="B136" s="26" t="s">
        <v>414</v>
      </c>
      <c r="C136" s="26">
        <v>6</v>
      </c>
      <c r="D136" s="26">
        <v>6</v>
      </c>
      <c r="E136" s="26">
        <v>6</v>
      </c>
      <c r="F136" s="26">
        <v>6</v>
      </c>
      <c r="H136" s="25">
        <f>SUMIFS(C136:F136, C6:F6, "19MEE311_CO1")</f>
        <v>6</v>
      </c>
      <c r="I136" s="25">
        <f>SUMIFS(C136:F136, C6:F6, "19MEE311_CO2")</f>
        <v>6</v>
      </c>
      <c r="J136" s="25">
        <f>SUMIFS(C136:F136, C6:F6, "19MEE311_CO3")</f>
        <v>6</v>
      </c>
      <c r="K136" s="25">
        <f>SUMIFS(C136:F136, C6:F6, "19MEE311_CO4")</f>
        <v>6</v>
      </c>
    </row>
    <row r="137" spans="1:11" x14ac:dyDescent="0.3">
      <c r="A137" s="24" t="s">
        <v>415</v>
      </c>
      <c r="B137" s="24" t="s">
        <v>416</v>
      </c>
      <c r="C137" s="24">
        <v>6</v>
      </c>
      <c r="D137" s="24">
        <v>6</v>
      </c>
      <c r="E137" s="24">
        <v>6</v>
      </c>
      <c r="F137" s="24">
        <v>6</v>
      </c>
      <c r="H137" s="25">
        <f>SUMIFS(C137:F137, C6:F6, "19MEE311_CO1")</f>
        <v>6</v>
      </c>
      <c r="I137" s="25">
        <f>SUMIFS(C137:F137, C6:F6, "19MEE311_CO2")</f>
        <v>6</v>
      </c>
      <c r="J137" s="25">
        <f>SUMIFS(C137:F137, C6:F6, "19MEE311_CO3")</f>
        <v>6</v>
      </c>
      <c r="K137" s="25">
        <f>SUMIFS(C137:F137, C6:F6, "19MEE311_CO4")</f>
        <v>6</v>
      </c>
    </row>
    <row r="138" spans="1:11" x14ac:dyDescent="0.3">
      <c r="A138" s="26" t="s">
        <v>417</v>
      </c>
      <c r="B138" s="26" t="s">
        <v>418</v>
      </c>
      <c r="C138" s="26">
        <v>6</v>
      </c>
      <c r="D138" s="26">
        <v>6</v>
      </c>
      <c r="E138" s="26">
        <v>6</v>
      </c>
      <c r="F138" s="26">
        <v>6</v>
      </c>
      <c r="H138" s="25">
        <f>SUMIFS(C138:F138, C6:F6, "19MEE311_CO1")</f>
        <v>6</v>
      </c>
      <c r="I138" s="25">
        <f>SUMIFS(C138:F138, C6:F6, "19MEE311_CO2")</f>
        <v>6</v>
      </c>
      <c r="J138" s="25">
        <f>SUMIFS(C138:F138, C6:F6, "19MEE311_CO3")</f>
        <v>6</v>
      </c>
      <c r="K138" s="25">
        <f>SUMIFS(C138:F138, C6:F6, "19MEE311_CO4")</f>
        <v>6</v>
      </c>
    </row>
    <row r="139" spans="1:11" x14ac:dyDescent="0.3">
      <c r="A139" s="24" t="s">
        <v>419</v>
      </c>
      <c r="B139" s="24" t="s">
        <v>420</v>
      </c>
      <c r="C139" s="24">
        <v>6</v>
      </c>
      <c r="D139" s="24">
        <v>6</v>
      </c>
      <c r="E139" s="24">
        <v>6</v>
      </c>
      <c r="F139" s="24">
        <v>6</v>
      </c>
      <c r="H139" s="25">
        <f>SUMIFS(C139:F139, C6:F6, "19MEE311_CO1")</f>
        <v>6</v>
      </c>
      <c r="I139" s="25">
        <f>SUMIFS(C139:F139, C6:F6, "19MEE311_CO2")</f>
        <v>6</v>
      </c>
      <c r="J139" s="25">
        <f>SUMIFS(C139:F139, C6:F6, "19MEE311_CO3")</f>
        <v>6</v>
      </c>
      <c r="K139" s="25">
        <f>SUMIFS(C139:F139, C6:F6, "19MEE311_CO4")</f>
        <v>6</v>
      </c>
    </row>
    <row r="140" spans="1:11" x14ac:dyDescent="0.3">
      <c r="A140" s="26" t="s">
        <v>421</v>
      </c>
      <c r="B140" s="26" t="s">
        <v>422</v>
      </c>
      <c r="C140" s="26">
        <v>6</v>
      </c>
      <c r="D140" s="26">
        <v>6</v>
      </c>
      <c r="E140" s="26">
        <v>6</v>
      </c>
      <c r="F140" s="26">
        <v>6</v>
      </c>
      <c r="H140" s="25">
        <f>SUMIFS(C140:F140, C6:F6, "19MEE311_CO1")</f>
        <v>6</v>
      </c>
      <c r="I140" s="25">
        <f>SUMIFS(C140:F140, C6:F6, "19MEE311_CO2")</f>
        <v>6</v>
      </c>
      <c r="J140" s="25">
        <f>SUMIFS(C140:F140, C6:F6, "19MEE311_CO3")</f>
        <v>6</v>
      </c>
      <c r="K140" s="25">
        <f>SUMIFS(C140:F140, C6:F6, "19MEE311_CO4")</f>
        <v>6</v>
      </c>
    </row>
    <row r="141" spans="1:11" x14ac:dyDescent="0.3">
      <c r="A141" s="24" t="s">
        <v>423</v>
      </c>
      <c r="B141" s="24" t="s">
        <v>424</v>
      </c>
      <c r="C141" s="24">
        <v>6</v>
      </c>
      <c r="D141" s="24">
        <v>6</v>
      </c>
      <c r="E141" s="24">
        <v>6</v>
      </c>
      <c r="F141" s="24">
        <v>6</v>
      </c>
      <c r="H141" s="25">
        <f>SUMIFS(C141:F141, C6:F6, "19MEE311_CO1")</f>
        <v>6</v>
      </c>
      <c r="I141" s="25">
        <f>SUMIFS(C141:F141, C6:F6, "19MEE311_CO2")</f>
        <v>6</v>
      </c>
      <c r="J141" s="25">
        <f>SUMIFS(C141:F141, C6:F6, "19MEE311_CO3")</f>
        <v>6</v>
      </c>
      <c r="K141" s="25">
        <f>SUMIFS(C141:F141, C6:F6, "19MEE311_CO4")</f>
        <v>6</v>
      </c>
    </row>
    <row r="142" spans="1:11" x14ac:dyDescent="0.3">
      <c r="A142" s="26" t="s">
        <v>425</v>
      </c>
      <c r="B142" s="26" t="s">
        <v>426</v>
      </c>
      <c r="C142" s="26">
        <v>6</v>
      </c>
      <c r="D142" s="26">
        <v>6</v>
      </c>
      <c r="E142" s="26">
        <v>6</v>
      </c>
      <c r="F142" s="26">
        <v>6</v>
      </c>
      <c r="H142" s="25">
        <f>SUMIFS(C142:F142, C6:F6, "19MEE311_CO1")</f>
        <v>6</v>
      </c>
      <c r="I142" s="25">
        <f>SUMIFS(C142:F142, C6:F6, "19MEE311_CO2")</f>
        <v>6</v>
      </c>
      <c r="J142" s="25">
        <f>SUMIFS(C142:F142, C6:F6, "19MEE311_CO3")</f>
        <v>6</v>
      </c>
      <c r="K142" s="25">
        <f>SUMIFS(C142:F142, C6:F6, "19MEE311_CO4")</f>
        <v>6</v>
      </c>
    </row>
    <row r="143" spans="1:11" x14ac:dyDescent="0.3">
      <c r="A143" s="24" t="s">
        <v>427</v>
      </c>
      <c r="B143" s="24" t="s">
        <v>428</v>
      </c>
      <c r="C143" s="24">
        <v>5</v>
      </c>
      <c r="D143" s="24">
        <v>5</v>
      </c>
      <c r="E143" s="24">
        <v>5</v>
      </c>
      <c r="F143" s="24">
        <v>5</v>
      </c>
      <c r="H143" s="25">
        <f>SUMIFS(C143:F143, C6:F6, "19MEE311_CO1")</f>
        <v>5</v>
      </c>
      <c r="I143" s="25">
        <f>SUMIFS(C143:F143, C6:F6, "19MEE311_CO2")</f>
        <v>5</v>
      </c>
      <c r="J143" s="25">
        <f>SUMIFS(C143:F143, C6:F6, "19MEE311_CO3")</f>
        <v>5</v>
      </c>
      <c r="K143" s="25">
        <f>SUMIFS(C143:F143, C6:F6, "19MEE311_CO4")</f>
        <v>5</v>
      </c>
    </row>
    <row r="144" spans="1:11" x14ac:dyDescent="0.3">
      <c r="A144" s="26" t="s">
        <v>429</v>
      </c>
      <c r="B144" s="26" t="s">
        <v>430</v>
      </c>
      <c r="C144" s="26">
        <v>7</v>
      </c>
      <c r="D144" s="26">
        <v>7</v>
      </c>
      <c r="E144" s="26">
        <v>7</v>
      </c>
      <c r="F144" s="26">
        <v>7</v>
      </c>
      <c r="H144" s="25">
        <f>SUMIFS(C144:F144, C6:F6, "19MEE311_CO1")</f>
        <v>7</v>
      </c>
      <c r="I144" s="25">
        <f>SUMIFS(C144:F144, C6:F6, "19MEE311_CO2")</f>
        <v>7</v>
      </c>
      <c r="J144" s="25">
        <f>SUMIFS(C144:F144, C6:F6, "19MEE311_CO3")</f>
        <v>7</v>
      </c>
      <c r="K144" s="25">
        <f>SUMIFS(C144:F144, C6:F6, "19MEE311_CO4")</f>
        <v>7</v>
      </c>
    </row>
    <row r="145" spans="1:11" x14ac:dyDescent="0.3">
      <c r="A145" s="24" t="s">
        <v>431</v>
      </c>
      <c r="B145" s="24" t="s">
        <v>432</v>
      </c>
      <c r="C145" s="24">
        <v>6</v>
      </c>
      <c r="D145" s="24">
        <v>6</v>
      </c>
      <c r="E145" s="24">
        <v>6</v>
      </c>
      <c r="F145" s="24">
        <v>6</v>
      </c>
      <c r="H145" s="25">
        <f>SUMIFS(C145:F145, C6:F6, "19MEE311_CO1")</f>
        <v>6</v>
      </c>
      <c r="I145" s="25">
        <f>SUMIFS(C145:F145, C6:F6, "19MEE311_CO2")</f>
        <v>6</v>
      </c>
      <c r="J145" s="25">
        <f>SUMIFS(C145:F145, C6:F6, "19MEE311_CO3")</f>
        <v>6</v>
      </c>
      <c r="K145" s="25">
        <f>SUMIFS(C145:F145, C6:F6, "19MEE311_CO4")</f>
        <v>6</v>
      </c>
    </row>
    <row r="146" spans="1:11" x14ac:dyDescent="0.3">
      <c r="A146" s="26" t="s">
        <v>433</v>
      </c>
      <c r="B146" s="26" t="s">
        <v>434</v>
      </c>
      <c r="C146" s="26">
        <v>6</v>
      </c>
      <c r="D146" s="26">
        <v>6</v>
      </c>
      <c r="E146" s="26">
        <v>6</v>
      </c>
      <c r="F146" s="26">
        <v>6</v>
      </c>
      <c r="H146" s="25">
        <f>SUMIFS(C146:F146, C6:F6, "19MEE311_CO1")</f>
        <v>6</v>
      </c>
      <c r="I146" s="25">
        <f>SUMIFS(C146:F146, C6:F6, "19MEE311_CO2")</f>
        <v>6</v>
      </c>
      <c r="J146" s="25">
        <f>SUMIFS(C146:F146, C6:F6, "19MEE311_CO3")</f>
        <v>6</v>
      </c>
      <c r="K146" s="25">
        <f>SUMIFS(C146:F146, C6:F6, "19MEE311_CO4")</f>
        <v>6</v>
      </c>
    </row>
    <row r="147" spans="1:11" x14ac:dyDescent="0.3">
      <c r="A147" s="24" t="s">
        <v>435</v>
      </c>
      <c r="B147" s="24" t="s">
        <v>436</v>
      </c>
      <c r="C147" s="24">
        <v>6</v>
      </c>
      <c r="D147" s="24">
        <v>6</v>
      </c>
      <c r="E147" s="24">
        <v>6</v>
      </c>
      <c r="F147" s="24">
        <v>6</v>
      </c>
      <c r="H147" s="25">
        <f>SUMIFS(C147:F147, C6:F6, "19MEE311_CO1")</f>
        <v>6</v>
      </c>
      <c r="I147" s="25">
        <f>SUMIFS(C147:F147, C6:F6, "19MEE311_CO2")</f>
        <v>6</v>
      </c>
      <c r="J147" s="25">
        <f>SUMIFS(C147:F147, C6:F6, "19MEE311_CO3")</f>
        <v>6</v>
      </c>
      <c r="K147" s="25">
        <f>SUMIFS(C147:F147, C6:F6, "19MEE311_CO4")</f>
        <v>6</v>
      </c>
    </row>
    <row r="148" spans="1:11" x14ac:dyDescent="0.3">
      <c r="A148" s="26" t="s">
        <v>437</v>
      </c>
      <c r="B148" s="26" t="s">
        <v>438</v>
      </c>
      <c r="C148" s="26">
        <v>6</v>
      </c>
      <c r="D148" s="26">
        <v>6</v>
      </c>
      <c r="E148" s="26">
        <v>6</v>
      </c>
      <c r="F148" s="26">
        <v>6</v>
      </c>
      <c r="H148" s="25">
        <f>SUMIFS(C148:F148, C6:F6, "19MEE311_CO1")</f>
        <v>6</v>
      </c>
      <c r="I148" s="25">
        <f>SUMIFS(C148:F148, C6:F6, "19MEE311_CO2")</f>
        <v>6</v>
      </c>
      <c r="J148" s="25">
        <f>SUMIFS(C148:F148, C6:F6, "19MEE311_CO3")</f>
        <v>6</v>
      </c>
      <c r="K148" s="25">
        <f>SUMIFS(C148:F148, C6:F6, "19MEE311_CO4")</f>
        <v>6</v>
      </c>
    </row>
    <row r="149" spans="1:11" x14ac:dyDescent="0.3">
      <c r="A149" s="24" t="s">
        <v>439</v>
      </c>
      <c r="B149" s="24" t="s">
        <v>440</v>
      </c>
      <c r="C149" s="24">
        <v>6</v>
      </c>
      <c r="D149" s="24">
        <v>6</v>
      </c>
      <c r="E149" s="24">
        <v>6</v>
      </c>
      <c r="F149" s="24">
        <v>6</v>
      </c>
      <c r="H149" s="25">
        <f>SUMIFS(C149:F149, C6:F6, "19MEE311_CO1")</f>
        <v>6</v>
      </c>
      <c r="I149" s="25">
        <f>SUMIFS(C149:F149, C6:F6, "19MEE311_CO2")</f>
        <v>6</v>
      </c>
      <c r="J149" s="25">
        <f>SUMIFS(C149:F149, C6:F6, "19MEE311_CO3")</f>
        <v>6</v>
      </c>
      <c r="K149" s="25">
        <f>SUMIFS(C149:F149, C6:F6, "19MEE311_CO4")</f>
        <v>6</v>
      </c>
    </row>
    <row r="150" spans="1:11" x14ac:dyDescent="0.3">
      <c r="A150" s="26" t="s">
        <v>441</v>
      </c>
      <c r="B150" s="26" t="s">
        <v>442</v>
      </c>
      <c r="C150" s="26">
        <v>6</v>
      </c>
      <c r="D150" s="26">
        <v>6</v>
      </c>
      <c r="E150" s="26">
        <v>6</v>
      </c>
      <c r="F150" s="26">
        <v>6</v>
      </c>
      <c r="H150" s="25">
        <f>SUMIFS(C150:F150, C6:F6, "19MEE311_CO1")</f>
        <v>6</v>
      </c>
      <c r="I150" s="25">
        <f>SUMIFS(C150:F150, C6:F6, "19MEE311_CO2")</f>
        <v>6</v>
      </c>
      <c r="J150" s="25">
        <f>SUMIFS(C150:F150, C6:F6, "19MEE311_CO3")</f>
        <v>6</v>
      </c>
      <c r="K150" s="25">
        <f>SUMIFS(C150:F150, C6:F6, "19MEE311_CO4")</f>
        <v>6</v>
      </c>
    </row>
    <row r="151" spans="1:11" x14ac:dyDescent="0.3">
      <c r="A151" s="24" t="s">
        <v>443</v>
      </c>
      <c r="B151" s="24" t="s">
        <v>444</v>
      </c>
      <c r="C151" s="24">
        <v>7</v>
      </c>
      <c r="D151" s="24">
        <v>7</v>
      </c>
      <c r="E151" s="24">
        <v>7</v>
      </c>
      <c r="F151" s="24">
        <v>7</v>
      </c>
      <c r="H151" s="25">
        <f>SUMIFS(C151:F151, C6:F6, "19MEE311_CO1")</f>
        <v>7</v>
      </c>
      <c r="I151" s="25">
        <f>SUMIFS(C151:F151, C6:F6, "19MEE311_CO2")</f>
        <v>7</v>
      </c>
      <c r="J151" s="25">
        <f>SUMIFS(C151:F151, C6:F6, "19MEE311_CO3")</f>
        <v>7</v>
      </c>
      <c r="K151" s="25">
        <f>SUMIFS(C151:F151, C6:F6, "19MEE311_CO4")</f>
        <v>7</v>
      </c>
    </row>
    <row r="152" spans="1:11" x14ac:dyDescent="0.3">
      <c r="A152" s="26" t="s">
        <v>445</v>
      </c>
      <c r="B152" s="26" t="s">
        <v>446</v>
      </c>
      <c r="C152" s="26">
        <v>7</v>
      </c>
      <c r="D152" s="26">
        <v>7</v>
      </c>
      <c r="E152" s="26">
        <v>7</v>
      </c>
      <c r="F152" s="26">
        <v>7</v>
      </c>
      <c r="H152" s="25">
        <f>SUMIFS(C152:F152, C6:F6, "19MEE311_CO1")</f>
        <v>7</v>
      </c>
      <c r="I152" s="25">
        <f>SUMIFS(C152:F152, C6:F6, "19MEE311_CO2")</f>
        <v>7</v>
      </c>
      <c r="J152" s="25">
        <f>SUMIFS(C152:F152, C6:F6, "19MEE311_CO3")</f>
        <v>7</v>
      </c>
      <c r="K152" s="25">
        <f>SUMIFS(C152:F152, C6:F6, "19MEE311_CO4")</f>
        <v>7</v>
      </c>
    </row>
    <row r="153" spans="1:11" x14ac:dyDescent="0.3">
      <c r="A153" s="24" t="s">
        <v>447</v>
      </c>
      <c r="B153" s="24" t="s">
        <v>448</v>
      </c>
      <c r="C153" s="24">
        <v>8</v>
      </c>
      <c r="D153" s="24">
        <v>8</v>
      </c>
      <c r="E153" s="24">
        <v>8</v>
      </c>
      <c r="F153" s="24">
        <v>8</v>
      </c>
      <c r="H153" s="25">
        <f>SUMIFS(C153:F153, C6:F6, "19MEE311_CO1")</f>
        <v>8</v>
      </c>
      <c r="I153" s="25">
        <f>SUMIFS(C153:F153, C6:F6, "19MEE311_CO2")</f>
        <v>8</v>
      </c>
      <c r="J153" s="25">
        <f>SUMIFS(C153:F153, C6:F6, "19MEE311_CO3")</f>
        <v>8</v>
      </c>
      <c r="K153" s="25">
        <f>SUMIFS(C153:F153, C6:F6, "19MEE311_CO4")</f>
        <v>8</v>
      </c>
    </row>
    <row r="154" spans="1:11" x14ac:dyDescent="0.3">
      <c r="A154" s="26" t="s">
        <v>449</v>
      </c>
      <c r="B154" s="26" t="s">
        <v>450</v>
      </c>
      <c r="C154" s="26">
        <v>6</v>
      </c>
      <c r="D154" s="26">
        <v>6</v>
      </c>
      <c r="E154" s="26">
        <v>6</v>
      </c>
      <c r="F154" s="26">
        <v>6</v>
      </c>
      <c r="H154" s="25">
        <f>SUMIFS(C154:F154, C6:F6, "19MEE311_CO1")</f>
        <v>6</v>
      </c>
      <c r="I154" s="25">
        <f>SUMIFS(C154:F154, C6:F6, "19MEE311_CO2")</f>
        <v>6</v>
      </c>
      <c r="J154" s="25">
        <f>SUMIFS(C154:F154, C6:F6, "19MEE311_CO3")</f>
        <v>6</v>
      </c>
      <c r="K154" s="25">
        <f>SUMIFS(C154:F154, C6:F6, "19MEE311_CO4")</f>
        <v>6</v>
      </c>
    </row>
    <row r="155" spans="1:11" x14ac:dyDescent="0.3">
      <c r="A155" s="24" t="s">
        <v>451</v>
      </c>
      <c r="B155" s="24" t="s">
        <v>452</v>
      </c>
      <c r="C155" s="24">
        <v>4</v>
      </c>
      <c r="D155" s="24">
        <v>4</v>
      </c>
      <c r="E155" s="24">
        <v>4</v>
      </c>
      <c r="F155" s="24">
        <v>4</v>
      </c>
      <c r="H155" s="25">
        <f>SUMIFS(C155:F155, C6:F6, "19MEE311_CO1")</f>
        <v>4</v>
      </c>
      <c r="I155" s="25">
        <f>SUMIFS(C155:F155, C6:F6, "19MEE311_CO2")</f>
        <v>4</v>
      </c>
      <c r="J155" s="25">
        <f>SUMIFS(C155:F155, C6:F6, "19MEE311_CO3")</f>
        <v>4</v>
      </c>
      <c r="K155" s="25">
        <f>SUMIFS(C155:F155, C6:F6, "19MEE311_CO4")</f>
        <v>4</v>
      </c>
    </row>
    <row r="156" spans="1:11" x14ac:dyDescent="0.3">
      <c r="A156" s="26" t="s">
        <v>453</v>
      </c>
      <c r="B156" s="26" t="s">
        <v>454</v>
      </c>
      <c r="C156" s="26">
        <v>7</v>
      </c>
      <c r="D156" s="26">
        <v>7</v>
      </c>
      <c r="E156" s="26">
        <v>7</v>
      </c>
      <c r="F156" s="26">
        <v>7</v>
      </c>
      <c r="H156" s="25">
        <f>SUMIFS(C156:F156, C6:F6, "19MEE311_CO1")</f>
        <v>7</v>
      </c>
      <c r="I156" s="25">
        <f>SUMIFS(C156:F156, C6:F6, "19MEE311_CO2")</f>
        <v>7</v>
      </c>
      <c r="J156" s="25">
        <f>SUMIFS(C156:F156, C6:F6, "19MEE311_CO3")</f>
        <v>7</v>
      </c>
      <c r="K156" s="25">
        <f>SUMIFS(C156:F156, C6:F6, "19MEE311_CO4")</f>
        <v>7</v>
      </c>
    </row>
    <row r="157" spans="1:11" x14ac:dyDescent="0.3">
      <c r="A157" s="24" t="s">
        <v>455</v>
      </c>
      <c r="B157" s="24" t="s">
        <v>456</v>
      </c>
      <c r="C157" s="24">
        <v>6</v>
      </c>
      <c r="D157" s="24">
        <v>6</v>
      </c>
      <c r="E157" s="24">
        <v>6</v>
      </c>
      <c r="F157" s="24">
        <v>6</v>
      </c>
      <c r="H157" s="25">
        <f>SUMIFS(C157:F157, C6:F6, "19MEE311_CO1")</f>
        <v>6</v>
      </c>
      <c r="I157" s="25">
        <f>SUMIFS(C157:F157, C6:F6, "19MEE311_CO2")</f>
        <v>6</v>
      </c>
      <c r="J157" s="25">
        <f>SUMIFS(C157:F157, C6:F6, "19MEE311_CO3")</f>
        <v>6</v>
      </c>
      <c r="K157" s="25">
        <f>SUMIFS(C157:F157, C6:F6, "19MEE311_CO4")</f>
        <v>6</v>
      </c>
    </row>
    <row r="158" spans="1:11" x14ac:dyDescent="0.3">
      <c r="A158" s="26" t="s">
        <v>457</v>
      </c>
      <c r="B158" s="26" t="s">
        <v>458</v>
      </c>
      <c r="C158" s="26">
        <v>7</v>
      </c>
      <c r="D158" s="26">
        <v>7</v>
      </c>
      <c r="E158" s="26">
        <v>7</v>
      </c>
      <c r="F158" s="26">
        <v>7</v>
      </c>
      <c r="H158" s="25">
        <f>SUMIFS(C158:F158, C6:F6, "19MEE311_CO1")</f>
        <v>7</v>
      </c>
      <c r="I158" s="25">
        <f>SUMIFS(C158:F158, C6:F6, "19MEE311_CO2")</f>
        <v>7</v>
      </c>
      <c r="J158" s="25">
        <f>SUMIFS(C158:F158, C6:F6, "19MEE311_CO3")</f>
        <v>7</v>
      </c>
      <c r="K158" s="25">
        <f>SUMIFS(C158:F158, C6:F6, "19MEE311_CO4")</f>
        <v>7</v>
      </c>
    </row>
    <row r="159" spans="1:11" x14ac:dyDescent="0.3">
      <c r="A159" s="24" t="s">
        <v>459</v>
      </c>
      <c r="B159" s="24" t="s">
        <v>460</v>
      </c>
      <c r="C159" s="24">
        <v>6</v>
      </c>
      <c r="D159" s="24">
        <v>6</v>
      </c>
      <c r="E159" s="24">
        <v>6</v>
      </c>
      <c r="F159" s="24">
        <v>6</v>
      </c>
      <c r="H159" s="25">
        <f>SUMIFS(C159:F159, C6:F6, "19MEE311_CO1")</f>
        <v>6</v>
      </c>
      <c r="I159" s="25">
        <f>SUMIFS(C159:F159, C6:F6, "19MEE311_CO2")</f>
        <v>6</v>
      </c>
      <c r="J159" s="25">
        <f>SUMIFS(C159:F159, C6:F6, "19MEE311_CO3")</f>
        <v>6</v>
      </c>
      <c r="K159" s="25">
        <f>SUMIFS(C159:F159, C6:F6, "19MEE311_CO4")</f>
        <v>6</v>
      </c>
    </row>
    <row r="160" spans="1:11" x14ac:dyDescent="0.3">
      <c r="A160" s="26" t="s">
        <v>461</v>
      </c>
      <c r="B160" s="26" t="s">
        <v>462</v>
      </c>
      <c r="C160" s="26">
        <v>6</v>
      </c>
      <c r="D160" s="26">
        <v>6</v>
      </c>
      <c r="E160" s="26">
        <v>6</v>
      </c>
      <c r="F160" s="26">
        <v>6</v>
      </c>
      <c r="H160" s="25">
        <f>SUMIFS(C160:F160, C6:F6, "19MEE311_CO1")</f>
        <v>6</v>
      </c>
      <c r="I160" s="25">
        <f>SUMIFS(C160:F160, C6:F6, "19MEE311_CO2")</f>
        <v>6</v>
      </c>
      <c r="J160" s="25">
        <f>SUMIFS(C160:F160, C6:F6, "19MEE311_CO3")</f>
        <v>6</v>
      </c>
      <c r="K160" s="25">
        <f>SUMIFS(C160:F160, C6:F6, "19MEE311_CO4")</f>
        <v>6</v>
      </c>
    </row>
    <row r="161" spans="1:11" x14ac:dyDescent="0.3">
      <c r="A161" s="24" t="s">
        <v>463</v>
      </c>
      <c r="B161" s="24" t="s">
        <v>464</v>
      </c>
      <c r="C161" s="24">
        <v>6</v>
      </c>
      <c r="D161" s="24">
        <v>6</v>
      </c>
      <c r="E161" s="24">
        <v>6</v>
      </c>
      <c r="F161" s="24">
        <v>6</v>
      </c>
      <c r="H161" s="25">
        <f>SUMIFS(C161:F161, C6:F6, "19MEE311_CO1")</f>
        <v>6</v>
      </c>
      <c r="I161" s="25">
        <f>SUMIFS(C161:F161, C6:F6, "19MEE311_CO2")</f>
        <v>6</v>
      </c>
      <c r="J161" s="25">
        <f>SUMIFS(C161:F161, C6:F6, "19MEE311_CO3")</f>
        <v>6</v>
      </c>
      <c r="K161" s="25">
        <f>SUMIFS(C161:F161, C6:F6, "19MEE311_CO4")</f>
        <v>6</v>
      </c>
    </row>
    <row r="162" spans="1:11" x14ac:dyDescent="0.3">
      <c r="A162" s="26" t="s">
        <v>465</v>
      </c>
      <c r="B162" s="26" t="s">
        <v>466</v>
      </c>
      <c r="C162" s="26">
        <v>6</v>
      </c>
      <c r="D162" s="26">
        <v>6</v>
      </c>
      <c r="E162" s="26">
        <v>6</v>
      </c>
      <c r="F162" s="26">
        <v>6</v>
      </c>
      <c r="H162" s="25">
        <f>SUMIFS(C162:F162, C6:F6, "19MEE311_CO1")</f>
        <v>6</v>
      </c>
      <c r="I162" s="25">
        <f>SUMIFS(C162:F162, C6:F6, "19MEE311_CO2")</f>
        <v>6</v>
      </c>
      <c r="J162" s="25">
        <f>SUMIFS(C162:F162, C6:F6, "19MEE311_CO3")</f>
        <v>6</v>
      </c>
      <c r="K162" s="25">
        <f>SUMIFS(C162:F162, C6:F6, "19MEE311_CO4")</f>
        <v>6</v>
      </c>
    </row>
    <row r="163" spans="1:11" x14ac:dyDescent="0.3">
      <c r="A163" s="24" t="s">
        <v>467</v>
      </c>
      <c r="B163" s="24" t="s">
        <v>468</v>
      </c>
      <c r="C163" s="24">
        <v>6</v>
      </c>
      <c r="D163" s="24">
        <v>6</v>
      </c>
      <c r="E163" s="24">
        <v>6</v>
      </c>
      <c r="F163" s="24">
        <v>6</v>
      </c>
      <c r="H163" s="25">
        <f>SUMIFS(C163:F163, C6:F6, "19MEE311_CO1")</f>
        <v>6</v>
      </c>
      <c r="I163" s="25">
        <f>SUMIFS(C163:F163, C6:F6, "19MEE311_CO2")</f>
        <v>6</v>
      </c>
      <c r="J163" s="25">
        <f>SUMIFS(C163:F163, C6:F6, "19MEE311_CO3")</f>
        <v>6</v>
      </c>
      <c r="K163" s="25">
        <f>SUMIFS(C163:F163, C6:F6, "19MEE311_CO4")</f>
        <v>6</v>
      </c>
    </row>
    <row r="164" spans="1:11" x14ac:dyDescent="0.3">
      <c r="A164" s="26" t="s">
        <v>469</v>
      </c>
      <c r="B164" s="26" t="s">
        <v>470</v>
      </c>
      <c r="C164" s="26">
        <v>6</v>
      </c>
      <c r="D164" s="26">
        <v>6</v>
      </c>
      <c r="E164" s="26">
        <v>6</v>
      </c>
      <c r="F164" s="26">
        <v>6</v>
      </c>
      <c r="H164" s="25">
        <f>SUMIFS(C164:F164, C6:F6, "19MEE311_CO1")</f>
        <v>6</v>
      </c>
      <c r="I164" s="25">
        <f>SUMIFS(C164:F164, C6:F6, "19MEE311_CO2")</f>
        <v>6</v>
      </c>
      <c r="J164" s="25">
        <f>SUMIFS(C164:F164, C6:F6, "19MEE311_CO3")</f>
        <v>6</v>
      </c>
      <c r="K164" s="25">
        <f>SUMIFS(C164:F164, C6:F6, "19MEE311_CO4")</f>
        <v>6</v>
      </c>
    </row>
    <row r="165" spans="1:11" x14ac:dyDescent="0.3">
      <c r="A165" s="24" t="s">
        <v>471</v>
      </c>
      <c r="B165" s="24" t="s">
        <v>472</v>
      </c>
      <c r="C165" s="24">
        <v>6</v>
      </c>
      <c r="D165" s="24">
        <v>6</v>
      </c>
      <c r="E165" s="24">
        <v>6</v>
      </c>
      <c r="F165" s="24">
        <v>6</v>
      </c>
      <c r="H165" s="25">
        <f>SUMIFS(C165:F165, C6:F6, "19MEE311_CO1")</f>
        <v>6</v>
      </c>
      <c r="I165" s="25">
        <f>SUMIFS(C165:F165, C6:F6, "19MEE311_CO2")</f>
        <v>6</v>
      </c>
      <c r="J165" s="25">
        <f>SUMIFS(C165:F165, C6:F6, "19MEE311_CO3")</f>
        <v>6</v>
      </c>
      <c r="K165" s="25">
        <f>SUMIFS(C165:F165, C6:F6, "19MEE311_CO4")</f>
        <v>6</v>
      </c>
    </row>
    <row r="166" spans="1:11" x14ac:dyDescent="0.3">
      <c r="A166" s="26" t="s">
        <v>473</v>
      </c>
      <c r="B166" s="26" t="s">
        <v>474</v>
      </c>
      <c r="C166" s="26">
        <v>6</v>
      </c>
      <c r="D166" s="26">
        <v>6</v>
      </c>
      <c r="E166" s="26">
        <v>6</v>
      </c>
      <c r="F166" s="26">
        <v>6</v>
      </c>
      <c r="H166" s="25">
        <f>SUMIFS(C166:F166, C6:F6, "19MEE311_CO1")</f>
        <v>6</v>
      </c>
      <c r="I166" s="25">
        <f>SUMIFS(C166:F166, C6:F6, "19MEE311_CO2")</f>
        <v>6</v>
      </c>
      <c r="J166" s="25">
        <f>SUMIFS(C166:F166, C6:F6, "19MEE311_CO3")</f>
        <v>6</v>
      </c>
      <c r="K166" s="25">
        <f>SUMIFS(C166:F166, C6:F6, "19MEE311_CO4")</f>
        <v>6</v>
      </c>
    </row>
    <row r="167" spans="1:11" x14ac:dyDescent="0.3">
      <c r="A167" s="24" t="s">
        <v>475</v>
      </c>
      <c r="B167" s="24" t="s">
        <v>476</v>
      </c>
      <c r="C167" s="24">
        <v>6</v>
      </c>
      <c r="D167" s="24">
        <v>6</v>
      </c>
      <c r="E167" s="24">
        <v>6</v>
      </c>
      <c r="F167" s="24">
        <v>6</v>
      </c>
      <c r="H167" s="25">
        <f>SUMIFS(C167:F167, C6:F6, "19MEE311_CO1")</f>
        <v>6</v>
      </c>
      <c r="I167" s="25">
        <f>SUMIFS(C167:F167, C6:F6, "19MEE311_CO2")</f>
        <v>6</v>
      </c>
      <c r="J167" s="25">
        <f>SUMIFS(C167:F167, C6:F6, "19MEE311_CO3")</f>
        <v>6</v>
      </c>
      <c r="K167" s="25">
        <f>SUMIFS(C167:F167, C6:F6, "19MEE311_CO4")</f>
        <v>6</v>
      </c>
    </row>
    <row r="170" spans="1:11" x14ac:dyDescent="0.3">
      <c r="A170" s="27" t="s">
        <v>56</v>
      </c>
      <c r="B170" s="53" t="s">
        <v>57</v>
      </c>
      <c r="C170" s="51"/>
    </row>
    <row r="171" spans="1:11" x14ac:dyDescent="0.3">
      <c r="A171" s="28" t="s">
        <v>58</v>
      </c>
      <c r="B171" s="50" t="s">
        <v>59</v>
      </c>
      <c r="C171" s="51"/>
    </row>
    <row r="172" spans="1:11" x14ac:dyDescent="0.3">
      <c r="A172" s="29" t="s">
        <v>60</v>
      </c>
      <c r="B172" s="52" t="s">
        <v>61</v>
      </c>
      <c r="C172" s="51"/>
    </row>
    <row r="173" spans="1:11" x14ac:dyDescent="0.3">
      <c r="A173" s="30" t="s">
        <v>189</v>
      </c>
      <c r="B173" s="55" t="s">
        <v>190</v>
      </c>
      <c r="C173" s="51"/>
    </row>
    <row r="174" spans="1:11" x14ac:dyDescent="0.3">
      <c r="A174" s="31" t="s">
        <v>191</v>
      </c>
      <c r="B174" s="54" t="s">
        <v>192</v>
      </c>
      <c r="C174" s="51"/>
    </row>
  </sheetData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A11:F167">
    <cfRule type="expression" dxfId="95" priority="34">
      <formula>ISBLANK(A11)</formula>
    </cfRule>
  </conditionalFormatting>
  <conditionalFormatting sqref="C3">
    <cfRule type="expression" dxfId="94" priority="2">
      <formula>ISBLANK(C3)</formula>
    </cfRule>
  </conditionalFormatting>
  <conditionalFormatting sqref="C4">
    <cfRule type="expression" dxfId="93" priority="4">
      <formula>ISBLANK(C4)</formula>
    </cfRule>
  </conditionalFormatting>
  <conditionalFormatting sqref="C5">
    <cfRule type="expression" dxfId="92" priority="6">
      <formula>ISBLANK(C5)</formula>
    </cfRule>
  </conditionalFormatting>
  <conditionalFormatting sqref="C10">
    <cfRule type="expression" dxfId="91" priority="33">
      <formula>COUNTIF(C11:C167, "&gt;="&amp;$C$4)=0</formula>
    </cfRule>
  </conditionalFormatting>
  <conditionalFormatting sqref="C11:C167">
    <cfRule type="expression" dxfId="90" priority="35">
      <formula>C11&gt;$C$3</formula>
    </cfRule>
  </conditionalFormatting>
  <conditionalFormatting sqref="C3:F3">
    <cfRule type="expression" dxfId="89" priority="1">
      <formula>OR(C3&gt;100,C3&lt;0)</formula>
    </cfRule>
  </conditionalFormatting>
  <conditionalFormatting sqref="C4:F4">
    <cfRule type="expression" dxfId="88" priority="3">
      <formula>OR(C4&gt;max_marks_cell,C4&lt;0)</formula>
    </cfRule>
  </conditionalFormatting>
  <conditionalFormatting sqref="C5:F5">
    <cfRule type="expression" dxfId="87" priority="5">
      <formula>OR(C5&gt;4,C5&lt;0)</formula>
    </cfRule>
  </conditionalFormatting>
  <conditionalFormatting sqref="C7:F7">
    <cfRule type="expression" dxfId="86" priority="7">
      <formula>OR(C7&gt;100,C7&lt;0)</formula>
    </cfRule>
    <cfRule type="expression" dxfId="85" priority="8">
      <formula>ISBLANK(C7)</formula>
    </cfRule>
  </conditionalFormatting>
  <conditionalFormatting sqref="D10">
    <cfRule type="expression" dxfId="84" priority="38">
      <formula>COUNTIF(D11:D167, "&gt;="&amp;$D$4)=0</formula>
    </cfRule>
  </conditionalFormatting>
  <conditionalFormatting sqref="D11:D167">
    <cfRule type="expression" dxfId="83" priority="40">
      <formula>D11&gt;$D$3</formula>
    </cfRule>
  </conditionalFormatting>
  <conditionalFormatting sqref="D3:F5">
    <cfRule type="expression" dxfId="82" priority="10">
      <formula>ISBLANK(D3)</formula>
    </cfRule>
  </conditionalFormatting>
  <conditionalFormatting sqref="E10">
    <cfRule type="expression" dxfId="81" priority="43">
      <formula>COUNTIF(E11:E167, "&gt;="&amp;$E$4)=0</formula>
    </cfRule>
  </conditionalFormatting>
  <conditionalFormatting sqref="E11:E167">
    <cfRule type="expression" dxfId="80" priority="45">
      <formula>E11&gt;$E$3</formula>
    </cfRule>
  </conditionalFormatting>
  <conditionalFormatting sqref="F10">
    <cfRule type="expression" dxfId="79" priority="48">
      <formula>COUNTIF(F11:F167, "&gt;="&amp;$F$4)=0</formula>
    </cfRule>
  </conditionalFormatting>
  <conditionalFormatting sqref="F11:F167">
    <cfRule type="expression" dxfId="7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2"/>
  <sheetViews>
    <sheetView workbookViewId="0"/>
  </sheetViews>
  <sheetFormatPr defaultRowHeight="14.4" x14ac:dyDescent="0.3"/>
  <cols>
    <col min="1" max="1" width="20" customWidth="1"/>
    <col min="2" max="2" width="30" customWidth="1"/>
    <col min="3" max="18" width="33" customWidth="1"/>
  </cols>
  <sheetData>
    <row r="1" spans="1:23" x14ac:dyDescent="0.3">
      <c r="A1" s="2"/>
      <c r="B1" s="48" t="s">
        <v>53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3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193</v>
      </c>
      <c r="H2" s="22" t="s">
        <v>194</v>
      </c>
      <c r="I2" s="22" t="s">
        <v>195</v>
      </c>
      <c r="J2" s="22" t="s">
        <v>196</v>
      </c>
      <c r="K2" s="22" t="s">
        <v>197</v>
      </c>
      <c r="L2" s="22" t="s">
        <v>198</v>
      </c>
      <c r="M2" s="22" t="s">
        <v>199</v>
      </c>
      <c r="N2" s="22" t="s">
        <v>200</v>
      </c>
      <c r="O2" s="22" t="s">
        <v>201</v>
      </c>
      <c r="P2" s="22" t="s">
        <v>202</v>
      </c>
      <c r="Q2" s="22" t="s">
        <v>203</v>
      </c>
      <c r="R2" s="22" t="s">
        <v>204</v>
      </c>
      <c r="T2" s="23" t="s">
        <v>24</v>
      </c>
      <c r="U2" s="23" t="s">
        <v>27</v>
      </c>
      <c r="V2" s="23" t="s">
        <v>30</v>
      </c>
      <c r="W2" s="23" t="s">
        <v>32</v>
      </c>
    </row>
    <row r="3" spans="1:23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M3" s="24">
        <v>5</v>
      </c>
      <c r="N3" s="24">
        <v>5</v>
      </c>
      <c r="O3" s="24">
        <v>5</v>
      </c>
      <c r="P3" s="24">
        <v>5</v>
      </c>
      <c r="Q3" s="24">
        <v>5</v>
      </c>
      <c r="R3" s="24">
        <v>10</v>
      </c>
      <c r="T3" s="25">
        <v>35</v>
      </c>
      <c r="U3" s="25">
        <v>50</v>
      </c>
      <c r="V3" s="25">
        <v>25</v>
      </c>
      <c r="W3" s="25">
        <v>25</v>
      </c>
    </row>
    <row r="4" spans="1:23" x14ac:dyDescent="0.3">
      <c r="A4" s="2"/>
      <c r="B4" s="22" t="s">
        <v>68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>
        <v>5</v>
      </c>
      <c r="I4" s="26">
        <v>5</v>
      </c>
      <c r="J4" s="26">
        <v>5</v>
      </c>
      <c r="K4" s="26">
        <v>5</v>
      </c>
      <c r="L4" s="26">
        <v>5</v>
      </c>
      <c r="M4" s="26">
        <v>2.5</v>
      </c>
      <c r="N4" s="26">
        <v>2.5</v>
      </c>
      <c r="O4" s="26">
        <v>2.5</v>
      </c>
      <c r="P4" s="26">
        <v>2.5</v>
      </c>
      <c r="Q4" s="26">
        <v>2.5</v>
      </c>
      <c r="R4" s="26">
        <v>5</v>
      </c>
      <c r="T4" s="25">
        <v>17.5</v>
      </c>
      <c r="U4" s="25">
        <v>25</v>
      </c>
      <c r="V4" s="25">
        <v>12.5</v>
      </c>
      <c r="W4" s="25">
        <v>12.5</v>
      </c>
    </row>
    <row r="5" spans="1:2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1</v>
      </c>
      <c r="H5" s="24">
        <v>2</v>
      </c>
      <c r="I5" s="24">
        <v>1</v>
      </c>
      <c r="J5" s="24">
        <v>2</v>
      </c>
      <c r="K5" s="24">
        <v>3</v>
      </c>
      <c r="L5" s="24">
        <v>4</v>
      </c>
      <c r="M5" s="24">
        <v>1</v>
      </c>
      <c r="N5" s="24">
        <v>2</v>
      </c>
      <c r="O5" s="24">
        <v>3</v>
      </c>
      <c r="P5" s="24">
        <v>4</v>
      </c>
      <c r="Q5" s="24">
        <v>2</v>
      </c>
      <c r="R5" s="24">
        <v>2</v>
      </c>
    </row>
    <row r="6" spans="1:2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71</v>
      </c>
      <c r="H6" s="5" t="s">
        <v>72</v>
      </c>
      <c r="I6" s="5" t="s">
        <v>71</v>
      </c>
      <c r="J6" s="5" t="s">
        <v>72</v>
      </c>
      <c r="K6" s="5" t="s">
        <v>73</v>
      </c>
      <c r="L6" s="5" t="s">
        <v>74</v>
      </c>
      <c r="M6" s="5" t="s">
        <v>71</v>
      </c>
      <c r="N6" s="5" t="s">
        <v>72</v>
      </c>
      <c r="O6" s="5" t="s">
        <v>73</v>
      </c>
      <c r="P6" s="5" t="s">
        <v>74</v>
      </c>
      <c r="Q6" s="5" t="s">
        <v>72</v>
      </c>
      <c r="R6" s="5" t="s">
        <v>72</v>
      </c>
    </row>
    <row r="7" spans="1:23" x14ac:dyDescent="0.3">
      <c r="A7" s="2"/>
      <c r="B7" s="22" t="s">
        <v>75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3" x14ac:dyDescent="0.3">
      <c r="A9" s="1"/>
      <c r="B9" s="48" t="s">
        <v>76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23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193</v>
      </c>
      <c r="H10" s="22" t="s">
        <v>194</v>
      </c>
      <c r="I10" s="22" t="s">
        <v>195</v>
      </c>
      <c r="J10" s="22" t="s">
        <v>196</v>
      </c>
      <c r="K10" s="22" t="s">
        <v>197</v>
      </c>
      <c r="L10" s="22" t="s">
        <v>198</v>
      </c>
      <c r="M10" s="22" t="s">
        <v>199</v>
      </c>
      <c r="N10" s="22" t="s">
        <v>200</v>
      </c>
      <c r="O10" s="22" t="s">
        <v>201</v>
      </c>
      <c r="P10" s="22" t="s">
        <v>202</v>
      </c>
      <c r="Q10" s="22" t="s">
        <v>203</v>
      </c>
      <c r="R10" s="22" t="s">
        <v>204</v>
      </c>
      <c r="T10" s="23" t="s">
        <v>24</v>
      </c>
      <c r="U10" s="23" t="s">
        <v>27</v>
      </c>
      <c r="V10" s="23" t="s">
        <v>30</v>
      </c>
      <c r="W10" s="23" t="s">
        <v>32</v>
      </c>
    </row>
    <row r="11" spans="1:23" x14ac:dyDescent="0.3">
      <c r="A11" s="24"/>
      <c r="B11" s="24"/>
      <c r="C11" s="24">
        <v>5</v>
      </c>
      <c r="D11" s="24">
        <v>5</v>
      </c>
      <c r="E11" s="24">
        <v>5</v>
      </c>
      <c r="F11" s="24">
        <v>5</v>
      </c>
      <c r="G11" s="24">
        <v>6</v>
      </c>
      <c r="H11" s="24">
        <v>6</v>
      </c>
      <c r="I11" s="24">
        <v>8</v>
      </c>
      <c r="J11" s="24">
        <v>8</v>
      </c>
      <c r="K11" s="24">
        <v>8</v>
      </c>
      <c r="L11" s="24">
        <v>8</v>
      </c>
      <c r="M11" s="24">
        <v>3</v>
      </c>
      <c r="N11" s="24">
        <v>3</v>
      </c>
      <c r="O11" s="24">
        <v>3</v>
      </c>
      <c r="P11" s="24">
        <v>3</v>
      </c>
      <c r="Q11" s="24">
        <v>4</v>
      </c>
      <c r="R11" s="24">
        <v>3</v>
      </c>
      <c r="T11" s="25">
        <v>22</v>
      </c>
      <c r="U11" s="25">
        <v>29</v>
      </c>
      <c r="V11" s="25">
        <v>16</v>
      </c>
      <c r="W11" s="25">
        <v>16</v>
      </c>
    </row>
    <row r="12" spans="1:23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5">
        <v>0</v>
      </c>
      <c r="U12" s="25">
        <v>0</v>
      </c>
      <c r="V12" s="25">
        <v>0</v>
      </c>
      <c r="W12" s="25">
        <v>0</v>
      </c>
    </row>
    <row r="13" spans="1:23" x14ac:dyDescent="0.3">
      <c r="A13" s="24"/>
      <c r="B13" s="24"/>
      <c r="C13" s="24">
        <v>5</v>
      </c>
      <c r="D13" s="24">
        <v>5</v>
      </c>
      <c r="E13" s="24">
        <v>5</v>
      </c>
      <c r="F13" s="24">
        <v>5</v>
      </c>
      <c r="G13" s="24">
        <v>5</v>
      </c>
      <c r="H13" s="24">
        <v>5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4">
        <v>3</v>
      </c>
      <c r="P13" s="24">
        <v>3</v>
      </c>
      <c r="Q13" s="24">
        <v>4</v>
      </c>
      <c r="R13" s="24">
        <v>4</v>
      </c>
      <c r="T13" s="25">
        <v>16</v>
      </c>
      <c r="U13" s="25">
        <v>24</v>
      </c>
      <c r="V13" s="25">
        <v>11</v>
      </c>
      <c r="W13" s="25">
        <v>11</v>
      </c>
    </row>
    <row r="14" spans="1:23" x14ac:dyDescent="0.3">
      <c r="A14" s="26"/>
      <c r="B14" s="26"/>
      <c r="C14" s="26">
        <v>0</v>
      </c>
      <c r="D14" s="26">
        <v>0</v>
      </c>
      <c r="E14" s="26">
        <v>0</v>
      </c>
      <c r="F14" s="26">
        <v>0</v>
      </c>
      <c r="G14" s="26">
        <v>3</v>
      </c>
      <c r="H14" s="26">
        <v>3</v>
      </c>
      <c r="I14" s="26">
        <v>3</v>
      </c>
      <c r="J14" s="26">
        <v>3</v>
      </c>
      <c r="K14" s="26">
        <v>3</v>
      </c>
      <c r="L14" s="26">
        <v>3</v>
      </c>
      <c r="M14" s="26">
        <v>0</v>
      </c>
      <c r="N14" s="26">
        <v>0</v>
      </c>
      <c r="O14" s="26">
        <v>0</v>
      </c>
      <c r="P14" s="26">
        <v>0</v>
      </c>
      <c r="Q14" s="26">
        <v>1</v>
      </c>
      <c r="R14" s="26">
        <v>0</v>
      </c>
      <c r="T14" s="25">
        <v>6</v>
      </c>
      <c r="U14" s="25">
        <v>7</v>
      </c>
      <c r="V14" s="25">
        <v>3</v>
      </c>
      <c r="W14" s="25">
        <v>3</v>
      </c>
    </row>
    <row r="15" spans="1:23" x14ac:dyDescent="0.3">
      <c r="A15" s="24"/>
      <c r="B15" s="24"/>
      <c r="C15" s="24">
        <v>5</v>
      </c>
      <c r="D15" s="24">
        <v>5</v>
      </c>
      <c r="E15" s="24">
        <v>5</v>
      </c>
      <c r="F15" s="24">
        <v>5</v>
      </c>
      <c r="G15" s="24">
        <v>7</v>
      </c>
      <c r="H15" s="24">
        <v>7</v>
      </c>
      <c r="I15" s="24">
        <v>7</v>
      </c>
      <c r="J15" s="24">
        <v>7</v>
      </c>
      <c r="K15" s="24">
        <v>7</v>
      </c>
      <c r="L15" s="24">
        <v>7</v>
      </c>
      <c r="M15" s="24">
        <v>4</v>
      </c>
      <c r="N15" s="24">
        <v>4</v>
      </c>
      <c r="O15" s="24">
        <v>4</v>
      </c>
      <c r="P15" s="24">
        <v>4</v>
      </c>
      <c r="Q15" s="24">
        <v>4</v>
      </c>
      <c r="R15" s="24">
        <v>4</v>
      </c>
      <c r="T15" s="25">
        <v>23</v>
      </c>
      <c r="U15" s="25">
        <v>31</v>
      </c>
      <c r="V15" s="25">
        <v>16</v>
      </c>
      <c r="W15" s="25">
        <v>16</v>
      </c>
    </row>
    <row r="16" spans="1:23" x14ac:dyDescent="0.3">
      <c r="A16" s="26"/>
      <c r="B16" s="26"/>
      <c r="C16" s="26">
        <v>0</v>
      </c>
      <c r="D16" s="26">
        <v>0</v>
      </c>
      <c r="E16" s="26">
        <v>0</v>
      </c>
      <c r="F16" s="26">
        <v>0</v>
      </c>
      <c r="G16" s="26">
        <v>3</v>
      </c>
      <c r="H16" s="26">
        <v>3</v>
      </c>
      <c r="I16" s="26">
        <v>3</v>
      </c>
      <c r="J16" s="26">
        <v>3</v>
      </c>
      <c r="K16" s="26">
        <v>3</v>
      </c>
      <c r="L16" s="26">
        <v>3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2</v>
      </c>
      <c r="T16" s="25">
        <v>6</v>
      </c>
      <c r="U16" s="25">
        <v>8</v>
      </c>
      <c r="V16" s="25">
        <v>3</v>
      </c>
      <c r="W16" s="25">
        <v>3</v>
      </c>
    </row>
    <row r="17" spans="1:23" x14ac:dyDescent="0.3">
      <c r="A17" s="24"/>
      <c r="B17" s="24"/>
      <c r="C17" s="24">
        <v>6</v>
      </c>
      <c r="D17" s="24">
        <v>6</v>
      </c>
      <c r="E17" s="24">
        <v>6</v>
      </c>
      <c r="F17" s="24">
        <v>6</v>
      </c>
      <c r="G17" s="24">
        <v>4</v>
      </c>
      <c r="H17" s="24">
        <v>4</v>
      </c>
      <c r="I17" s="24">
        <v>4</v>
      </c>
      <c r="J17" s="24">
        <v>4</v>
      </c>
      <c r="K17" s="24">
        <v>4</v>
      </c>
      <c r="L17" s="24">
        <v>4</v>
      </c>
      <c r="M17" s="24">
        <v>3</v>
      </c>
      <c r="N17" s="24">
        <v>3</v>
      </c>
      <c r="O17" s="24">
        <v>3</v>
      </c>
      <c r="P17" s="24">
        <v>3</v>
      </c>
      <c r="Q17" s="24">
        <v>5</v>
      </c>
      <c r="R17" s="24">
        <v>3</v>
      </c>
      <c r="T17" s="25">
        <v>17</v>
      </c>
      <c r="U17" s="25">
        <v>25</v>
      </c>
      <c r="V17" s="25">
        <v>13</v>
      </c>
      <c r="W17" s="25">
        <v>13</v>
      </c>
    </row>
    <row r="18" spans="1:23" x14ac:dyDescent="0.3">
      <c r="A18" s="26"/>
      <c r="B18" s="26"/>
      <c r="C18" s="26">
        <v>0</v>
      </c>
      <c r="D18" s="26">
        <v>0</v>
      </c>
      <c r="E18" s="26">
        <v>0</v>
      </c>
      <c r="F18" s="26">
        <v>0</v>
      </c>
      <c r="G18" s="26">
        <v>4</v>
      </c>
      <c r="H18" s="26">
        <v>4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4</v>
      </c>
      <c r="R18" s="26">
        <v>3</v>
      </c>
      <c r="T18" s="25">
        <v>4</v>
      </c>
      <c r="U18" s="25">
        <v>11</v>
      </c>
      <c r="V18" s="25">
        <v>0</v>
      </c>
      <c r="W18" s="25">
        <v>0</v>
      </c>
    </row>
    <row r="19" spans="1:23" x14ac:dyDescent="0.3">
      <c r="A19" s="24"/>
      <c r="B19" s="24"/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T19" s="25">
        <v>3</v>
      </c>
      <c r="U19" s="25">
        <v>3</v>
      </c>
      <c r="V19" s="25">
        <v>2</v>
      </c>
      <c r="W19" s="25">
        <v>2</v>
      </c>
    </row>
    <row r="20" spans="1:23" x14ac:dyDescent="0.3">
      <c r="A20" s="26"/>
      <c r="B20" s="26"/>
      <c r="C20" s="26">
        <v>5</v>
      </c>
      <c r="D20" s="26">
        <v>5</v>
      </c>
      <c r="E20" s="26">
        <v>5</v>
      </c>
      <c r="F20" s="26">
        <v>5</v>
      </c>
      <c r="G20" s="26">
        <v>0</v>
      </c>
      <c r="H20" s="26">
        <v>0</v>
      </c>
      <c r="I20" s="26">
        <v>4</v>
      </c>
      <c r="J20" s="26">
        <v>4</v>
      </c>
      <c r="K20" s="26">
        <v>4</v>
      </c>
      <c r="L20" s="26">
        <v>4</v>
      </c>
      <c r="M20" s="26">
        <v>0</v>
      </c>
      <c r="N20" s="26">
        <v>0</v>
      </c>
      <c r="O20" s="26">
        <v>0</v>
      </c>
      <c r="P20" s="26">
        <v>0</v>
      </c>
      <c r="Q20" s="26">
        <v>5</v>
      </c>
      <c r="R20" s="26">
        <v>3</v>
      </c>
      <c r="T20" s="25">
        <v>9</v>
      </c>
      <c r="U20" s="25">
        <v>17</v>
      </c>
      <c r="V20" s="25">
        <v>9</v>
      </c>
      <c r="W20" s="25">
        <v>9</v>
      </c>
    </row>
    <row r="21" spans="1:23" x14ac:dyDescent="0.3">
      <c r="A21" s="24"/>
      <c r="B21" s="24"/>
      <c r="C21" s="24">
        <v>5</v>
      </c>
      <c r="D21" s="24">
        <v>5</v>
      </c>
      <c r="E21" s="24">
        <v>5</v>
      </c>
      <c r="F21" s="24">
        <v>5</v>
      </c>
      <c r="G21" s="24">
        <v>5</v>
      </c>
      <c r="H21" s="24">
        <v>5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3</v>
      </c>
      <c r="R21" s="24">
        <v>4</v>
      </c>
      <c r="T21" s="25">
        <v>10</v>
      </c>
      <c r="U21" s="25">
        <v>17</v>
      </c>
      <c r="V21" s="25">
        <v>5</v>
      </c>
      <c r="W21" s="25">
        <v>5</v>
      </c>
    </row>
    <row r="22" spans="1:23" x14ac:dyDescent="0.3">
      <c r="A22" s="26"/>
      <c r="B22" s="26"/>
      <c r="C22" s="26">
        <v>1</v>
      </c>
      <c r="D22" s="26">
        <v>1</v>
      </c>
      <c r="E22" s="26">
        <v>1</v>
      </c>
      <c r="F22" s="26">
        <v>1</v>
      </c>
      <c r="G22" s="26">
        <v>2</v>
      </c>
      <c r="H22" s="26">
        <v>2</v>
      </c>
      <c r="I22" s="26">
        <v>0</v>
      </c>
      <c r="J22" s="26">
        <v>0</v>
      </c>
      <c r="K22" s="26">
        <v>0</v>
      </c>
      <c r="L22" s="26">
        <v>0</v>
      </c>
      <c r="M22" s="26">
        <v>3</v>
      </c>
      <c r="N22" s="26">
        <v>3</v>
      </c>
      <c r="O22" s="26">
        <v>3</v>
      </c>
      <c r="P22" s="26">
        <v>3</v>
      </c>
      <c r="Q22" s="26">
        <v>3</v>
      </c>
      <c r="R22" s="26">
        <v>3</v>
      </c>
      <c r="T22" s="25">
        <v>6</v>
      </c>
      <c r="U22" s="25">
        <v>12</v>
      </c>
      <c r="V22" s="25">
        <v>4</v>
      </c>
      <c r="W22" s="25">
        <v>4</v>
      </c>
    </row>
    <row r="23" spans="1:23" x14ac:dyDescent="0.3">
      <c r="A23" s="24"/>
      <c r="B23" s="24"/>
      <c r="C23" s="24">
        <v>0</v>
      </c>
      <c r="D23" s="24">
        <v>0</v>
      </c>
      <c r="E23" s="24">
        <v>0</v>
      </c>
      <c r="F23" s="24">
        <v>0</v>
      </c>
      <c r="G23" s="24">
        <v>3</v>
      </c>
      <c r="H23" s="24">
        <v>3</v>
      </c>
      <c r="I23" s="24">
        <v>2</v>
      </c>
      <c r="J23" s="24">
        <v>2</v>
      </c>
      <c r="K23" s="24">
        <v>2</v>
      </c>
      <c r="L23" s="24">
        <v>2</v>
      </c>
      <c r="M23" s="24">
        <v>1</v>
      </c>
      <c r="N23" s="24">
        <v>1</v>
      </c>
      <c r="O23" s="24">
        <v>1</v>
      </c>
      <c r="P23" s="24">
        <v>1</v>
      </c>
      <c r="Q23" s="24">
        <v>4</v>
      </c>
      <c r="R23" s="24">
        <v>2</v>
      </c>
      <c r="T23" s="25">
        <v>6</v>
      </c>
      <c r="U23" s="25">
        <v>12</v>
      </c>
      <c r="V23" s="25">
        <v>3</v>
      </c>
      <c r="W23" s="25">
        <v>3</v>
      </c>
    </row>
    <row r="24" spans="1:23" x14ac:dyDescent="0.3">
      <c r="A24" s="26"/>
      <c r="B24" s="26"/>
      <c r="C24" s="26">
        <v>5</v>
      </c>
      <c r="D24" s="26">
        <v>5</v>
      </c>
      <c r="E24" s="26">
        <v>5</v>
      </c>
      <c r="F24" s="26">
        <v>5</v>
      </c>
      <c r="G24" s="26">
        <v>3</v>
      </c>
      <c r="H24" s="26">
        <v>3</v>
      </c>
      <c r="I24" s="26">
        <v>7</v>
      </c>
      <c r="J24" s="26">
        <v>7</v>
      </c>
      <c r="K24" s="26">
        <v>7</v>
      </c>
      <c r="L24" s="26">
        <v>7</v>
      </c>
      <c r="M24" s="26">
        <v>3</v>
      </c>
      <c r="N24" s="26">
        <v>3</v>
      </c>
      <c r="O24" s="26">
        <v>3</v>
      </c>
      <c r="P24" s="26">
        <v>3</v>
      </c>
      <c r="Q24" s="26">
        <v>4</v>
      </c>
      <c r="R24" s="26">
        <v>5</v>
      </c>
      <c r="T24" s="25">
        <v>18</v>
      </c>
      <c r="U24" s="25">
        <v>27</v>
      </c>
      <c r="V24" s="25">
        <v>15</v>
      </c>
      <c r="W24" s="25">
        <v>15</v>
      </c>
    </row>
    <row r="25" spans="1:23" x14ac:dyDescent="0.3">
      <c r="A25" s="24"/>
      <c r="B25" s="24"/>
      <c r="C25" s="24">
        <v>3</v>
      </c>
      <c r="D25" s="24">
        <v>3</v>
      </c>
      <c r="E25" s="24">
        <v>3</v>
      </c>
      <c r="F25" s="24">
        <v>3</v>
      </c>
      <c r="G25" s="24">
        <v>5</v>
      </c>
      <c r="H25" s="24">
        <v>5</v>
      </c>
      <c r="I25" s="24">
        <v>4</v>
      </c>
      <c r="J25" s="24">
        <v>4</v>
      </c>
      <c r="K25" s="24">
        <v>4</v>
      </c>
      <c r="L25" s="24">
        <v>4</v>
      </c>
      <c r="M25" s="24">
        <v>2</v>
      </c>
      <c r="N25" s="24">
        <v>2</v>
      </c>
      <c r="O25" s="24">
        <v>2</v>
      </c>
      <c r="P25" s="24">
        <v>2</v>
      </c>
      <c r="Q25" s="24">
        <v>5</v>
      </c>
      <c r="R25" s="24">
        <v>2</v>
      </c>
      <c r="T25" s="25">
        <v>14</v>
      </c>
      <c r="U25" s="25">
        <v>21</v>
      </c>
      <c r="V25" s="25">
        <v>9</v>
      </c>
      <c r="W25" s="25">
        <v>9</v>
      </c>
    </row>
    <row r="26" spans="1:23" x14ac:dyDescent="0.3">
      <c r="A26" s="26"/>
      <c r="B26" s="26"/>
      <c r="C26" s="26">
        <v>3</v>
      </c>
      <c r="D26" s="26">
        <v>3</v>
      </c>
      <c r="E26" s="26">
        <v>3</v>
      </c>
      <c r="F26" s="26">
        <v>3</v>
      </c>
      <c r="G26" s="26">
        <v>5</v>
      </c>
      <c r="H26" s="26">
        <v>5</v>
      </c>
      <c r="I26" s="26">
        <v>3</v>
      </c>
      <c r="J26" s="26">
        <v>3</v>
      </c>
      <c r="K26" s="26">
        <v>3</v>
      </c>
      <c r="L26" s="26">
        <v>3</v>
      </c>
      <c r="M26" s="26">
        <v>3</v>
      </c>
      <c r="N26" s="26">
        <v>3</v>
      </c>
      <c r="O26" s="26">
        <v>3</v>
      </c>
      <c r="P26" s="26">
        <v>3</v>
      </c>
      <c r="Q26" s="26">
        <v>3</v>
      </c>
      <c r="R26" s="26">
        <v>3</v>
      </c>
      <c r="T26" s="25">
        <v>14</v>
      </c>
      <c r="U26" s="25">
        <v>20</v>
      </c>
      <c r="V26" s="25">
        <v>9</v>
      </c>
      <c r="W26" s="25">
        <v>9</v>
      </c>
    </row>
    <row r="27" spans="1:23" x14ac:dyDescent="0.3">
      <c r="A27" s="24"/>
      <c r="B27" s="24"/>
      <c r="C27" s="24">
        <v>2</v>
      </c>
      <c r="D27" s="24">
        <v>2</v>
      </c>
      <c r="E27" s="24">
        <v>2</v>
      </c>
      <c r="F27" s="24">
        <v>2</v>
      </c>
      <c r="G27" s="24">
        <v>3</v>
      </c>
      <c r="H27" s="24">
        <v>3</v>
      </c>
      <c r="I27" s="24">
        <v>5</v>
      </c>
      <c r="J27" s="24">
        <v>5</v>
      </c>
      <c r="K27" s="24">
        <v>5</v>
      </c>
      <c r="L27" s="24">
        <v>5</v>
      </c>
      <c r="M27" s="24">
        <v>2</v>
      </c>
      <c r="N27" s="24">
        <v>2</v>
      </c>
      <c r="O27" s="24">
        <v>2</v>
      </c>
      <c r="P27" s="24">
        <v>2</v>
      </c>
      <c r="Q27" s="24">
        <v>2</v>
      </c>
      <c r="R27" s="24">
        <v>3</v>
      </c>
      <c r="T27" s="25">
        <v>12</v>
      </c>
      <c r="U27" s="25">
        <v>17</v>
      </c>
      <c r="V27" s="25">
        <v>9</v>
      </c>
      <c r="W27" s="25">
        <v>9</v>
      </c>
    </row>
    <row r="28" spans="1:23" x14ac:dyDescent="0.3">
      <c r="A28" s="26"/>
      <c r="B28" s="26"/>
      <c r="C28" s="26">
        <v>7</v>
      </c>
      <c r="D28" s="26">
        <v>7</v>
      </c>
      <c r="E28" s="26">
        <v>7</v>
      </c>
      <c r="F28" s="26">
        <v>7</v>
      </c>
      <c r="G28" s="26">
        <v>10</v>
      </c>
      <c r="H28" s="26">
        <v>10</v>
      </c>
      <c r="I28" s="26">
        <v>4</v>
      </c>
      <c r="J28" s="26">
        <v>4</v>
      </c>
      <c r="K28" s="26">
        <v>4</v>
      </c>
      <c r="L28" s="26">
        <v>4</v>
      </c>
      <c r="M28" s="26">
        <v>5</v>
      </c>
      <c r="N28" s="26">
        <v>5</v>
      </c>
      <c r="O28" s="26">
        <v>5</v>
      </c>
      <c r="P28" s="26">
        <v>5</v>
      </c>
      <c r="Q28" s="26">
        <v>3</v>
      </c>
      <c r="R28" s="26">
        <v>3</v>
      </c>
      <c r="T28" s="25">
        <v>26</v>
      </c>
      <c r="U28" s="25">
        <v>32</v>
      </c>
      <c r="V28" s="25">
        <v>16</v>
      </c>
      <c r="W28" s="25">
        <v>16</v>
      </c>
    </row>
    <row r="29" spans="1:23" x14ac:dyDescent="0.3">
      <c r="A29" s="24"/>
      <c r="B29" s="24"/>
      <c r="C29" s="24">
        <v>8</v>
      </c>
      <c r="D29" s="24">
        <v>8</v>
      </c>
      <c r="E29" s="24">
        <v>8</v>
      </c>
      <c r="F29" s="24">
        <v>8</v>
      </c>
      <c r="G29" s="24">
        <v>8</v>
      </c>
      <c r="H29" s="24">
        <v>8</v>
      </c>
      <c r="I29" s="24">
        <v>4</v>
      </c>
      <c r="J29" s="24">
        <v>4</v>
      </c>
      <c r="K29" s="24">
        <v>4</v>
      </c>
      <c r="L29" s="24">
        <v>4</v>
      </c>
      <c r="M29" s="24">
        <v>0</v>
      </c>
      <c r="N29" s="24">
        <v>0</v>
      </c>
      <c r="O29" s="24">
        <v>0</v>
      </c>
      <c r="P29" s="24">
        <v>0</v>
      </c>
      <c r="Q29" s="24">
        <v>5</v>
      </c>
      <c r="R29" s="24">
        <v>1</v>
      </c>
      <c r="T29" s="25">
        <v>20</v>
      </c>
      <c r="U29" s="25">
        <v>26</v>
      </c>
      <c r="V29" s="25">
        <v>12</v>
      </c>
      <c r="W29" s="25">
        <v>12</v>
      </c>
    </row>
    <row r="30" spans="1:23" x14ac:dyDescent="0.3">
      <c r="A30" s="26"/>
      <c r="B30" s="26"/>
      <c r="C30" s="26">
        <v>7</v>
      </c>
      <c r="D30" s="26">
        <v>7</v>
      </c>
      <c r="E30" s="26">
        <v>7</v>
      </c>
      <c r="F30" s="26">
        <v>7</v>
      </c>
      <c r="G30" s="26">
        <v>7</v>
      </c>
      <c r="H30" s="26">
        <v>7</v>
      </c>
      <c r="I30" s="26">
        <v>3</v>
      </c>
      <c r="J30" s="26">
        <v>3</v>
      </c>
      <c r="K30" s="26">
        <v>3</v>
      </c>
      <c r="L30" s="26">
        <v>3</v>
      </c>
      <c r="M30" s="26">
        <v>3</v>
      </c>
      <c r="N30" s="26">
        <v>3</v>
      </c>
      <c r="O30" s="26">
        <v>3</v>
      </c>
      <c r="P30" s="26">
        <v>3</v>
      </c>
      <c r="Q30" s="26">
        <v>3</v>
      </c>
      <c r="R30" s="26">
        <v>3</v>
      </c>
      <c r="T30" s="25">
        <v>20</v>
      </c>
      <c r="U30" s="25">
        <v>26</v>
      </c>
      <c r="V30" s="25">
        <v>13</v>
      </c>
      <c r="W30" s="25">
        <v>13</v>
      </c>
    </row>
    <row r="31" spans="1:23" x14ac:dyDescent="0.3">
      <c r="A31" s="24"/>
      <c r="B31" s="24"/>
      <c r="C31" s="24">
        <v>4</v>
      </c>
      <c r="D31" s="24">
        <v>4</v>
      </c>
      <c r="E31" s="24">
        <v>4</v>
      </c>
      <c r="F31" s="24">
        <v>4</v>
      </c>
      <c r="G31" s="24">
        <v>7</v>
      </c>
      <c r="H31" s="24">
        <v>7</v>
      </c>
      <c r="I31" s="24">
        <v>3</v>
      </c>
      <c r="J31" s="24">
        <v>3</v>
      </c>
      <c r="K31" s="24">
        <v>3</v>
      </c>
      <c r="L31" s="24">
        <v>3</v>
      </c>
      <c r="M31" s="24">
        <v>3</v>
      </c>
      <c r="N31" s="24">
        <v>3</v>
      </c>
      <c r="O31" s="24">
        <v>3</v>
      </c>
      <c r="P31" s="24">
        <v>3</v>
      </c>
      <c r="Q31" s="24">
        <v>3</v>
      </c>
      <c r="R31" s="24">
        <v>0</v>
      </c>
      <c r="T31" s="25">
        <v>17</v>
      </c>
      <c r="U31" s="25">
        <v>20</v>
      </c>
      <c r="V31" s="25">
        <v>10</v>
      </c>
      <c r="W31" s="25">
        <v>10</v>
      </c>
    </row>
    <row r="32" spans="1:23" x14ac:dyDescent="0.3">
      <c r="A32" s="26"/>
      <c r="B32" s="26"/>
      <c r="C32" s="26">
        <v>5</v>
      </c>
      <c r="D32" s="26">
        <v>5</v>
      </c>
      <c r="E32" s="26">
        <v>5</v>
      </c>
      <c r="F32" s="26">
        <v>5</v>
      </c>
      <c r="G32" s="26">
        <v>0</v>
      </c>
      <c r="H32" s="26">
        <v>0</v>
      </c>
      <c r="I32" s="26">
        <v>4</v>
      </c>
      <c r="J32" s="26">
        <v>4</v>
      </c>
      <c r="K32" s="26">
        <v>4</v>
      </c>
      <c r="L32" s="26">
        <v>4</v>
      </c>
      <c r="M32" s="26">
        <v>3</v>
      </c>
      <c r="N32" s="26">
        <v>3</v>
      </c>
      <c r="O32" s="26">
        <v>3</v>
      </c>
      <c r="P32" s="26">
        <v>3</v>
      </c>
      <c r="Q32" s="26">
        <v>0</v>
      </c>
      <c r="R32" s="26">
        <v>3</v>
      </c>
      <c r="T32" s="25">
        <v>12</v>
      </c>
      <c r="U32" s="25">
        <v>15</v>
      </c>
      <c r="V32" s="25">
        <v>12</v>
      </c>
      <c r="W32" s="25">
        <v>12</v>
      </c>
    </row>
    <row r="33" spans="1:23" x14ac:dyDescent="0.3">
      <c r="A33" s="24"/>
      <c r="B33" s="24"/>
      <c r="C33" s="24">
        <v>1</v>
      </c>
      <c r="D33" s="24">
        <v>1</v>
      </c>
      <c r="E33" s="24">
        <v>1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2</v>
      </c>
      <c r="T33" s="25">
        <v>1</v>
      </c>
      <c r="U33" s="25">
        <v>3</v>
      </c>
      <c r="V33" s="25">
        <v>1</v>
      </c>
      <c r="W33" s="25">
        <v>1</v>
      </c>
    </row>
    <row r="34" spans="1:23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T34" s="25">
        <v>0</v>
      </c>
      <c r="U34" s="25">
        <v>0</v>
      </c>
      <c r="V34" s="25">
        <v>0</v>
      </c>
      <c r="W34" s="25">
        <v>0</v>
      </c>
    </row>
    <row r="35" spans="1:23" x14ac:dyDescent="0.3">
      <c r="A35" s="24"/>
      <c r="B35" s="24"/>
      <c r="C35" s="24">
        <v>1</v>
      </c>
      <c r="D35" s="24">
        <v>1</v>
      </c>
      <c r="E35" s="24">
        <v>1</v>
      </c>
      <c r="F35" s="24">
        <v>1</v>
      </c>
      <c r="G35" s="24">
        <v>5</v>
      </c>
      <c r="H35" s="24">
        <v>5</v>
      </c>
      <c r="I35" s="24">
        <v>3</v>
      </c>
      <c r="J35" s="24">
        <v>3</v>
      </c>
      <c r="K35" s="24">
        <v>3</v>
      </c>
      <c r="L35" s="24">
        <v>3</v>
      </c>
      <c r="M35" s="24">
        <v>0</v>
      </c>
      <c r="N35" s="24">
        <v>0</v>
      </c>
      <c r="O35" s="24">
        <v>0</v>
      </c>
      <c r="P35" s="24">
        <v>0</v>
      </c>
      <c r="Q35" s="24">
        <v>4</v>
      </c>
      <c r="R35" s="24">
        <v>3</v>
      </c>
      <c r="T35" s="25">
        <v>9</v>
      </c>
      <c r="U35" s="25">
        <v>16</v>
      </c>
      <c r="V35" s="25">
        <v>4</v>
      </c>
      <c r="W35" s="25">
        <v>4</v>
      </c>
    </row>
    <row r="36" spans="1:23" x14ac:dyDescent="0.3">
      <c r="A36" s="26"/>
      <c r="B36" s="26"/>
      <c r="C36" s="26">
        <v>7</v>
      </c>
      <c r="D36" s="26">
        <v>7</v>
      </c>
      <c r="E36" s="26">
        <v>7</v>
      </c>
      <c r="F36" s="26">
        <v>7</v>
      </c>
      <c r="G36" s="26">
        <v>10</v>
      </c>
      <c r="H36" s="26">
        <v>10</v>
      </c>
      <c r="I36" s="26">
        <v>0</v>
      </c>
      <c r="J36" s="26">
        <v>0</v>
      </c>
      <c r="K36" s="26">
        <v>0</v>
      </c>
      <c r="L36" s="26">
        <v>0</v>
      </c>
      <c r="M36" s="26">
        <v>4</v>
      </c>
      <c r="N36" s="26">
        <v>4</v>
      </c>
      <c r="O36" s="26">
        <v>4</v>
      </c>
      <c r="P36" s="26">
        <v>4</v>
      </c>
      <c r="Q36" s="26">
        <v>5</v>
      </c>
      <c r="R36" s="26">
        <v>5</v>
      </c>
      <c r="T36" s="25">
        <v>21</v>
      </c>
      <c r="U36" s="25">
        <v>31</v>
      </c>
      <c r="V36" s="25">
        <v>11</v>
      </c>
      <c r="W36" s="25">
        <v>11</v>
      </c>
    </row>
    <row r="37" spans="1:23" x14ac:dyDescent="0.3">
      <c r="A37" s="24"/>
      <c r="B37" s="24"/>
      <c r="C37" s="24">
        <v>5</v>
      </c>
      <c r="D37" s="24">
        <v>5</v>
      </c>
      <c r="E37" s="24">
        <v>5</v>
      </c>
      <c r="F37" s="24">
        <v>5</v>
      </c>
      <c r="G37" s="24">
        <v>7</v>
      </c>
      <c r="H37" s="24">
        <v>7</v>
      </c>
      <c r="I37" s="24">
        <v>0</v>
      </c>
      <c r="J37" s="24">
        <v>0</v>
      </c>
      <c r="K37" s="24">
        <v>0</v>
      </c>
      <c r="L37" s="24">
        <v>0</v>
      </c>
      <c r="M37" s="24">
        <v>2</v>
      </c>
      <c r="N37" s="24">
        <v>2</v>
      </c>
      <c r="O37" s="24">
        <v>2</v>
      </c>
      <c r="P37" s="24">
        <v>2</v>
      </c>
      <c r="Q37" s="24">
        <v>2</v>
      </c>
      <c r="R37" s="24">
        <v>5</v>
      </c>
      <c r="T37" s="25">
        <v>14</v>
      </c>
      <c r="U37" s="25">
        <v>21</v>
      </c>
      <c r="V37" s="25">
        <v>7</v>
      </c>
      <c r="W37" s="25">
        <v>7</v>
      </c>
    </row>
    <row r="38" spans="1:23" x14ac:dyDescent="0.3">
      <c r="A38" s="26"/>
      <c r="B38" s="26"/>
      <c r="C38" s="26">
        <v>3</v>
      </c>
      <c r="D38" s="26">
        <v>3</v>
      </c>
      <c r="E38" s="26">
        <v>3</v>
      </c>
      <c r="F38" s="26">
        <v>3</v>
      </c>
      <c r="G38" s="26">
        <v>0</v>
      </c>
      <c r="H38" s="26">
        <v>0</v>
      </c>
      <c r="I38" s="26">
        <v>3</v>
      </c>
      <c r="J38" s="26">
        <v>3</v>
      </c>
      <c r="K38" s="26">
        <v>3</v>
      </c>
      <c r="L38" s="26">
        <v>3</v>
      </c>
      <c r="M38" s="26">
        <v>2</v>
      </c>
      <c r="N38" s="26">
        <v>2</v>
      </c>
      <c r="O38" s="26">
        <v>2</v>
      </c>
      <c r="P38" s="26">
        <v>2</v>
      </c>
      <c r="Q38" s="26">
        <v>2</v>
      </c>
      <c r="R38" s="26">
        <v>2</v>
      </c>
      <c r="T38" s="25">
        <v>8</v>
      </c>
      <c r="U38" s="25">
        <v>12</v>
      </c>
      <c r="V38" s="25">
        <v>8</v>
      </c>
      <c r="W38" s="25">
        <v>8</v>
      </c>
    </row>
    <row r="39" spans="1:23" x14ac:dyDescent="0.3">
      <c r="A39" s="24"/>
      <c r="B39" s="24"/>
      <c r="C39" s="24">
        <v>2</v>
      </c>
      <c r="D39" s="24">
        <v>2</v>
      </c>
      <c r="E39" s="24">
        <v>2</v>
      </c>
      <c r="F39" s="24">
        <v>2</v>
      </c>
      <c r="G39" s="24">
        <v>2</v>
      </c>
      <c r="H39" s="24">
        <v>2</v>
      </c>
      <c r="I39" s="24">
        <v>2</v>
      </c>
      <c r="J39" s="24">
        <v>2</v>
      </c>
      <c r="K39" s="24">
        <v>2</v>
      </c>
      <c r="L39" s="24">
        <v>2</v>
      </c>
      <c r="M39" s="24">
        <v>0</v>
      </c>
      <c r="N39" s="24">
        <v>0</v>
      </c>
      <c r="O39" s="24">
        <v>0</v>
      </c>
      <c r="P39" s="24">
        <v>0</v>
      </c>
      <c r="Q39" s="24">
        <v>4</v>
      </c>
      <c r="R39" s="24">
        <v>2</v>
      </c>
      <c r="T39" s="25">
        <v>6</v>
      </c>
      <c r="U39" s="25">
        <v>12</v>
      </c>
      <c r="V39" s="25">
        <v>4</v>
      </c>
      <c r="W39" s="25">
        <v>4</v>
      </c>
    </row>
    <row r="40" spans="1:23" x14ac:dyDescent="0.3">
      <c r="A40" s="26"/>
      <c r="B40" s="26"/>
      <c r="C40" s="26">
        <v>4</v>
      </c>
      <c r="D40" s="26">
        <v>4</v>
      </c>
      <c r="E40" s="26">
        <v>4</v>
      </c>
      <c r="F40" s="26">
        <v>4</v>
      </c>
      <c r="G40" s="26">
        <v>2</v>
      </c>
      <c r="H40" s="26">
        <v>2</v>
      </c>
      <c r="I40" s="26">
        <v>4</v>
      </c>
      <c r="J40" s="26">
        <v>4</v>
      </c>
      <c r="K40" s="26">
        <v>4</v>
      </c>
      <c r="L40" s="26">
        <v>4</v>
      </c>
      <c r="M40" s="26">
        <v>0</v>
      </c>
      <c r="N40" s="26">
        <v>0</v>
      </c>
      <c r="O40" s="26">
        <v>0</v>
      </c>
      <c r="P40" s="26">
        <v>0</v>
      </c>
      <c r="Q40" s="26">
        <v>3</v>
      </c>
      <c r="R40" s="26">
        <v>0</v>
      </c>
      <c r="T40" s="25">
        <v>10</v>
      </c>
      <c r="U40" s="25">
        <v>13</v>
      </c>
      <c r="V40" s="25">
        <v>8</v>
      </c>
      <c r="W40" s="25">
        <v>8</v>
      </c>
    </row>
    <row r="41" spans="1:23" x14ac:dyDescent="0.3">
      <c r="A41" s="24"/>
      <c r="B41" s="24"/>
      <c r="C41" s="24">
        <v>2</v>
      </c>
      <c r="D41" s="24">
        <v>2</v>
      </c>
      <c r="E41" s="24">
        <v>2</v>
      </c>
      <c r="F41" s="24">
        <v>2</v>
      </c>
      <c r="G41" s="24">
        <v>6</v>
      </c>
      <c r="H41" s="24">
        <v>6</v>
      </c>
      <c r="I41" s="24">
        <v>3</v>
      </c>
      <c r="J41" s="24">
        <v>3</v>
      </c>
      <c r="K41" s="24">
        <v>3</v>
      </c>
      <c r="L41" s="24">
        <v>3</v>
      </c>
      <c r="M41" s="24">
        <v>3</v>
      </c>
      <c r="N41" s="24">
        <v>3</v>
      </c>
      <c r="O41" s="24">
        <v>3</v>
      </c>
      <c r="P41" s="24">
        <v>3</v>
      </c>
      <c r="Q41" s="24">
        <v>4</v>
      </c>
      <c r="R41" s="24">
        <v>1</v>
      </c>
      <c r="T41" s="25">
        <v>14</v>
      </c>
      <c r="U41" s="25">
        <v>19</v>
      </c>
      <c r="V41" s="25">
        <v>8</v>
      </c>
      <c r="W41" s="25">
        <v>8</v>
      </c>
    </row>
    <row r="42" spans="1:23" x14ac:dyDescent="0.3">
      <c r="A42" s="26"/>
      <c r="B42" s="26"/>
      <c r="C42" s="26">
        <v>5</v>
      </c>
      <c r="D42" s="26">
        <v>5</v>
      </c>
      <c r="E42" s="26">
        <v>5</v>
      </c>
      <c r="F42" s="26">
        <v>5</v>
      </c>
      <c r="G42" s="26">
        <v>3</v>
      </c>
      <c r="H42" s="26">
        <v>3</v>
      </c>
      <c r="I42" s="26">
        <v>3</v>
      </c>
      <c r="J42" s="26">
        <v>3</v>
      </c>
      <c r="K42" s="26">
        <v>3</v>
      </c>
      <c r="L42" s="26">
        <v>3</v>
      </c>
      <c r="M42" s="26">
        <v>3</v>
      </c>
      <c r="N42" s="26">
        <v>3</v>
      </c>
      <c r="O42" s="26">
        <v>3</v>
      </c>
      <c r="P42" s="26">
        <v>3</v>
      </c>
      <c r="Q42" s="26">
        <v>4</v>
      </c>
      <c r="R42" s="26">
        <v>0</v>
      </c>
      <c r="T42" s="25">
        <v>14</v>
      </c>
      <c r="U42" s="25">
        <v>18</v>
      </c>
      <c r="V42" s="25">
        <v>11</v>
      </c>
      <c r="W42" s="25">
        <v>11</v>
      </c>
    </row>
    <row r="43" spans="1:23" x14ac:dyDescent="0.3">
      <c r="A43" s="24"/>
      <c r="B43" s="24"/>
      <c r="C43" s="24">
        <v>1</v>
      </c>
      <c r="D43" s="24">
        <v>1</v>
      </c>
      <c r="E43" s="24">
        <v>1</v>
      </c>
      <c r="F43" s="24">
        <v>1</v>
      </c>
      <c r="G43" s="24">
        <v>4</v>
      </c>
      <c r="H43" s="24">
        <v>4</v>
      </c>
      <c r="I43" s="24">
        <v>4</v>
      </c>
      <c r="J43" s="24">
        <v>4</v>
      </c>
      <c r="K43" s="24">
        <v>4</v>
      </c>
      <c r="L43" s="24">
        <v>4</v>
      </c>
      <c r="M43" s="24">
        <v>1</v>
      </c>
      <c r="N43" s="24">
        <v>1</v>
      </c>
      <c r="O43" s="24">
        <v>1</v>
      </c>
      <c r="P43" s="24">
        <v>1</v>
      </c>
      <c r="Q43" s="24">
        <v>5</v>
      </c>
      <c r="R43" s="24">
        <v>2</v>
      </c>
      <c r="T43" s="25">
        <v>10</v>
      </c>
      <c r="U43" s="25">
        <v>17</v>
      </c>
      <c r="V43" s="25">
        <v>6</v>
      </c>
      <c r="W43" s="25">
        <v>6</v>
      </c>
    </row>
    <row r="44" spans="1:23" x14ac:dyDescent="0.3">
      <c r="A44" s="26"/>
      <c r="B44" s="26"/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4</v>
      </c>
      <c r="T44" s="25">
        <v>0</v>
      </c>
      <c r="U44" s="25">
        <v>4</v>
      </c>
      <c r="V44" s="25">
        <v>0</v>
      </c>
      <c r="W44" s="25">
        <v>0</v>
      </c>
    </row>
    <row r="45" spans="1:23" x14ac:dyDescent="0.3">
      <c r="A45" s="24"/>
      <c r="B45" s="24"/>
      <c r="C45" s="24">
        <v>1</v>
      </c>
      <c r="D45" s="24">
        <v>1</v>
      </c>
      <c r="E45" s="24">
        <v>1</v>
      </c>
      <c r="F45" s="24">
        <v>1</v>
      </c>
      <c r="G45" s="24">
        <v>8</v>
      </c>
      <c r="H45" s="24">
        <v>8</v>
      </c>
      <c r="I45" s="24">
        <v>2</v>
      </c>
      <c r="J45" s="24">
        <v>2</v>
      </c>
      <c r="K45" s="24">
        <v>2</v>
      </c>
      <c r="L45" s="24">
        <v>2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2</v>
      </c>
      <c r="T45" s="25">
        <v>11</v>
      </c>
      <c r="U45" s="25">
        <v>13</v>
      </c>
      <c r="V45" s="25">
        <v>3</v>
      </c>
      <c r="W45" s="25">
        <v>3</v>
      </c>
    </row>
    <row r="46" spans="1:23" x14ac:dyDescent="0.3">
      <c r="A46" s="26"/>
      <c r="B46" s="26"/>
      <c r="C46" s="26">
        <v>6</v>
      </c>
      <c r="D46" s="26">
        <v>6</v>
      </c>
      <c r="E46" s="26">
        <v>6</v>
      </c>
      <c r="F46" s="26">
        <v>6</v>
      </c>
      <c r="G46" s="26">
        <v>7</v>
      </c>
      <c r="H46" s="26">
        <v>7</v>
      </c>
      <c r="I46" s="26">
        <v>3</v>
      </c>
      <c r="J46" s="26">
        <v>3</v>
      </c>
      <c r="K46" s="26">
        <v>3</v>
      </c>
      <c r="L46" s="26">
        <v>3</v>
      </c>
      <c r="M46" s="26">
        <v>5</v>
      </c>
      <c r="N46" s="26">
        <v>5</v>
      </c>
      <c r="O46" s="26">
        <v>5</v>
      </c>
      <c r="P46" s="26">
        <v>5</v>
      </c>
      <c r="Q46" s="26">
        <v>3</v>
      </c>
      <c r="R46" s="26">
        <v>4</v>
      </c>
      <c r="T46" s="25">
        <v>21</v>
      </c>
      <c r="U46" s="25">
        <v>28</v>
      </c>
      <c r="V46" s="25">
        <v>14</v>
      </c>
      <c r="W46" s="25">
        <v>14</v>
      </c>
    </row>
    <row r="47" spans="1:23" x14ac:dyDescent="0.3">
      <c r="A47" s="24"/>
      <c r="B47" s="24"/>
      <c r="C47" s="24">
        <v>7</v>
      </c>
      <c r="D47" s="24">
        <v>7</v>
      </c>
      <c r="E47" s="24">
        <v>7</v>
      </c>
      <c r="F47" s="24">
        <v>7</v>
      </c>
      <c r="G47" s="24">
        <v>4</v>
      </c>
      <c r="H47" s="24">
        <v>4</v>
      </c>
      <c r="I47" s="24">
        <v>2</v>
      </c>
      <c r="J47" s="24">
        <v>2</v>
      </c>
      <c r="K47" s="24">
        <v>2</v>
      </c>
      <c r="L47" s="24">
        <v>2</v>
      </c>
      <c r="M47" s="24">
        <v>2</v>
      </c>
      <c r="N47" s="24">
        <v>2</v>
      </c>
      <c r="O47" s="24">
        <v>2</v>
      </c>
      <c r="P47" s="24">
        <v>2</v>
      </c>
      <c r="Q47" s="24">
        <v>4</v>
      </c>
      <c r="R47" s="24">
        <v>0</v>
      </c>
      <c r="T47" s="25">
        <v>15</v>
      </c>
      <c r="U47" s="25">
        <v>19</v>
      </c>
      <c r="V47" s="25">
        <v>11</v>
      </c>
      <c r="W47" s="25">
        <v>11</v>
      </c>
    </row>
    <row r="48" spans="1:23" x14ac:dyDescent="0.3">
      <c r="A48" s="26"/>
      <c r="B48" s="26"/>
      <c r="C48" s="26">
        <v>7</v>
      </c>
      <c r="D48" s="26">
        <v>7</v>
      </c>
      <c r="E48" s="26">
        <v>7</v>
      </c>
      <c r="F48" s="26">
        <v>7</v>
      </c>
      <c r="G48" s="26">
        <v>2</v>
      </c>
      <c r="H48" s="26">
        <v>2</v>
      </c>
      <c r="I48" s="26">
        <v>4</v>
      </c>
      <c r="J48" s="26">
        <v>4</v>
      </c>
      <c r="K48" s="26">
        <v>4</v>
      </c>
      <c r="L48" s="26">
        <v>4</v>
      </c>
      <c r="M48" s="26">
        <v>0</v>
      </c>
      <c r="N48" s="26">
        <v>0</v>
      </c>
      <c r="O48" s="26">
        <v>0</v>
      </c>
      <c r="P48" s="26">
        <v>0</v>
      </c>
      <c r="Q48" s="26">
        <v>4</v>
      </c>
      <c r="R48" s="26">
        <v>3</v>
      </c>
      <c r="T48" s="25">
        <v>13</v>
      </c>
      <c r="U48" s="25">
        <v>20</v>
      </c>
      <c r="V48" s="25">
        <v>11</v>
      </c>
      <c r="W48" s="25">
        <v>11</v>
      </c>
    </row>
    <row r="49" spans="1:23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T49" s="25">
        <v>0</v>
      </c>
      <c r="U49" s="25">
        <v>0</v>
      </c>
      <c r="V49" s="25">
        <v>0</v>
      </c>
      <c r="W49" s="25">
        <v>0</v>
      </c>
    </row>
    <row r="50" spans="1:23" x14ac:dyDescent="0.3">
      <c r="A50" s="26"/>
      <c r="B50" s="26"/>
      <c r="C50" s="26">
        <v>4</v>
      </c>
      <c r="D50" s="26">
        <v>4</v>
      </c>
      <c r="E50" s="26">
        <v>4</v>
      </c>
      <c r="F50" s="26">
        <v>4</v>
      </c>
      <c r="G50" s="26">
        <v>7</v>
      </c>
      <c r="H50" s="26">
        <v>7</v>
      </c>
      <c r="I50" s="26">
        <v>7</v>
      </c>
      <c r="J50" s="26">
        <v>7</v>
      </c>
      <c r="K50" s="26">
        <v>7</v>
      </c>
      <c r="L50" s="26">
        <v>7</v>
      </c>
      <c r="M50" s="26">
        <v>4</v>
      </c>
      <c r="N50" s="26">
        <v>4</v>
      </c>
      <c r="O50" s="26">
        <v>4</v>
      </c>
      <c r="P50" s="26">
        <v>4</v>
      </c>
      <c r="Q50" s="26">
        <v>3</v>
      </c>
      <c r="R50" s="26">
        <v>4</v>
      </c>
      <c r="T50" s="25">
        <v>22</v>
      </c>
      <c r="U50" s="25">
        <v>29</v>
      </c>
      <c r="V50" s="25">
        <v>15</v>
      </c>
      <c r="W50" s="25">
        <v>15</v>
      </c>
    </row>
    <row r="51" spans="1:23" x14ac:dyDescent="0.3">
      <c r="A51" s="24"/>
      <c r="B51" s="24"/>
      <c r="C51" s="24">
        <v>3</v>
      </c>
      <c r="D51" s="24">
        <v>3</v>
      </c>
      <c r="E51" s="24">
        <v>3</v>
      </c>
      <c r="F51" s="24">
        <v>3</v>
      </c>
      <c r="G51" s="24">
        <v>5</v>
      </c>
      <c r="H51" s="24">
        <v>5</v>
      </c>
      <c r="I51" s="24">
        <v>3</v>
      </c>
      <c r="J51" s="24">
        <v>3</v>
      </c>
      <c r="K51" s="24">
        <v>3</v>
      </c>
      <c r="L51" s="24">
        <v>3</v>
      </c>
      <c r="M51" s="24">
        <v>2</v>
      </c>
      <c r="N51" s="24">
        <v>2</v>
      </c>
      <c r="O51" s="24">
        <v>2</v>
      </c>
      <c r="P51" s="24">
        <v>2</v>
      </c>
      <c r="Q51" s="24">
        <v>0</v>
      </c>
      <c r="R51" s="24">
        <v>3</v>
      </c>
      <c r="T51" s="25">
        <v>13</v>
      </c>
      <c r="U51" s="25">
        <v>16</v>
      </c>
      <c r="V51" s="25">
        <v>8</v>
      </c>
      <c r="W51" s="25">
        <v>8</v>
      </c>
    </row>
    <row r="52" spans="1:23" x14ac:dyDescent="0.3">
      <c r="A52" s="26"/>
      <c r="B52" s="26"/>
      <c r="C52" s="26">
        <v>3</v>
      </c>
      <c r="D52" s="26">
        <v>3</v>
      </c>
      <c r="E52" s="26">
        <v>3</v>
      </c>
      <c r="F52" s="26">
        <v>3</v>
      </c>
      <c r="G52" s="26">
        <v>3</v>
      </c>
      <c r="H52" s="26">
        <v>3</v>
      </c>
      <c r="I52" s="26">
        <v>3</v>
      </c>
      <c r="J52" s="26">
        <v>3</v>
      </c>
      <c r="K52" s="26">
        <v>3</v>
      </c>
      <c r="L52" s="26">
        <v>3</v>
      </c>
      <c r="M52" s="26">
        <v>2</v>
      </c>
      <c r="N52" s="26">
        <v>2</v>
      </c>
      <c r="O52" s="26">
        <v>2</v>
      </c>
      <c r="P52" s="26">
        <v>2</v>
      </c>
      <c r="Q52" s="26">
        <v>4</v>
      </c>
      <c r="R52" s="26">
        <v>3</v>
      </c>
      <c r="T52" s="25">
        <v>11</v>
      </c>
      <c r="U52" s="25">
        <v>18</v>
      </c>
      <c r="V52" s="25">
        <v>8</v>
      </c>
      <c r="W52" s="25">
        <v>8</v>
      </c>
    </row>
    <row r="53" spans="1:23" x14ac:dyDescent="0.3">
      <c r="A53" s="24"/>
      <c r="B53" s="24"/>
      <c r="C53" s="24">
        <v>6</v>
      </c>
      <c r="D53" s="24">
        <v>6</v>
      </c>
      <c r="E53" s="24">
        <v>6</v>
      </c>
      <c r="F53" s="24">
        <v>6</v>
      </c>
      <c r="G53" s="24">
        <v>5</v>
      </c>
      <c r="H53" s="24">
        <v>5</v>
      </c>
      <c r="I53" s="24">
        <v>6</v>
      </c>
      <c r="J53" s="24">
        <v>6</v>
      </c>
      <c r="K53" s="24">
        <v>6</v>
      </c>
      <c r="L53" s="24">
        <v>6</v>
      </c>
      <c r="M53" s="24">
        <v>3</v>
      </c>
      <c r="N53" s="24">
        <v>3</v>
      </c>
      <c r="O53" s="24">
        <v>3</v>
      </c>
      <c r="P53" s="24">
        <v>3</v>
      </c>
      <c r="Q53" s="24">
        <v>4</v>
      </c>
      <c r="R53" s="24">
        <v>4</v>
      </c>
      <c r="T53" s="25">
        <v>20</v>
      </c>
      <c r="U53" s="25">
        <v>28</v>
      </c>
      <c r="V53" s="25">
        <v>15</v>
      </c>
      <c r="W53" s="25">
        <v>15</v>
      </c>
    </row>
    <row r="54" spans="1:23" x14ac:dyDescent="0.3">
      <c r="A54" s="26"/>
      <c r="B54" s="26"/>
      <c r="C54" s="26">
        <v>7</v>
      </c>
      <c r="D54" s="26">
        <v>7</v>
      </c>
      <c r="E54" s="26">
        <v>7</v>
      </c>
      <c r="F54" s="26">
        <v>7</v>
      </c>
      <c r="G54" s="26">
        <v>8</v>
      </c>
      <c r="H54" s="26">
        <v>8</v>
      </c>
      <c r="I54" s="26">
        <v>8</v>
      </c>
      <c r="J54" s="26">
        <v>8</v>
      </c>
      <c r="K54" s="26">
        <v>8</v>
      </c>
      <c r="L54" s="26">
        <v>8</v>
      </c>
      <c r="M54" s="26">
        <v>5</v>
      </c>
      <c r="N54" s="26">
        <v>5</v>
      </c>
      <c r="O54" s="26">
        <v>5</v>
      </c>
      <c r="P54" s="26">
        <v>5</v>
      </c>
      <c r="Q54" s="26">
        <v>5</v>
      </c>
      <c r="R54" s="26">
        <v>2</v>
      </c>
      <c r="T54" s="25">
        <v>28</v>
      </c>
      <c r="U54" s="25">
        <v>35</v>
      </c>
      <c r="V54" s="25">
        <v>20</v>
      </c>
      <c r="W54" s="25">
        <v>20</v>
      </c>
    </row>
    <row r="55" spans="1:23" x14ac:dyDescent="0.3">
      <c r="A55" s="24"/>
      <c r="B55" s="24"/>
      <c r="C55" s="24">
        <v>6</v>
      </c>
      <c r="D55" s="24">
        <v>6</v>
      </c>
      <c r="E55" s="24">
        <v>6</v>
      </c>
      <c r="F55" s="24">
        <v>6</v>
      </c>
      <c r="G55" s="24">
        <v>7</v>
      </c>
      <c r="H55" s="24">
        <v>7</v>
      </c>
      <c r="I55" s="24">
        <v>0</v>
      </c>
      <c r="J55" s="24">
        <v>0</v>
      </c>
      <c r="K55" s="24">
        <v>0</v>
      </c>
      <c r="L55" s="24">
        <v>0</v>
      </c>
      <c r="M55" s="24">
        <v>4</v>
      </c>
      <c r="N55" s="24">
        <v>4</v>
      </c>
      <c r="O55" s="24">
        <v>4</v>
      </c>
      <c r="P55" s="24">
        <v>4</v>
      </c>
      <c r="Q55" s="24">
        <v>5</v>
      </c>
      <c r="R55" s="24">
        <v>3</v>
      </c>
      <c r="T55" s="25">
        <v>17</v>
      </c>
      <c r="U55" s="25">
        <v>25</v>
      </c>
      <c r="V55" s="25">
        <v>10</v>
      </c>
      <c r="W55" s="25">
        <v>10</v>
      </c>
    </row>
    <row r="56" spans="1:23" x14ac:dyDescent="0.3">
      <c r="A56" s="26"/>
      <c r="B56" s="26"/>
      <c r="C56" s="26">
        <v>7</v>
      </c>
      <c r="D56" s="26">
        <v>7</v>
      </c>
      <c r="E56" s="26">
        <v>7</v>
      </c>
      <c r="F56" s="26">
        <v>7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3</v>
      </c>
      <c r="R56" s="26">
        <v>0</v>
      </c>
      <c r="T56" s="25">
        <v>7</v>
      </c>
      <c r="U56" s="25">
        <v>10</v>
      </c>
      <c r="V56" s="25">
        <v>7</v>
      </c>
      <c r="W56" s="25">
        <v>7</v>
      </c>
    </row>
    <row r="57" spans="1:23" x14ac:dyDescent="0.3">
      <c r="A57" s="24"/>
      <c r="B57" s="24"/>
      <c r="C57" s="24">
        <v>8</v>
      </c>
      <c r="D57" s="24">
        <v>8</v>
      </c>
      <c r="E57" s="24">
        <v>8</v>
      </c>
      <c r="F57" s="24">
        <v>8</v>
      </c>
      <c r="G57" s="24">
        <v>3</v>
      </c>
      <c r="H57" s="24">
        <v>3</v>
      </c>
      <c r="I57" s="24">
        <v>6</v>
      </c>
      <c r="J57" s="24">
        <v>6</v>
      </c>
      <c r="K57" s="24">
        <v>6</v>
      </c>
      <c r="L57" s="24">
        <v>6</v>
      </c>
      <c r="M57" s="24">
        <v>3</v>
      </c>
      <c r="N57" s="24">
        <v>3</v>
      </c>
      <c r="O57" s="24">
        <v>3</v>
      </c>
      <c r="P57" s="24">
        <v>3</v>
      </c>
      <c r="Q57" s="24">
        <v>5</v>
      </c>
      <c r="R57" s="24">
        <v>0</v>
      </c>
      <c r="T57" s="25">
        <v>20</v>
      </c>
      <c r="U57" s="25">
        <v>25</v>
      </c>
      <c r="V57" s="25">
        <v>17</v>
      </c>
      <c r="W57" s="25">
        <v>17</v>
      </c>
    </row>
    <row r="58" spans="1:23" x14ac:dyDescent="0.3">
      <c r="A58" s="26"/>
      <c r="B58" s="26"/>
      <c r="C58" s="26">
        <v>3</v>
      </c>
      <c r="D58" s="26">
        <v>3</v>
      </c>
      <c r="E58" s="26">
        <v>3</v>
      </c>
      <c r="F58" s="26">
        <v>3</v>
      </c>
      <c r="G58" s="26">
        <v>4</v>
      </c>
      <c r="H58" s="26">
        <v>4</v>
      </c>
      <c r="I58" s="26">
        <v>6</v>
      </c>
      <c r="J58" s="26">
        <v>6</v>
      </c>
      <c r="K58" s="26">
        <v>6</v>
      </c>
      <c r="L58" s="26">
        <v>6</v>
      </c>
      <c r="M58" s="26">
        <v>3</v>
      </c>
      <c r="N58" s="26">
        <v>3</v>
      </c>
      <c r="O58" s="26">
        <v>3</v>
      </c>
      <c r="P58" s="26">
        <v>3</v>
      </c>
      <c r="Q58" s="26">
        <v>4</v>
      </c>
      <c r="R58" s="26">
        <v>5</v>
      </c>
      <c r="T58" s="25">
        <v>16</v>
      </c>
      <c r="U58" s="25">
        <v>25</v>
      </c>
      <c r="V58" s="25">
        <v>12</v>
      </c>
      <c r="W58" s="25">
        <v>12</v>
      </c>
    </row>
    <row r="59" spans="1:23" x14ac:dyDescent="0.3">
      <c r="A59" s="24"/>
      <c r="B59" s="24"/>
      <c r="C59" s="24">
        <v>5</v>
      </c>
      <c r="D59" s="24">
        <v>5</v>
      </c>
      <c r="E59" s="24">
        <v>5</v>
      </c>
      <c r="F59" s="24">
        <v>5</v>
      </c>
      <c r="G59" s="24">
        <v>6</v>
      </c>
      <c r="H59" s="24">
        <v>6</v>
      </c>
      <c r="I59" s="24">
        <v>5</v>
      </c>
      <c r="J59" s="24">
        <v>5</v>
      </c>
      <c r="K59" s="24">
        <v>5</v>
      </c>
      <c r="L59" s="24">
        <v>5</v>
      </c>
      <c r="M59" s="24">
        <v>0</v>
      </c>
      <c r="N59" s="24">
        <v>0</v>
      </c>
      <c r="O59" s="24">
        <v>0</v>
      </c>
      <c r="P59" s="24">
        <v>0</v>
      </c>
      <c r="Q59" s="24">
        <v>4</v>
      </c>
      <c r="R59" s="24">
        <v>3</v>
      </c>
      <c r="T59" s="25">
        <v>16</v>
      </c>
      <c r="U59" s="25">
        <v>23</v>
      </c>
      <c r="V59" s="25">
        <v>10</v>
      </c>
      <c r="W59" s="25">
        <v>10</v>
      </c>
    </row>
    <row r="60" spans="1:23" x14ac:dyDescent="0.3">
      <c r="A60" s="26"/>
      <c r="B60" s="26"/>
      <c r="C60" s="26">
        <v>2</v>
      </c>
      <c r="D60" s="26">
        <v>2</v>
      </c>
      <c r="E60" s="26">
        <v>2</v>
      </c>
      <c r="F60" s="26">
        <v>2</v>
      </c>
      <c r="G60" s="26">
        <v>2</v>
      </c>
      <c r="H60" s="26">
        <v>2</v>
      </c>
      <c r="I60" s="26">
        <v>5</v>
      </c>
      <c r="J60" s="26">
        <v>5</v>
      </c>
      <c r="K60" s="26">
        <v>5</v>
      </c>
      <c r="L60" s="26">
        <v>5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4</v>
      </c>
      <c r="T60" s="25">
        <v>9</v>
      </c>
      <c r="U60" s="25">
        <v>13</v>
      </c>
      <c r="V60" s="25">
        <v>7</v>
      </c>
      <c r="W60" s="25">
        <v>7</v>
      </c>
    </row>
    <row r="61" spans="1:23" x14ac:dyDescent="0.3">
      <c r="A61" s="24"/>
      <c r="B61" s="24"/>
      <c r="C61" s="24">
        <v>4</v>
      </c>
      <c r="D61" s="24">
        <v>4</v>
      </c>
      <c r="E61" s="24">
        <v>4</v>
      </c>
      <c r="F61" s="24">
        <v>4</v>
      </c>
      <c r="G61" s="24">
        <v>2</v>
      </c>
      <c r="H61" s="24">
        <v>2</v>
      </c>
      <c r="I61" s="24">
        <v>5</v>
      </c>
      <c r="J61" s="24">
        <v>5</v>
      </c>
      <c r="K61" s="24">
        <v>5</v>
      </c>
      <c r="L61" s="24">
        <v>5</v>
      </c>
      <c r="M61" s="24">
        <v>2</v>
      </c>
      <c r="N61" s="24">
        <v>2</v>
      </c>
      <c r="O61" s="24">
        <v>2</v>
      </c>
      <c r="P61" s="24">
        <v>2</v>
      </c>
      <c r="Q61" s="24">
        <v>5</v>
      </c>
      <c r="R61" s="24">
        <v>0</v>
      </c>
      <c r="T61" s="25">
        <v>13</v>
      </c>
      <c r="U61" s="25">
        <v>18</v>
      </c>
      <c r="V61" s="25">
        <v>11</v>
      </c>
      <c r="W61" s="25">
        <v>11</v>
      </c>
    </row>
    <row r="62" spans="1:23" x14ac:dyDescent="0.3">
      <c r="A62" s="26"/>
      <c r="B62" s="26"/>
      <c r="C62" s="26">
        <v>0</v>
      </c>
      <c r="D62" s="26">
        <v>0</v>
      </c>
      <c r="E62" s="26">
        <v>0</v>
      </c>
      <c r="F62" s="26">
        <v>0</v>
      </c>
      <c r="G62" s="26">
        <v>4</v>
      </c>
      <c r="H62" s="26">
        <v>4</v>
      </c>
      <c r="I62" s="26">
        <v>2</v>
      </c>
      <c r="J62" s="26">
        <v>2</v>
      </c>
      <c r="K62" s="26">
        <v>2</v>
      </c>
      <c r="L62" s="26">
        <v>2</v>
      </c>
      <c r="M62" s="26">
        <v>0</v>
      </c>
      <c r="N62" s="26">
        <v>0</v>
      </c>
      <c r="O62" s="26">
        <v>0</v>
      </c>
      <c r="P62" s="26">
        <v>0</v>
      </c>
      <c r="Q62" s="26">
        <v>2</v>
      </c>
      <c r="R62" s="26">
        <v>1</v>
      </c>
      <c r="T62" s="25">
        <v>6</v>
      </c>
      <c r="U62" s="25">
        <v>9</v>
      </c>
      <c r="V62" s="25">
        <v>2</v>
      </c>
      <c r="W62" s="25">
        <v>2</v>
      </c>
    </row>
    <row r="63" spans="1:23" x14ac:dyDescent="0.3">
      <c r="A63" s="24"/>
      <c r="B63" s="24"/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5</v>
      </c>
      <c r="J63" s="24">
        <v>5</v>
      </c>
      <c r="K63" s="24">
        <v>5</v>
      </c>
      <c r="L63" s="24">
        <v>5</v>
      </c>
      <c r="M63" s="24">
        <v>2</v>
      </c>
      <c r="N63" s="24">
        <v>2</v>
      </c>
      <c r="O63" s="24">
        <v>2</v>
      </c>
      <c r="P63" s="24">
        <v>2</v>
      </c>
      <c r="Q63" s="24">
        <v>3</v>
      </c>
      <c r="R63" s="24">
        <v>3</v>
      </c>
      <c r="T63" s="25">
        <v>7</v>
      </c>
      <c r="U63" s="25">
        <v>13</v>
      </c>
      <c r="V63" s="25">
        <v>7</v>
      </c>
      <c r="W63" s="25">
        <v>7</v>
      </c>
    </row>
    <row r="64" spans="1:23" x14ac:dyDescent="0.3">
      <c r="A64" s="26"/>
      <c r="B64" s="26"/>
      <c r="C64" s="26">
        <v>8</v>
      </c>
      <c r="D64" s="26">
        <v>8</v>
      </c>
      <c r="E64" s="26">
        <v>8</v>
      </c>
      <c r="F64" s="26">
        <v>8</v>
      </c>
      <c r="G64" s="26">
        <v>4</v>
      </c>
      <c r="H64" s="26">
        <v>4</v>
      </c>
      <c r="I64" s="26">
        <v>6</v>
      </c>
      <c r="J64" s="26">
        <v>6</v>
      </c>
      <c r="K64" s="26">
        <v>6</v>
      </c>
      <c r="L64" s="26">
        <v>6</v>
      </c>
      <c r="M64" s="26">
        <v>2</v>
      </c>
      <c r="N64" s="26">
        <v>2</v>
      </c>
      <c r="O64" s="26">
        <v>2</v>
      </c>
      <c r="P64" s="26">
        <v>2</v>
      </c>
      <c r="Q64" s="26">
        <v>2</v>
      </c>
      <c r="R64" s="26">
        <v>4</v>
      </c>
      <c r="T64" s="25">
        <v>20</v>
      </c>
      <c r="U64" s="25">
        <v>26</v>
      </c>
      <c r="V64" s="25">
        <v>16</v>
      </c>
      <c r="W64" s="25">
        <v>16</v>
      </c>
    </row>
    <row r="65" spans="1:23" x14ac:dyDescent="0.3">
      <c r="A65" s="24"/>
      <c r="B65" s="24"/>
      <c r="C65" s="24">
        <v>5</v>
      </c>
      <c r="D65" s="24">
        <v>5</v>
      </c>
      <c r="E65" s="24">
        <v>5</v>
      </c>
      <c r="F65" s="24">
        <v>5</v>
      </c>
      <c r="G65" s="24">
        <v>4</v>
      </c>
      <c r="H65" s="24">
        <v>4</v>
      </c>
      <c r="I65" s="24">
        <v>8</v>
      </c>
      <c r="J65" s="24">
        <v>8</v>
      </c>
      <c r="K65" s="24">
        <v>8</v>
      </c>
      <c r="L65" s="24">
        <v>8</v>
      </c>
      <c r="M65" s="24">
        <v>2</v>
      </c>
      <c r="N65" s="24">
        <v>2</v>
      </c>
      <c r="O65" s="24">
        <v>2</v>
      </c>
      <c r="P65" s="24">
        <v>2</v>
      </c>
      <c r="Q65" s="24">
        <v>1</v>
      </c>
      <c r="R65" s="24">
        <v>3</v>
      </c>
      <c r="T65" s="25">
        <v>19</v>
      </c>
      <c r="U65" s="25">
        <v>23</v>
      </c>
      <c r="V65" s="25">
        <v>15</v>
      </c>
      <c r="W65" s="25">
        <v>15</v>
      </c>
    </row>
    <row r="68" spans="1:23" x14ac:dyDescent="0.3">
      <c r="A68" s="27" t="s">
        <v>56</v>
      </c>
      <c r="B68" s="53" t="s">
        <v>57</v>
      </c>
      <c r="C68" s="51"/>
    </row>
    <row r="69" spans="1:23" x14ac:dyDescent="0.3">
      <c r="A69" s="28" t="s">
        <v>58</v>
      </c>
      <c r="B69" s="50" t="s">
        <v>59</v>
      </c>
      <c r="C69" s="51"/>
    </row>
    <row r="70" spans="1:23" x14ac:dyDescent="0.3">
      <c r="A70" s="29" t="s">
        <v>60</v>
      </c>
      <c r="B70" s="52" t="s">
        <v>61</v>
      </c>
      <c r="C70" s="51"/>
    </row>
    <row r="71" spans="1:23" x14ac:dyDescent="0.3">
      <c r="A71" s="30" t="s">
        <v>189</v>
      </c>
      <c r="B71" s="55" t="s">
        <v>190</v>
      </c>
      <c r="C71" s="51"/>
    </row>
    <row r="72" spans="1:23" x14ac:dyDescent="0.3">
      <c r="A72" s="31" t="s">
        <v>191</v>
      </c>
      <c r="B72" s="54" t="s">
        <v>192</v>
      </c>
      <c r="C72" s="51"/>
    </row>
  </sheetData>
  <mergeCells count="7">
    <mergeCell ref="B72:C72"/>
    <mergeCell ref="B71:C71"/>
    <mergeCell ref="B1:R1"/>
    <mergeCell ref="B69:C69"/>
    <mergeCell ref="B70:C70"/>
    <mergeCell ref="B68:C68"/>
    <mergeCell ref="B9:R9"/>
  </mergeCells>
  <conditionalFormatting sqref="A11:R65">
    <cfRule type="expression" dxfId="385" priority="130">
      <formula>ISBLANK(A11)</formula>
    </cfRule>
  </conditionalFormatting>
  <conditionalFormatting sqref="C3">
    <cfRule type="expression" dxfId="384" priority="2">
      <formula>ISBLANK(C3)</formula>
    </cfRule>
  </conditionalFormatting>
  <conditionalFormatting sqref="C4">
    <cfRule type="expression" dxfId="383" priority="4">
      <formula>ISBLANK(C4)</formula>
    </cfRule>
  </conditionalFormatting>
  <conditionalFormatting sqref="C5">
    <cfRule type="expression" dxfId="382" priority="6">
      <formula>ISBLANK(C5)</formula>
    </cfRule>
  </conditionalFormatting>
  <conditionalFormatting sqref="C10">
    <cfRule type="expression" dxfId="381" priority="129">
      <formula>COUNTIF(C11:C65, "&gt;="&amp;$C$4)=0</formula>
    </cfRule>
  </conditionalFormatting>
  <conditionalFormatting sqref="C11:C65">
    <cfRule type="expression" dxfId="380" priority="131">
      <formula>C11&gt;$C$3</formula>
    </cfRule>
  </conditionalFormatting>
  <conditionalFormatting sqref="C3:R3">
    <cfRule type="expression" dxfId="379" priority="1">
      <formula>OR(C3&gt;100,C3&lt;0)</formula>
    </cfRule>
  </conditionalFormatting>
  <conditionalFormatting sqref="C4:R4">
    <cfRule type="expression" dxfId="378" priority="3">
      <formula>OR(C4&gt;max_marks_cell,C4&lt;0)</formula>
    </cfRule>
  </conditionalFormatting>
  <conditionalFormatting sqref="C5:R5">
    <cfRule type="expression" dxfId="377" priority="5">
      <formula>OR(C5&gt;4,C5&lt;0)</formula>
    </cfRule>
  </conditionalFormatting>
  <conditionalFormatting sqref="C7:R7">
    <cfRule type="expression" dxfId="376" priority="7">
      <formula>OR(C7&gt;100,C7&lt;0)</formula>
    </cfRule>
    <cfRule type="expression" dxfId="375" priority="8">
      <formula>ISBLANK(C7)</formula>
    </cfRule>
  </conditionalFormatting>
  <conditionalFormatting sqref="D10">
    <cfRule type="expression" dxfId="374" priority="134">
      <formula>COUNTIF(D11:D65, "&gt;="&amp;$D$4)=0</formula>
    </cfRule>
  </conditionalFormatting>
  <conditionalFormatting sqref="D11:D65">
    <cfRule type="expression" dxfId="373" priority="136">
      <formula>D11&gt;$D$3</formula>
    </cfRule>
  </conditionalFormatting>
  <conditionalFormatting sqref="D3:R5">
    <cfRule type="expression" dxfId="372" priority="10">
      <formula>ISBLANK(D3)</formula>
    </cfRule>
  </conditionalFormatting>
  <conditionalFormatting sqref="E10">
    <cfRule type="expression" dxfId="371" priority="139">
      <formula>COUNTIF(E11:E65, "&gt;="&amp;$E$4)=0</formula>
    </cfRule>
  </conditionalFormatting>
  <conditionalFormatting sqref="E11:E65">
    <cfRule type="expression" dxfId="370" priority="141">
      <formula>E11&gt;$E$3</formula>
    </cfRule>
  </conditionalFormatting>
  <conditionalFormatting sqref="F10">
    <cfRule type="expression" dxfId="369" priority="144">
      <formula>COUNTIF(F11:F65, "&gt;="&amp;$F$4)=0</formula>
    </cfRule>
  </conditionalFormatting>
  <conditionalFormatting sqref="F11:F65">
    <cfRule type="expression" dxfId="368" priority="146">
      <formula>F11&gt;$F$3</formula>
    </cfRule>
  </conditionalFormatting>
  <conditionalFormatting sqref="G10">
    <cfRule type="expression" dxfId="367" priority="149">
      <formula>COUNTIF(G11:G65, "&gt;="&amp;$G$4)=0</formula>
    </cfRule>
  </conditionalFormatting>
  <conditionalFormatting sqref="G11:G65">
    <cfRule type="expression" dxfId="366" priority="151">
      <formula>G11&gt;$G$3</formula>
    </cfRule>
  </conditionalFormatting>
  <conditionalFormatting sqref="H10">
    <cfRule type="expression" dxfId="365" priority="154">
      <formula>COUNTIF(H11:H65, "&gt;="&amp;$H$4)=0</formula>
    </cfRule>
  </conditionalFormatting>
  <conditionalFormatting sqref="H11:H65">
    <cfRule type="expression" dxfId="364" priority="156">
      <formula>H11&gt;$H$3</formula>
    </cfRule>
  </conditionalFormatting>
  <conditionalFormatting sqref="I10">
    <cfRule type="expression" dxfId="363" priority="159">
      <formula>COUNTIF(I11:I65, "&gt;="&amp;$I$4)=0</formula>
    </cfRule>
  </conditionalFormatting>
  <conditionalFormatting sqref="I11:I65">
    <cfRule type="expression" dxfId="362" priority="161">
      <formula>I11&gt;$I$3</formula>
    </cfRule>
  </conditionalFormatting>
  <conditionalFormatting sqref="J10">
    <cfRule type="expression" dxfId="361" priority="164">
      <formula>COUNTIF(J11:J65, "&gt;="&amp;$J$4)=0</formula>
    </cfRule>
  </conditionalFormatting>
  <conditionalFormatting sqref="J11:J65">
    <cfRule type="expression" dxfId="360" priority="166">
      <formula>J11&gt;$J$3</formula>
    </cfRule>
  </conditionalFormatting>
  <conditionalFormatting sqref="K10">
    <cfRule type="expression" dxfId="359" priority="169">
      <formula>COUNTIF(K11:K65, "&gt;="&amp;$K$4)=0</formula>
    </cfRule>
  </conditionalFormatting>
  <conditionalFormatting sqref="K11:K65">
    <cfRule type="expression" dxfId="358" priority="171">
      <formula>K11&gt;$K$3</formula>
    </cfRule>
  </conditionalFormatting>
  <conditionalFormatting sqref="L10">
    <cfRule type="expression" dxfId="357" priority="174">
      <formula>COUNTIF(L11:L65, "&gt;="&amp;$L$4)=0</formula>
    </cfRule>
  </conditionalFormatting>
  <conditionalFormatting sqref="L11:L65">
    <cfRule type="expression" dxfId="356" priority="176">
      <formula>L11&gt;$L$3</formula>
    </cfRule>
  </conditionalFormatting>
  <conditionalFormatting sqref="M10">
    <cfRule type="expression" dxfId="355" priority="179">
      <formula>COUNTIF(M11:M65, "&gt;="&amp;$M$4)=0</formula>
    </cfRule>
  </conditionalFormatting>
  <conditionalFormatting sqref="M11:M65">
    <cfRule type="expression" dxfId="354" priority="181">
      <formula>M11&gt;$M$3</formula>
    </cfRule>
  </conditionalFormatting>
  <conditionalFormatting sqref="N10">
    <cfRule type="expression" dxfId="353" priority="184">
      <formula>COUNTIF(N11:N65, "&gt;="&amp;$N$4)=0</formula>
    </cfRule>
  </conditionalFormatting>
  <conditionalFormatting sqref="N11:N65">
    <cfRule type="expression" dxfId="352" priority="186">
      <formula>N11&gt;$N$3</formula>
    </cfRule>
  </conditionalFormatting>
  <conditionalFormatting sqref="O10">
    <cfRule type="expression" dxfId="351" priority="189">
      <formula>COUNTIF(O11:O65, "&gt;="&amp;$O$4)=0</formula>
    </cfRule>
  </conditionalFormatting>
  <conditionalFormatting sqref="O11:O65">
    <cfRule type="expression" dxfId="350" priority="191">
      <formula>O11&gt;$O$3</formula>
    </cfRule>
  </conditionalFormatting>
  <conditionalFormatting sqref="P10">
    <cfRule type="expression" dxfId="349" priority="194">
      <formula>COUNTIF(P11:P65, "&gt;="&amp;$P$4)=0</formula>
    </cfRule>
  </conditionalFormatting>
  <conditionalFormatting sqref="P11:P65">
    <cfRule type="expression" dxfId="348" priority="196">
      <formula>P11&gt;$P$3</formula>
    </cfRule>
  </conditionalFormatting>
  <conditionalFormatting sqref="Q10">
    <cfRule type="expression" dxfId="347" priority="199">
      <formula>COUNTIF(Q11:Q65, "&gt;="&amp;$Q$4)=0</formula>
    </cfRule>
  </conditionalFormatting>
  <conditionalFormatting sqref="Q11:Q65">
    <cfRule type="expression" dxfId="346" priority="201">
      <formula>Q11&gt;$Q$3</formula>
    </cfRule>
  </conditionalFormatting>
  <conditionalFormatting sqref="R10">
    <cfRule type="expression" dxfId="345" priority="204">
      <formula>COUNTIF(R11:R65, "&gt;="&amp;$R$4)=0</formula>
    </cfRule>
  </conditionalFormatting>
  <conditionalFormatting sqref="R11:R65">
    <cfRule type="expression" dxfId="344" priority="206">
      <formula>R11&gt;$R$3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W174"/>
  <sheetViews>
    <sheetView workbookViewId="0"/>
  </sheetViews>
  <sheetFormatPr defaultRowHeight="14.4" x14ac:dyDescent="0.3"/>
  <cols>
    <col min="1" max="1" width="20" customWidth="1"/>
    <col min="2" max="2" width="30" customWidth="1"/>
    <col min="3" max="18" width="14" customWidth="1"/>
  </cols>
  <sheetData>
    <row r="1" spans="1:23" x14ac:dyDescent="0.3">
      <c r="A1" s="2"/>
      <c r="B1" s="48" t="s">
        <v>480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3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193</v>
      </c>
      <c r="H2" s="22" t="s">
        <v>194</v>
      </c>
      <c r="I2" s="22" t="s">
        <v>195</v>
      </c>
      <c r="J2" s="22" t="s">
        <v>196</v>
      </c>
      <c r="K2" s="22" t="s">
        <v>197</v>
      </c>
      <c r="L2" s="22" t="s">
        <v>198</v>
      </c>
      <c r="M2" s="22" t="s">
        <v>199</v>
      </c>
      <c r="N2" s="22" t="s">
        <v>200</v>
      </c>
      <c r="O2" s="22" t="s">
        <v>201</v>
      </c>
      <c r="P2" s="22" t="s">
        <v>202</v>
      </c>
      <c r="Q2" s="22" t="s">
        <v>203</v>
      </c>
      <c r="R2" s="22" t="s">
        <v>204</v>
      </c>
      <c r="T2" s="23" t="s">
        <v>24</v>
      </c>
      <c r="U2" s="23" t="s">
        <v>27</v>
      </c>
      <c r="V2" s="23" t="s">
        <v>30</v>
      </c>
      <c r="W2" s="23" t="s">
        <v>32</v>
      </c>
    </row>
    <row r="3" spans="1:23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M3" s="24">
        <v>5</v>
      </c>
      <c r="N3" s="24">
        <v>5</v>
      </c>
      <c r="O3" s="24">
        <v>5</v>
      </c>
      <c r="P3" s="24">
        <v>5</v>
      </c>
      <c r="Q3" s="24">
        <v>5</v>
      </c>
      <c r="R3" s="24">
        <v>10</v>
      </c>
      <c r="T3" s="25">
        <f>SUMIFS(C3:R3, C6:R6, "19MEE311_CO1")</f>
        <v>35</v>
      </c>
      <c r="U3" s="25">
        <f>SUMIFS(C3:R3, C6:R6, "19MEE311_CO2")</f>
        <v>50</v>
      </c>
      <c r="V3" s="25">
        <f>SUMIFS(C3:R3, C6:R6, "19MEE311_CO3")</f>
        <v>25</v>
      </c>
      <c r="W3" s="25">
        <f>SUMIFS(C3:R3, C6:R6, "19MEE311_CO4")</f>
        <v>25</v>
      </c>
    </row>
    <row r="4" spans="1:23" x14ac:dyDescent="0.3">
      <c r="A4" s="2"/>
      <c r="B4" s="22" t="s">
        <v>68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>
        <v>5</v>
      </c>
      <c r="I4" s="26">
        <v>5</v>
      </c>
      <c r="J4" s="26">
        <v>5</v>
      </c>
      <c r="K4" s="26">
        <v>5</v>
      </c>
      <c r="L4" s="26">
        <v>5</v>
      </c>
      <c r="M4" s="26">
        <v>2.5</v>
      </c>
      <c r="N4" s="26">
        <v>2.5</v>
      </c>
      <c r="O4" s="26">
        <v>2.5</v>
      </c>
      <c r="P4" s="26">
        <v>2.5</v>
      </c>
      <c r="Q4" s="26">
        <v>2.5</v>
      </c>
      <c r="R4" s="26">
        <v>5</v>
      </c>
      <c r="T4" s="25">
        <f>SUMIFS(C4:R4, C6:R6, "19MEE311_CO1")</f>
        <v>17.5</v>
      </c>
      <c r="U4" s="25">
        <f>SUMIFS(C4:R4, C6:R6, "19MEE311_CO2")</f>
        <v>25</v>
      </c>
      <c r="V4" s="25">
        <f>SUMIFS(C4:R4, C6:R6, "19MEE311_CO3")</f>
        <v>12.5</v>
      </c>
      <c r="W4" s="25">
        <f>SUMIFS(C4:R4, C6:R6, "19MEE311_CO4")</f>
        <v>12.5</v>
      </c>
    </row>
    <row r="5" spans="1:2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1</v>
      </c>
      <c r="H5" s="24">
        <v>2</v>
      </c>
      <c r="I5" s="24">
        <v>1</v>
      </c>
      <c r="J5" s="24">
        <v>2</v>
      </c>
      <c r="K5" s="24">
        <v>3</v>
      </c>
      <c r="L5" s="24">
        <v>4</v>
      </c>
      <c r="M5" s="24">
        <v>1</v>
      </c>
      <c r="N5" s="24">
        <v>2</v>
      </c>
      <c r="O5" s="24">
        <v>3</v>
      </c>
      <c r="P5" s="24">
        <v>4</v>
      </c>
      <c r="Q5" s="24">
        <v>2</v>
      </c>
      <c r="R5" s="24">
        <v>2</v>
      </c>
    </row>
    <row r="6" spans="1:2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71</v>
      </c>
      <c r="H6" s="5" t="s">
        <v>72</v>
      </c>
      <c r="I6" s="5" t="s">
        <v>71</v>
      </c>
      <c r="J6" s="5" t="s">
        <v>72</v>
      </c>
      <c r="K6" s="5" t="s">
        <v>73</v>
      </c>
      <c r="L6" s="5" t="s">
        <v>74</v>
      </c>
      <c r="M6" s="5" t="s">
        <v>71</v>
      </c>
      <c r="N6" s="5" t="s">
        <v>72</v>
      </c>
      <c r="O6" s="5" t="s">
        <v>73</v>
      </c>
      <c r="P6" s="5" t="s">
        <v>74</v>
      </c>
      <c r="Q6" s="5" t="s">
        <v>72</v>
      </c>
      <c r="R6" s="5" t="s">
        <v>72</v>
      </c>
    </row>
    <row r="7" spans="1:23" x14ac:dyDescent="0.3">
      <c r="A7" s="2"/>
      <c r="B7" s="22" t="s">
        <v>75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3" x14ac:dyDescent="0.3">
      <c r="A9" s="1"/>
      <c r="B9" s="48" t="s">
        <v>76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23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193</v>
      </c>
      <c r="H10" s="22" t="s">
        <v>194</v>
      </c>
      <c r="I10" s="22" t="s">
        <v>195</v>
      </c>
      <c r="J10" s="22" t="s">
        <v>196</v>
      </c>
      <c r="K10" s="22" t="s">
        <v>197</v>
      </c>
      <c r="L10" s="22" t="s">
        <v>198</v>
      </c>
      <c r="M10" s="22" t="s">
        <v>199</v>
      </c>
      <c r="N10" s="22" t="s">
        <v>200</v>
      </c>
      <c r="O10" s="22" t="s">
        <v>201</v>
      </c>
      <c r="P10" s="22" t="s">
        <v>202</v>
      </c>
      <c r="Q10" s="22" t="s">
        <v>203</v>
      </c>
      <c r="R10" s="22" t="s">
        <v>204</v>
      </c>
      <c r="T10" s="23" t="s">
        <v>24</v>
      </c>
      <c r="U10" s="23" t="s">
        <v>27</v>
      </c>
      <c r="V10" s="23" t="s">
        <v>30</v>
      </c>
      <c r="W10" s="23" t="s">
        <v>32</v>
      </c>
    </row>
    <row r="11" spans="1:23" x14ac:dyDescent="0.3">
      <c r="A11" s="24"/>
      <c r="B11" s="24"/>
      <c r="C11" s="24">
        <v>5</v>
      </c>
      <c r="D11" s="24">
        <v>5</v>
      </c>
      <c r="E11" s="24">
        <v>5</v>
      </c>
      <c r="F11" s="24">
        <v>5</v>
      </c>
      <c r="G11" s="24">
        <v>6</v>
      </c>
      <c r="H11" s="24">
        <v>6</v>
      </c>
      <c r="I11" s="24">
        <v>8</v>
      </c>
      <c r="J11" s="24">
        <v>8</v>
      </c>
      <c r="K11" s="24">
        <v>8</v>
      </c>
      <c r="L11" s="24">
        <v>8</v>
      </c>
      <c r="M11" s="24">
        <v>3</v>
      </c>
      <c r="N11" s="24">
        <v>3</v>
      </c>
      <c r="O11" s="24">
        <v>3</v>
      </c>
      <c r="P11" s="24">
        <v>3</v>
      </c>
      <c r="Q11" s="24">
        <v>4</v>
      </c>
      <c r="R11" s="24">
        <v>3</v>
      </c>
      <c r="T11" s="25">
        <f>SUMIFS(C11:R11, C6:R6, "19MEE311_CO1")</f>
        <v>22</v>
      </c>
      <c r="U11" s="25">
        <f>SUMIFS(C11:R11, C6:R6, "19MEE311_CO2")</f>
        <v>29</v>
      </c>
      <c r="V11" s="25">
        <f>SUMIFS(C11:R11, C6:R6, "19MEE311_CO3")</f>
        <v>16</v>
      </c>
      <c r="W11" s="25">
        <f>SUMIFS(C11:R11, C6:R6, "19MEE311_CO4")</f>
        <v>16</v>
      </c>
    </row>
    <row r="12" spans="1:23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5">
        <f>SUMIFS(C12:R12, C6:R6, "19MEE311_CO1")</f>
        <v>0</v>
      </c>
      <c r="U12" s="25">
        <f>SUMIFS(C12:R12, C6:R6, "19MEE311_CO2")</f>
        <v>0</v>
      </c>
      <c r="V12" s="25">
        <f>SUMIFS(C12:R12, C6:R6, "19MEE311_CO3")</f>
        <v>0</v>
      </c>
      <c r="W12" s="25">
        <f>SUMIFS(C12:R12, C6:R6, "19MEE311_CO4")</f>
        <v>0</v>
      </c>
    </row>
    <row r="13" spans="1:23" x14ac:dyDescent="0.3">
      <c r="A13" s="24"/>
      <c r="B13" s="24"/>
      <c r="C13" s="24">
        <v>5</v>
      </c>
      <c r="D13" s="24">
        <v>5</v>
      </c>
      <c r="E13" s="24">
        <v>5</v>
      </c>
      <c r="F13" s="24">
        <v>5</v>
      </c>
      <c r="G13" s="24">
        <v>5</v>
      </c>
      <c r="H13" s="24">
        <v>5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4">
        <v>3</v>
      </c>
      <c r="P13" s="24">
        <v>3</v>
      </c>
      <c r="Q13" s="24">
        <v>4</v>
      </c>
      <c r="R13" s="24">
        <v>4</v>
      </c>
      <c r="T13" s="25">
        <f>SUMIFS(C13:R13, C6:R6, "19MEE311_CO1")</f>
        <v>16</v>
      </c>
      <c r="U13" s="25">
        <f>SUMIFS(C13:R13, C6:R6, "19MEE311_CO2")</f>
        <v>24</v>
      </c>
      <c r="V13" s="25">
        <f>SUMIFS(C13:R13, C6:R6, "19MEE311_CO3")</f>
        <v>11</v>
      </c>
      <c r="W13" s="25">
        <f>SUMIFS(C13:R13, C6:R6, "19MEE311_CO4")</f>
        <v>11</v>
      </c>
    </row>
    <row r="14" spans="1:23" x14ac:dyDescent="0.3">
      <c r="A14" s="26"/>
      <c r="B14" s="26"/>
      <c r="C14" s="26">
        <v>0</v>
      </c>
      <c r="D14" s="26">
        <v>0</v>
      </c>
      <c r="E14" s="26">
        <v>0</v>
      </c>
      <c r="F14" s="26">
        <v>0</v>
      </c>
      <c r="G14" s="26">
        <v>3</v>
      </c>
      <c r="H14" s="26">
        <v>3</v>
      </c>
      <c r="I14" s="26">
        <v>3</v>
      </c>
      <c r="J14" s="26">
        <v>3</v>
      </c>
      <c r="K14" s="26">
        <v>3</v>
      </c>
      <c r="L14" s="26">
        <v>3</v>
      </c>
      <c r="M14" s="26">
        <v>0</v>
      </c>
      <c r="N14" s="26">
        <v>0</v>
      </c>
      <c r="O14" s="26">
        <v>0</v>
      </c>
      <c r="P14" s="26">
        <v>0</v>
      </c>
      <c r="Q14" s="26">
        <v>1</v>
      </c>
      <c r="R14" s="26">
        <v>0</v>
      </c>
      <c r="T14" s="25">
        <f>SUMIFS(C14:R14, C6:R6, "19MEE311_CO1")</f>
        <v>6</v>
      </c>
      <c r="U14" s="25">
        <f>SUMIFS(C14:R14, C6:R6, "19MEE311_CO2")</f>
        <v>7</v>
      </c>
      <c r="V14" s="25">
        <f>SUMIFS(C14:R14, C6:R6, "19MEE311_CO3")</f>
        <v>3</v>
      </c>
      <c r="W14" s="25">
        <f>SUMIFS(C14:R14, C6:R6, "19MEE311_CO4")</f>
        <v>3</v>
      </c>
    </row>
    <row r="15" spans="1:23" x14ac:dyDescent="0.3">
      <c r="A15" s="24"/>
      <c r="B15" s="24"/>
      <c r="C15" s="24">
        <v>5</v>
      </c>
      <c r="D15" s="24">
        <v>5</v>
      </c>
      <c r="E15" s="24">
        <v>5</v>
      </c>
      <c r="F15" s="24">
        <v>5</v>
      </c>
      <c r="G15" s="24">
        <v>7</v>
      </c>
      <c r="H15" s="24">
        <v>7</v>
      </c>
      <c r="I15" s="24">
        <v>7</v>
      </c>
      <c r="J15" s="24">
        <v>7</v>
      </c>
      <c r="K15" s="24">
        <v>7</v>
      </c>
      <c r="L15" s="24">
        <v>7</v>
      </c>
      <c r="M15" s="24">
        <v>4</v>
      </c>
      <c r="N15" s="24">
        <v>4</v>
      </c>
      <c r="O15" s="24">
        <v>4</v>
      </c>
      <c r="P15" s="24">
        <v>4</v>
      </c>
      <c r="Q15" s="24">
        <v>4</v>
      </c>
      <c r="R15" s="24">
        <v>4</v>
      </c>
      <c r="T15" s="25">
        <f>SUMIFS(C15:R15, C6:R6, "19MEE311_CO1")</f>
        <v>23</v>
      </c>
      <c r="U15" s="25">
        <f>SUMIFS(C15:R15, C6:R6, "19MEE311_CO2")</f>
        <v>31</v>
      </c>
      <c r="V15" s="25">
        <f>SUMIFS(C15:R15, C6:R6, "19MEE311_CO3")</f>
        <v>16</v>
      </c>
      <c r="W15" s="25">
        <f>SUMIFS(C15:R15, C6:R6, "19MEE311_CO4")</f>
        <v>16</v>
      </c>
    </row>
    <row r="16" spans="1:23" x14ac:dyDescent="0.3">
      <c r="A16" s="26"/>
      <c r="B16" s="26"/>
      <c r="C16" s="26">
        <v>0</v>
      </c>
      <c r="D16" s="26">
        <v>0</v>
      </c>
      <c r="E16" s="26">
        <v>0</v>
      </c>
      <c r="F16" s="26">
        <v>0</v>
      </c>
      <c r="G16" s="26">
        <v>3</v>
      </c>
      <c r="H16" s="26">
        <v>3</v>
      </c>
      <c r="I16" s="26">
        <v>3</v>
      </c>
      <c r="J16" s="26">
        <v>3</v>
      </c>
      <c r="K16" s="26">
        <v>3</v>
      </c>
      <c r="L16" s="26">
        <v>3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2</v>
      </c>
      <c r="T16" s="25">
        <f>SUMIFS(C16:R16, C6:R6, "19MEE311_CO1")</f>
        <v>6</v>
      </c>
      <c r="U16" s="25">
        <f>SUMIFS(C16:R16, C6:R6, "19MEE311_CO2")</f>
        <v>8</v>
      </c>
      <c r="V16" s="25">
        <f>SUMIFS(C16:R16, C6:R6, "19MEE311_CO3")</f>
        <v>3</v>
      </c>
      <c r="W16" s="25">
        <f>SUMIFS(C16:R16, C6:R6, "19MEE311_CO4")</f>
        <v>3</v>
      </c>
    </row>
    <row r="17" spans="1:23" x14ac:dyDescent="0.3">
      <c r="A17" s="24"/>
      <c r="B17" s="24"/>
      <c r="C17" s="24">
        <v>6</v>
      </c>
      <c r="D17" s="24">
        <v>6</v>
      </c>
      <c r="E17" s="24">
        <v>6</v>
      </c>
      <c r="F17" s="24">
        <v>6</v>
      </c>
      <c r="G17" s="24">
        <v>4</v>
      </c>
      <c r="H17" s="24">
        <v>4</v>
      </c>
      <c r="I17" s="24">
        <v>4</v>
      </c>
      <c r="J17" s="24">
        <v>4</v>
      </c>
      <c r="K17" s="24">
        <v>4</v>
      </c>
      <c r="L17" s="24">
        <v>4</v>
      </c>
      <c r="M17" s="24">
        <v>3</v>
      </c>
      <c r="N17" s="24">
        <v>3</v>
      </c>
      <c r="O17" s="24">
        <v>3</v>
      </c>
      <c r="P17" s="24">
        <v>3</v>
      </c>
      <c r="Q17" s="24">
        <v>5</v>
      </c>
      <c r="R17" s="24">
        <v>3</v>
      </c>
      <c r="T17" s="25">
        <f>SUMIFS(C17:R17, C6:R6, "19MEE311_CO1")</f>
        <v>17</v>
      </c>
      <c r="U17" s="25">
        <f>SUMIFS(C17:R17, C6:R6, "19MEE311_CO2")</f>
        <v>25</v>
      </c>
      <c r="V17" s="25">
        <f>SUMIFS(C17:R17, C6:R6, "19MEE311_CO3")</f>
        <v>13</v>
      </c>
      <c r="W17" s="25">
        <f>SUMIFS(C17:R17, C6:R6, "19MEE311_CO4")</f>
        <v>13</v>
      </c>
    </row>
    <row r="18" spans="1:23" x14ac:dyDescent="0.3">
      <c r="A18" s="26"/>
      <c r="B18" s="26"/>
      <c r="C18" s="26">
        <v>0</v>
      </c>
      <c r="D18" s="26">
        <v>0</v>
      </c>
      <c r="E18" s="26">
        <v>0</v>
      </c>
      <c r="F18" s="26">
        <v>0</v>
      </c>
      <c r="G18" s="26">
        <v>4</v>
      </c>
      <c r="H18" s="26">
        <v>4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4</v>
      </c>
      <c r="R18" s="26">
        <v>3</v>
      </c>
      <c r="T18" s="25">
        <f>SUMIFS(C18:R18, C6:R6, "19MEE311_CO1")</f>
        <v>4</v>
      </c>
      <c r="U18" s="25">
        <f>SUMIFS(C18:R18, C6:R6, "19MEE311_CO2")</f>
        <v>11</v>
      </c>
      <c r="V18" s="25">
        <f>SUMIFS(C18:R18, C6:R6, "19MEE311_CO3")</f>
        <v>0</v>
      </c>
      <c r="W18" s="25">
        <f>SUMIFS(C18:R18, C6:R6, "19MEE311_CO4")</f>
        <v>0</v>
      </c>
    </row>
    <row r="19" spans="1:23" x14ac:dyDescent="0.3">
      <c r="A19" s="24"/>
      <c r="B19" s="24"/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T19" s="25">
        <f>SUMIFS(C19:R19, C6:R6, "19MEE311_CO1")</f>
        <v>3</v>
      </c>
      <c r="U19" s="25">
        <f>SUMIFS(C19:R19, C6:R6, "19MEE311_CO2")</f>
        <v>3</v>
      </c>
      <c r="V19" s="25">
        <f>SUMIFS(C19:R19, C6:R6, "19MEE311_CO3")</f>
        <v>2</v>
      </c>
      <c r="W19" s="25">
        <f>SUMIFS(C19:R19, C6:R6, "19MEE311_CO4")</f>
        <v>2</v>
      </c>
    </row>
    <row r="20" spans="1:23" x14ac:dyDescent="0.3">
      <c r="A20" s="26"/>
      <c r="B20" s="26"/>
      <c r="C20" s="26">
        <v>5</v>
      </c>
      <c r="D20" s="26">
        <v>5</v>
      </c>
      <c r="E20" s="26">
        <v>5</v>
      </c>
      <c r="F20" s="26">
        <v>5</v>
      </c>
      <c r="G20" s="26">
        <v>0</v>
      </c>
      <c r="H20" s="26">
        <v>0</v>
      </c>
      <c r="I20" s="26">
        <v>4</v>
      </c>
      <c r="J20" s="26">
        <v>4</v>
      </c>
      <c r="K20" s="26">
        <v>4</v>
      </c>
      <c r="L20" s="26">
        <v>4</v>
      </c>
      <c r="M20" s="26">
        <v>0</v>
      </c>
      <c r="N20" s="26">
        <v>0</v>
      </c>
      <c r="O20" s="26">
        <v>0</v>
      </c>
      <c r="P20" s="26">
        <v>0</v>
      </c>
      <c r="Q20" s="26">
        <v>5</v>
      </c>
      <c r="R20" s="26">
        <v>3</v>
      </c>
      <c r="T20" s="25">
        <f>SUMIFS(C20:R20, C6:R6, "19MEE311_CO1")</f>
        <v>9</v>
      </c>
      <c r="U20" s="25">
        <f>SUMIFS(C20:R20, C6:R6, "19MEE311_CO2")</f>
        <v>17</v>
      </c>
      <c r="V20" s="25">
        <f>SUMIFS(C20:R20, C6:R6, "19MEE311_CO3")</f>
        <v>9</v>
      </c>
      <c r="W20" s="25">
        <f>SUMIFS(C20:R20, C6:R6, "19MEE311_CO4")</f>
        <v>9</v>
      </c>
    </row>
    <row r="21" spans="1:23" x14ac:dyDescent="0.3">
      <c r="A21" s="24"/>
      <c r="B21" s="24"/>
      <c r="C21" s="24">
        <v>5</v>
      </c>
      <c r="D21" s="24">
        <v>5</v>
      </c>
      <c r="E21" s="24">
        <v>5</v>
      </c>
      <c r="F21" s="24">
        <v>5</v>
      </c>
      <c r="G21" s="24">
        <v>5</v>
      </c>
      <c r="H21" s="24">
        <v>5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3</v>
      </c>
      <c r="R21" s="24">
        <v>4</v>
      </c>
      <c r="T21" s="25">
        <f>SUMIFS(C21:R21, C6:R6, "19MEE311_CO1")</f>
        <v>10</v>
      </c>
      <c r="U21" s="25">
        <f>SUMIFS(C21:R21, C6:R6, "19MEE311_CO2")</f>
        <v>17</v>
      </c>
      <c r="V21" s="25">
        <f>SUMIFS(C21:R21, C6:R6, "19MEE311_CO3")</f>
        <v>5</v>
      </c>
      <c r="W21" s="25">
        <f>SUMIFS(C21:R21, C6:R6, "19MEE311_CO4")</f>
        <v>5</v>
      </c>
    </row>
    <row r="22" spans="1:23" x14ac:dyDescent="0.3">
      <c r="A22" s="26"/>
      <c r="B22" s="26"/>
      <c r="C22" s="26">
        <v>1</v>
      </c>
      <c r="D22" s="26">
        <v>1</v>
      </c>
      <c r="E22" s="26">
        <v>1</v>
      </c>
      <c r="F22" s="26">
        <v>1</v>
      </c>
      <c r="G22" s="26">
        <v>2</v>
      </c>
      <c r="H22" s="26">
        <v>2</v>
      </c>
      <c r="I22" s="26">
        <v>0</v>
      </c>
      <c r="J22" s="26">
        <v>0</v>
      </c>
      <c r="K22" s="26">
        <v>0</v>
      </c>
      <c r="L22" s="26">
        <v>0</v>
      </c>
      <c r="M22" s="26">
        <v>3</v>
      </c>
      <c r="N22" s="26">
        <v>3</v>
      </c>
      <c r="O22" s="26">
        <v>3</v>
      </c>
      <c r="P22" s="26">
        <v>3</v>
      </c>
      <c r="Q22" s="26">
        <v>3</v>
      </c>
      <c r="R22" s="26">
        <v>3</v>
      </c>
      <c r="T22" s="25">
        <f>SUMIFS(C22:R22, C6:R6, "19MEE311_CO1")</f>
        <v>6</v>
      </c>
      <c r="U22" s="25">
        <f>SUMIFS(C22:R22, C6:R6, "19MEE311_CO2")</f>
        <v>12</v>
      </c>
      <c r="V22" s="25">
        <f>SUMIFS(C22:R22, C6:R6, "19MEE311_CO3")</f>
        <v>4</v>
      </c>
      <c r="W22" s="25">
        <f>SUMIFS(C22:R22, C6:R6, "19MEE311_CO4")</f>
        <v>4</v>
      </c>
    </row>
    <row r="23" spans="1:23" x14ac:dyDescent="0.3">
      <c r="A23" s="24"/>
      <c r="B23" s="24"/>
      <c r="C23" s="24">
        <v>0</v>
      </c>
      <c r="D23" s="24">
        <v>0</v>
      </c>
      <c r="E23" s="24">
        <v>0</v>
      </c>
      <c r="F23" s="24">
        <v>0</v>
      </c>
      <c r="G23" s="24">
        <v>3</v>
      </c>
      <c r="H23" s="24">
        <v>3</v>
      </c>
      <c r="I23" s="24">
        <v>2</v>
      </c>
      <c r="J23" s="24">
        <v>2</v>
      </c>
      <c r="K23" s="24">
        <v>2</v>
      </c>
      <c r="L23" s="24">
        <v>2</v>
      </c>
      <c r="M23" s="24">
        <v>1</v>
      </c>
      <c r="N23" s="24">
        <v>1</v>
      </c>
      <c r="O23" s="24">
        <v>1</v>
      </c>
      <c r="P23" s="24">
        <v>1</v>
      </c>
      <c r="Q23" s="24">
        <v>4</v>
      </c>
      <c r="R23" s="24">
        <v>2</v>
      </c>
      <c r="T23" s="25">
        <f>SUMIFS(C23:R23, C6:R6, "19MEE311_CO1")</f>
        <v>6</v>
      </c>
      <c r="U23" s="25">
        <f>SUMIFS(C23:R23, C6:R6, "19MEE311_CO2")</f>
        <v>12</v>
      </c>
      <c r="V23" s="25">
        <f>SUMIFS(C23:R23, C6:R6, "19MEE311_CO3")</f>
        <v>3</v>
      </c>
      <c r="W23" s="25">
        <f>SUMIFS(C23:R23, C6:R6, "19MEE311_CO4")</f>
        <v>3</v>
      </c>
    </row>
    <row r="24" spans="1:23" x14ac:dyDescent="0.3">
      <c r="A24" s="26"/>
      <c r="B24" s="26"/>
      <c r="C24" s="26">
        <v>5</v>
      </c>
      <c r="D24" s="26">
        <v>5</v>
      </c>
      <c r="E24" s="26">
        <v>5</v>
      </c>
      <c r="F24" s="26">
        <v>5</v>
      </c>
      <c r="G24" s="26">
        <v>3</v>
      </c>
      <c r="H24" s="26">
        <v>3</v>
      </c>
      <c r="I24" s="26">
        <v>7</v>
      </c>
      <c r="J24" s="26">
        <v>7</v>
      </c>
      <c r="K24" s="26">
        <v>7</v>
      </c>
      <c r="L24" s="26">
        <v>7</v>
      </c>
      <c r="M24" s="26">
        <v>3</v>
      </c>
      <c r="N24" s="26">
        <v>3</v>
      </c>
      <c r="O24" s="26">
        <v>3</v>
      </c>
      <c r="P24" s="26">
        <v>3</v>
      </c>
      <c r="Q24" s="26">
        <v>4</v>
      </c>
      <c r="R24" s="26">
        <v>5</v>
      </c>
      <c r="T24" s="25">
        <f>SUMIFS(C24:R24, C6:R6, "19MEE311_CO1")</f>
        <v>18</v>
      </c>
      <c r="U24" s="25">
        <f>SUMIFS(C24:R24, C6:R6, "19MEE311_CO2")</f>
        <v>27</v>
      </c>
      <c r="V24" s="25">
        <f>SUMIFS(C24:R24, C6:R6, "19MEE311_CO3")</f>
        <v>15</v>
      </c>
      <c r="W24" s="25">
        <f>SUMIFS(C24:R24, C6:R6, "19MEE311_CO4")</f>
        <v>15</v>
      </c>
    </row>
    <row r="25" spans="1:23" x14ac:dyDescent="0.3">
      <c r="A25" s="24"/>
      <c r="B25" s="24"/>
      <c r="C25" s="24">
        <v>3</v>
      </c>
      <c r="D25" s="24">
        <v>3</v>
      </c>
      <c r="E25" s="24">
        <v>3</v>
      </c>
      <c r="F25" s="24">
        <v>3</v>
      </c>
      <c r="G25" s="24">
        <v>5</v>
      </c>
      <c r="H25" s="24">
        <v>5</v>
      </c>
      <c r="I25" s="24">
        <v>4</v>
      </c>
      <c r="J25" s="24">
        <v>4</v>
      </c>
      <c r="K25" s="24">
        <v>4</v>
      </c>
      <c r="L25" s="24">
        <v>4</v>
      </c>
      <c r="M25" s="24">
        <v>2</v>
      </c>
      <c r="N25" s="24">
        <v>2</v>
      </c>
      <c r="O25" s="24">
        <v>2</v>
      </c>
      <c r="P25" s="24">
        <v>2</v>
      </c>
      <c r="Q25" s="24">
        <v>5</v>
      </c>
      <c r="R25" s="24">
        <v>2</v>
      </c>
      <c r="T25" s="25">
        <f>SUMIFS(C25:R25, C6:R6, "19MEE311_CO1")</f>
        <v>14</v>
      </c>
      <c r="U25" s="25">
        <f>SUMIFS(C25:R25, C6:R6, "19MEE311_CO2")</f>
        <v>21</v>
      </c>
      <c r="V25" s="25">
        <f>SUMIFS(C25:R25, C6:R6, "19MEE311_CO3")</f>
        <v>9</v>
      </c>
      <c r="W25" s="25">
        <f>SUMIFS(C25:R25, C6:R6, "19MEE311_CO4")</f>
        <v>9</v>
      </c>
    </row>
    <row r="26" spans="1:23" x14ac:dyDescent="0.3">
      <c r="A26" s="26"/>
      <c r="B26" s="26"/>
      <c r="C26" s="26">
        <v>3</v>
      </c>
      <c r="D26" s="26">
        <v>3</v>
      </c>
      <c r="E26" s="26">
        <v>3</v>
      </c>
      <c r="F26" s="26">
        <v>3</v>
      </c>
      <c r="G26" s="26">
        <v>5</v>
      </c>
      <c r="H26" s="26">
        <v>5</v>
      </c>
      <c r="I26" s="26">
        <v>3</v>
      </c>
      <c r="J26" s="26">
        <v>3</v>
      </c>
      <c r="K26" s="26">
        <v>3</v>
      </c>
      <c r="L26" s="26">
        <v>3</v>
      </c>
      <c r="M26" s="26">
        <v>3</v>
      </c>
      <c r="N26" s="26">
        <v>3</v>
      </c>
      <c r="O26" s="26">
        <v>3</v>
      </c>
      <c r="P26" s="26">
        <v>3</v>
      </c>
      <c r="Q26" s="26">
        <v>3</v>
      </c>
      <c r="R26" s="26">
        <v>3</v>
      </c>
      <c r="T26" s="25">
        <f>SUMIFS(C26:R26, C6:R6, "19MEE311_CO1")</f>
        <v>14</v>
      </c>
      <c r="U26" s="25">
        <f>SUMIFS(C26:R26, C6:R6, "19MEE311_CO2")</f>
        <v>20</v>
      </c>
      <c r="V26" s="25">
        <f>SUMIFS(C26:R26, C6:R6, "19MEE311_CO3")</f>
        <v>9</v>
      </c>
      <c r="W26" s="25">
        <f>SUMIFS(C26:R26, C6:R6, "19MEE311_CO4")</f>
        <v>9</v>
      </c>
    </row>
    <row r="27" spans="1:23" x14ac:dyDescent="0.3">
      <c r="A27" s="24"/>
      <c r="B27" s="24"/>
      <c r="C27" s="24">
        <v>2</v>
      </c>
      <c r="D27" s="24">
        <v>2</v>
      </c>
      <c r="E27" s="24">
        <v>2</v>
      </c>
      <c r="F27" s="24">
        <v>2</v>
      </c>
      <c r="G27" s="24">
        <v>3</v>
      </c>
      <c r="H27" s="24">
        <v>3</v>
      </c>
      <c r="I27" s="24">
        <v>5</v>
      </c>
      <c r="J27" s="24">
        <v>5</v>
      </c>
      <c r="K27" s="24">
        <v>5</v>
      </c>
      <c r="L27" s="24">
        <v>5</v>
      </c>
      <c r="M27" s="24">
        <v>2</v>
      </c>
      <c r="N27" s="24">
        <v>2</v>
      </c>
      <c r="O27" s="24">
        <v>2</v>
      </c>
      <c r="P27" s="24">
        <v>2</v>
      </c>
      <c r="Q27" s="24">
        <v>2</v>
      </c>
      <c r="R27" s="24">
        <v>3</v>
      </c>
      <c r="T27" s="25">
        <f>SUMIFS(C27:R27, C6:R6, "19MEE311_CO1")</f>
        <v>12</v>
      </c>
      <c r="U27" s="25">
        <f>SUMIFS(C27:R27, C6:R6, "19MEE311_CO2")</f>
        <v>17</v>
      </c>
      <c r="V27" s="25">
        <f>SUMIFS(C27:R27, C6:R6, "19MEE311_CO3")</f>
        <v>9</v>
      </c>
      <c r="W27" s="25">
        <f>SUMIFS(C27:R27, C6:R6, "19MEE311_CO4")</f>
        <v>9</v>
      </c>
    </row>
    <row r="28" spans="1:23" x14ac:dyDescent="0.3">
      <c r="A28" s="26"/>
      <c r="B28" s="26"/>
      <c r="C28" s="26">
        <v>7</v>
      </c>
      <c r="D28" s="26">
        <v>7</v>
      </c>
      <c r="E28" s="26">
        <v>7</v>
      </c>
      <c r="F28" s="26">
        <v>7</v>
      </c>
      <c r="G28" s="26">
        <v>10</v>
      </c>
      <c r="H28" s="26">
        <v>10</v>
      </c>
      <c r="I28" s="26">
        <v>4</v>
      </c>
      <c r="J28" s="26">
        <v>4</v>
      </c>
      <c r="K28" s="26">
        <v>4</v>
      </c>
      <c r="L28" s="26">
        <v>4</v>
      </c>
      <c r="M28" s="26">
        <v>5</v>
      </c>
      <c r="N28" s="26">
        <v>5</v>
      </c>
      <c r="O28" s="26">
        <v>5</v>
      </c>
      <c r="P28" s="26">
        <v>5</v>
      </c>
      <c r="Q28" s="26">
        <v>3</v>
      </c>
      <c r="R28" s="26">
        <v>3</v>
      </c>
      <c r="T28" s="25">
        <f>SUMIFS(C28:R28, C6:R6, "19MEE311_CO1")</f>
        <v>26</v>
      </c>
      <c r="U28" s="25">
        <f>SUMIFS(C28:R28, C6:R6, "19MEE311_CO2")</f>
        <v>32</v>
      </c>
      <c r="V28" s="25">
        <f>SUMIFS(C28:R28, C6:R6, "19MEE311_CO3")</f>
        <v>16</v>
      </c>
      <c r="W28" s="25">
        <f>SUMIFS(C28:R28, C6:R6, "19MEE311_CO4")</f>
        <v>16</v>
      </c>
    </row>
    <row r="29" spans="1:23" x14ac:dyDescent="0.3">
      <c r="A29" s="24"/>
      <c r="B29" s="24"/>
      <c r="C29" s="24">
        <v>8</v>
      </c>
      <c r="D29" s="24">
        <v>8</v>
      </c>
      <c r="E29" s="24">
        <v>8</v>
      </c>
      <c r="F29" s="24">
        <v>8</v>
      </c>
      <c r="G29" s="24">
        <v>8</v>
      </c>
      <c r="H29" s="24">
        <v>8</v>
      </c>
      <c r="I29" s="24">
        <v>4</v>
      </c>
      <c r="J29" s="24">
        <v>4</v>
      </c>
      <c r="K29" s="24">
        <v>4</v>
      </c>
      <c r="L29" s="24">
        <v>4</v>
      </c>
      <c r="M29" s="24">
        <v>0</v>
      </c>
      <c r="N29" s="24">
        <v>0</v>
      </c>
      <c r="O29" s="24">
        <v>0</v>
      </c>
      <c r="P29" s="24">
        <v>0</v>
      </c>
      <c r="Q29" s="24">
        <v>5</v>
      </c>
      <c r="R29" s="24">
        <v>1</v>
      </c>
      <c r="T29" s="25">
        <f>SUMIFS(C29:R29, C6:R6, "19MEE311_CO1")</f>
        <v>20</v>
      </c>
      <c r="U29" s="25">
        <f>SUMIFS(C29:R29, C6:R6, "19MEE311_CO2")</f>
        <v>26</v>
      </c>
      <c r="V29" s="25">
        <f>SUMIFS(C29:R29, C6:R6, "19MEE311_CO3")</f>
        <v>12</v>
      </c>
      <c r="W29" s="25">
        <f>SUMIFS(C29:R29, C6:R6, "19MEE311_CO4")</f>
        <v>12</v>
      </c>
    </row>
    <row r="30" spans="1:23" x14ac:dyDescent="0.3">
      <c r="A30" s="26"/>
      <c r="B30" s="26"/>
      <c r="C30" s="26">
        <v>7</v>
      </c>
      <c r="D30" s="26">
        <v>7</v>
      </c>
      <c r="E30" s="26">
        <v>7</v>
      </c>
      <c r="F30" s="26">
        <v>7</v>
      </c>
      <c r="G30" s="26">
        <v>7</v>
      </c>
      <c r="H30" s="26">
        <v>7</v>
      </c>
      <c r="I30" s="26">
        <v>3</v>
      </c>
      <c r="J30" s="26">
        <v>3</v>
      </c>
      <c r="K30" s="26">
        <v>3</v>
      </c>
      <c r="L30" s="26">
        <v>3</v>
      </c>
      <c r="M30" s="26">
        <v>3</v>
      </c>
      <c r="N30" s="26">
        <v>3</v>
      </c>
      <c r="O30" s="26">
        <v>3</v>
      </c>
      <c r="P30" s="26">
        <v>3</v>
      </c>
      <c r="Q30" s="26">
        <v>3</v>
      </c>
      <c r="R30" s="26">
        <v>3</v>
      </c>
      <c r="T30" s="25">
        <f>SUMIFS(C30:R30, C6:R6, "19MEE311_CO1")</f>
        <v>20</v>
      </c>
      <c r="U30" s="25">
        <f>SUMIFS(C30:R30, C6:R6, "19MEE311_CO2")</f>
        <v>26</v>
      </c>
      <c r="V30" s="25">
        <f>SUMIFS(C30:R30, C6:R6, "19MEE311_CO3")</f>
        <v>13</v>
      </c>
      <c r="W30" s="25">
        <f>SUMIFS(C30:R30, C6:R6, "19MEE311_CO4")</f>
        <v>13</v>
      </c>
    </row>
    <row r="31" spans="1:23" x14ac:dyDescent="0.3">
      <c r="A31" s="24"/>
      <c r="B31" s="24"/>
      <c r="C31" s="24">
        <v>4</v>
      </c>
      <c r="D31" s="24">
        <v>4</v>
      </c>
      <c r="E31" s="24">
        <v>4</v>
      </c>
      <c r="F31" s="24">
        <v>4</v>
      </c>
      <c r="G31" s="24">
        <v>7</v>
      </c>
      <c r="H31" s="24">
        <v>7</v>
      </c>
      <c r="I31" s="24">
        <v>3</v>
      </c>
      <c r="J31" s="24">
        <v>3</v>
      </c>
      <c r="K31" s="24">
        <v>3</v>
      </c>
      <c r="L31" s="24">
        <v>3</v>
      </c>
      <c r="M31" s="24">
        <v>3</v>
      </c>
      <c r="N31" s="24">
        <v>3</v>
      </c>
      <c r="O31" s="24">
        <v>3</v>
      </c>
      <c r="P31" s="24">
        <v>3</v>
      </c>
      <c r="Q31" s="24">
        <v>3</v>
      </c>
      <c r="R31" s="24">
        <v>0</v>
      </c>
      <c r="T31" s="25">
        <f>SUMIFS(C31:R31, C6:R6, "19MEE311_CO1")</f>
        <v>17</v>
      </c>
      <c r="U31" s="25">
        <f>SUMIFS(C31:R31, C6:R6, "19MEE311_CO2")</f>
        <v>20</v>
      </c>
      <c r="V31" s="25">
        <f>SUMIFS(C31:R31, C6:R6, "19MEE311_CO3")</f>
        <v>10</v>
      </c>
      <c r="W31" s="25">
        <f>SUMIFS(C31:R31, C6:R6, "19MEE311_CO4")</f>
        <v>10</v>
      </c>
    </row>
    <row r="32" spans="1:23" x14ac:dyDescent="0.3">
      <c r="A32" s="26"/>
      <c r="B32" s="26"/>
      <c r="C32" s="26">
        <v>5</v>
      </c>
      <c r="D32" s="26">
        <v>5</v>
      </c>
      <c r="E32" s="26">
        <v>5</v>
      </c>
      <c r="F32" s="26">
        <v>5</v>
      </c>
      <c r="G32" s="26">
        <v>0</v>
      </c>
      <c r="H32" s="26">
        <v>0</v>
      </c>
      <c r="I32" s="26">
        <v>4</v>
      </c>
      <c r="J32" s="26">
        <v>4</v>
      </c>
      <c r="K32" s="26">
        <v>4</v>
      </c>
      <c r="L32" s="26">
        <v>4</v>
      </c>
      <c r="M32" s="26">
        <v>3</v>
      </c>
      <c r="N32" s="26">
        <v>3</v>
      </c>
      <c r="O32" s="26">
        <v>3</v>
      </c>
      <c r="P32" s="26">
        <v>3</v>
      </c>
      <c r="Q32" s="26">
        <v>0</v>
      </c>
      <c r="R32" s="26">
        <v>3</v>
      </c>
      <c r="T32" s="25">
        <f>SUMIFS(C32:R32, C6:R6, "19MEE311_CO1")</f>
        <v>12</v>
      </c>
      <c r="U32" s="25">
        <f>SUMIFS(C32:R32, C6:R6, "19MEE311_CO2")</f>
        <v>15</v>
      </c>
      <c r="V32" s="25">
        <f>SUMIFS(C32:R32, C6:R6, "19MEE311_CO3")</f>
        <v>12</v>
      </c>
      <c r="W32" s="25">
        <f>SUMIFS(C32:R32, C6:R6, "19MEE311_CO4")</f>
        <v>12</v>
      </c>
    </row>
    <row r="33" spans="1:23" x14ac:dyDescent="0.3">
      <c r="A33" s="24"/>
      <c r="B33" s="24"/>
      <c r="C33" s="24">
        <v>1</v>
      </c>
      <c r="D33" s="24">
        <v>1</v>
      </c>
      <c r="E33" s="24">
        <v>1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2</v>
      </c>
      <c r="T33" s="25">
        <f>SUMIFS(C33:R33, C6:R6, "19MEE311_CO1")</f>
        <v>1</v>
      </c>
      <c r="U33" s="25">
        <f>SUMIFS(C33:R33, C6:R6, "19MEE311_CO2")</f>
        <v>3</v>
      </c>
      <c r="V33" s="25">
        <f>SUMIFS(C33:R33, C6:R6, "19MEE311_CO3")</f>
        <v>1</v>
      </c>
      <c r="W33" s="25">
        <f>SUMIFS(C33:R33, C6:R6, "19MEE311_CO4")</f>
        <v>1</v>
      </c>
    </row>
    <row r="34" spans="1:23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T34" s="25">
        <f>SUMIFS(C34:R34, C6:R6, "19MEE311_CO1")</f>
        <v>0</v>
      </c>
      <c r="U34" s="25">
        <f>SUMIFS(C34:R34, C6:R6, "19MEE311_CO2")</f>
        <v>0</v>
      </c>
      <c r="V34" s="25">
        <f>SUMIFS(C34:R34, C6:R6, "19MEE311_CO3")</f>
        <v>0</v>
      </c>
      <c r="W34" s="25">
        <f>SUMIFS(C34:R34, C6:R6, "19MEE311_CO4")</f>
        <v>0</v>
      </c>
    </row>
    <row r="35" spans="1:23" x14ac:dyDescent="0.3">
      <c r="A35" s="24"/>
      <c r="B35" s="24"/>
      <c r="C35" s="24">
        <v>1</v>
      </c>
      <c r="D35" s="24">
        <v>1</v>
      </c>
      <c r="E35" s="24">
        <v>1</v>
      </c>
      <c r="F35" s="24">
        <v>1</v>
      </c>
      <c r="G35" s="24">
        <v>5</v>
      </c>
      <c r="H35" s="24">
        <v>5</v>
      </c>
      <c r="I35" s="24">
        <v>3</v>
      </c>
      <c r="J35" s="24">
        <v>3</v>
      </c>
      <c r="K35" s="24">
        <v>3</v>
      </c>
      <c r="L35" s="24">
        <v>3</v>
      </c>
      <c r="M35" s="24">
        <v>0</v>
      </c>
      <c r="N35" s="24">
        <v>0</v>
      </c>
      <c r="O35" s="24">
        <v>0</v>
      </c>
      <c r="P35" s="24">
        <v>0</v>
      </c>
      <c r="Q35" s="24">
        <v>4</v>
      </c>
      <c r="R35" s="24">
        <v>3</v>
      </c>
      <c r="T35" s="25">
        <f>SUMIFS(C35:R35, C6:R6, "19MEE311_CO1")</f>
        <v>9</v>
      </c>
      <c r="U35" s="25">
        <f>SUMIFS(C35:R35, C6:R6, "19MEE311_CO2")</f>
        <v>16</v>
      </c>
      <c r="V35" s="25">
        <f>SUMIFS(C35:R35, C6:R6, "19MEE311_CO3")</f>
        <v>4</v>
      </c>
      <c r="W35" s="25">
        <f>SUMIFS(C35:R35, C6:R6, "19MEE311_CO4")</f>
        <v>4</v>
      </c>
    </row>
    <row r="36" spans="1:23" x14ac:dyDescent="0.3">
      <c r="A36" s="26"/>
      <c r="B36" s="26"/>
      <c r="C36" s="26">
        <v>7</v>
      </c>
      <c r="D36" s="26">
        <v>7</v>
      </c>
      <c r="E36" s="26">
        <v>7</v>
      </c>
      <c r="F36" s="26">
        <v>7</v>
      </c>
      <c r="G36" s="26">
        <v>10</v>
      </c>
      <c r="H36" s="26">
        <v>10</v>
      </c>
      <c r="I36" s="26">
        <v>0</v>
      </c>
      <c r="J36" s="26">
        <v>0</v>
      </c>
      <c r="K36" s="26">
        <v>0</v>
      </c>
      <c r="L36" s="26">
        <v>0</v>
      </c>
      <c r="M36" s="26">
        <v>4</v>
      </c>
      <c r="N36" s="26">
        <v>4</v>
      </c>
      <c r="O36" s="26">
        <v>4</v>
      </c>
      <c r="P36" s="26">
        <v>4</v>
      </c>
      <c r="Q36" s="26">
        <v>5</v>
      </c>
      <c r="R36" s="26">
        <v>5</v>
      </c>
      <c r="T36" s="25">
        <f>SUMIFS(C36:R36, C6:R6, "19MEE311_CO1")</f>
        <v>21</v>
      </c>
      <c r="U36" s="25">
        <f>SUMIFS(C36:R36, C6:R6, "19MEE311_CO2")</f>
        <v>31</v>
      </c>
      <c r="V36" s="25">
        <f>SUMIFS(C36:R36, C6:R6, "19MEE311_CO3")</f>
        <v>11</v>
      </c>
      <c r="W36" s="25">
        <f>SUMIFS(C36:R36, C6:R6, "19MEE311_CO4")</f>
        <v>11</v>
      </c>
    </row>
    <row r="37" spans="1:23" x14ac:dyDescent="0.3">
      <c r="A37" s="24"/>
      <c r="B37" s="24"/>
      <c r="C37" s="24">
        <v>5</v>
      </c>
      <c r="D37" s="24">
        <v>5</v>
      </c>
      <c r="E37" s="24">
        <v>5</v>
      </c>
      <c r="F37" s="24">
        <v>5</v>
      </c>
      <c r="G37" s="24">
        <v>7</v>
      </c>
      <c r="H37" s="24">
        <v>7</v>
      </c>
      <c r="I37" s="24">
        <v>0</v>
      </c>
      <c r="J37" s="24">
        <v>0</v>
      </c>
      <c r="K37" s="24">
        <v>0</v>
      </c>
      <c r="L37" s="24">
        <v>0</v>
      </c>
      <c r="M37" s="24">
        <v>2</v>
      </c>
      <c r="N37" s="24">
        <v>2</v>
      </c>
      <c r="O37" s="24">
        <v>2</v>
      </c>
      <c r="P37" s="24">
        <v>2</v>
      </c>
      <c r="Q37" s="24">
        <v>2</v>
      </c>
      <c r="R37" s="24">
        <v>5</v>
      </c>
      <c r="T37" s="25">
        <f>SUMIFS(C37:R37, C6:R6, "19MEE311_CO1")</f>
        <v>14</v>
      </c>
      <c r="U37" s="25">
        <f>SUMIFS(C37:R37, C6:R6, "19MEE311_CO2")</f>
        <v>21</v>
      </c>
      <c r="V37" s="25">
        <f>SUMIFS(C37:R37, C6:R6, "19MEE311_CO3")</f>
        <v>7</v>
      </c>
      <c r="W37" s="25">
        <f>SUMIFS(C37:R37, C6:R6, "19MEE311_CO4")</f>
        <v>7</v>
      </c>
    </row>
    <row r="38" spans="1:23" x14ac:dyDescent="0.3">
      <c r="A38" s="26"/>
      <c r="B38" s="26"/>
      <c r="C38" s="26">
        <v>3</v>
      </c>
      <c r="D38" s="26">
        <v>3</v>
      </c>
      <c r="E38" s="26">
        <v>3</v>
      </c>
      <c r="F38" s="26">
        <v>3</v>
      </c>
      <c r="G38" s="26">
        <v>0</v>
      </c>
      <c r="H38" s="26">
        <v>0</v>
      </c>
      <c r="I38" s="26">
        <v>3</v>
      </c>
      <c r="J38" s="26">
        <v>3</v>
      </c>
      <c r="K38" s="26">
        <v>3</v>
      </c>
      <c r="L38" s="26">
        <v>3</v>
      </c>
      <c r="M38" s="26">
        <v>2</v>
      </c>
      <c r="N38" s="26">
        <v>2</v>
      </c>
      <c r="O38" s="26">
        <v>2</v>
      </c>
      <c r="P38" s="26">
        <v>2</v>
      </c>
      <c r="Q38" s="26">
        <v>2</v>
      </c>
      <c r="R38" s="26">
        <v>2</v>
      </c>
      <c r="T38" s="25">
        <f>SUMIFS(C38:R38, C6:R6, "19MEE311_CO1")</f>
        <v>8</v>
      </c>
      <c r="U38" s="25">
        <f>SUMIFS(C38:R38, C6:R6, "19MEE311_CO2")</f>
        <v>12</v>
      </c>
      <c r="V38" s="25">
        <f>SUMIFS(C38:R38, C6:R6, "19MEE311_CO3")</f>
        <v>8</v>
      </c>
      <c r="W38" s="25">
        <f>SUMIFS(C38:R38, C6:R6, "19MEE311_CO4")</f>
        <v>8</v>
      </c>
    </row>
    <row r="39" spans="1:23" x14ac:dyDescent="0.3">
      <c r="A39" s="24"/>
      <c r="B39" s="24"/>
      <c r="C39" s="24">
        <v>2</v>
      </c>
      <c r="D39" s="24">
        <v>2</v>
      </c>
      <c r="E39" s="24">
        <v>2</v>
      </c>
      <c r="F39" s="24">
        <v>2</v>
      </c>
      <c r="G39" s="24">
        <v>2</v>
      </c>
      <c r="H39" s="24">
        <v>2</v>
      </c>
      <c r="I39" s="24">
        <v>2</v>
      </c>
      <c r="J39" s="24">
        <v>2</v>
      </c>
      <c r="K39" s="24">
        <v>2</v>
      </c>
      <c r="L39" s="24">
        <v>2</v>
      </c>
      <c r="M39" s="24">
        <v>0</v>
      </c>
      <c r="N39" s="24">
        <v>0</v>
      </c>
      <c r="O39" s="24">
        <v>0</v>
      </c>
      <c r="P39" s="24">
        <v>0</v>
      </c>
      <c r="Q39" s="24">
        <v>4</v>
      </c>
      <c r="R39" s="24">
        <v>2</v>
      </c>
      <c r="T39" s="25">
        <f>SUMIFS(C39:R39, C6:R6, "19MEE311_CO1")</f>
        <v>6</v>
      </c>
      <c r="U39" s="25">
        <f>SUMIFS(C39:R39, C6:R6, "19MEE311_CO2")</f>
        <v>12</v>
      </c>
      <c r="V39" s="25">
        <f>SUMIFS(C39:R39, C6:R6, "19MEE311_CO3")</f>
        <v>4</v>
      </c>
      <c r="W39" s="25">
        <f>SUMIFS(C39:R39, C6:R6, "19MEE311_CO4")</f>
        <v>4</v>
      </c>
    </row>
    <row r="40" spans="1:23" x14ac:dyDescent="0.3">
      <c r="A40" s="26"/>
      <c r="B40" s="26"/>
      <c r="C40" s="26">
        <v>4</v>
      </c>
      <c r="D40" s="26">
        <v>4</v>
      </c>
      <c r="E40" s="26">
        <v>4</v>
      </c>
      <c r="F40" s="26">
        <v>4</v>
      </c>
      <c r="G40" s="26">
        <v>2</v>
      </c>
      <c r="H40" s="26">
        <v>2</v>
      </c>
      <c r="I40" s="26">
        <v>4</v>
      </c>
      <c r="J40" s="26">
        <v>4</v>
      </c>
      <c r="K40" s="26">
        <v>4</v>
      </c>
      <c r="L40" s="26">
        <v>4</v>
      </c>
      <c r="M40" s="26">
        <v>0</v>
      </c>
      <c r="N40" s="26">
        <v>0</v>
      </c>
      <c r="O40" s="26">
        <v>0</v>
      </c>
      <c r="P40" s="26">
        <v>0</v>
      </c>
      <c r="Q40" s="26">
        <v>3</v>
      </c>
      <c r="R40" s="26">
        <v>0</v>
      </c>
      <c r="T40" s="25">
        <f>SUMIFS(C40:R40, C6:R6, "19MEE311_CO1")</f>
        <v>10</v>
      </c>
      <c r="U40" s="25">
        <f>SUMIFS(C40:R40, C6:R6, "19MEE311_CO2")</f>
        <v>13</v>
      </c>
      <c r="V40" s="25">
        <f>SUMIFS(C40:R40, C6:R6, "19MEE311_CO3")</f>
        <v>8</v>
      </c>
      <c r="W40" s="25">
        <f>SUMIFS(C40:R40, C6:R6, "19MEE311_CO4")</f>
        <v>8</v>
      </c>
    </row>
    <row r="41" spans="1:23" x14ac:dyDescent="0.3">
      <c r="A41" s="24"/>
      <c r="B41" s="24"/>
      <c r="C41" s="24">
        <v>2</v>
      </c>
      <c r="D41" s="24">
        <v>2</v>
      </c>
      <c r="E41" s="24">
        <v>2</v>
      </c>
      <c r="F41" s="24">
        <v>2</v>
      </c>
      <c r="G41" s="24">
        <v>6</v>
      </c>
      <c r="H41" s="24">
        <v>6</v>
      </c>
      <c r="I41" s="24">
        <v>3</v>
      </c>
      <c r="J41" s="24">
        <v>3</v>
      </c>
      <c r="K41" s="24">
        <v>3</v>
      </c>
      <c r="L41" s="24">
        <v>3</v>
      </c>
      <c r="M41" s="24">
        <v>3</v>
      </c>
      <c r="N41" s="24">
        <v>3</v>
      </c>
      <c r="O41" s="24">
        <v>3</v>
      </c>
      <c r="P41" s="24">
        <v>3</v>
      </c>
      <c r="Q41" s="24">
        <v>4</v>
      </c>
      <c r="R41" s="24">
        <v>1</v>
      </c>
      <c r="T41" s="25">
        <f>SUMIFS(C41:R41, C6:R6, "19MEE311_CO1")</f>
        <v>14</v>
      </c>
      <c r="U41" s="25">
        <f>SUMIFS(C41:R41, C6:R6, "19MEE311_CO2")</f>
        <v>19</v>
      </c>
      <c r="V41" s="25">
        <f>SUMIFS(C41:R41, C6:R6, "19MEE311_CO3")</f>
        <v>8</v>
      </c>
      <c r="W41" s="25">
        <f>SUMIFS(C41:R41, C6:R6, "19MEE311_CO4")</f>
        <v>8</v>
      </c>
    </row>
    <row r="42" spans="1:23" x14ac:dyDescent="0.3">
      <c r="A42" s="26"/>
      <c r="B42" s="26"/>
      <c r="C42" s="26">
        <v>5</v>
      </c>
      <c r="D42" s="26">
        <v>5</v>
      </c>
      <c r="E42" s="26">
        <v>5</v>
      </c>
      <c r="F42" s="26">
        <v>5</v>
      </c>
      <c r="G42" s="26">
        <v>3</v>
      </c>
      <c r="H42" s="26">
        <v>3</v>
      </c>
      <c r="I42" s="26">
        <v>3</v>
      </c>
      <c r="J42" s="26">
        <v>3</v>
      </c>
      <c r="K42" s="26">
        <v>3</v>
      </c>
      <c r="L42" s="26">
        <v>3</v>
      </c>
      <c r="M42" s="26">
        <v>3</v>
      </c>
      <c r="N42" s="26">
        <v>3</v>
      </c>
      <c r="O42" s="26">
        <v>3</v>
      </c>
      <c r="P42" s="26">
        <v>3</v>
      </c>
      <c r="Q42" s="26">
        <v>4</v>
      </c>
      <c r="R42" s="26">
        <v>0</v>
      </c>
      <c r="T42" s="25">
        <f>SUMIFS(C42:R42, C6:R6, "19MEE311_CO1")</f>
        <v>14</v>
      </c>
      <c r="U42" s="25">
        <f>SUMIFS(C42:R42, C6:R6, "19MEE311_CO2")</f>
        <v>18</v>
      </c>
      <c r="V42" s="25">
        <f>SUMIFS(C42:R42, C6:R6, "19MEE311_CO3")</f>
        <v>11</v>
      </c>
      <c r="W42" s="25">
        <f>SUMIFS(C42:R42, C6:R6, "19MEE311_CO4")</f>
        <v>11</v>
      </c>
    </row>
    <row r="43" spans="1:23" x14ac:dyDescent="0.3">
      <c r="A43" s="24"/>
      <c r="B43" s="24"/>
      <c r="C43" s="24">
        <v>1</v>
      </c>
      <c r="D43" s="24">
        <v>1</v>
      </c>
      <c r="E43" s="24">
        <v>1</v>
      </c>
      <c r="F43" s="24">
        <v>1</v>
      </c>
      <c r="G43" s="24">
        <v>4</v>
      </c>
      <c r="H43" s="24">
        <v>4</v>
      </c>
      <c r="I43" s="24">
        <v>4</v>
      </c>
      <c r="J43" s="24">
        <v>4</v>
      </c>
      <c r="K43" s="24">
        <v>4</v>
      </c>
      <c r="L43" s="24">
        <v>4</v>
      </c>
      <c r="M43" s="24">
        <v>1</v>
      </c>
      <c r="N43" s="24">
        <v>1</v>
      </c>
      <c r="O43" s="24">
        <v>1</v>
      </c>
      <c r="P43" s="24">
        <v>1</v>
      </c>
      <c r="Q43" s="24">
        <v>5</v>
      </c>
      <c r="R43" s="24">
        <v>2</v>
      </c>
      <c r="T43" s="25">
        <f>SUMIFS(C43:R43, C6:R6, "19MEE311_CO1")</f>
        <v>10</v>
      </c>
      <c r="U43" s="25">
        <f>SUMIFS(C43:R43, C6:R6, "19MEE311_CO2")</f>
        <v>17</v>
      </c>
      <c r="V43" s="25">
        <f>SUMIFS(C43:R43, C6:R6, "19MEE311_CO3")</f>
        <v>6</v>
      </c>
      <c r="W43" s="25">
        <f>SUMIFS(C43:R43, C6:R6, "19MEE311_CO4")</f>
        <v>6</v>
      </c>
    </row>
    <row r="44" spans="1:23" x14ac:dyDescent="0.3">
      <c r="A44" s="26"/>
      <c r="B44" s="26"/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4</v>
      </c>
      <c r="T44" s="25">
        <f>SUMIFS(C44:R44, C6:R6, "19MEE311_CO1")</f>
        <v>0</v>
      </c>
      <c r="U44" s="25">
        <f>SUMIFS(C44:R44, C6:R6, "19MEE311_CO2")</f>
        <v>4</v>
      </c>
      <c r="V44" s="25">
        <f>SUMIFS(C44:R44, C6:R6, "19MEE311_CO3")</f>
        <v>0</v>
      </c>
      <c r="W44" s="25">
        <f>SUMIFS(C44:R44, C6:R6, "19MEE311_CO4")</f>
        <v>0</v>
      </c>
    </row>
    <row r="45" spans="1:23" x14ac:dyDescent="0.3">
      <c r="A45" s="24"/>
      <c r="B45" s="24"/>
      <c r="C45" s="24">
        <v>1</v>
      </c>
      <c r="D45" s="24">
        <v>1</v>
      </c>
      <c r="E45" s="24">
        <v>1</v>
      </c>
      <c r="F45" s="24">
        <v>1</v>
      </c>
      <c r="G45" s="24">
        <v>8</v>
      </c>
      <c r="H45" s="24">
        <v>8</v>
      </c>
      <c r="I45" s="24">
        <v>2</v>
      </c>
      <c r="J45" s="24">
        <v>2</v>
      </c>
      <c r="K45" s="24">
        <v>2</v>
      </c>
      <c r="L45" s="24">
        <v>2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2</v>
      </c>
      <c r="T45" s="25">
        <f>SUMIFS(C45:R45, C6:R6, "19MEE311_CO1")</f>
        <v>11</v>
      </c>
      <c r="U45" s="25">
        <f>SUMIFS(C45:R45, C6:R6, "19MEE311_CO2")</f>
        <v>13</v>
      </c>
      <c r="V45" s="25">
        <f>SUMIFS(C45:R45, C6:R6, "19MEE311_CO3")</f>
        <v>3</v>
      </c>
      <c r="W45" s="25">
        <f>SUMIFS(C45:R45, C6:R6, "19MEE311_CO4")</f>
        <v>3</v>
      </c>
    </row>
    <row r="46" spans="1:23" x14ac:dyDescent="0.3">
      <c r="A46" s="26"/>
      <c r="B46" s="26"/>
      <c r="C46" s="26">
        <v>6</v>
      </c>
      <c r="D46" s="26">
        <v>6</v>
      </c>
      <c r="E46" s="26">
        <v>6</v>
      </c>
      <c r="F46" s="26">
        <v>6</v>
      </c>
      <c r="G46" s="26">
        <v>7</v>
      </c>
      <c r="H46" s="26">
        <v>7</v>
      </c>
      <c r="I46" s="26">
        <v>3</v>
      </c>
      <c r="J46" s="26">
        <v>3</v>
      </c>
      <c r="K46" s="26">
        <v>3</v>
      </c>
      <c r="L46" s="26">
        <v>3</v>
      </c>
      <c r="M46" s="26">
        <v>5</v>
      </c>
      <c r="N46" s="26">
        <v>5</v>
      </c>
      <c r="O46" s="26">
        <v>5</v>
      </c>
      <c r="P46" s="26">
        <v>5</v>
      </c>
      <c r="Q46" s="26">
        <v>3</v>
      </c>
      <c r="R46" s="26">
        <v>4</v>
      </c>
      <c r="T46" s="25">
        <f>SUMIFS(C46:R46, C6:R6, "19MEE311_CO1")</f>
        <v>21</v>
      </c>
      <c r="U46" s="25">
        <f>SUMIFS(C46:R46, C6:R6, "19MEE311_CO2")</f>
        <v>28</v>
      </c>
      <c r="V46" s="25">
        <f>SUMIFS(C46:R46, C6:R6, "19MEE311_CO3")</f>
        <v>14</v>
      </c>
      <c r="W46" s="25">
        <f>SUMIFS(C46:R46, C6:R6, "19MEE311_CO4")</f>
        <v>14</v>
      </c>
    </row>
    <row r="47" spans="1:23" x14ac:dyDescent="0.3">
      <c r="A47" s="24"/>
      <c r="B47" s="24"/>
      <c r="C47" s="24">
        <v>7</v>
      </c>
      <c r="D47" s="24">
        <v>7</v>
      </c>
      <c r="E47" s="24">
        <v>7</v>
      </c>
      <c r="F47" s="24">
        <v>7</v>
      </c>
      <c r="G47" s="24">
        <v>4</v>
      </c>
      <c r="H47" s="24">
        <v>4</v>
      </c>
      <c r="I47" s="24">
        <v>2</v>
      </c>
      <c r="J47" s="24">
        <v>2</v>
      </c>
      <c r="K47" s="24">
        <v>2</v>
      </c>
      <c r="L47" s="24">
        <v>2</v>
      </c>
      <c r="M47" s="24">
        <v>2</v>
      </c>
      <c r="N47" s="24">
        <v>2</v>
      </c>
      <c r="O47" s="24">
        <v>2</v>
      </c>
      <c r="P47" s="24">
        <v>2</v>
      </c>
      <c r="Q47" s="24">
        <v>4</v>
      </c>
      <c r="R47" s="24">
        <v>0</v>
      </c>
      <c r="T47" s="25">
        <f>SUMIFS(C47:R47, C6:R6, "19MEE311_CO1")</f>
        <v>15</v>
      </c>
      <c r="U47" s="25">
        <f>SUMIFS(C47:R47, C6:R6, "19MEE311_CO2")</f>
        <v>19</v>
      </c>
      <c r="V47" s="25">
        <f>SUMIFS(C47:R47, C6:R6, "19MEE311_CO3")</f>
        <v>11</v>
      </c>
      <c r="W47" s="25">
        <f>SUMIFS(C47:R47, C6:R6, "19MEE311_CO4")</f>
        <v>11</v>
      </c>
    </row>
    <row r="48" spans="1:23" x14ac:dyDescent="0.3">
      <c r="A48" s="26"/>
      <c r="B48" s="26"/>
      <c r="C48" s="26">
        <v>7</v>
      </c>
      <c r="D48" s="26">
        <v>7</v>
      </c>
      <c r="E48" s="26">
        <v>7</v>
      </c>
      <c r="F48" s="26">
        <v>7</v>
      </c>
      <c r="G48" s="26">
        <v>2</v>
      </c>
      <c r="H48" s="26">
        <v>2</v>
      </c>
      <c r="I48" s="26">
        <v>4</v>
      </c>
      <c r="J48" s="26">
        <v>4</v>
      </c>
      <c r="K48" s="26">
        <v>4</v>
      </c>
      <c r="L48" s="26">
        <v>4</v>
      </c>
      <c r="M48" s="26">
        <v>0</v>
      </c>
      <c r="N48" s="26">
        <v>0</v>
      </c>
      <c r="O48" s="26">
        <v>0</v>
      </c>
      <c r="P48" s="26">
        <v>0</v>
      </c>
      <c r="Q48" s="26">
        <v>4</v>
      </c>
      <c r="R48" s="26">
        <v>3</v>
      </c>
      <c r="T48" s="25">
        <f>SUMIFS(C48:R48, C6:R6, "19MEE311_CO1")</f>
        <v>13</v>
      </c>
      <c r="U48" s="25">
        <f>SUMIFS(C48:R48, C6:R6, "19MEE311_CO2")</f>
        <v>20</v>
      </c>
      <c r="V48" s="25">
        <f>SUMIFS(C48:R48, C6:R6, "19MEE311_CO3")</f>
        <v>11</v>
      </c>
      <c r="W48" s="25">
        <f>SUMIFS(C48:R48, C6:R6, "19MEE311_CO4")</f>
        <v>11</v>
      </c>
    </row>
    <row r="49" spans="1:23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T49" s="25">
        <f>SUMIFS(C49:R49, C6:R6, "19MEE311_CO1")</f>
        <v>0</v>
      </c>
      <c r="U49" s="25">
        <f>SUMIFS(C49:R49, C6:R6, "19MEE311_CO2")</f>
        <v>0</v>
      </c>
      <c r="V49" s="25">
        <f>SUMIFS(C49:R49, C6:R6, "19MEE311_CO3")</f>
        <v>0</v>
      </c>
      <c r="W49" s="25">
        <f>SUMIFS(C49:R49, C6:R6, "19MEE311_CO4")</f>
        <v>0</v>
      </c>
    </row>
    <row r="50" spans="1:23" x14ac:dyDescent="0.3">
      <c r="A50" s="26"/>
      <c r="B50" s="26"/>
      <c r="C50" s="26">
        <v>4</v>
      </c>
      <c r="D50" s="26">
        <v>4</v>
      </c>
      <c r="E50" s="26">
        <v>4</v>
      </c>
      <c r="F50" s="26">
        <v>4</v>
      </c>
      <c r="G50" s="26">
        <v>7</v>
      </c>
      <c r="H50" s="26">
        <v>7</v>
      </c>
      <c r="I50" s="26">
        <v>7</v>
      </c>
      <c r="J50" s="26">
        <v>7</v>
      </c>
      <c r="K50" s="26">
        <v>7</v>
      </c>
      <c r="L50" s="26">
        <v>7</v>
      </c>
      <c r="M50" s="26">
        <v>4</v>
      </c>
      <c r="N50" s="26">
        <v>4</v>
      </c>
      <c r="O50" s="26">
        <v>4</v>
      </c>
      <c r="P50" s="26">
        <v>4</v>
      </c>
      <c r="Q50" s="26">
        <v>3</v>
      </c>
      <c r="R50" s="26">
        <v>4</v>
      </c>
      <c r="T50" s="25">
        <f>SUMIFS(C50:R50, C6:R6, "19MEE311_CO1")</f>
        <v>22</v>
      </c>
      <c r="U50" s="25">
        <f>SUMIFS(C50:R50, C6:R6, "19MEE311_CO2")</f>
        <v>29</v>
      </c>
      <c r="V50" s="25">
        <f>SUMIFS(C50:R50, C6:R6, "19MEE311_CO3")</f>
        <v>15</v>
      </c>
      <c r="W50" s="25">
        <f>SUMIFS(C50:R50, C6:R6, "19MEE311_CO4")</f>
        <v>15</v>
      </c>
    </row>
    <row r="51" spans="1:23" x14ac:dyDescent="0.3">
      <c r="A51" s="24"/>
      <c r="B51" s="24"/>
      <c r="C51" s="24">
        <v>3</v>
      </c>
      <c r="D51" s="24">
        <v>3</v>
      </c>
      <c r="E51" s="24">
        <v>3</v>
      </c>
      <c r="F51" s="24">
        <v>3</v>
      </c>
      <c r="G51" s="24">
        <v>5</v>
      </c>
      <c r="H51" s="24">
        <v>5</v>
      </c>
      <c r="I51" s="24">
        <v>3</v>
      </c>
      <c r="J51" s="24">
        <v>3</v>
      </c>
      <c r="K51" s="24">
        <v>3</v>
      </c>
      <c r="L51" s="24">
        <v>3</v>
      </c>
      <c r="M51" s="24">
        <v>2</v>
      </c>
      <c r="N51" s="24">
        <v>2</v>
      </c>
      <c r="O51" s="24">
        <v>2</v>
      </c>
      <c r="P51" s="24">
        <v>2</v>
      </c>
      <c r="Q51" s="24">
        <v>0</v>
      </c>
      <c r="R51" s="24">
        <v>3</v>
      </c>
      <c r="T51" s="25">
        <f>SUMIFS(C51:R51, C6:R6, "19MEE311_CO1")</f>
        <v>13</v>
      </c>
      <c r="U51" s="25">
        <f>SUMIFS(C51:R51, C6:R6, "19MEE311_CO2")</f>
        <v>16</v>
      </c>
      <c r="V51" s="25">
        <f>SUMIFS(C51:R51, C6:R6, "19MEE311_CO3")</f>
        <v>8</v>
      </c>
      <c r="W51" s="25">
        <f>SUMIFS(C51:R51, C6:R6, "19MEE311_CO4")</f>
        <v>8</v>
      </c>
    </row>
    <row r="52" spans="1:23" x14ac:dyDescent="0.3">
      <c r="A52" s="26"/>
      <c r="B52" s="26"/>
      <c r="C52" s="26">
        <v>3</v>
      </c>
      <c r="D52" s="26">
        <v>3</v>
      </c>
      <c r="E52" s="26">
        <v>3</v>
      </c>
      <c r="F52" s="26">
        <v>3</v>
      </c>
      <c r="G52" s="26">
        <v>3</v>
      </c>
      <c r="H52" s="26">
        <v>3</v>
      </c>
      <c r="I52" s="26">
        <v>3</v>
      </c>
      <c r="J52" s="26">
        <v>3</v>
      </c>
      <c r="K52" s="26">
        <v>3</v>
      </c>
      <c r="L52" s="26">
        <v>3</v>
      </c>
      <c r="M52" s="26">
        <v>2</v>
      </c>
      <c r="N52" s="26">
        <v>2</v>
      </c>
      <c r="O52" s="26">
        <v>2</v>
      </c>
      <c r="P52" s="26">
        <v>2</v>
      </c>
      <c r="Q52" s="26">
        <v>4</v>
      </c>
      <c r="R52" s="26">
        <v>3</v>
      </c>
      <c r="T52" s="25">
        <f>SUMIFS(C52:R52, C6:R6, "19MEE311_CO1")</f>
        <v>11</v>
      </c>
      <c r="U52" s="25">
        <f>SUMIFS(C52:R52, C6:R6, "19MEE311_CO2")</f>
        <v>18</v>
      </c>
      <c r="V52" s="25">
        <f>SUMIFS(C52:R52, C6:R6, "19MEE311_CO3")</f>
        <v>8</v>
      </c>
      <c r="W52" s="25">
        <f>SUMIFS(C52:R52, C6:R6, "19MEE311_CO4")</f>
        <v>8</v>
      </c>
    </row>
    <row r="53" spans="1:23" x14ac:dyDescent="0.3">
      <c r="A53" s="24"/>
      <c r="B53" s="24"/>
      <c r="C53" s="24">
        <v>6</v>
      </c>
      <c r="D53" s="24">
        <v>6</v>
      </c>
      <c r="E53" s="24">
        <v>6</v>
      </c>
      <c r="F53" s="24">
        <v>6</v>
      </c>
      <c r="G53" s="24">
        <v>5</v>
      </c>
      <c r="H53" s="24">
        <v>5</v>
      </c>
      <c r="I53" s="24">
        <v>6</v>
      </c>
      <c r="J53" s="24">
        <v>6</v>
      </c>
      <c r="K53" s="24">
        <v>6</v>
      </c>
      <c r="L53" s="24">
        <v>6</v>
      </c>
      <c r="M53" s="24">
        <v>3</v>
      </c>
      <c r="N53" s="24">
        <v>3</v>
      </c>
      <c r="O53" s="24">
        <v>3</v>
      </c>
      <c r="P53" s="24">
        <v>3</v>
      </c>
      <c r="Q53" s="24">
        <v>4</v>
      </c>
      <c r="R53" s="24">
        <v>4</v>
      </c>
      <c r="T53" s="25">
        <f>SUMIFS(C53:R53, C6:R6, "19MEE311_CO1")</f>
        <v>20</v>
      </c>
      <c r="U53" s="25">
        <f>SUMIFS(C53:R53, C6:R6, "19MEE311_CO2")</f>
        <v>28</v>
      </c>
      <c r="V53" s="25">
        <f>SUMIFS(C53:R53, C6:R6, "19MEE311_CO3")</f>
        <v>15</v>
      </c>
      <c r="W53" s="25">
        <f>SUMIFS(C53:R53, C6:R6, "19MEE311_CO4")</f>
        <v>15</v>
      </c>
    </row>
    <row r="54" spans="1:23" x14ac:dyDescent="0.3">
      <c r="A54" s="26"/>
      <c r="B54" s="26"/>
      <c r="C54" s="26">
        <v>7</v>
      </c>
      <c r="D54" s="26">
        <v>7</v>
      </c>
      <c r="E54" s="26">
        <v>7</v>
      </c>
      <c r="F54" s="26">
        <v>7</v>
      </c>
      <c r="G54" s="26">
        <v>8</v>
      </c>
      <c r="H54" s="26">
        <v>8</v>
      </c>
      <c r="I54" s="26">
        <v>8</v>
      </c>
      <c r="J54" s="26">
        <v>8</v>
      </c>
      <c r="K54" s="26">
        <v>8</v>
      </c>
      <c r="L54" s="26">
        <v>8</v>
      </c>
      <c r="M54" s="26">
        <v>5</v>
      </c>
      <c r="N54" s="26">
        <v>5</v>
      </c>
      <c r="O54" s="26">
        <v>5</v>
      </c>
      <c r="P54" s="26">
        <v>5</v>
      </c>
      <c r="Q54" s="26">
        <v>5</v>
      </c>
      <c r="R54" s="26">
        <v>2</v>
      </c>
      <c r="T54" s="25">
        <f>SUMIFS(C54:R54, C6:R6, "19MEE311_CO1")</f>
        <v>28</v>
      </c>
      <c r="U54" s="25">
        <f>SUMIFS(C54:R54, C6:R6, "19MEE311_CO2")</f>
        <v>35</v>
      </c>
      <c r="V54" s="25">
        <f>SUMIFS(C54:R54, C6:R6, "19MEE311_CO3")</f>
        <v>20</v>
      </c>
      <c r="W54" s="25">
        <f>SUMIFS(C54:R54, C6:R6, "19MEE311_CO4")</f>
        <v>20</v>
      </c>
    </row>
    <row r="55" spans="1:23" x14ac:dyDescent="0.3">
      <c r="A55" s="24"/>
      <c r="B55" s="24"/>
      <c r="C55" s="24">
        <v>6</v>
      </c>
      <c r="D55" s="24">
        <v>6</v>
      </c>
      <c r="E55" s="24">
        <v>6</v>
      </c>
      <c r="F55" s="24">
        <v>6</v>
      </c>
      <c r="G55" s="24">
        <v>7</v>
      </c>
      <c r="H55" s="24">
        <v>7</v>
      </c>
      <c r="I55" s="24">
        <v>0</v>
      </c>
      <c r="J55" s="24">
        <v>0</v>
      </c>
      <c r="K55" s="24">
        <v>0</v>
      </c>
      <c r="L55" s="24">
        <v>0</v>
      </c>
      <c r="M55" s="24">
        <v>4</v>
      </c>
      <c r="N55" s="24">
        <v>4</v>
      </c>
      <c r="O55" s="24">
        <v>4</v>
      </c>
      <c r="P55" s="24">
        <v>4</v>
      </c>
      <c r="Q55" s="24">
        <v>5</v>
      </c>
      <c r="R55" s="24">
        <v>3</v>
      </c>
      <c r="T55" s="25">
        <f>SUMIFS(C55:R55, C6:R6, "19MEE311_CO1")</f>
        <v>17</v>
      </c>
      <c r="U55" s="25">
        <f>SUMIFS(C55:R55, C6:R6, "19MEE311_CO2")</f>
        <v>25</v>
      </c>
      <c r="V55" s="25">
        <f>SUMIFS(C55:R55, C6:R6, "19MEE311_CO3")</f>
        <v>10</v>
      </c>
      <c r="W55" s="25">
        <f>SUMIFS(C55:R55, C6:R6, "19MEE311_CO4")</f>
        <v>10</v>
      </c>
    </row>
    <row r="56" spans="1:23" x14ac:dyDescent="0.3">
      <c r="A56" s="26"/>
      <c r="B56" s="26"/>
      <c r="C56" s="26">
        <v>7</v>
      </c>
      <c r="D56" s="26">
        <v>7</v>
      </c>
      <c r="E56" s="26">
        <v>7</v>
      </c>
      <c r="F56" s="26">
        <v>7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3</v>
      </c>
      <c r="R56" s="26">
        <v>0</v>
      </c>
      <c r="T56" s="25">
        <f>SUMIFS(C56:R56, C6:R6, "19MEE311_CO1")</f>
        <v>7</v>
      </c>
      <c r="U56" s="25">
        <f>SUMIFS(C56:R56, C6:R6, "19MEE311_CO2")</f>
        <v>10</v>
      </c>
      <c r="V56" s="25">
        <f>SUMIFS(C56:R56, C6:R6, "19MEE311_CO3")</f>
        <v>7</v>
      </c>
      <c r="W56" s="25">
        <f>SUMIFS(C56:R56, C6:R6, "19MEE311_CO4")</f>
        <v>7</v>
      </c>
    </row>
    <row r="57" spans="1:23" x14ac:dyDescent="0.3">
      <c r="A57" s="24"/>
      <c r="B57" s="24"/>
      <c r="C57" s="24">
        <v>8</v>
      </c>
      <c r="D57" s="24">
        <v>8</v>
      </c>
      <c r="E57" s="24">
        <v>8</v>
      </c>
      <c r="F57" s="24">
        <v>8</v>
      </c>
      <c r="G57" s="24">
        <v>3</v>
      </c>
      <c r="H57" s="24">
        <v>3</v>
      </c>
      <c r="I57" s="24">
        <v>6</v>
      </c>
      <c r="J57" s="24">
        <v>6</v>
      </c>
      <c r="K57" s="24">
        <v>6</v>
      </c>
      <c r="L57" s="24">
        <v>6</v>
      </c>
      <c r="M57" s="24">
        <v>3</v>
      </c>
      <c r="N57" s="24">
        <v>3</v>
      </c>
      <c r="O57" s="24">
        <v>3</v>
      </c>
      <c r="P57" s="24">
        <v>3</v>
      </c>
      <c r="Q57" s="24">
        <v>5</v>
      </c>
      <c r="R57" s="24">
        <v>0</v>
      </c>
      <c r="T57" s="25">
        <f>SUMIFS(C57:R57, C6:R6, "19MEE311_CO1")</f>
        <v>20</v>
      </c>
      <c r="U57" s="25">
        <f>SUMIFS(C57:R57, C6:R6, "19MEE311_CO2")</f>
        <v>25</v>
      </c>
      <c r="V57" s="25">
        <f>SUMIFS(C57:R57, C6:R6, "19MEE311_CO3")</f>
        <v>17</v>
      </c>
      <c r="W57" s="25">
        <f>SUMIFS(C57:R57, C6:R6, "19MEE311_CO4")</f>
        <v>17</v>
      </c>
    </row>
    <row r="58" spans="1:23" x14ac:dyDescent="0.3">
      <c r="A58" s="26"/>
      <c r="B58" s="26"/>
      <c r="C58" s="26">
        <v>3</v>
      </c>
      <c r="D58" s="26">
        <v>3</v>
      </c>
      <c r="E58" s="26">
        <v>3</v>
      </c>
      <c r="F58" s="26">
        <v>3</v>
      </c>
      <c r="G58" s="26">
        <v>4</v>
      </c>
      <c r="H58" s="26">
        <v>4</v>
      </c>
      <c r="I58" s="26">
        <v>6</v>
      </c>
      <c r="J58" s="26">
        <v>6</v>
      </c>
      <c r="K58" s="26">
        <v>6</v>
      </c>
      <c r="L58" s="26">
        <v>6</v>
      </c>
      <c r="M58" s="26">
        <v>3</v>
      </c>
      <c r="N58" s="26">
        <v>3</v>
      </c>
      <c r="O58" s="26">
        <v>3</v>
      </c>
      <c r="P58" s="26">
        <v>3</v>
      </c>
      <c r="Q58" s="26">
        <v>4</v>
      </c>
      <c r="R58" s="26">
        <v>5</v>
      </c>
      <c r="T58" s="25">
        <f>SUMIFS(C58:R58, C6:R6, "19MEE311_CO1")</f>
        <v>16</v>
      </c>
      <c r="U58" s="25">
        <f>SUMIFS(C58:R58, C6:R6, "19MEE311_CO2")</f>
        <v>25</v>
      </c>
      <c r="V58" s="25">
        <f>SUMIFS(C58:R58, C6:R6, "19MEE311_CO3")</f>
        <v>12</v>
      </c>
      <c r="W58" s="25">
        <f>SUMIFS(C58:R58, C6:R6, "19MEE311_CO4")</f>
        <v>12</v>
      </c>
    </row>
    <row r="59" spans="1:23" x14ac:dyDescent="0.3">
      <c r="A59" s="24"/>
      <c r="B59" s="24"/>
      <c r="C59" s="24">
        <v>5</v>
      </c>
      <c r="D59" s="24">
        <v>5</v>
      </c>
      <c r="E59" s="24">
        <v>5</v>
      </c>
      <c r="F59" s="24">
        <v>5</v>
      </c>
      <c r="G59" s="24">
        <v>6</v>
      </c>
      <c r="H59" s="24">
        <v>6</v>
      </c>
      <c r="I59" s="24">
        <v>5</v>
      </c>
      <c r="J59" s="24">
        <v>5</v>
      </c>
      <c r="K59" s="24">
        <v>5</v>
      </c>
      <c r="L59" s="24">
        <v>5</v>
      </c>
      <c r="M59" s="24">
        <v>0</v>
      </c>
      <c r="N59" s="24">
        <v>0</v>
      </c>
      <c r="O59" s="24">
        <v>0</v>
      </c>
      <c r="P59" s="24">
        <v>0</v>
      </c>
      <c r="Q59" s="24">
        <v>4</v>
      </c>
      <c r="R59" s="24">
        <v>3</v>
      </c>
      <c r="T59" s="25">
        <f>SUMIFS(C59:R59, C6:R6, "19MEE311_CO1")</f>
        <v>16</v>
      </c>
      <c r="U59" s="25">
        <f>SUMIFS(C59:R59, C6:R6, "19MEE311_CO2")</f>
        <v>23</v>
      </c>
      <c r="V59" s="25">
        <f>SUMIFS(C59:R59, C6:R6, "19MEE311_CO3")</f>
        <v>10</v>
      </c>
      <c r="W59" s="25">
        <f>SUMIFS(C59:R59, C6:R6, "19MEE311_CO4")</f>
        <v>10</v>
      </c>
    </row>
    <row r="60" spans="1:23" x14ac:dyDescent="0.3">
      <c r="A60" s="26"/>
      <c r="B60" s="26"/>
      <c r="C60" s="26">
        <v>2</v>
      </c>
      <c r="D60" s="26">
        <v>2</v>
      </c>
      <c r="E60" s="26">
        <v>2</v>
      </c>
      <c r="F60" s="26">
        <v>2</v>
      </c>
      <c r="G60" s="26">
        <v>2</v>
      </c>
      <c r="H60" s="26">
        <v>2</v>
      </c>
      <c r="I60" s="26">
        <v>5</v>
      </c>
      <c r="J60" s="26">
        <v>5</v>
      </c>
      <c r="K60" s="26">
        <v>5</v>
      </c>
      <c r="L60" s="26">
        <v>5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4</v>
      </c>
      <c r="T60" s="25">
        <f>SUMIFS(C60:R60, C6:R6, "19MEE311_CO1")</f>
        <v>9</v>
      </c>
      <c r="U60" s="25">
        <f>SUMIFS(C60:R60, C6:R6, "19MEE311_CO2")</f>
        <v>13</v>
      </c>
      <c r="V60" s="25">
        <f>SUMIFS(C60:R60, C6:R6, "19MEE311_CO3")</f>
        <v>7</v>
      </c>
      <c r="W60" s="25">
        <f>SUMIFS(C60:R60, C6:R6, "19MEE311_CO4")</f>
        <v>7</v>
      </c>
    </row>
    <row r="61" spans="1:23" x14ac:dyDescent="0.3">
      <c r="A61" s="24"/>
      <c r="B61" s="24"/>
      <c r="C61" s="24">
        <v>4</v>
      </c>
      <c r="D61" s="24">
        <v>4</v>
      </c>
      <c r="E61" s="24">
        <v>4</v>
      </c>
      <c r="F61" s="24">
        <v>4</v>
      </c>
      <c r="G61" s="24">
        <v>2</v>
      </c>
      <c r="H61" s="24">
        <v>2</v>
      </c>
      <c r="I61" s="24">
        <v>5</v>
      </c>
      <c r="J61" s="24">
        <v>5</v>
      </c>
      <c r="K61" s="24">
        <v>5</v>
      </c>
      <c r="L61" s="24">
        <v>5</v>
      </c>
      <c r="M61" s="24">
        <v>2</v>
      </c>
      <c r="N61" s="24">
        <v>2</v>
      </c>
      <c r="O61" s="24">
        <v>2</v>
      </c>
      <c r="P61" s="24">
        <v>2</v>
      </c>
      <c r="Q61" s="24">
        <v>5</v>
      </c>
      <c r="R61" s="24">
        <v>0</v>
      </c>
      <c r="T61" s="25">
        <f>SUMIFS(C61:R61, C6:R6, "19MEE311_CO1")</f>
        <v>13</v>
      </c>
      <c r="U61" s="25">
        <f>SUMIFS(C61:R61, C6:R6, "19MEE311_CO2")</f>
        <v>18</v>
      </c>
      <c r="V61" s="25">
        <f>SUMIFS(C61:R61, C6:R6, "19MEE311_CO3")</f>
        <v>11</v>
      </c>
      <c r="W61" s="25">
        <f>SUMIFS(C61:R61, C6:R6, "19MEE311_CO4")</f>
        <v>11</v>
      </c>
    </row>
    <row r="62" spans="1:23" x14ac:dyDescent="0.3">
      <c r="A62" s="26"/>
      <c r="B62" s="26"/>
      <c r="C62" s="26">
        <v>0</v>
      </c>
      <c r="D62" s="26">
        <v>0</v>
      </c>
      <c r="E62" s="26">
        <v>0</v>
      </c>
      <c r="F62" s="26">
        <v>0</v>
      </c>
      <c r="G62" s="26">
        <v>4</v>
      </c>
      <c r="H62" s="26">
        <v>4</v>
      </c>
      <c r="I62" s="26">
        <v>2</v>
      </c>
      <c r="J62" s="26">
        <v>2</v>
      </c>
      <c r="K62" s="26">
        <v>2</v>
      </c>
      <c r="L62" s="26">
        <v>2</v>
      </c>
      <c r="M62" s="26">
        <v>0</v>
      </c>
      <c r="N62" s="26">
        <v>0</v>
      </c>
      <c r="O62" s="26">
        <v>0</v>
      </c>
      <c r="P62" s="26">
        <v>0</v>
      </c>
      <c r="Q62" s="26">
        <v>2</v>
      </c>
      <c r="R62" s="26">
        <v>1</v>
      </c>
      <c r="T62" s="25">
        <f>SUMIFS(C62:R62, C6:R6, "19MEE311_CO1")</f>
        <v>6</v>
      </c>
      <c r="U62" s="25">
        <f>SUMIFS(C62:R62, C6:R6, "19MEE311_CO2")</f>
        <v>9</v>
      </c>
      <c r="V62" s="25">
        <f>SUMIFS(C62:R62, C6:R6, "19MEE311_CO3")</f>
        <v>2</v>
      </c>
      <c r="W62" s="25">
        <f>SUMIFS(C62:R62, C6:R6, "19MEE311_CO4")</f>
        <v>2</v>
      </c>
    </row>
    <row r="63" spans="1:23" x14ac:dyDescent="0.3">
      <c r="A63" s="24"/>
      <c r="B63" s="24"/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5</v>
      </c>
      <c r="J63" s="24">
        <v>5</v>
      </c>
      <c r="K63" s="24">
        <v>5</v>
      </c>
      <c r="L63" s="24">
        <v>5</v>
      </c>
      <c r="M63" s="24">
        <v>2</v>
      </c>
      <c r="N63" s="24">
        <v>2</v>
      </c>
      <c r="O63" s="24">
        <v>2</v>
      </c>
      <c r="P63" s="24">
        <v>2</v>
      </c>
      <c r="Q63" s="24">
        <v>3</v>
      </c>
      <c r="R63" s="24">
        <v>3</v>
      </c>
      <c r="T63" s="25">
        <f>SUMIFS(C63:R63, C6:R6, "19MEE311_CO1")</f>
        <v>7</v>
      </c>
      <c r="U63" s="25">
        <f>SUMIFS(C63:R63, C6:R6, "19MEE311_CO2")</f>
        <v>13</v>
      </c>
      <c r="V63" s="25">
        <f>SUMIFS(C63:R63, C6:R6, "19MEE311_CO3")</f>
        <v>7</v>
      </c>
      <c r="W63" s="25">
        <f>SUMIFS(C63:R63, C6:R6, "19MEE311_CO4")</f>
        <v>7</v>
      </c>
    </row>
    <row r="64" spans="1:23" x14ac:dyDescent="0.3">
      <c r="A64" s="26"/>
      <c r="B64" s="26"/>
      <c r="C64" s="26">
        <v>8</v>
      </c>
      <c r="D64" s="26">
        <v>8</v>
      </c>
      <c r="E64" s="26">
        <v>8</v>
      </c>
      <c r="F64" s="26">
        <v>8</v>
      </c>
      <c r="G64" s="26">
        <v>4</v>
      </c>
      <c r="H64" s="26">
        <v>4</v>
      </c>
      <c r="I64" s="26">
        <v>6</v>
      </c>
      <c r="J64" s="26">
        <v>6</v>
      </c>
      <c r="K64" s="26">
        <v>6</v>
      </c>
      <c r="L64" s="26">
        <v>6</v>
      </c>
      <c r="M64" s="26">
        <v>2</v>
      </c>
      <c r="N64" s="26">
        <v>2</v>
      </c>
      <c r="O64" s="26">
        <v>2</v>
      </c>
      <c r="P64" s="26">
        <v>2</v>
      </c>
      <c r="Q64" s="26">
        <v>2</v>
      </c>
      <c r="R64" s="26">
        <v>4</v>
      </c>
      <c r="T64" s="25">
        <f>SUMIFS(C64:R64, C6:R6, "19MEE311_CO1")</f>
        <v>20</v>
      </c>
      <c r="U64" s="25">
        <f>SUMIFS(C64:R64, C6:R6, "19MEE311_CO2")</f>
        <v>26</v>
      </c>
      <c r="V64" s="25">
        <f>SUMIFS(C64:R64, C6:R6, "19MEE311_CO3")</f>
        <v>16</v>
      </c>
      <c r="W64" s="25">
        <f>SUMIFS(C64:R64, C6:R6, "19MEE311_CO4")</f>
        <v>16</v>
      </c>
    </row>
    <row r="65" spans="1:23" x14ac:dyDescent="0.3">
      <c r="A65" s="24"/>
      <c r="B65" s="24"/>
      <c r="C65" s="24">
        <v>5</v>
      </c>
      <c r="D65" s="24">
        <v>5</v>
      </c>
      <c r="E65" s="24">
        <v>5</v>
      </c>
      <c r="F65" s="24">
        <v>5</v>
      </c>
      <c r="G65" s="24">
        <v>4</v>
      </c>
      <c r="H65" s="24">
        <v>4</v>
      </c>
      <c r="I65" s="24">
        <v>8</v>
      </c>
      <c r="J65" s="24">
        <v>8</v>
      </c>
      <c r="K65" s="24">
        <v>8</v>
      </c>
      <c r="L65" s="24">
        <v>8</v>
      </c>
      <c r="M65" s="24">
        <v>2</v>
      </c>
      <c r="N65" s="24">
        <v>2</v>
      </c>
      <c r="O65" s="24">
        <v>2</v>
      </c>
      <c r="P65" s="24">
        <v>2</v>
      </c>
      <c r="Q65" s="24">
        <v>1</v>
      </c>
      <c r="R65" s="24">
        <v>3</v>
      </c>
      <c r="T65" s="25">
        <f>SUMIFS(C65:R65, C6:R6, "19MEE311_CO1")</f>
        <v>19</v>
      </c>
      <c r="U65" s="25">
        <f>SUMIFS(C65:R65, C6:R6, "19MEE311_CO2")</f>
        <v>23</v>
      </c>
      <c r="V65" s="25">
        <f>SUMIFS(C65:R65, C6:R6, "19MEE311_CO3")</f>
        <v>15</v>
      </c>
      <c r="W65" s="25">
        <f>SUMIFS(C65:R65, C6:R6, "19MEE311_CO4")</f>
        <v>15</v>
      </c>
    </row>
    <row r="66" spans="1:23" x14ac:dyDescent="0.3">
      <c r="A66" s="26"/>
      <c r="B66" s="26"/>
      <c r="C66" s="26">
        <v>4</v>
      </c>
      <c r="D66" s="26">
        <v>4</v>
      </c>
      <c r="E66" s="26">
        <v>4</v>
      </c>
      <c r="F66" s="26">
        <v>4</v>
      </c>
      <c r="G66" s="26"/>
      <c r="H66" s="26"/>
      <c r="I66" s="26">
        <v>7</v>
      </c>
      <c r="J66" s="26">
        <v>7</v>
      </c>
      <c r="K66" s="26">
        <v>7</v>
      </c>
      <c r="L66" s="26">
        <v>7</v>
      </c>
      <c r="M66" s="26">
        <v>4</v>
      </c>
      <c r="N66" s="26">
        <v>4</v>
      </c>
      <c r="O66" s="26">
        <v>4</v>
      </c>
      <c r="P66" s="26">
        <v>4</v>
      </c>
      <c r="Q66" s="26">
        <v>2</v>
      </c>
      <c r="R66" s="26">
        <v>4</v>
      </c>
      <c r="T66" s="25">
        <f>SUMIFS(C66:R66, C6:R6, "19MEE311_CO1")</f>
        <v>15</v>
      </c>
      <c r="U66" s="25">
        <f>SUMIFS(C66:R66, C6:R6, "19MEE311_CO2")</f>
        <v>21</v>
      </c>
      <c r="V66" s="25">
        <f>SUMIFS(C66:R66, C6:R6, "19MEE311_CO3")</f>
        <v>15</v>
      </c>
      <c r="W66" s="25">
        <f>SUMIFS(C66:R66, C6:R6, "19MEE311_CO4")</f>
        <v>15</v>
      </c>
    </row>
    <row r="67" spans="1:23" x14ac:dyDescent="0.3">
      <c r="A67" s="24"/>
      <c r="B67" s="24"/>
      <c r="C67" s="24">
        <v>8</v>
      </c>
      <c r="D67" s="24">
        <v>8</v>
      </c>
      <c r="E67" s="24">
        <v>8</v>
      </c>
      <c r="F67" s="24">
        <v>8</v>
      </c>
      <c r="G67" s="24">
        <v>8</v>
      </c>
      <c r="H67" s="24">
        <v>8</v>
      </c>
      <c r="I67" s="24">
        <v>8</v>
      </c>
      <c r="J67" s="24">
        <v>8</v>
      </c>
      <c r="K67" s="24">
        <v>8</v>
      </c>
      <c r="L67" s="24">
        <v>8</v>
      </c>
      <c r="M67" s="24">
        <v>4</v>
      </c>
      <c r="N67" s="24">
        <v>4</v>
      </c>
      <c r="O67" s="24">
        <v>4</v>
      </c>
      <c r="P67" s="24">
        <v>4</v>
      </c>
      <c r="Q67" s="24">
        <v>3</v>
      </c>
      <c r="R67" s="24">
        <v>7</v>
      </c>
      <c r="T67" s="25">
        <f>SUMIFS(C67:R67, C6:R6, "19MEE311_CO1")</f>
        <v>28</v>
      </c>
      <c r="U67" s="25">
        <f>SUMIFS(C67:R67, C6:R6, "19MEE311_CO2")</f>
        <v>38</v>
      </c>
      <c r="V67" s="25">
        <f>SUMIFS(C67:R67, C6:R6, "19MEE311_CO3")</f>
        <v>20</v>
      </c>
      <c r="W67" s="25">
        <f>SUMIFS(C67:R67, C6:R6, "19MEE311_CO4")</f>
        <v>20</v>
      </c>
    </row>
    <row r="68" spans="1:23" x14ac:dyDescent="0.3">
      <c r="A68" s="26"/>
      <c r="B68" s="26"/>
      <c r="C68" s="26">
        <v>4</v>
      </c>
      <c r="D68" s="26">
        <v>4</v>
      </c>
      <c r="E68" s="26">
        <v>4</v>
      </c>
      <c r="F68" s="26">
        <v>4</v>
      </c>
      <c r="G68" s="26">
        <v>8</v>
      </c>
      <c r="H68" s="26">
        <v>8</v>
      </c>
      <c r="I68" s="26">
        <v>7</v>
      </c>
      <c r="J68" s="26">
        <v>7</v>
      </c>
      <c r="K68" s="26">
        <v>7</v>
      </c>
      <c r="L68" s="26">
        <v>7</v>
      </c>
      <c r="M68" s="26">
        <v>2</v>
      </c>
      <c r="N68" s="26">
        <v>2</v>
      </c>
      <c r="O68" s="26">
        <v>2</v>
      </c>
      <c r="P68" s="26">
        <v>2</v>
      </c>
      <c r="Q68" s="26">
        <v>4</v>
      </c>
      <c r="R68" s="26">
        <v>1</v>
      </c>
      <c r="T68" s="25">
        <f>SUMIFS(C68:R68, C6:R6, "19MEE311_CO1")</f>
        <v>21</v>
      </c>
      <c r="U68" s="25">
        <f>SUMIFS(C68:R68, C6:R6, "19MEE311_CO2")</f>
        <v>26</v>
      </c>
      <c r="V68" s="25">
        <f>SUMIFS(C68:R68, C6:R6, "19MEE311_CO3")</f>
        <v>13</v>
      </c>
      <c r="W68" s="25">
        <f>SUMIFS(C68:R68, C6:R6, "19MEE311_CO4")</f>
        <v>13</v>
      </c>
    </row>
    <row r="69" spans="1:23" x14ac:dyDescent="0.3">
      <c r="A69" s="24"/>
      <c r="B69" s="24"/>
      <c r="C69" s="24">
        <v>9</v>
      </c>
      <c r="D69" s="24">
        <v>9</v>
      </c>
      <c r="E69" s="24">
        <v>9</v>
      </c>
      <c r="F69" s="24">
        <v>9</v>
      </c>
      <c r="G69" s="24">
        <v>8</v>
      </c>
      <c r="H69" s="24">
        <v>8</v>
      </c>
      <c r="I69" s="24">
        <v>8</v>
      </c>
      <c r="J69" s="24">
        <v>8</v>
      </c>
      <c r="K69" s="24">
        <v>8</v>
      </c>
      <c r="L69" s="24">
        <v>8</v>
      </c>
      <c r="M69" s="24"/>
      <c r="N69" s="24"/>
      <c r="O69" s="24"/>
      <c r="P69" s="24"/>
      <c r="Q69" s="24">
        <v>4</v>
      </c>
      <c r="R69" s="24">
        <v>3</v>
      </c>
      <c r="T69" s="25">
        <f>SUMIFS(C69:R69, C6:R6, "19MEE311_CO1")</f>
        <v>25</v>
      </c>
      <c r="U69" s="25">
        <f>SUMIFS(C69:R69, C6:R6, "19MEE311_CO2")</f>
        <v>32</v>
      </c>
      <c r="V69" s="25">
        <f>SUMIFS(C69:R69, C6:R6, "19MEE311_CO3")</f>
        <v>17</v>
      </c>
      <c r="W69" s="25">
        <f>SUMIFS(C69:R69, C6:R6, "19MEE311_CO4")</f>
        <v>17</v>
      </c>
    </row>
    <row r="70" spans="1:23" x14ac:dyDescent="0.3">
      <c r="A70" s="26"/>
      <c r="B70" s="26"/>
      <c r="C70" s="26">
        <v>6</v>
      </c>
      <c r="D70" s="26">
        <v>6</v>
      </c>
      <c r="E70" s="26">
        <v>6</v>
      </c>
      <c r="F70" s="26">
        <v>6</v>
      </c>
      <c r="G70" s="26"/>
      <c r="H70" s="26"/>
      <c r="I70" s="26">
        <v>3</v>
      </c>
      <c r="J70" s="26">
        <v>3</v>
      </c>
      <c r="K70" s="26">
        <v>3</v>
      </c>
      <c r="L70" s="26">
        <v>3</v>
      </c>
      <c r="M70" s="26">
        <v>2</v>
      </c>
      <c r="N70" s="26">
        <v>2</v>
      </c>
      <c r="O70" s="26">
        <v>2</v>
      </c>
      <c r="P70" s="26">
        <v>2</v>
      </c>
      <c r="Q70" s="26">
        <v>1</v>
      </c>
      <c r="R70" s="26">
        <v>7</v>
      </c>
      <c r="T70" s="25">
        <f>SUMIFS(C70:R70, C6:R6, "19MEE311_CO1")</f>
        <v>11</v>
      </c>
      <c r="U70" s="25">
        <f>SUMIFS(C70:R70, C6:R6, "19MEE311_CO2")</f>
        <v>19</v>
      </c>
      <c r="V70" s="25">
        <f>SUMIFS(C70:R70, C6:R6, "19MEE311_CO3")</f>
        <v>11</v>
      </c>
      <c r="W70" s="25">
        <f>SUMIFS(C70:R70, C6:R6, "19MEE311_CO4")</f>
        <v>11</v>
      </c>
    </row>
    <row r="71" spans="1:23" x14ac:dyDescent="0.3">
      <c r="A71" s="24"/>
      <c r="B71" s="24"/>
      <c r="C71" s="24">
        <v>7</v>
      </c>
      <c r="D71" s="24">
        <v>7</v>
      </c>
      <c r="E71" s="24">
        <v>7</v>
      </c>
      <c r="F71" s="24">
        <v>7</v>
      </c>
      <c r="G71" s="24">
        <v>8</v>
      </c>
      <c r="H71" s="24">
        <v>8</v>
      </c>
      <c r="I71" s="24">
        <v>8</v>
      </c>
      <c r="J71" s="24">
        <v>8</v>
      </c>
      <c r="K71" s="24">
        <v>8</v>
      </c>
      <c r="L71" s="24">
        <v>8</v>
      </c>
      <c r="M71" s="24">
        <v>4</v>
      </c>
      <c r="N71" s="24">
        <v>4</v>
      </c>
      <c r="O71" s="24">
        <v>4</v>
      </c>
      <c r="P71" s="24">
        <v>4</v>
      </c>
      <c r="Q71" s="24">
        <v>5</v>
      </c>
      <c r="R71" s="24">
        <v>10</v>
      </c>
      <c r="T71" s="25">
        <f>SUMIFS(C71:R71, C6:R6, "19MEE311_CO1")</f>
        <v>27</v>
      </c>
      <c r="U71" s="25">
        <f>SUMIFS(C71:R71, C6:R6, "19MEE311_CO2")</f>
        <v>42</v>
      </c>
      <c r="V71" s="25">
        <f>SUMIFS(C71:R71, C6:R6, "19MEE311_CO3")</f>
        <v>19</v>
      </c>
      <c r="W71" s="25">
        <f>SUMIFS(C71:R71, C6:R6, "19MEE311_CO4")</f>
        <v>19</v>
      </c>
    </row>
    <row r="72" spans="1:23" x14ac:dyDescent="0.3">
      <c r="A72" s="26"/>
      <c r="B72" s="26"/>
      <c r="C72" s="26">
        <v>6</v>
      </c>
      <c r="D72" s="26">
        <v>6</v>
      </c>
      <c r="E72" s="26">
        <v>6</v>
      </c>
      <c r="F72" s="26">
        <v>6</v>
      </c>
      <c r="G72" s="26">
        <v>7</v>
      </c>
      <c r="H72" s="26">
        <v>7</v>
      </c>
      <c r="I72" s="26">
        <v>6</v>
      </c>
      <c r="J72" s="26">
        <v>6</v>
      </c>
      <c r="K72" s="26">
        <v>6</v>
      </c>
      <c r="L72" s="26">
        <v>6</v>
      </c>
      <c r="M72" s="26">
        <v>3</v>
      </c>
      <c r="N72" s="26">
        <v>3</v>
      </c>
      <c r="O72" s="26">
        <v>3</v>
      </c>
      <c r="P72" s="26">
        <v>3</v>
      </c>
      <c r="Q72" s="26">
        <v>5</v>
      </c>
      <c r="R72" s="26">
        <v>10</v>
      </c>
      <c r="T72" s="25">
        <f>SUMIFS(C72:R72, C6:R6, "19MEE311_CO1")</f>
        <v>22</v>
      </c>
      <c r="U72" s="25">
        <f>SUMIFS(C72:R72, C6:R6, "19MEE311_CO2")</f>
        <v>37</v>
      </c>
      <c r="V72" s="25">
        <f>SUMIFS(C72:R72, C6:R6, "19MEE311_CO3")</f>
        <v>15</v>
      </c>
      <c r="W72" s="25">
        <f>SUMIFS(C72:R72, C6:R6, "19MEE311_CO4")</f>
        <v>15</v>
      </c>
    </row>
    <row r="73" spans="1:23" x14ac:dyDescent="0.3">
      <c r="A73" s="24"/>
      <c r="B73" s="24"/>
      <c r="C73" s="24">
        <v>8</v>
      </c>
      <c r="D73" s="24">
        <v>8</v>
      </c>
      <c r="E73" s="24">
        <v>8</v>
      </c>
      <c r="F73" s="24">
        <v>8</v>
      </c>
      <c r="G73" s="24">
        <v>8</v>
      </c>
      <c r="H73" s="24">
        <v>8</v>
      </c>
      <c r="I73" s="24">
        <v>6</v>
      </c>
      <c r="J73" s="24">
        <v>6</v>
      </c>
      <c r="K73" s="24">
        <v>6</v>
      </c>
      <c r="L73" s="24">
        <v>6</v>
      </c>
      <c r="M73" s="24">
        <v>3</v>
      </c>
      <c r="N73" s="24">
        <v>3</v>
      </c>
      <c r="O73" s="24">
        <v>3</v>
      </c>
      <c r="P73" s="24">
        <v>3</v>
      </c>
      <c r="Q73" s="24">
        <v>1</v>
      </c>
      <c r="R73" s="24">
        <v>4</v>
      </c>
      <c r="T73" s="25">
        <f>SUMIFS(C73:R73, C6:R6, "19MEE311_CO1")</f>
        <v>25</v>
      </c>
      <c r="U73" s="25">
        <f>SUMIFS(C73:R73, C6:R6, "19MEE311_CO2")</f>
        <v>30</v>
      </c>
      <c r="V73" s="25">
        <f>SUMIFS(C73:R73, C6:R6, "19MEE311_CO3")</f>
        <v>17</v>
      </c>
      <c r="W73" s="25">
        <f>SUMIFS(C73:R73, C6:R6, "19MEE311_CO4")</f>
        <v>17</v>
      </c>
    </row>
    <row r="74" spans="1:23" x14ac:dyDescent="0.3">
      <c r="A74" s="26"/>
      <c r="B74" s="26"/>
      <c r="C74" s="26">
        <v>8</v>
      </c>
      <c r="D74" s="26">
        <v>8</v>
      </c>
      <c r="E74" s="26">
        <v>8</v>
      </c>
      <c r="F74" s="26">
        <v>8</v>
      </c>
      <c r="G74" s="26">
        <v>5</v>
      </c>
      <c r="H74" s="26">
        <v>5</v>
      </c>
      <c r="I74" s="26">
        <v>8</v>
      </c>
      <c r="J74" s="26">
        <v>8</v>
      </c>
      <c r="K74" s="26">
        <v>8</v>
      </c>
      <c r="L74" s="26">
        <v>8</v>
      </c>
      <c r="M74" s="26">
        <v>4</v>
      </c>
      <c r="N74" s="26">
        <v>4</v>
      </c>
      <c r="O74" s="26">
        <v>4</v>
      </c>
      <c r="P74" s="26">
        <v>4</v>
      </c>
      <c r="Q74" s="26">
        <v>4</v>
      </c>
      <c r="R74" s="26">
        <v>6</v>
      </c>
      <c r="T74" s="25">
        <f>SUMIFS(C74:R74, C6:R6, "19MEE311_CO1")</f>
        <v>25</v>
      </c>
      <c r="U74" s="25">
        <f>SUMIFS(C74:R74, C6:R6, "19MEE311_CO2")</f>
        <v>35</v>
      </c>
      <c r="V74" s="25">
        <f>SUMIFS(C74:R74, C6:R6, "19MEE311_CO3")</f>
        <v>20</v>
      </c>
      <c r="W74" s="25">
        <f>SUMIFS(C74:R74, C6:R6, "19MEE311_CO4")</f>
        <v>20</v>
      </c>
    </row>
    <row r="75" spans="1:23" x14ac:dyDescent="0.3">
      <c r="A75" s="24"/>
      <c r="B75" s="24"/>
      <c r="C75" s="24">
        <v>0</v>
      </c>
      <c r="D75" s="24">
        <v>0</v>
      </c>
      <c r="E75" s="24">
        <v>0</v>
      </c>
      <c r="F75" s="24">
        <v>0</v>
      </c>
      <c r="G75" s="24">
        <v>2</v>
      </c>
      <c r="H75" s="24">
        <v>2</v>
      </c>
      <c r="I75" s="24">
        <v>4</v>
      </c>
      <c r="J75" s="24">
        <v>4</v>
      </c>
      <c r="K75" s="24">
        <v>4</v>
      </c>
      <c r="L75" s="24">
        <v>4</v>
      </c>
      <c r="M75" s="24">
        <v>1</v>
      </c>
      <c r="N75" s="24">
        <v>1</v>
      </c>
      <c r="O75" s="24">
        <v>1</v>
      </c>
      <c r="P75" s="24">
        <v>1</v>
      </c>
      <c r="Q75" s="24">
        <v>2</v>
      </c>
      <c r="R75" s="24">
        <v>1</v>
      </c>
      <c r="T75" s="25">
        <f>SUMIFS(C75:R75, C6:R6, "19MEE311_CO1")</f>
        <v>7</v>
      </c>
      <c r="U75" s="25">
        <f>SUMIFS(C75:R75, C6:R6, "19MEE311_CO2")</f>
        <v>10</v>
      </c>
      <c r="V75" s="25">
        <f>SUMIFS(C75:R75, C6:R6, "19MEE311_CO3")</f>
        <v>5</v>
      </c>
      <c r="W75" s="25">
        <f>SUMIFS(C75:R75, C6:R6, "19MEE311_CO4")</f>
        <v>5</v>
      </c>
    </row>
    <row r="76" spans="1:23" x14ac:dyDescent="0.3">
      <c r="A76" s="26"/>
      <c r="B76" s="26"/>
      <c r="C76" s="26">
        <v>7</v>
      </c>
      <c r="D76" s="26">
        <v>7</v>
      </c>
      <c r="E76" s="26">
        <v>7</v>
      </c>
      <c r="F76" s="26">
        <v>7</v>
      </c>
      <c r="G76" s="26">
        <v>2</v>
      </c>
      <c r="H76" s="26">
        <v>2</v>
      </c>
      <c r="I76" s="26">
        <v>7</v>
      </c>
      <c r="J76" s="26">
        <v>7</v>
      </c>
      <c r="K76" s="26">
        <v>7</v>
      </c>
      <c r="L76" s="26">
        <v>7</v>
      </c>
      <c r="M76" s="26">
        <v>4</v>
      </c>
      <c r="N76" s="26">
        <v>4</v>
      </c>
      <c r="O76" s="26">
        <v>4</v>
      </c>
      <c r="P76" s="26">
        <v>4</v>
      </c>
      <c r="Q76" s="26">
        <v>4</v>
      </c>
      <c r="R76" s="26">
        <v>6</v>
      </c>
      <c r="T76" s="25">
        <f>SUMIFS(C76:R76, C6:R6, "19MEE311_CO1")</f>
        <v>20</v>
      </c>
      <c r="U76" s="25">
        <f>SUMIFS(C76:R76, C6:R6, "19MEE311_CO2")</f>
        <v>30</v>
      </c>
      <c r="V76" s="25">
        <f>SUMIFS(C76:R76, C6:R6, "19MEE311_CO3")</f>
        <v>18</v>
      </c>
      <c r="W76" s="25">
        <f>SUMIFS(C76:R76, C6:R6, "19MEE311_CO4")</f>
        <v>18</v>
      </c>
    </row>
    <row r="77" spans="1:23" x14ac:dyDescent="0.3">
      <c r="A77" s="24"/>
      <c r="B77" s="24"/>
      <c r="C77" s="24">
        <v>4</v>
      </c>
      <c r="D77" s="24">
        <v>4</v>
      </c>
      <c r="E77" s="24">
        <v>4</v>
      </c>
      <c r="F77" s="24">
        <v>4</v>
      </c>
      <c r="G77" s="24">
        <v>5</v>
      </c>
      <c r="H77" s="24">
        <v>5</v>
      </c>
      <c r="I77" s="24">
        <v>6</v>
      </c>
      <c r="J77" s="24">
        <v>6</v>
      </c>
      <c r="K77" s="24">
        <v>6</v>
      </c>
      <c r="L77" s="24">
        <v>6</v>
      </c>
      <c r="M77" s="24">
        <v>3</v>
      </c>
      <c r="N77" s="24">
        <v>3</v>
      </c>
      <c r="O77" s="24">
        <v>3</v>
      </c>
      <c r="P77" s="24">
        <v>3</v>
      </c>
      <c r="Q77" s="24">
        <v>4</v>
      </c>
      <c r="R77" s="24">
        <v>6</v>
      </c>
      <c r="T77" s="25">
        <f>SUMIFS(C77:R77, C6:R6, "19MEE311_CO1")</f>
        <v>18</v>
      </c>
      <c r="U77" s="25">
        <f>SUMIFS(C77:R77, C6:R6, "19MEE311_CO2")</f>
        <v>28</v>
      </c>
      <c r="V77" s="25">
        <f>SUMIFS(C77:R77, C6:R6, "19MEE311_CO3")</f>
        <v>13</v>
      </c>
      <c r="W77" s="25">
        <f>SUMIFS(C77:R77, C6:R6, "19MEE311_CO4")</f>
        <v>13</v>
      </c>
    </row>
    <row r="78" spans="1:23" x14ac:dyDescent="0.3">
      <c r="A78" s="26"/>
      <c r="B78" s="26"/>
      <c r="C78" s="26">
        <v>9</v>
      </c>
      <c r="D78" s="26">
        <v>9</v>
      </c>
      <c r="E78" s="26">
        <v>9</v>
      </c>
      <c r="F78" s="26">
        <v>9</v>
      </c>
      <c r="G78" s="26">
        <v>5</v>
      </c>
      <c r="H78" s="26">
        <v>5</v>
      </c>
      <c r="I78" s="26">
        <v>7</v>
      </c>
      <c r="J78" s="26">
        <v>7</v>
      </c>
      <c r="K78" s="26">
        <v>7</v>
      </c>
      <c r="L78" s="26">
        <v>7</v>
      </c>
      <c r="M78" s="26">
        <v>4</v>
      </c>
      <c r="N78" s="26">
        <v>4</v>
      </c>
      <c r="O78" s="26">
        <v>4</v>
      </c>
      <c r="P78" s="26">
        <v>4</v>
      </c>
      <c r="Q78" s="26">
        <v>3</v>
      </c>
      <c r="R78" s="26">
        <v>2</v>
      </c>
      <c r="T78" s="25">
        <f>SUMIFS(C78:R78, C6:R6, "19MEE311_CO1")</f>
        <v>25</v>
      </c>
      <c r="U78" s="25">
        <f>SUMIFS(C78:R78, C6:R6, "19MEE311_CO2")</f>
        <v>30</v>
      </c>
      <c r="V78" s="25">
        <f>SUMIFS(C78:R78, C6:R6, "19MEE311_CO3")</f>
        <v>20</v>
      </c>
      <c r="W78" s="25">
        <f>SUMIFS(C78:R78, C6:R6, "19MEE311_CO4")</f>
        <v>20</v>
      </c>
    </row>
    <row r="79" spans="1:23" x14ac:dyDescent="0.3">
      <c r="A79" s="24"/>
      <c r="B79" s="24"/>
      <c r="C79" s="24">
        <v>7</v>
      </c>
      <c r="D79" s="24">
        <v>7</v>
      </c>
      <c r="E79" s="24">
        <v>7</v>
      </c>
      <c r="F79" s="24">
        <v>7</v>
      </c>
      <c r="G79" s="24">
        <v>4</v>
      </c>
      <c r="H79" s="24">
        <v>4</v>
      </c>
      <c r="I79" s="24">
        <v>2</v>
      </c>
      <c r="J79" s="24">
        <v>2</v>
      </c>
      <c r="K79" s="24">
        <v>2</v>
      </c>
      <c r="L79" s="24">
        <v>2</v>
      </c>
      <c r="M79" s="24">
        <v>1</v>
      </c>
      <c r="N79" s="24">
        <v>1</v>
      </c>
      <c r="O79" s="24">
        <v>1</v>
      </c>
      <c r="P79" s="24">
        <v>1</v>
      </c>
      <c r="Q79" s="24">
        <v>1</v>
      </c>
      <c r="R79" s="24">
        <v>5</v>
      </c>
      <c r="T79" s="25">
        <f>SUMIFS(C79:R79, C6:R6, "19MEE311_CO1")</f>
        <v>14</v>
      </c>
      <c r="U79" s="25">
        <f>SUMIFS(C79:R79, C6:R6, "19MEE311_CO2")</f>
        <v>20</v>
      </c>
      <c r="V79" s="25">
        <f>SUMIFS(C79:R79, C6:R6, "19MEE311_CO3")</f>
        <v>10</v>
      </c>
      <c r="W79" s="25">
        <f>SUMIFS(C79:R79, C6:R6, "19MEE311_CO4")</f>
        <v>10</v>
      </c>
    </row>
    <row r="80" spans="1:23" x14ac:dyDescent="0.3">
      <c r="A80" s="26"/>
      <c r="B80" s="26"/>
      <c r="C80" s="26">
        <v>8</v>
      </c>
      <c r="D80" s="26">
        <v>8</v>
      </c>
      <c r="E80" s="26">
        <v>8</v>
      </c>
      <c r="F80" s="26">
        <v>8</v>
      </c>
      <c r="G80" s="26">
        <v>8</v>
      </c>
      <c r="H80" s="26">
        <v>8</v>
      </c>
      <c r="I80" s="26">
        <v>8</v>
      </c>
      <c r="J80" s="26">
        <v>8</v>
      </c>
      <c r="K80" s="26">
        <v>8</v>
      </c>
      <c r="L80" s="26">
        <v>8</v>
      </c>
      <c r="M80" s="26">
        <v>3</v>
      </c>
      <c r="N80" s="26">
        <v>3</v>
      </c>
      <c r="O80" s="26">
        <v>3</v>
      </c>
      <c r="P80" s="26">
        <v>3</v>
      </c>
      <c r="Q80" s="26">
        <v>3</v>
      </c>
      <c r="R80" s="26">
        <v>8</v>
      </c>
      <c r="T80" s="25">
        <f>SUMIFS(C80:R80, C6:R6, "19MEE311_CO1")</f>
        <v>27</v>
      </c>
      <c r="U80" s="25">
        <f>SUMIFS(C80:R80, C6:R6, "19MEE311_CO2")</f>
        <v>38</v>
      </c>
      <c r="V80" s="25">
        <f>SUMIFS(C80:R80, C6:R6, "19MEE311_CO3")</f>
        <v>19</v>
      </c>
      <c r="W80" s="25">
        <f>SUMIFS(C80:R80, C6:R6, "19MEE311_CO4")</f>
        <v>19</v>
      </c>
    </row>
    <row r="81" spans="1:23" x14ac:dyDescent="0.3">
      <c r="A81" s="24"/>
      <c r="B81" s="24"/>
      <c r="C81" s="24">
        <v>10</v>
      </c>
      <c r="D81" s="24">
        <v>10</v>
      </c>
      <c r="E81" s="24">
        <v>10</v>
      </c>
      <c r="F81" s="24">
        <v>10</v>
      </c>
      <c r="G81" s="24">
        <v>10</v>
      </c>
      <c r="H81" s="24">
        <v>10</v>
      </c>
      <c r="I81" s="24">
        <v>10</v>
      </c>
      <c r="J81" s="24">
        <v>10</v>
      </c>
      <c r="K81" s="24">
        <v>10</v>
      </c>
      <c r="L81" s="24">
        <v>10</v>
      </c>
      <c r="M81" s="24">
        <v>4</v>
      </c>
      <c r="N81" s="24">
        <v>4</v>
      </c>
      <c r="O81" s="24">
        <v>4</v>
      </c>
      <c r="P81" s="24">
        <v>4</v>
      </c>
      <c r="Q81" s="24">
        <v>5</v>
      </c>
      <c r="R81" s="24">
        <v>8</v>
      </c>
      <c r="T81" s="25">
        <f>SUMIFS(C81:R81, C6:R6, "19MEE311_CO1")</f>
        <v>34</v>
      </c>
      <c r="U81" s="25">
        <f>SUMIFS(C81:R81, C6:R6, "19MEE311_CO2")</f>
        <v>47</v>
      </c>
      <c r="V81" s="25">
        <f>SUMIFS(C81:R81, C6:R6, "19MEE311_CO3")</f>
        <v>24</v>
      </c>
      <c r="W81" s="25">
        <f>SUMIFS(C81:R81, C6:R6, "19MEE311_CO4")</f>
        <v>24</v>
      </c>
    </row>
    <row r="82" spans="1:23" x14ac:dyDescent="0.3">
      <c r="A82" s="26"/>
      <c r="B82" s="26"/>
      <c r="C82" s="26">
        <v>8</v>
      </c>
      <c r="D82" s="26">
        <v>8</v>
      </c>
      <c r="E82" s="26">
        <v>8</v>
      </c>
      <c r="F82" s="26">
        <v>8</v>
      </c>
      <c r="G82" s="26">
        <v>8</v>
      </c>
      <c r="H82" s="26">
        <v>8</v>
      </c>
      <c r="I82" s="26">
        <v>8</v>
      </c>
      <c r="J82" s="26">
        <v>8</v>
      </c>
      <c r="K82" s="26">
        <v>8</v>
      </c>
      <c r="L82" s="26">
        <v>8</v>
      </c>
      <c r="M82" s="26">
        <v>3</v>
      </c>
      <c r="N82" s="26">
        <v>3</v>
      </c>
      <c r="O82" s="26">
        <v>3</v>
      </c>
      <c r="P82" s="26">
        <v>3</v>
      </c>
      <c r="Q82" s="26">
        <v>3</v>
      </c>
      <c r="R82" s="26">
        <v>9</v>
      </c>
      <c r="T82" s="25">
        <f>SUMIFS(C82:R82, C6:R6, "19MEE311_CO1")</f>
        <v>27</v>
      </c>
      <c r="U82" s="25">
        <f>SUMIFS(C82:R82, C6:R6, "19MEE311_CO2")</f>
        <v>39</v>
      </c>
      <c r="V82" s="25">
        <f>SUMIFS(C82:R82, C6:R6, "19MEE311_CO3")</f>
        <v>19</v>
      </c>
      <c r="W82" s="25">
        <f>SUMIFS(C82:R82, C6:R6, "19MEE311_CO4")</f>
        <v>19</v>
      </c>
    </row>
    <row r="83" spans="1:23" x14ac:dyDescent="0.3">
      <c r="A83" s="24"/>
      <c r="B83" s="24"/>
      <c r="C83" s="24">
        <v>4</v>
      </c>
      <c r="D83" s="24">
        <v>4</v>
      </c>
      <c r="E83" s="24">
        <v>4</v>
      </c>
      <c r="F83" s="24">
        <v>4</v>
      </c>
      <c r="G83" s="24">
        <v>8</v>
      </c>
      <c r="H83" s="24">
        <v>8</v>
      </c>
      <c r="I83" s="24">
        <v>5</v>
      </c>
      <c r="J83" s="24">
        <v>5</v>
      </c>
      <c r="K83" s="24">
        <v>5</v>
      </c>
      <c r="L83" s="24">
        <v>5</v>
      </c>
      <c r="M83" s="24">
        <v>3</v>
      </c>
      <c r="N83" s="24">
        <v>3</v>
      </c>
      <c r="O83" s="24">
        <v>3</v>
      </c>
      <c r="P83" s="24">
        <v>3</v>
      </c>
      <c r="Q83" s="24">
        <v>5</v>
      </c>
      <c r="R83" s="24">
        <v>0</v>
      </c>
      <c r="T83" s="25">
        <f>SUMIFS(C83:R83, C6:R6, "19MEE311_CO1")</f>
        <v>20</v>
      </c>
      <c r="U83" s="25">
        <f>SUMIFS(C83:R83, C6:R6, "19MEE311_CO2")</f>
        <v>25</v>
      </c>
      <c r="V83" s="25">
        <f>SUMIFS(C83:R83, C6:R6, "19MEE311_CO3")</f>
        <v>12</v>
      </c>
      <c r="W83" s="25">
        <f>SUMIFS(C83:R83, C6:R6, "19MEE311_CO4")</f>
        <v>12</v>
      </c>
    </row>
    <row r="84" spans="1:23" x14ac:dyDescent="0.3">
      <c r="A84" s="26"/>
      <c r="B84" s="26"/>
      <c r="C84" s="26">
        <v>8</v>
      </c>
      <c r="D84" s="26">
        <v>8</v>
      </c>
      <c r="E84" s="26">
        <v>8</v>
      </c>
      <c r="F84" s="26">
        <v>8</v>
      </c>
      <c r="G84" s="26">
        <v>5</v>
      </c>
      <c r="H84" s="26">
        <v>5</v>
      </c>
      <c r="I84" s="26">
        <v>6</v>
      </c>
      <c r="J84" s="26">
        <v>6</v>
      </c>
      <c r="K84" s="26">
        <v>6</v>
      </c>
      <c r="L84" s="26">
        <v>6</v>
      </c>
      <c r="M84" s="26">
        <v>5</v>
      </c>
      <c r="N84" s="26">
        <v>5</v>
      </c>
      <c r="O84" s="26">
        <v>5</v>
      </c>
      <c r="P84" s="26">
        <v>5</v>
      </c>
      <c r="Q84" s="26">
        <v>5</v>
      </c>
      <c r="R84" s="26">
        <v>5</v>
      </c>
      <c r="T84" s="25">
        <f>SUMIFS(C84:R84, C6:R6, "19MEE311_CO1")</f>
        <v>24</v>
      </c>
      <c r="U84" s="25">
        <f>SUMIFS(C84:R84, C6:R6, "19MEE311_CO2")</f>
        <v>34</v>
      </c>
      <c r="V84" s="25">
        <f>SUMIFS(C84:R84, C6:R6, "19MEE311_CO3")</f>
        <v>19</v>
      </c>
      <c r="W84" s="25">
        <f>SUMIFS(C84:R84, C6:R6, "19MEE311_CO4")</f>
        <v>19</v>
      </c>
    </row>
    <row r="85" spans="1:23" x14ac:dyDescent="0.3">
      <c r="A85" s="24"/>
      <c r="B85" s="24"/>
      <c r="C85" s="24">
        <v>8</v>
      </c>
      <c r="D85" s="24">
        <v>8</v>
      </c>
      <c r="E85" s="24">
        <v>8</v>
      </c>
      <c r="F85" s="24">
        <v>8</v>
      </c>
      <c r="G85" s="24">
        <v>4</v>
      </c>
      <c r="H85" s="24">
        <v>4</v>
      </c>
      <c r="I85" s="24"/>
      <c r="J85" s="24"/>
      <c r="K85" s="24"/>
      <c r="L85" s="24"/>
      <c r="M85" s="24"/>
      <c r="N85" s="24"/>
      <c r="O85" s="24"/>
      <c r="P85" s="24"/>
      <c r="Q85" s="24">
        <v>1</v>
      </c>
      <c r="R85" s="24">
        <v>5</v>
      </c>
      <c r="T85" s="25">
        <f>SUMIFS(C85:R85, C6:R6, "19MEE311_CO1")</f>
        <v>12</v>
      </c>
      <c r="U85" s="25">
        <f>SUMIFS(C85:R85, C6:R6, "19MEE311_CO2")</f>
        <v>18</v>
      </c>
      <c r="V85" s="25">
        <f>SUMIFS(C85:R85, C6:R6, "19MEE311_CO3")</f>
        <v>8</v>
      </c>
      <c r="W85" s="25">
        <f>SUMIFS(C85:R85, C6:R6, "19MEE311_CO4")</f>
        <v>8</v>
      </c>
    </row>
    <row r="86" spans="1:23" x14ac:dyDescent="0.3">
      <c r="A86" s="26"/>
      <c r="B86" s="26"/>
      <c r="C86" s="26">
        <v>8</v>
      </c>
      <c r="D86" s="26">
        <v>8</v>
      </c>
      <c r="E86" s="26">
        <v>8</v>
      </c>
      <c r="F86" s="26">
        <v>8</v>
      </c>
      <c r="G86" s="26">
        <v>8</v>
      </c>
      <c r="H86" s="26">
        <v>8</v>
      </c>
      <c r="I86" s="26">
        <v>8</v>
      </c>
      <c r="J86" s="26">
        <v>8</v>
      </c>
      <c r="K86" s="26">
        <v>8</v>
      </c>
      <c r="L86" s="26">
        <v>8</v>
      </c>
      <c r="M86" s="26">
        <v>4</v>
      </c>
      <c r="N86" s="26">
        <v>4</v>
      </c>
      <c r="O86" s="26">
        <v>4</v>
      </c>
      <c r="P86" s="26">
        <v>4</v>
      </c>
      <c r="Q86" s="26">
        <v>5</v>
      </c>
      <c r="R86" s="26">
        <v>8</v>
      </c>
      <c r="T86" s="25">
        <f>SUMIFS(C86:R86, C6:R6, "19MEE311_CO1")</f>
        <v>28</v>
      </c>
      <c r="U86" s="25">
        <f>SUMIFS(C86:R86, C6:R6, "19MEE311_CO2")</f>
        <v>41</v>
      </c>
      <c r="V86" s="25">
        <f>SUMIFS(C86:R86, C6:R6, "19MEE311_CO3")</f>
        <v>20</v>
      </c>
      <c r="W86" s="25">
        <f>SUMIFS(C86:R86, C6:R6, "19MEE311_CO4")</f>
        <v>20</v>
      </c>
    </row>
    <row r="87" spans="1:23" x14ac:dyDescent="0.3">
      <c r="A87" s="24"/>
      <c r="B87" s="24"/>
      <c r="C87" s="24">
        <v>8</v>
      </c>
      <c r="D87" s="24">
        <v>8</v>
      </c>
      <c r="E87" s="24">
        <v>8</v>
      </c>
      <c r="F87" s="24">
        <v>8</v>
      </c>
      <c r="G87" s="24">
        <v>7</v>
      </c>
      <c r="H87" s="24">
        <v>7</v>
      </c>
      <c r="I87" s="24">
        <v>3</v>
      </c>
      <c r="J87" s="24">
        <v>3</v>
      </c>
      <c r="K87" s="24">
        <v>3</v>
      </c>
      <c r="L87" s="24">
        <v>3</v>
      </c>
      <c r="M87" s="24">
        <v>5</v>
      </c>
      <c r="N87" s="24">
        <v>5</v>
      </c>
      <c r="O87" s="24">
        <v>5</v>
      </c>
      <c r="P87" s="24">
        <v>5</v>
      </c>
      <c r="Q87" s="24">
        <v>4</v>
      </c>
      <c r="R87" s="24">
        <v>8</v>
      </c>
      <c r="T87" s="25">
        <f>SUMIFS(C87:R87, C6:R6, "19MEE311_CO1")</f>
        <v>23</v>
      </c>
      <c r="U87" s="25">
        <f>SUMIFS(C87:R87, C6:R6, "19MEE311_CO2")</f>
        <v>35</v>
      </c>
      <c r="V87" s="25">
        <f>SUMIFS(C87:R87, C6:R6, "19MEE311_CO3")</f>
        <v>16</v>
      </c>
      <c r="W87" s="25">
        <f>SUMIFS(C87:R87, C6:R6, "19MEE311_CO4")</f>
        <v>16</v>
      </c>
    </row>
    <row r="88" spans="1:23" x14ac:dyDescent="0.3">
      <c r="A88" s="26"/>
      <c r="B88" s="26"/>
      <c r="C88" s="26">
        <v>7</v>
      </c>
      <c r="D88" s="26">
        <v>7</v>
      </c>
      <c r="E88" s="26">
        <v>7</v>
      </c>
      <c r="F88" s="26">
        <v>7</v>
      </c>
      <c r="G88" s="26">
        <v>2</v>
      </c>
      <c r="H88" s="26">
        <v>2</v>
      </c>
      <c r="I88" s="26">
        <v>4</v>
      </c>
      <c r="J88" s="26">
        <v>4</v>
      </c>
      <c r="K88" s="26">
        <v>4</v>
      </c>
      <c r="L88" s="26">
        <v>4</v>
      </c>
      <c r="M88" s="26">
        <v>1</v>
      </c>
      <c r="N88" s="26">
        <v>1</v>
      </c>
      <c r="O88" s="26">
        <v>1</v>
      </c>
      <c r="P88" s="26">
        <v>1</v>
      </c>
      <c r="Q88" s="26">
        <v>2</v>
      </c>
      <c r="R88" s="26">
        <v>2</v>
      </c>
      <c r="T88" s="25">
        <f>SUMIFS(C88:R88, C6:R6, "19MEE311_CO1")</f>
        <v>14</v>
      </c>
      <c r="U88" s="25">
        <f>SUMIFS(C88:R88, C6:R6, "19MEE311_CO2")</f>
        <v>18</v>
      </c>
      <c r="V88" s="25">
        <f>SUMIFS(C88:R88, C6:R6, "19MEE311_CO3")</f>
        <v>12</v>
      </c>
      <c r="W88" s="25">
        <f>SUMIFS(C88:R88, C6:R6, "19MEE311_CO4")</f>
        <v>12</v>
      </c>
    </row>
    <row r="89" spans="1:23" x14ac:dyDescent="0.3">
      <c r="A89" s="24"/>
      <c r="B89" s="24"/>
      <c r="C89" s="24">
        <v>8</v>
      </c>
      <c r="D89" s="24">
        <v>8</v>
      </c>
      <c r="E89" s="24">
        <v>8</v>
      </c>
      <c r="F89" s="24">
        <v>8</v>
      </c>
      <c r="G89" s="24">
        <v>2</v>
      </c>
      <c r="H89" s="24">
        <v>2</v>
      </c>
      <c r="I89" s="24">
        <v>6</v>
      </c>
      <c r="J89" s="24">
        <v>6</v>
      </c>
      <c r="K89" s="24">
        <v>6</v>
      </c>
      <c r="L89" s="24">
        <v>6</v>
      </c>
      <c r="M89" s="24">
        <v>1</v>
      </c>
      <c r="N89" s="24">
        <v>1</v>
      </c>
      <c r="O89" s="24">
        <v>1</v>
      </c>
      <c r="P89" s="24">
        <v>1</v>
      </c>
      <c r="Q89" s="24">
        <v>1</v>
      </c>
      <c r="R89" s="24"/>
      <c r="T89" s="25">
        <f>SUMIFS(C89:R89, C6:R6, "19MEE311_CO1")</f>
        <v>17</v>
      </c>
      <c r="U89" s="25">
        <f>SUMIFS(C89:R89, C6:R6, "19MEE311_CO2")</f>
        <v>18</v>
      </c>
      <c r="V89" s="25">
        <f>SUMIFS(C89:R89, C6:R6, "19MEE311_CO3")</f>
        <v>15</v>
      </c>
      <c r="W89" s="25">
        <f>SUMIFS(C89:R89, C6:R6, "19MEE311_CO4")</f>
        <v>15</v>
      </c>
    </row>
    <row r="90" spans="1:23" x14ac:dyDescent="0.3">
      <c r="A90" s="26"/>
      <c r="B90" s="26"/>
      <c r="C90" s="26"/>
      <c r="D90" s="26"/>
      <c r="E90" s="26"/>
      <c r="F90" s="26"/>
      <c r="G90" s="26">
        <v>4</v>
      </c>
      <c r="H90" s="26">
        <v>4</v>
      </c>
      <c r="I90" s="26">
        <v>4</v>
      </c>
      <c r="J90" s="26">
        <v>4</v>
      </c>
      <c r="K90" s="26">
        <v>4</v>
      </c>
      <c r="L90" s="26">
        <v>4</v>
      </c>
      <c r="M90" s="26">
        <v>1</v>
      </c>
      <c r="N90" s="26">
        <v>1</v>
      </c>
      <c r="O90" s="26">
        <v>1</v>
      </c>
      <c r="P90" s="26">
        <v>1</v>
      </c>
      <c r="Q90" s="26">
        <v>3</v>
      </c>
      <c r="R90" s="26">
        <v>6</v>
      </c>
      <c r="T90" s="25">
        <f>SUMIFS(C90:R90, C6:R6, "19MEE311_CO1")</f>
        <v>9</v>
      </c>
      <c r="U90" s="25">
        <f>SUMIFS(C90:R90, C6:R6, "19MEE311_CO2")</f>
        <v>18</v>
      </c>
      <c r="V90" s="25">
        <f>SUMIFS(C90:R90, C6:R6, "19MEE311_CO3")</f>
        <v>5</v>
      </c>
      <c r="W90" s="25">
        <f>SUMIFS(C90:R90, C6:R6, "19MEE311_CO4")</f>
        <v>5</v>
      </c>
    </row>
    <row r="91" spans="1:23" x14ac:dyDescent="0.3">
      <c r="A91" s="24"/>
      <c r="B91" s="24"/>
      <c r="C91" s="24">
        <v>1</v>
      </c>
      <c r="D91" s="24">
        <v>1</v>
      </c>
      <c r="E91" s="24">
        <v>1</v>
      </c>
      <c r="F91" s="24">
        <v>1</v>
      </c>
      <c r="G91" s="24">
        <v>2</v>
      </c>
      <c r="H91" s="24">
        <v>2</v>
      </c>
      <c r="I91" s="24">
        <v>5</v>
      </c>
      <c r="J91" s="24">
        <v>5</v>
      </c>
      <c r="K91" s="24">
        <v>5</v>
      </c>
      <c r="L91" s="24">
        <v>5</v>
      </c>
      <c r="M91" s="24">
        <v>3</v>
      </c>
      <c r="N91" s="24">
        <v>3</v>
      </c>
      <c r="O91" s="24">
        <v>3</v>
      </c>
      <c r="P91" s="24">
        <v>3</v>
      </c>
      <c r="Q91" s="24">
        <v>5</v>
      </c>
      <c r="R91" s="24">
        <v>6</v>
      </c>
      <c r="T91" s="25">
        <f>SUMIFS(C91:R91, C6:R6, "19MEE311_CO1")</f>
        <v>11</v>
      </c>
      <c r="U91" s="25">
        <f>SUMIFS(C91:R91, C6:R6, "19MEE311_CO2")</f>
        <v>22</v>
      </c>
      <c r="V91" s="25">
        <f>SUMIFS(C91:R91, C6:R6, "19MEE311_CO3")</f>
        <v>9</v>
      </c>
      <c r="W91" s="25">
        <f>SUMIFS(C91:R91, C6:R6, "19MEE311_CO4")</f>
        <v>9</v>
      </c>
    </row>
    <row r="92" spans="1:23" x14ac:dyDescent="0.3">
      <c r="A92" s="26"/>
      <c r="B92" s="26"/>
      <c r="C92" s="26"/>
      <c r="D92" s="26"/>
      <c r="E92" s="26"/>
      <c r="F92" s="26"/>
      <c r="G92" s="26">
        <v>8</v>
      </c>
      <c r="H92" s="26">
        <v>8</v>
      </c>
      <c r="I92" s="26">
        <v>7</v>
      </c>
      <c r="J92" s="26">
        <v>7</v>
      </c>
      <c r="K92" s="26">
        <v>7</v>
      </c>
      <c r="L92" s="26">
        <v>7</v>
      </c>
      <c r="M92" s="26">
        <v>1</v>
      </c>
      <c r="N92" s="26">
        <v>1</v>
      </c>
      <c r="O92" s="26">
        <v>1</v>
      </c>
      <c r="P92" s="26">
        <v>1</v>
      </c>
      <c r="Q92" s="26">
        <v>1</v>
      </c>
      <c r="R92" s="26">
        <v>6</v>
      </c>
      <c r="T92" s="25">
        <f>SUMIFS(C92:R92, C6:R6, "19MEE311_CO1")</f>
        <v>16</v>
      </c>
      <c r="U92" s="25">
        <f>SUMIFS(C92:R92, C6:R6, "19MEE311_CO2")</f>
        <v>23</v>
      </c>
      <c r="V92" s="25">
        <f>SUMIFS(C92:R92, C6:R6, "19MEE311_CO3")</f>
        <v>8</v>
      </c>
      <c r="W92" s="25">
        <f>SUMIFS(C92:R92, C6:R6, "19MEE311_CO4")</f>
        <v>8</v>
      </c>
    </row>
    <row r="93" spans="1:23" x14ac:dyDescent="0.3">
      <c r="A93" s="24"/>
      <c r="B93" s="24"/>
      <c r="C93" s="24">
        <v>8</v>
      </c>
      <c r="D93" s="24">
        <v>8</v>
      </c>
      <c r="E93" s="24">
        <v>8</v>
      </c>
      <c r="F93" s="24">
        <v>8</v>
      </c>
      <c r="G93" s="24">
        <v>10</v>
      </c>
      <c r="H93" s="24">
        <v>10</v>
      </c>
      <c r="I93" s="24">
        <v>8</v>
      </c>
      <c r="J93" s="24">
        <v>8</v>
      </c>
      <c r="K93" s="24">
        <v>8</v>
      </c>
      <c r="L93" s="24">
        <v>8</v>
      </c>
      <c r="M93" s="24">
        <v>4</v>
      </c>
      <c r="N93" s="24">
        <v>4</v>
      </c>
      <c r="O93" s="24">
        <v>4</v>
      </c>
      <c r="P93" s="24">
        <v>4</v>
      </c>
      <c r="Q93" s="24">
        <v>5</v>
      </c>
      <c r="R93" s="24">
        <v>6</v>
      </c>
      <c r="T93" s="25">
        <f>SUMIFS(C93:R93, C6:R6, "19MEE311_CO1")</f>
        <v>30</v>
      </c>
      <c r="U93" s="25">
        <f>SUMIFS(C93:R93, C6:R6, "19MEE311_CO2")</f>
        <v>41</v>
      </c>
      <c r="V93" s="25">
        <f>SUMIFS(C93:R93, C6:R6, "19MEE311_CO3")</f>
        <v>20</v>
      </c>
      <c r="W93" s="25">
        <f>SUMIFS(C93:R93, C6:R6, "19MEE311_CO4")</f>
        <v>20</v>
      </c>
    </row>
    <row r="94" spans="1:23" x14ac:dyDescent="0.3">
      <c r="A94" s="26"/>
      <c r="B94" s="26"/>
      <c r="C94" s="26">
        <v>6</v>
      </c>
      <c r="D94" s="26">
        <v>6</v>
      </c>
      <c r="E94" s="26">
        <v>6</v>
      </c>
      <c r="F94" s="26">
        <v>6</v>
      </c>
      <c r="G94" s="26">
        <v>6</v>
      </c>
      <c r="H94" s="26">
        <v>6</v>
      </c>
      <c r="I94" s="26">
        <v>6</v>
      </c>
      <c r="J94" s="26">
        <v>6</v>
      </c>
      <c r="K94" s="26">
        <v>6</v>
      </c>
      <c r="L94" s="26">
        <v>6</v>
      </c>
      <c r="M94" s="26">
        <v>3</v>
      </c>
      <c r="N94" s="26">
        <v>3</v>
      </c>
      <c r="O94" s="26">
        <v>3</v>
      </c>
      <c r="P94" s="26">
        <v>3</v>
      </c>
      <c r="Q94" s="26">
        <v>3</v>
      </c>
      <c r="R94" s="26">
        <v>5</v>
      </c>
      <c r="T94" s="25">
        <f>SUMIFS(C94:R94, C6:R6, "19MEE311_CO1")</f>
        <v>21</v>
      </c>
      <c r="U94" s="25">
        <f>SUMIFS(C94:R94, C6:R6, "19MEE311_CO2")</f>
        <v>29</v>
      </c>
      <c r="V94" s="25">
        <f>SUMIFS(C94:R94, C6:R6, "19MEE311_CO3")</f>
        <v>15</v>
      </c>
      <c r="W94" s="25">
        <f>SUMIFS(C94:R94, C6:R6, "19MEE311_CO4")</f>
        <v>15</v>
      </c>
    </row>
    <row r="95" spans="1:23" x14ac:dyDescent="0.3">
      <c r="A95" s="24"/>
      <c r="B95" s="24"/>
      <c r="C95" s="24">
        <v>8</v>
      </c>
      <c r="D95" s="24">
        <v>8</v>
      </c>
      <c r="E95" s="24">
        <v>8</v>
      </c>
      <c r="F95" s="24">
        <v>8</v>
      </c>
      <c r="G95" s="24">
        <v>4</v>
      </c>
      <c r="H95" s="24">
        <v>4</v>
      </c>
      <c r="I95" s="24">
        <v>6</v>
      </c>
      <c r="J95" s="24">
        <v>6</v>
      </c>
      <c r="K95" s="24">
        <v>6</v>
      </c>
      <c r="L95" s="24">
        <v>6</v>
      </c>
      <c r="M95" s="24">
        <v>4</v>
      </c>
      <c r="N95" s="24">
        <v>4</v>
      </c>
      <c r="O95" s="24">
        <v>4</v>
      </c>
      <c r="P95" s="24">
        <v>4</v>
      </c>
      <c r="Q95" s="24">
        <v>3</v>
      </c>
      <c r="R95" s="24"/>
      <c r="T95" s="25">
        <f>SUMIFS(C95:R95, C6:R6, "19MEE311_CO1")</f>
        <v>22</v>
      </c>
      <c r="U95" s="25">
        <f>SUMIFS(C95:R95, C6:R6, "19MEE311_CO2")</f>
        <v>25</v>
      </c>
      <c r="V95" s="25">
        <f>SUMIFS(C95:R95, C6:R6, "19MEE311_CO3")</f>
        <v>18</v>
      </c>
      <c r="W95" s="25">
        <f>SUMIFS(C95:R95, C6:R6, "19MEE311_CO4")</f>
        <v>18</v>
      </c>
    </row>
    <row r="96" spans="1:23" x14ac:dyDescent="0.3">
      <c r="A96" s="26"/>
      <c r="B96" s="26"/>
      <c r="C96" s="26">
        <v>7</v>
      </c>
      <c r="D96" s="26">
        <v>7</v>
      </c>
      <c r="E96" s="26">
        <v>7</v>
      </c>
      <c r="F96" s="26">
        <v>7</v>
      </c>
      <c r="G96" s="26">
        <v>4</v>
      </c>
      <c r="H96" s="26">
        <v>4</v>
      </c>
      <c r="I96" s="26">
        <v>6</v>
      </c>
      <c r="J96" s="26">
        <v>6</v>
      </c>
      <c r="K96" s="26">
        <v>6</v>
      </c>
      <c r="L96" s="26">
        <v>6</v>
      </c>
      <c r="M96" s="26">
        <v>1</v>
      </c>
      <c r="N96" s="26">
        <v>1</v>
      </c>
      <c r="O96" s="26">
        <v>1</v>
      </c>
      <c r="P96" s="26">
        <v>1</v>
      </c>
      <c r="Q96" s="26">
        <v>1</v>
      </c>
      <c r="R96" s="26">
        <v>5</v>
      </c>
      <c r="T96" s="25">
        <f>SUMIFS(C96:R96, C6:R6, "19MEE311_CO1")</f>
        <v>18</v>
      </c>
      <c r="U96" s="25">
        <f>SUMIFS(C96:R96, C6:R6, "19MEE311_CO2")</f>
        <v>24</v>
      </c>
      <c r="V96" s="25">
        <f>SUMIFS(C96:R96, C6:R6, "19MEE311_CO3")</f>
        <v>14</v>
      </c>
      <c r="W96" s="25">
        <f>SUMIFS(C96:R96, C6:R6, "19MEE311_CO4")</f>
        <v>14</v>
      </c>
    </row>
    <row r="97" spans="1:23" x14ac:dyDescent="0.3">
      <c r="A97" s="24"/>
      <c r="B97" s="24"/>
      <c r="C97" s="24">
        <v>7</v>
      </c>
      <c r="D97" s="24">
        <v>7</v>
      </c>
      <c r="E97" s="24">
        <v>7</v>
      </c>
      <c r="F97" s="24">
        <v>7</v>
      </c>
      <c r="G97" s="24">
        <v>4</v>
      </c>
      <c r="H97" s="24">
        <v>4</v>
      </c>
      <c r="I97" s="24">
        <v>6</v>
      </c>
      <c r="J97" s="24">
        <v>6</v>
      </c>
      <c r="K97" s="24">
        <v>6</v>
      </c>
      <c r="L97" s="24">
        <v>6</v>
      </c>
      <c r="M97" s="24">
        <v>3</v>
      </c>
      <c r="N97" s="24">
        <v>3</v>
      </c>
      <c r="O97" s="24">
        <v>3</v>
      </c>
      <c r="P97" s="24">
        <v>3</v>
      </c>
      <c r="Q97" s="24">
        <v>4</v>
      </c>
      <c r="R97" s="24">
        <v>8</v>
      </c>
      <c r="T97" s="25">
        <f>SUMIFS(C97:R97, C6:R6, "19MEE311_CO1")</f>
        <v>20</v>
      </c>
      <c r="U97" s="25">
        <f>SUMIFS(C97:R97, C6:R6, "19MEE311_CO2")</f>
        <v>32</v>
      </c>
      <c r="V97" s="25">
        <f>SUMIFS(C97:R97, C6:R6, "19MEE311_CO3")</f>
        <v>16</v>
      </c>
      <c r="W97" s="25">
        <f>SUMIFS(C97:R97, C6:R6, "19MEE311_CO4")</f>
        <v>16</v>
      </c>
    </row>
    <row r="98" spans="1:23" x14ac:dyDescent="0.3">
      <c r="A98" s="26"/>
      <c r="B98" s="26"/>
      <c r="C98" s="26">
        <v>8</v>
      </c>
      <c r="D98" s="26">
        <v>8</v>
      </c>
      <c r="E98" s="26">
        <v>8</v>
      </c>
      <c r="F98" s="26">
        <v>8</v>
      </c>
      <c r="G98" s="26">
        <v>8</v>
      </c>
      <c r="H98" s="26">
        <v>8</v>
      </c>
      <c r="I98" s="26">
        <v>8</v>
      </c>
      <c r="J98" s="26">
        <v>8</v>
      </c>
      <c r="K98" s="26">
        <v>8</v>
      </c>
      <c r="L98" s="26">
        <v>8</v>
      </c>
      <c r="M98" s="26">
        <v>2</v>
      </c>
      <c r="N98" s="26">
        <v>2</v>
      </c>
      <c r="O98" s="26">
        <v>2</v>
      </c>
      <c r="P98" s="26">
        <v>2</v>
      </c>
      <c r="Q98" s="26">
        <v>4</v>
      </c>
      <c r="R98" s="26">
        <v>1</v>
      </c>
      <c r="T98" s="25">
        <f>SUMIFS(C98:R98, C6:R6, "19MEE311_CO1")</f>
        <v>26</v>
      </c>
      <c r="U98" s="25">
        <f>SUMIFS(C98:R98, C6:R6, "19MEE311_CO2")</f>
        <v>31</v>
      </c>
      <c r="V98" s="25">
        <f>SUMIFS(C98:R98, C6:R6, "19MEE311_CO3")</f>
        <v>18</v>
      </c>
      <c r="W98" s="25">
        <f>SUMIFS(C98:R98, C6:R6, "19MEE311_CO4")</f>
        <v>18</v>
      </c>
    </row>
    <row r="99" spans="1:23" x14ac:dyDescent="0.3">
      <c r="A99" s="24"/>
      <c r="B99" s="24"/>
      <c r="C99" s="24">
        <v>8</v>
      </c>
      <c r="D99" s="24">
        <v>8</v>
      </c>
      <c r="E99" s="24">
        <v>8</v>
      </c>
      <c r="F99" s="24">
        <v>8</v>
      </c>
      <c r="G99" s="24">
        <v>6</v>
      </c>
      <c r="H99" s="24">
        <v>6</v>
      </c>
      <c r="I99" s="24">
        <v>7</v>
      </c>
      <c r="J99" s="24">
        <v>7</v>
      </c>
      <c r="K99" s="24">
        <v>7</v>
      </c>
      <c r="L99" s="24">
        <v>7</v>
      </c>
      <c r="M99" s="24">
        <v>3</v>
      </c>
      <c r="N99" s="24">
        <v>3</v>
      </c>
      <c r="O99" s="24">
        <v>3</v>
      </c>
      <c r="P99" s="24">
        <v>3</v>
      </c>
      <c r="Q99" s="24">
        <v>3</v>
      </c>
      <c r="R99" s="24">
        <v>2</v>
      </c>
      <c r="T99" s="25">
        <f>SUMIFS(C99:R99, C6:R6, "19MEE311_CO1")</f>
        <v>24</v>
      </c>
      <c r="U99" s="25">
        <f>SUMIFS(C99:R99, C6:R6, "19MEE311_CO2")</f>
        <v>29</v>
      </c>
      <c r="V99" s="25">
        <f>SUMIFS(C99:R99, C6:R6, "19MEE311_CO3")</f>
        <v>18</v>
      </c>
      <c r="W99" s="25">
        <f>SUMIFS(C99:R99, C6:R6, "19MEE311_CO4")</f>
        <v>18</v>
      </c>
    </row>
    <row r="100" spans="1:23" x14ac:dyDescent="0.3">
      <c r="A100" s="26"/>
      <c r="B100" s="26"/>
      <c r="C100" s="26">
        <v>7</v>
      </c>
      <c r="D100" s="26">
        <v>7</v>
      </c>
      <c r="E100" s="26">
        <v>7</v>
      </c>
      <c r="F100" s="26">
        <v>7</v>
      </c>
      <c r="G100" s="26">
        <v>8</v>
      </c>
      <c r="H100" s="26">
        <v>8</v>
      </c>
      <c r="I100" s="26">
        <v>8</v>
      </c>
      <c r="J100" s="26">
        <v>8</v>
      </c>
      <c r="K100" s="26">
        <v>8</v>
      </c>
      <c r="L100" s="26">
        <v>8</v>
      </c>
      <c r="M100" s="26">
        <v>3</v>
      </c>
      <c r="N100" s="26">
        <v>3</v>
      </c>
      <c r="O100" s="26">
        <v>3</v>
      </c>
      <c r="P100" s="26">
        <v>3</v>
      </c>
      <c r="Q100" s="26">
        <v>4</v>
      </c>
      <c r="R100" s="26">
        <v>9</v>
      </c>
      <c r="T100" s="25">
        <f>SUMIFS(C100:R100, C6:R6, "19MEE311_CO1")</f>
        <v>26</v>
      </c>
      <c r="U100" s="25">
        <f>SUMIFS(C100:R100, C6:R6, "19MEE311_CO2")</f>
        <v>39</v>
      </c>
      <c r="V100" s="25">
        <f>SUMIFS(C100:R100, C6:R6, "19MEE311_CO3")</f>
        <v>18</v>
      </c>
      <c r="W100" s="25">
        <f>SUMIFS(C100:R100, C6:R6, "19MEE311_CO4")</f>
        <v>18</v>
      </c>
    </row>
    <row r="101" spans="1:23" x14ac:dyDescent="0.3">
      <c r="A101" s="24"/>
      <c r="B101" s="24"/>
      <c r="C101" s="24">
        <v>1</v>
      </c>
      <c r="D101" s="24">
        <v>1</v>
      </c>
      <c r="E101" s="24">
        <v>1</v>
      </c>
      <c r="F101" s="24">
        <v>1</v>
      </c>
      <c r="G101" s="24">
        <v>4</v>
      </c>
      <c r="H101" s="24">
        <v>4</v>
      </c>
      <c r="I101" s="24">
        <v>6</v>
      </c>
      <c r="J101" s="24">
        <v>6</v>
      </c>
      <c r="K101" s="24">
        <v>6</v>
      </c>
      <c r="L101" s="24">
        <v>6</v>
      </c>
      <c r="M101" s="24"/>
      <c r="N101" s="24"/>
      <c r="O101" s="24"/>
      <c r="P101" s="24"/>
      <c r="Q101" s="24">
        <v>4</v>
      </c>
      <c r="R101" s="24"/>
      <c r="T101" s="25">
        <f>SUMIFS(C101:R101, C6:R6, "19MEE311_CO1")</f>
        <v>11</v>
      </c>
      <c r="U101" s="25">
        <f>SUMIFS(C101:R101, C6:R6, "19MEE311_CO2")</f>
        <v>15</v>
      </c>
      <c r="V101" s="25">
        <f>SUMIFS(C101:R101, C6:R6, "19MEE311_CO3")</f>
        <v>7</v>
      </c>
      <c r="W101" s="25">
        <f>SUMIFS(C101:R101, C6:R6, "19MEE311_CO4")</f>
        <v>7</v>
      </c>
    </row>
    <row r="102" spans="1:23" x14ac:dyDescent="0.3">
      <c r="A102" s="26"/>
      <c r="B102" s="26"/>
      <c r="C102" s="26">
        <v>5</v>
      </c>
      <c r="D102" s="26">
        <v>5</v>
      </c>
      <c r="E102" s="26">
        <v>5</v>
      </c>
      <c r="F102" s="26">
        <v>5</v>
      </c>
      <c r="G102" s="26">
        <v>5</v>
      </c>
      <c r="H102" s="26">
        <v>5</v>
      </c>
      <c r="I102" s="26">
        <v>5</v>
      </c>
      <c r="J102" s="26">
        <v>5</v>
      </c>
      <c r="K102" s="26">
        <v>5</v>
      </c>
      <c r="L102" s="26">
        <v>5</v>
      </c>
      <c r="M102" s="26">
        <v>3</v>
      </c>
      <c r="N102" s="26">
        <v>3</v>
      </c>
      <c r="O102" s="26">
        <v>3</v>
      </c>
      <c r="P102" s="26">
        <v>3</v>
      </c>
      <c r="Q102" s="26">
        <v>4</v>
      </c>
      <c r="R102" s="26">
        <v>5</v>
      </c>
      <c r="T102" s="25">
        <f>SUMIFS(C102:R102, C6:R6, "19MEE311_CO1")</f>
        <v>18</v>
      </c>
      <c r="U102" s="25">
        <f>SUMIFS(C102:R102, C6:R6, "19MEE311_CO2")</f>
        <v>27</v>
      </c>
      <c r="V102" s="25">
        <f>SUMIFS(C102:R102, C6:R6, "19MEE311_CO3")</f>
        <v>13</v>
      </c>
      <c r="W102" s="25">
        <f>SUMIFS(C102:R102, C6:R6, "19MEE311_CO4")</f>
        <v>13</v>
      </c>
    </row>
    <row r="103" spans="1:23" x14ac:dyDescent="0.3">
      <c r="A103" s="24"/>
      <c r="B103" s="24"/>
      <c r="C103" s="24">
        <v>6</v>
      </c>
      <c r="D103" s="24">
        <v>6</v>
      </c>
      <c r="E103" s="24">
        <v>6</v>
      </c>
      <c r="F103" s="24">
        <v>6</v>
      </c>
      <c r="G103" s="24">
        <v>2</v>
      </c>
      <c r="H103" s="24">
        <v>2</v>
      </c>
      <c r="I103" s="24">
        <v>6</v>
      </c>
      <c r="J103" s="24">
        <v>6</v>
      </c>
      <c r="K103" s="24">
        <v>6</v>
      </c>
      <c r="L103" s="24">
        <v>6</v>
      </c>
      <c r="M103" s="24">
        <v>2</v>
      </c>
      <c r="N103" s="24">
        <v>2</v>
      </c>
      <c r="O103" s="24">
        <v>2</v>
      </c>
      <c r="P103" s="24">
        <v>2</v>
      </c>
      <c r="Q103" s="24">
        <v>4</v>
      </c>
      <c r="R103" s="24">
        <v>3</v>
      </c>
      <c r="T103" s="25">
        <f>SUMIFS(C103:R103, C6:R6, "19MEE311_CO1")</f>
        <v>16</v>
      </c>
      <c r="U103" s="25">
        <f>SUMIFS(C103:R103, C6:R6, "19MEE311_CO2")</f>
        <v>23</v>
      </c>
      <c r="V103" s="25">
        <f>SUMIFS(C103:R103, C6:R6, "19MEE311_CO3")</f>
        <v>14</v>
      </c>
      <c r="W103" s="25">
        <f>SUMIFS(C103:R103, C6:R6, "19MEE311_CO4")</f>
        <v>14</v>
      </c>
    </row>
    <row r="104" spans="1:23" x14ac:dyDescent="0.3">
      <c r="A104" s="26"/>
      <c r="B104" s="26"/>
      <c r="C104" s="26">
        <v>7</v>
      </c>
      <c r="D104" s="26">
        <v>7</v>
      </c>
      <c r="E104" s="26">
        <v>7</v>
      </c>
      <c r="F104" s="26">
        <v>7</v>
      </c>
      <c r="G104" s="26">
        <v>3</v>
      </c>
      <c r="H104" s="26">
        <v>3</v>
      </c>
      <c r="I104" s="26">
        <v>6</v>
      </c>
      <c r="J104" s="26">
        <v>6</v>
      </c>
      <c r="K104" s="26">
        <v>6</v>
      </c>
      <c r="L104" s="26">
        <v>6</v>
      </c>
      <c r="M104" s="26"/>
      <c r="N104" s="26"/>
      <c r="O104" s="26"/>
      <c r="P104" s="26"/>
      <c r="Q104" s="26">
        <v>3</v>
      </c>
      <c r="R104" s="26"/>
      <c r="T104" s="25">
        <f>SUMIFS(C104:R104, C6:R6, "19MEE311_CO1")</f>
        <v>16</v>
      </c>
      <c r="U104" s="25">
        <f>SUMIFS(C104:R104, C6:R6, "19MEE311_CO2")</f>
        <v>19</v>
      </c>
      <c r="V104" s="25">
        <f>SUMIFS(C104:R104, C6:R6, "19MEE311_CO3")</f>
        <v>13</v>
      </c>
      <c r="W104" s="25">
        <f>SUMIFS(C104:R104, C6:R6, "19MEE311_CO4")</f>
        <v>13</v>
      </c>
    </row>
    <row r="105" spans="1:23" x14ac:dyDescent="0.3">
      <c r="A105" s="24"/>
      <c r="B105" s="24"/>
      <c r="C105" s="24">
        <v>8</v>
      </c>
      <c r="D105" s="24">
        <v>8</v>
      </c>
      <c r="E105" s="24">
        <v>8</v>
      </c>
      <c r="F105" s="24">
        <v>8</v>
      </c>
      <c r="G105" s="24">
        <v>8</v>
      </c>
      <c r="H105" s="24">
        <v>8</v>
      </c>
      <c r="I105" s="24">
        <v>8</v>
      </c>
      <c r="J105" s="24">
        <v>8</v>
      </c>
      <c r="K105" s="24">
        <v>8</v>
      </c>
      <c r="L105" s="24">
        <v>8</v>
      </c>
      <c r="M105" s="24">
        <v>2</v>
      </c>
      <c r="N105" s="24">
        <v>2</v>
      </c>
      <c r="O105" s="24">
        <v>2</v>
      </c>
      <c r="P105" s="24">
        <v>2</v>
      </c>
      <c r="Q105" s="24">
        <v>2</v>
      </c>
      <c r="R105" s="24"/>
      <c r="T105" s="25">
        <f>SUMIFS(C105:R105, C6:R6, "19MEE311_CO1")</f>
        <v>26</v>
      </c>
      <c r="U105" s="25">
        <f>SUMIFS(C105:R105, C6:R6, "19MEE311_CO2")</f>
        <v>28</v>
      </c>
      <c r="V105" s="25">
        <f>SUMIFS(C105:R105, C6:R6, "19MEE311_CO3")</f>
        <v>18</v>
      </c>
      <c r="W105" s="25">
        <f>SUMIFS(C105:R105, C6:R6, "19MEE311_CO4")</f>
        <v>18</v>
      </c>
    </row>
    <row r="106" spans="1:23" x14ac:dyDescent="0.3">
      <c r="A106" s="26"/>
      <c r="B106" s="26"/>
      <c r="C106" s="26">
        <v>8</v>
      </c>
      <c r="D106" s="26">
        <v>8</v>
      </c>
      <c r="E106" s="26">
        <v>8</v>
      </c>
      <c r="F106" s="26">
        <v>8</v>
      </c>
      <c r="G106" s="26">
        <v>8</v>
      </c>
      <c r="H106" s="26">
        <v>8</v>
      </c>
      <c r="I106" s="26">
        <v>8</v>
      </c>
      <c r="J106" s="26">
        <v>8</v>
      </c>
      <c r="K106" s="26">
        <v>8</v>
      </c>
      <c r="L106" s="26">
        <v>8</v>
      </c>
      <c r="M106" s="26">
        <v>4</v>
      </c>
      <c r="N106" s="26">
        <v>4</v>
      </c>
      <c r="O106" s="26">
        <v>4</v>
      </c>
      <c r="P106" s="26">
        <v>4</v>
      </c>
      <c r="Q106" s="26">
        <v>5</v>
      </c>
      <c r="R106" s="26">
        <v>10</v>
      </c>
      <c r="T106" s="25">
        <f>SUMIFS(C106:R106, C6:R6, "19MEE311_CO1")</f>
        <v>28</v>
      </c>
      <c r="U106" s="25">
        <f>SUMIFS(C106:R106, C6:R6, "19MEE311_CO2")</f>
        <v>43</v>
      </c>
      <c r="V106" s="25">
        <f>SUMIFS(C106:R106, C6:R6, "19MEE311_CO3")</f>
        <v>20</v>
      </c>
      <c r="W106" s="25">
        <f>SUMIFS(C106:R106, C6:R6, "19MEE311_CO4")</f>
        <v>20</v>
      </c>
    </row>
    <row r="107" spans="1:23" x14ac:dyDescent="0.3">
      <c r="A107" s="24"/>
      <c r="B107" s="24"/>
      <c r="C107" s="24"/>
      <c r="D107" s="24"/>
      <c r="E107" s="24"/>
      <c r="F107" s="24"/>
      <c r="G107" s="24">
        <v>8</v>
      </c>
      <c r="H107" s="24">
        <v>8</v>
      </c>
      <c r="I107" s="24">
        <v>8</v>
      </c>
      <c r="J107" s="24">
        <v>8</v>
      </c>
      <c r="K107" s="24">
        <v>8</v>
      </c>
      <c r="L107" s="24">
        <v>8</v>
      </c>
      <c r="M107" s="24">
        <v>3</v>
      </c>
      <c r="N107" s="24">
        <v>3</v>
      </c>
      <c r="O107" s="24">
        <v>3</v>
      </c>
      <c r="P107" s="24">
        <v>3</v>
      </c>
      <c r="Q107" s="24">
        <v>4</v>
      </c>
      <c r="R107" s="24">
        <v>5</v>
      </c>
      <c r="T107" s="25">
        <f>SUMIFS(C107:R107, C6:R6, "19MEE311_CO1")</f>
        <v>19</v>
      </c>
      <c r="U107" s="25">
        <f>SUMIFS(C107:R107, C6:R6, "19MEE311_CO2")</f>
        <v>28</v>
      </c>
      <c r="V107" s="25">
        <f>SUMIFS(C107:R107, C6:R6, "19MEE311_CO3")</f>
        <v>11</v>
      </c>
      <c r="W107" s="25">
        <f>SUMIFS(C107:R107, C6:R6, "19MEE311_CO4")</f>
        <v>11</v>
      </c>
    </row>
    <row r="108" spans="1:23" x14ac:dyDescent="0.3">
      <c r="A108" s="26"/>
      <c r="B108" s="26"/>
      <c r="C108" s="26"/>
      <c r="D108" s="26"/>
      <c r="E108" s="26"/>
      <c r="F108" s="26"/>
      <c r="G108" s="26">
        <v>6</v>
      </c>
      <c r="H108" s="26">
        <v>6</v>
      </c>
      <c r="I108" s="26">
        <v>8</v>
      </c>
      <c r="J108" s="26">
        <v>8</v>
      </c>
      <c r="K108" s="26">
        <v>8</v>
      </c>
      <c r="L108" s="26">
        <v>8</v>
      </c>
      <c r="M108" s="26">
        <v>3</v>
      </c>
      <c r="N108" s="26">
        <v>3</v>
      </c>
      <c r="O108" s="26">
        <v>3</v>
      </c>
      <c r="P108" s="26">
        <v>3</v>
      </c>
      <c r="Q108" s="26">
        <v>3</v>
      </c>
      <c r="R108" s="26"/>
      <c r="T108" s="25">
        <f>SUMIFS(C108:R108, C6:R6, "19MEE311_CO1")</f>
        <v>17</v>
      </c>
      <c r="U108" s="25">
        <f>SUMIFS(C108:R108, C6:R6, "19MEE311_CO2")</f>
        <v>20</v>
      </c>
      <c r="V108" s="25">
        <f>SUMIFS(C108:R108, C6:R6, "19MEE311_CO3")</f>
        <v>11</v>
      </c>
      <c r="W108" s="25">
        <f>SUMIFS(C108:R108, C6:R6, "19MEE311_CO4")</f>
        <v>11</v>
      </c>
    </row>
    <row r="109" spans="1:23" x14ac:dyDescent="0.3">
      <c r="A109" s="24"/>
      <c r="B109" s="24"/>
      <c r="C109" s="24">
        <v>4</v>
      </c>
      <c r="D109" s="24">
        <v>4</v>
      </c>
      <c r="E109" s="24">
        <v>4</v>
      </c>
      <c r="F109" s="24">
        <v>4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>
        <v>4</v>
      </c>
      <c r="R109" s="24">
        <v>8</v>
      </c>
      <c r="T109" s="25">
        <f>SUMIFS(C109:R109, C6:R6, "19MEE311_CO1")</f>
        <v>4</v>
      </c>
      <c r="U109" s="25">
        <f>SUMIFS(C109:R109, C6:R6, "19MEE311_CO2")</f>
        <v>16</v>
      </c>
      <c r="V109" s="25">
        <f>SUMIFS(C109:R109, C6:R6, "19MEE311_CO3")</f>
        <v>4</v>
      </c>
      <c r="W109" s="25">
        <f>SUMIFS(C109:R109, C6:R6, "19MEE311_CO4")</f>
        <v>4</v>
      </c>
    </row>
    <row r="110" spans="1:23" x14ac:dyDescent="0.3">
      <c r="A110" s="26"/>
      <c r="B110" s="26"/>
      <c r="C110" s="26">
        <v>5</v>
      </c>
      <c r="D110" s="26">
        <v>5</v>
      </c>
      <c r="E110" s="26">
        <v>5</v>
      </c>
      <c r="F110" s="26">
        <v>5</v>
      </c>
      <c r="G110" s="26">
        <v>5</v>
      </c>
      <c r="H110" s="26">
        <v>5</v>
      </c>
      <c r="I110" s="26">
        <v>6</v>
      </c>
      <c r="J110" s="26">
        <v>6</v>
      </c>
      <c r="K110" s="26">
        <v>6</v>
      </c>
      <c r="L110" s="26">
        <v>6</v>
      </c>
      <c r="M110" s="26">
        <v>4</v>
      </c>
      <c r="N110" s="26">
        <v>4</v>
      </c>
      <c r="O110" s="26">
        <v>4</v>
      </c>
      <c r="P110" s="26">
        <v>4</v>
      </c>
      <c r="Q110" s="26">
        <v>3</v>
      </c>
      <c r="R110" s="26">
        <v>6</v>
      </c>
      <c r="T110" s="25">
        <f>SUMIFS(C110:R110, C6:R6, "19MEE311_CO1")</f>
        <v>20</v>
      </c>
      <c r="U110" s="25">
        <f>SUMIFS(C110:R110, C6:R6, "19MEE311_CO2")</f>
        <v>29</v>
      </c>
      <c r="V110" s="25">
        <f>SUMIFS(C110:R110, C6:R6, "19MEE311_CO3")</f>
        <v>15</v>
      </c>
      <c r="W110" s="25">
        <f>SUMIFS(C110:R110, C6:R6, "19MEE311_CO4")</f>
        <v>15</v>
      </c>
    </row>
    <row r="111" spans="1:23" x14ac:dyDescent="0.3">
      <c r="A111" s="24"/>
      <c r="B111" s="24"/>
      <c r="C111" s="24">
        <v>7</v>
      </c>
      <c r="D111" s="24">
        <v>7</v>
      </c>
      <c r="E111" s="24">
        <v>7</v>
      </c>
      <c r="F111" s="24">
        <v>7</v>
      </c>
      <c r="G111" s="24">
        <v>4</v>
      </c>
      <c r="H111" s="24">
        <v>4</v>
      </c>
      <c r="I111" s="24">
        <v>6</v>
      </c>
      <c r="J111" s="24">
        <v>6</v>
      </c>
      <c r="K111" s="24">
        <v>6</v>
      </c>
      <c r="L111" s="24">
        <v>6</v>
      </c>
      <c r="M111" s="24">
        <v>4</v>
      </c>
      <c r="N111" s="24">
        <v>4</v>
      </c>
      <c r="O111" s="24">
        <v>4</v>
      </c>
      <c r="P111" s="24">
        <v>4</v>
      </c>
      <c r="Q111" s="24">
        <v>3</v>
      </c>
      <c r="R111" s="24">
        <v>6</v>
      </c>
      <c r="T111" s="25">
        <f>SUMIFS(C111:R111, C6:R6, "19MEE311_CO1")</f>
        <v>21</v>
      </c>
      <c r="U111" s="25">
        <f>SUMIFS(C111:R111, C6:R6, "19MEE311_CO2")</f>
        <v>30</v>
      </c>
      <c r="V111" s="25">
        <f>SUMIFS(C111:R111, C6:R6, "19MEE311_CO3")</f>
        <v>17</v>
      </c>
      <c r="W111" s="25">
        <f>SUMIFS(C111:R111, C6:R6, "19MEE311_CO4")</f>
        <v>17</v>
      </c>
    </row>
    <row r="112" spans="1:23" x14ac:dyDescent="0.3">
      <c r="A112" s="26"/>
      <c r="B112" s="26"/>
      <c r="C112" s="26">
        <v>4</v>
      </c>
      <c r="D112" s="26">
        <v>4</v>
      </c>
      <c r="E112" s="26">
        <v>4</v>
      </c>
      <c r="F112" s="26">
        <v>4</v>
      </c>
      <c r="G112" s="26">
        <v>5</v>
      </c>
      <c r="H112" s="26">
        <v>5</v>
      </c>
      <c r="I112" s="26">
        <v>8</v>
      </c>
      <c r="J112" s="26">
        <v>8</v>
      </c>
      <c r="K112" s="26">
        <v>8</v>
      </c>
      <c r="L112" s="26">
        <v>8</v>
      </c>
      <c r="M112" s="26">
        <v>1</v>
      </c>
      <c r="N112" s="26">
        <v>1</v>
      </c>
      <c r="O112" s="26">
        <v>1</v>
      </c>
      <c r="P112" s="26">
        <v>1</v>
      </c>
      <c r="Q112" s="26">
        <v>4</v>
      </c>
      <c r="R112" s="26">
        <v>8</v>
      </c>
      <c r="T112" s="25">
        <f>SUMIFS(C112:R112, C6:R6, "19MEE311_CO1")</f>
        <v>18</v>
      </c>
      <c r="U112" s="25">
        <f>SUMIFS(C112:R112, C6:R6, "19MEE311_CO2")</f>
        <v>30</v>
      </c>
      <c r="V112" s="25">
        <f>SUMIFS(C112:R112, C6:R6, "19MEE311_CO3")</f>
        <v>13</v>
      </c>
      <c r="W112" s="25">
        <f>SUMIFS(C112:R112, C6:R6, "19MEE311_CO4")</f>
        <v>13</v>
      </c>
    </row>
    <row r="113" spans="1:23" x14ac:dyDescent="0.3">
      <c r="A113" s="24"/>
      <c r="B113" s="24"/>
      <c r="C113" s="24">
        <v>7</v>
      </c>
      <c r="D113" s="24">
        <v>7</v>
      </c>
      <c r="E113" s="24">
        <v>7</v>
      </c>
      <c r="F113" s="24">
        <v>7</v>
      </c>
      <c r="G113" s="24">
        <v>8</v>
      </c>
      <c r="H113" s="24">
        <v>8</v>
      </c>
      <c r="I113" s="24">
        <v>5</v>
      </c>
      <c r="J113" s="24">
        <v>5</v>
      </c>
      <c r="K113" s="24">
        <v>5</v>
      </c>
      <c r="L113" s="24">
        <v>5</v>
      </c>
      <c r="M113" s="24">
        <v>3</v>
      </c>
      <c r="N113" s="24">
        <v>3</v>
      </c>
      <c r="O113" s="24">
        <v>3</v>
      </c>
      <c r="P113" s="24">
        <v>3</v>
      </c>
      <c r="Q113" s="24">
        <v>4</v>
      </c>
      <c r="R113" s="24">
        <v>6</v>
      </c>
      <c r="T113" s="25">
        <f>SUMIFS(C113:R113, C6:R6, "19MEE311_CO1")</f>
        <v>23</v>
      </c>
      <c r="U113" s="25">
        <f>SUMIFS(C113:R113, C6:R6, "19MEE311_CO2")</f>
        <v>33</v>
      </c>
      <c r="V113" s="25">
        <f>SUMIFS(C113:R113, C6:R6, "19MEE311_CO3")</f>
        <v>15</v>
      </c>
      <c r="W113" s="25">
        <f>SUMIFS(C113:R113, C6:R6, "19MEE311_CO4")</f>
        <v>15</v>
      </c>
    </row>
    <row r="114" spans="1:23" x14ac:dyDescent="0.3">
      <c r="A114" s="26"/>
      <c r="B114" s="26"/>
      <c r="C114" s="26">
        <v>4</v>
      </c>
      <c r="D114" s="26">
        <v>4</v>
      </c>
      <c r="E114" s="26">
        <v>4</v>
      </c>
      <c r="F114" s="26">
        <v>4</v>
      </c>
      <c r="G114" s="26">
        <v>8</v>
      </c>
      <c r="H114" s="26">
        <v>8</v>
      </c>
      <c r="I114" s="26">
        <v>9</v>
      </c>
      <c r="J114" s="26">
        <v>9</v>
      </c>
      <c r="K114" s="26">
        <v>9</v>
      </c>
      <c r="L114" s="26">
        <v>9</v>
      </c>
      <c r="M114" s="26">
        <v>4</v>
      </c>
      <c r="N114" s="26">
        <v>4</v>
      </c>
      <c r="O114" s="26">
        <v>4</v>
      </c>
      <c r="P114" s="26">
        <v>4</v>
      </c>
      <c r="Q114" s="26">
        <v>4</v>
      </c>
      <c r="R114" s="26">
        <v>8</v>
      </c>
      <c r="T114" s="25">
        <f>SUMIFS(C114:R114, C6:R6, "19MEE311_CO1")</f>
        <v>25</v>
      </c>
      <c r="U114" s="25">
        <f>SUMIFS(C114:R114, C6:R6, "19MEE311_CO2")</f>
        <v>37</v>
      </c>
      <c r="V114" s="25">
        <f>SUMIFS(C114:R114, C6:R6, "19MEE311_CO3")</f>
        <v>17</v>
      </c>
      <c r="W114" s="25">
        <f>SUMIFS(C114:R114, C6:R6, "19MEE311_CO4")</f>
        <v>17</v>
      </c>
    </row>
    <row r="115" spans="1:23" x14ac:dyDescent="0.3">
      <c r="A115" s="24"/>
      <c r="B115" s="24"/>
      <c r="C115" s="24">
        <v>5</v>
      </c>
      <c r="D115" s="24">
        <v>5</v>
      </c>
      <c r="E115" s="24">
        <v>5</v>
      </c>
      <c r="F115" s="24">
        <v>5</v>
      </c>
      <c r="G115" s="24">
        <v>1</v>
      </c>
      <c r="H115" s="24">
        <v>1</v>
      </c>
      <c r="I115" s="24">
        <v>6</v>
      </c>
      <c r="J115" s="24">
        <v>6</v>
      </c>
      <c r="K115" s="24">
        <v>6</v>
      </c>
      <c r="L115" s="24">
        <v>6</v>
      </c>
      <c r="M115" s="24">
        <v>0</v>
      </c>
      <c r="N115" s="24">
        <v>0</v>
      </c>
      <c r="O115" s="24">
        <v>0</v>
      </c>
      <c r="P115" s="24">
        <v>0</v>
      </c>
      <c r="Q115" s="24">
        <v>3</v>
      </c>
      <c r="R115" s="24">
        <v>0</v>
      </c>
      <c r="T115" s="25">
        <f>SUMIFS(C115:R115, C6:R6, "19MEE311_CO1")</f>
        <v>12</v>
      </c>
      <c r="U115" s="25">
        <f>SUMIFS(C115:R115, C6:R6, "19MEE311_CO2")</f>
        <v>15</v>
      </c>
      <c r="V115" s="25">
        <f>SUMIFS(C115:R115, C6:R6, "19MEE311_CO3")</f>
        <v>11</v>
      </c>
      <c r="W115" s="25">
        <f>SUMIFS(C115:R115, C6:R6, "19MEE311_CO4")</f>
        <v>11</v>
      </c>
    </row>
    <row r="116" spans="1:23" x14ac:dyDescent="0.3">
      <c r="A116" s="26"/>
      <c r="B116" s="26"/>
      <c r="C116" s="26">
        <v>1</v>
      </c>
      <c r="D116" s="26">
        <v>1</v>
      </c>
      <c r="E116" s="26">
        <v>1</v>
      </c>
      <c r="F116" s="26">
        <v>1</v>
      </c>
      <c r="G116" s="26">
        <v>3</v>
      </c>
      <c r="H116" s="26">
        <v>3</v>
      </c>
      <c r="I116" s="26">
        <v>3</v>
      </c>
      <c r="J116" s="26">
        <v>3</v>
      </c>
      <c r="K116" s="26">
        <v>3</v>
      </c>
      <c r="L116" s="26">
        <v>3</v>
      </c>
      <c r="M116" s="26">
        <v>3</v>
      </c>
      <c r="N116" s="26">
        <v>3</v>
      </c>
      <c r="O116" s="26">
        <v>3</v>
      </c>
      <c r="P116" s="26">
        <v>3</v>
      </c>
      <c r="Q116" s="26">
        <v>3</v>
      </c>
      <c r="R116" s="26">
        <v>5</v>
      </c>
      <c r="T116" s="25">
        <f>SUMIFS(C116:R116, C6:R6, "19MEE311_CO1")</f>
        <v>10</v>
      </c>
      <c r="U116" s="25">
        <f>SUMIFS(C116:R116, C6:R6, "19MEE311_CO2")</f>
        <v>18</v>
      </c>
      <c r="V116" s="25">
        <f>SUMIFS(C116:R116, C6:R6, "19MEE311_CO3")</f>
        <v>7</v>
      </c>
      <c r="W116" s="25">
        <f>SUMIFS(C116:R116, C6:R6, "19MEE311_CO4")</f>
        <v>7</v>
      </c>
    </row>
    <row r="117" spans="1:23" x14ac:dyDescent="0.3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T117" s="25">
        <f>SUMIFS(C117:R117, C6:R6, "19MEE311_CO1")</f>
        <v>0</v>
      </c>
      <c r="U117" s="25">
        <f>SUMIFS(C117:R117, C6:R6, "19MEE311_CO2")</f>
        <v>0</v>
      </c>
      <c r="V117" s="25">
        <f>SUMIFS(C117:R117, C6:R6, "19MEE311_CO3")</f>
        <v>0</v>
      </c>
      <c r="W117" s="25">
        <f>SUMIFS(C117:R117, C6:R6, "19MEE311_CO4")</f>
        <v>0</v>
      </c>
    </row>
    <row r="118" spans="1:23" x14ac:dyDescent="0.3">
      <c r="A118" s="26"/>
      <c r="B118" s="26"/>
      <c r="C118" s="26">
        <v>6</v>
      </c>
      <c r="D118" s="26">
        <v>6</v>
      </c>
      <c r="E118" s="26">
        <v>6</v>
      </c>
      <c r="F118" s="26">
        <v>6</v>
      </c>
      <c r="G118" s="26">
        <v>5</v>
      </c>
      <c r="H118" s="26">
        <v>5</v>
      </c>
      <c r="I118" s="26">
        <v>6</v>
      </c>
      <c r="J118" s="26">
        <v>6</v>
      </c>
      <c r="K118" s="26">
        <v>6</v>
      </c>
      <c r="L118" s="26">
        <v>6</v>
      </c>
      <c r="M118" s="26">
        <v>3</v>
      </c>
      <c r="N118" s="26">
        <v>3</v>
      </c>
      <c r="O118" s="26">
        <v>3</v>
      </c>
      <c r="P118" s="26">
        <v>3</v>
      </c>
      <c r="Q118" s="26">
        <v>3</v>
      </c>
      <c r="R118" s="26">
        <v>2</v>
      </c>
      <c r="T118" s="25">
        <f>SUMIFS(C118:R118, C6:R6, "19MEE311_CO1")</f>
        <v>20</v>
      </c>
      <c r="U118" s="25">
        <f>SUMIFS(C118:R118, C6:R6, "19MEE311_CO2")</f>
        <v>25</v>
      </c>
      <c r="V118" s="25">
        <f>SUMIFS(C118:R118, C6:R6, "19MEE311_CO3")</f>
        <v>15</v>
      </c>
      <c r="W118" s="25">
        <f>SUMIFS(C118:R118, C6:R6, "19MEE311_CO4")</f>
        <v>15</v>
      </c>
    </row>
    <row r="119" spans="1:23" x14ac:dyDescent="0.3">
      <c r="A119" s="24"/>
      <c r="B119" s="24"/>
      <c r="C119" s="24">
        <v>8</v>
      </c>
      <c r="D119" s="24">
        <v>8</v>
      </c>
      <c r="E119" s="24">
        <v>8</v>
      </c>
      <c r="F119" s="24">
        <v>8</v>
      </c>
      <c r="G119" s="24">
        <v>7</v>
      </c>
      <c r="H119" s="24">
        <v>7</v>
      </c>
      <c r="I119" s="24">
        <v>8</v>
      </c>
      <c r="J119" s="24">
        <v>8</v>
      </c>
      <c r="K119" s="24">
        <v>8</v>
      </c>
      <c r="L119" s="24">
        <v>8</v>
      </c>
      <c r="M119" s="24">
        <v>4</v>
      </c>
      <c r="N119" s="24">
        <v>4</v>
      </c>
      <c r="O119" s="24">
        <v>4</v>
      </c>
      <c r="P119" s="24">
        <v>4</v>
      </c>
      <c r="Q119" s="24">
        <v>3</v>
      </c>
      <c r="R119" s="24">
        <v>6</v>
      </c>
      <c r="T119" s="25">
        <f>SUMIFS(C119:R119, C6:R6, "19MEE311_CO1")</f>
        <v>27</v>
      </c>
      <c r="U119" s="25">
        <f>SUMIFS(C119:R119, C6:R6, "19MEE311_CO2")</f>
        <v>36</v>
      </c>
      <c r="V119" s="25">
        <f>SUMIFS(C119:R119, C6:R6, "19MEE311_CO3")</f>
        <v>20</v>
      </c>
      <c r="W119" s="25">
        <f>SUMIFS(C119:R119, C6:R6, "19MEE311_CO4")</f>
        <v>20</v>
      </c>
    </row>
    <row r="120" spans="1:23" x14ac:dyDescent="0.3">
      <c r="A120" s="26"/>
      <c r="B120" s="26"/>
      <c r="C120" s="26">
        <v>6</v>
      </c>
      <c r="D120" s="26">
        <v>6</v>
      </c>
      <c r="E120" s="26">
        <v>6</v>
      </c>
      <c r="F120" s="26">
        <v>6</v>
      </c>
      <c r="G120" s="26">
        <v>6</v>
      </c>
      <c r="H120" s="26">
        <v>6</v>
      </c>
      <c r="I120" s="26">
        <v>7</v>
      </c>
      <c r="J120" s="26">
        <v>7</v>
      </c>
      <c r="K120" s="26">
        <v>7</v>
      </c>
      <c r="L120" s="26">
        <v>7</v>
      </c>
      <c r="M120" s="26">
        <v>0</v>
      </c>
      <c r="N120" s="26">
        <v>0</v>
      </c>
      <c r="O120" s="26">
        <v>0</v>
      </c>
      <c r="P120" s="26">
        <v>0</v>
      </c>
      <c r="Q120" s="26">
        <v>4</v>
      </c>
      <c r="R120" s="26">
        <v>0</v>
      </c>
      <c r="T120" s="25">
        <f>SUMIFS(C120:R120, C6:R6, "19MEE311_CO1")</f>
        <v>19</v>
      </c>
      <c r="U120" s="25">
        <f>SUMIFS(C120:R120, C6:R6, "19MEE311_CO2")</f>
        <v>23</v>
      </c>
      <c r="V120" s="25">
        <f>SUMIFS(C120:R120, C6:R6, "19MEE311_CO3")</f>
        <v>13</v>
      </c>
      <c r="W120" s="25">
        <f>SUMIFS(C120:R120, C6:R6, "19MEE311_CO4")</f>
        <v>13</v>
      </c>
    </row>
    <row r="121" spans="1:23" x14ac:dyDescent="0.3">
      <c r="A121" s="24"/>
      <c r="B121" s="24"/>
      <c r="C121" s="24">
        <v>0</v>
      </c>
      <c r="D121" s="24">
        <v>0</v>
      </c>
      <c r="E121" s="24">
        <v>0</v>
      </c>
      <c r="F121" s="24">
        <v>0</v>
      </c>
      <c r="G121" s="24">
        <v>2</v>
      </c>
      <c r="H121" s="24">
        <v>2</v>
      </c>
      <c r="I121" s="24">
        <v>0</v>
      </c>
      <c r="J121" s="24">
        <v>0</v>
      </c>
      <c r="K121" s="24">
        <v>0</v>
      </c>
      <c r="L121" s="24">
        <v>0</v>
      </c>
      <c r="M121" s="24">
        <v>2</v>
      </c>
      <c r="N121" s="24">
        <v>2</v>
      </c>
      <c r="O121" s="24">
        <v>2</v>
      </c>
      <c r="P121" s="24">
        <v>2</v>
      </c>
      <c r="Q121" s="24">
        <v>2</v>
      </c>
      <c r="R121" s="24">
        <v>2</v>
      </c>
      <c r="T121" s="25">
        <f>SUMIFS(C121:R121, C6:R6, "19MEE311_CO1")</f>
        <v>4</v>
      </c>
      <c r="U121" s="25">
        <f>SUMIFS(C121:R121, C6:R6, "19MEE311_CO2")</f>
        <v>8</v>
      </c>
      <c r="V121" s="25">
        <f>SUMIFS(C121:R121, C6:R6, "19MEE311_CO3")</f>
        <v>2</v>
      </c>
      <c r="W121" s="25">
        <f>SUMIFS(C121:R121, C6:R6, "19MEE311_CO4")</f>
        <v>2</v>
      </c>
    </row>
    <row r="122" spans="1:23" x14ac:dyDescent="0.3">
      <c r="A122" s="26"/>
      <c r="B122" s="26"/>
      <c r="C122" s="26">
        <v>7</v>
      </c>
      <c r="D122" s="26">
        <v>7</v>
      </c>
      <c r="E122" s="26">
        <v>7</v>
      </c>
      <c r="F122" s="26">
        <v>7</v>
      </c>
      <c r="G122" s="26">
        <v>6</v>
      </c>
      <c r="H122" s="26">
        <v>6</v>
      </c>
      <c r="I122" s="26">
        <v>7</v>
      </c>
      <c r="J122" s="26">
        <v>7</v>
      </c>
      <c r="K122" s="26">
        <v>7</v>
      </c>
      <c r="L122" s="26">
        <v>7</v>
      </c>
      <c r="M122" s="26">
        <v>2</v>
      </c>
      <c r="N122" s="26">
        <v>2</v>
      </c>
      <c r="O122" s="26">
        <v>2</v>
      </c>
      <c r="P122" s="26">
        <v>2</v>
      </c>
      <c r="Q122" s="26">
        <v>2</v>
      </c>
      <c r="R122" s="26">
        <v>6</v>
      </c>
      <c r="T122" s="25">
        <f>SUMIFS(C122:R122, C6:R6, "19MEE311_CO1")</f>
        <v>22</v>
      </c>
      <c r="U122" s="25">
        <f>SUMIFS(C122:R122, C6:R6, "19MEE311_CO2")</f>
        <v>30</v>
      </c>
      <c r="V122" s="25">
        <f>SUMIFS(C122:R122, C6:R6, "19MEE311_CO3")</f>
        <v>16</v>
      </c>
      <c r="W122" s="25">
        <f>SUMIFS(C122:R122, C6:R6, "19MEE311_CO4")</f>
        <v>16</v>
      </c>
    </row>
    <row r="123" spans="1:23" x14ac:dyDescent="0.3">
      <c r="A123" s="24"/>
      <c r="B123" s="24"/>
      <c r="C123" s="24">
        <v>6</v>
      </c>
      <c r="D123" s="24">
        <v>6</v>
      </c>
      <c r="E123" s="24">
        <v>6</v>
      </c>
      <c r="F123" s="24">
        <v>6</v>
      </c>
      <c r="G123" s="24">
        <v>5</v>
      </c>
      <c r="H123" s="24">
        <v>5</v>
      </c>
      <c r="I123" s="24">
        <v>6</v>
      </c>
      <c r="J123" s="24">
        <v>6</v>
      </c>
      <c r="K123" s="24">
        <v>6</v>
      </c>
      <c r="L123" s="24">
        <v>6</v>
      </c>
      <c r="M123" s="24">
        <v>3</v>
      </c>
      <c r="N123" s="24">
        <v>3</v>
      </c>
      <c r="O123" s="24">
        <v>3</v>
      </c>
      <c r="P123" s="24">
        <v>3</v>
      </c>
      <c r="Q123" s="24">
        <v>3</v>
      </c>
      <c r="R123" s="24">
        <v>5</v>
      </c>
      <c r="T123" s="25">
        <f>SUMIFS(C123:R123, C6:R6, "19MEE311_CO1")</f>
        <v>20</v>
      </c>
      <c r="U123" s="25">
        <f>SUMIFS(C123:R123, C6:R6, "19MEE311_CO2")</f>
        <v>28</v>
      </c>
      <c r="V123" s="25">
        <f>SUMIFS(C123:R123, C6:R6, "19MEE311_CO3")</f>
        <v>15</v>
      </c>
      <c r="W123" s="25">
        <f>SUMIFS(C123:R123, C6:R6, "19MEE311_CO4")</f>
        <v>15</v>
      </c>
    </row>
    <row r="124" spans="1:23" x14ac:dyDescent="0.3">
      <c r="A124" s="26"/>
      <c r="B124" s="26"/>
      <c r="C124" s="26">
        <v>6</v>
      </c>
      <c r="D124" s="26">
        <v>6</v>
      </c>
      <c r="E124" s="26">
        <v>6</v>
      </c>
      <c r="F124" s="26">
        <v>6</v>
      </c>
      <c r="G124" s="26">
        <v>6</v>
      </c>
      <c r="H124" s="26">
        <v>6</v>
      </c>
      <c r="I124" s="26">
        <v>4</v>
      </c>
      <c r="J124" s="26">
        <v>4</v>
      </c>
      <c r="K124" s="26">
        <v>4</v>
      </c>
      <c r="L124" s="26">
        <v>4</v>
      </c>
      <c r="M124" s="26">
        <v>3</v>
      </c>
      <c r="N124" s="26">
        <v>3</v>
      </c>
      <c r="O124" s="26">
        <v>3</v>
      </c>
      <c r="P124" s="26">
        <v>3</v>
      </c>
      <c r="Q124" s="26">
        <v>0</v>
      </c>
      <c r="R124" s="26">
        <v>7</v>
      </c>
      <c r="T124" s="25">
        <f>SUMIFS(C124:R124, C6:R6, "19MEE311_CO1")</f>
        <v>19</v>
      </c>
      <c r="U124" s="25">
        <f>SUMIFS(C124:R124, C6:R6, "19MEE311_CO2")</f>
        <v>26</v>
      </c>
      <c r="V124" s="25">
        <f>SUMIFS(C124:R124, C6:R6, "19MEE311_CO3")</f>
        <v>13</v>
      </c>
      <c r="W124" s="25">
        <f>SUMIFS(C124:R124, C6:R6, "19MEE311_CO4")</f>
        <v>13</v>
      </c>
    </row>
    <row r="125" spans="1:23" x14ac:dyDescent="0.3">
      <c r="A125" s="24"/>
      <c r="B125" s="24"/>
      <c r="C125" s="24">
        <v>4</v>
      </c>
      <c r="D125" s="24">
        <v>4</v>
      </c>
      <c r="E125" s="24">
        <v>4</v>
      </c>
      <c r="F125" s="24">
        <v>4</v>
      </c>
      <c r="G125" s="24">
        <v>6</v>
      </c>
      <c r="H125" s="24">
        <v>6</v>
      </c>
      <c r="I125" s="24">
        <v>4</v>
      </c>
      <c r="J125" s="24">
        <v>4</v>
      </c>
      <c r="K125" s="24">
        <v>4</v>
      </c>
      <c r="L125" s="24">
        <v>4</v>
      </c>
      <c r="M125" s="24">
        <v>3</v>
      </c>
      <c r="N125" s="24">
        <v>3</v>
      </c>
      <c r="O125" s="24">
        <v>3</v>
      </c>
      <c r="P125" s="24">
        <v>3</v>
      </c>
      <c r="Q125" s="24">
        <v>2</v>
      </c>
      <c r="R125" s="24">
        <v>2</v>
      </c>
      <c r="T125" s="25">
        <f>SUMIFS(C125:R125, C6:R6, "19MEE311_CO1")</f>
        <v>17</v>
      </c>
      <c r="U125" s="25">
        <f>SUMIFS(C125:R125, C6:R6, "19MEE311_CO2")</f>
        <v>21</v>
      </c>
      <c r="V125" s="25">
        <f>SUMIFS(C125:R125, C6:R6, "19MEE311_CO3")</f>
        <v>11</v>
      </c>
      <c r="W125" s="25">
        <f>SUMIFS(C125:R125, C6:R6, "19MEE311_CO4")</f>
        <v>11</v>
      </c>
    </row>
    <row r="126" spans="1:23" x14ac:dyDescent="0.3">
      <c r="A126" s="26"/>
      <c r="B126" s="26"/>
      <c r="C126" s="26">
        <v>0</v>
      </c>
      <c r="D126" s="26">
        <v>0</v>
      </c>
      <c r="E126" s="26">
        <v>0</v>
      </c>
      <c r="F126" s="26">
        <v>0</v>
      </c>
      <c r="G126" s="26">
        <v>3</v>
      </c>
      <c r="H126" s="26">
        <v>3</v>
      </c>
      <c r="I126" s="26">
        <v>0</v>
      </c>
      <c r="J126" s="26">
        <v>0</v>
      </c>
      <c r="K126" s="26">
        <v>0</v>
      </c>
      <c r="L126" s="26">
        <v>0</v>
      </c>
      <c r="M126" s="26">
        <v>3</v>
      </c>
      <c r="N126" s="26">
        <v>3</v>
      </c>
      <c r="O126" s="26">
        <v>3</v>
      </c>
      <c r="P126" s="26">
        <v>3</v>
      </c>
      <c r="Q126" s="26">
        <v>2</v>
      </c>
      <c r="R126" s="26">
        <v>3</v>
      </c>
      <c r="T126" s="25">
        <f>SUMIFS(C126:R126, C6:R6, "19MEE311_CO1")</f>
        <v>6</v>
      </c>
      <c r="U126" s="25">
        <f>SUMIFS(C126:R126, C6:R6, "19MEE311_CO2")</f>
        <v>11</v>
      </c>
      <c r="V126" s="25">
        <f>SUMIFS(C126:R126, C6:R6, "19MEE311_CO3")</f>
        <v>3</v>
      </c>
      <c r="W126" s="25">
        <f>SUMIFS(C126:R126, C6:R6, "19MEE311_CO4")</f>
        <v>3</v>
      </c>
    </row>
    <row r="127" spans="1:23" x14ac:dyDescent="0.3">
      <c r="A127" s="24"/>
      <c r="B127" s="24"/>
      <c r="C127" s="24">
        <v>4</v>
      </c>
      <c r="D127" s="24">
        <v>4</v>
      </c>
      <c r="E127" s="24">
        <v>4</v>
      </c>
      <c r="F127" s="24">
        <v>4</v>
      </c>
      <c r="G127" s="24">
        <v>5</v>
      </c>
      <c r="H127" s="24">
        <v>5</v>
      </c>
      <c r="I127" s="24">
        <v>8</v>
      </c>
      <c r="J127" s="24">
        <v>8</v>
      </c>
      <c r="K127" s="24">
        <v>8</v>
      </c>
      <c r="L127" s="24">
        <v>8</v>
      </c>
      <c r="M127" s="24">
        <v>4</v>
      </c>
      <c r="N127" s="24">
        <v>4</v>
      </c>
      <c r="O127" s="24">
        <v>4</v>
      </c>
      <c r="P127" s="24">
        <v>4</v>
      </c>
      <c r="Q127" s="24">
        <v>3</v>
      </c>
      <c r="R127" s="24">
        <v>8</v>
      </c>
      <c r="T127" s="25">
        <f>SUMIFS(C127:R127, C6:R6, "19MEE311_CO1")</f>
        <v>21</v>
      </c>
      <c r="U127" s="25">
        <f>SUMIFS(C127:R127, C6:R6, "19MEE311_CO2")</f>
        <v>32</v>
      </c>
      <c r="V127" s="25">
        <f>SUMIFS(C127:R127, C6:R6, "19MEE311_CO3")</f>
        <v>16</v>
      </c>
      <c r="W127" s="25">
        <f>SUMIFS(C127:R127, C6:R6, "19MEE311_CO4")</f>
        <v>16</v>
      </c>
    </row>
    <row r="128" spans="1:23" x14ac:dyDescent="0.3">
      <c r="A128" s="26"/>
      <c r="B128" s="26"/>
      <c r="C128" s="26">
        <v>5</v>
      </c>
      <c r="D128" s="26">
        <v>5</v>
      </c>
      <c r="E128" s="26">
        <v>5</v>
      </c>
      <c r="F128" s="26">
        <v>5</v>
      </c>
      <c r="G128" s="26">
        <v>8</v>
      </c>
      <c r="H128" s="26">
        <v>8</v>
      </c>
      <c r="I128" s="26">
        <v>7</v>
      </c>
      <c r="J128" s="26">
        <v>7</v>
      </c>
      <c r="K128" s="26">
        <v>7</v>
      </c>
      <c r="L128" s="26">
        <v>7</v>
      </c>
      <c r="M128" s="26">
        <v>2</v>
      </c>
      <c r="N128" s="26">
        <v>2</v>
      </c>
      <c r="O128" s="26">
        <v>2</v>
      </c>
      <c r="P128" s="26">
        <v>2</v>
      </c>
      <c r="Q128" s="26">
        <v>4</v>
      </c>
      <c r="R128" s="26">
        <v>5</v>
      </c>
      <c r="T128" s="25">
        <f>SUMIFS(C128:R128, C6:R6, "19MEE311_CO1")</f>
        <v>22</v>
      </c>
      <c r="U128" s="25">
        <f>SUMIFS(C128:R128, C6:R6, "19MEE311_CO2")</f>
        <v>31</v>
      </c>
      <c r="V128" s="25">
        <f>SUMIFS(C128:R128, C6:R6, "19MEE311_CO3")</f>
        <v>14</v>
      </c>
      <c r="W128" s="25">
        <f>SUMIFS(C128:R128, C6:R6, "19MEE311_CO4")</f>
        <v>14</v>
      </c>
    </row>
    <row r="129" spans="1:23" x14ac:dyDescent="0.3">
      <c r="A129" s="24"/>
      <c r="B129" s="24"/>
      <c r="C129" s="24">
        <v>8</v>
      </c>
      <c r="D129" s="24">
        <v>8</v>
      </c>
      <c r="E129" s="24">
        <v>8</v>
      </c>
      <c r="F129" s="24">
        <v>8</v>
      </c>
      <c r="G129" s="24">
        <v>1</v>
      </c>
      <c r="H129" s="24">
        <v>1</v>
      </c>
      <c r="I129" s="24">
        <v>6</v>
      </c>
      <c r="J129" s="24">
        <v>6</v>
      </c>
      <c r="K129" s="24">
        <v>6</v>
      </c>
      <c r="L129" s="24">
        <v>6</v>
      </c>
      <c r="M129" s="24">
        <v>2</v>
      </c>
      <c r="N129" s="24">
        <v>2</v>
      </c>
      <c r="O129" s="24">
        <v>2</v>
      </c>
      <c r="P129" s="24">
        <v>2</v>
      </c>
      <c r="Q129" s="24">
        <v>3</v>
      </c>
      <c r="R129" s="24">
        <v>0</v>
      </c>
      <c r="T129" s="25">
        <f>SUMIFS(C129:R129, C6:R6, "19MEE311_CO1")</f>
        <v>17</v>
      </c>
      <c r="U129" s="25">
        <f>SUMIFS(C129:R129, C6:R6, "19MEE311_CO2")</f>
        <v>20</v>
      </c>
      <c r="V129" s="25">
        <f>SUMIFS(C129:R129, C6:R6, "19MEE311_CO3")</f>
        <v>16</v>
      </c>
      <c r="W129" s="25">
        <f>SUMIFS(C129:R129, C6:R6, "19MEE311_CO4")</f>
        <v>16</v>
      </c>
    </row>
    <row r="130" spans="1:23" x14ac:dyDescent="0.3">
      <c r="A130" s="26"/>
      <c r="B130" s="26"/>
      <c r="C130" s="26">
        <v>9</v>
      </c>
      <c r="D130" s="26">
        <v>9</v>
      </c>
      <c r="E130" s="26">
        <v>9</v>
      </c>
      <c r="F130" s="26">
        <v>9</v>
      </c>
      <c r="G130" s="26">
        <v>7</v>
      </c>
      <c r="H130" s="26">
        <v>7</v>
      </c>
      <c r="I130" s="26">
        <v>6</v>
      </c>
      <c r="J130" s="26">
        <v>6</v>
      </c>
      <c r="K130" s="26">
        <v>6</v>
      </c>
      <c r="L130" s="26">
        <v>6</v>
      </c>
      <c r="M130" s="26">
        <v>0</v>
      </c>
      <c r="N130" s="26">
        <v>0</v>
      </c>
      <c r="O130" s="26">
        <v>0</v>
      </c>
      <c r="P130" s="26">
        <v>0</v>
      </c>
      <c r="Q130" s="26">
        <v>3</v>
      </c>
      <c r="R130" s="26">
        <v>2</v>
      </c>
      <c r="T130" s="25">
        <f>SUMIFS(C130:R130, C6:R6, "19MEE311_CO1")</f>
        <v>22</v>
      </c>
      <c r="U130" s="25">
        <f>SUMIFS(C130:R130, C6:R6, "19MEE311_CO2")</f>
        <v>27</v>
      </c>
      <c r="V130" s="25">
        <f>SUMIFS(C130:R130, C6:R6, "19MEE311_CO3")</f>
        <v>15</v>
      </c>
      <c r="W130" s="25">
        <f>SUMIFS(C130:R130, C6:R6, "19MEE311_CO4")</f>
        <v>15</v>
      </c>
    </row>
    <row r="131" spans="1:23" x14ac:dyDescent="0.3">
      <c r="A131" s="24"/>
      <c r="B131" s="24"/>
      <c r="C131" s="24">
        <v>5</v>
      </c>
      <c r="D131" s="24">
        <v>5</v>
      </c>
      <c r="E131" s="24">
        <v>5</v>
      </c>
      <c r="F131" s="24">
        <v>5</v>
      </c>
      <c r="G131" s="24">
        <v>6</v>
      </c>
      <c r="H131" s="24">
        <v>6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4</v>
      </c>
      <c r="R131" s="24">
        <v>2</v>
      </c>
      <c r="T131" s="25">
        <f>SUMIFS(C131:R131, C6:R6, "19MEE311_CO1")</f>
        <v>11</v>
      </c>
      <c r="U131" s="25">
        <f>SUMIFS(C131:R131, C6:R6, "19MEE311_CO2")</f>
        <v>17</v>
      </c>
      <c r="V131" s="25">
        <f>SUMIFS(C131:R131, C6:R6, "19MEE311_CO3")</f>
        <v>5</v>
      </c>
      <c r="W131" s="25">
        <f>SUMIFS(C131:R131, C6:R6, "19MEE311_CO4")</f>
        <v>5</v>
      </c>
    </row>
    <row r="132" spans="1:23" x14ac:dyDescent="0.3">
      <c r="A132" s="26"/>
      <c r="B132" s="26"/>
      <c r="C132" s="26">
        <v>0</v>
      </c>
      <c r="D132" s="26">
        <v>0</v>
      </c>
      <c r="E132" s="26">
        <v>0</v>
      </c>
      <c r="F132" s="26">
        <v>0</v>
      </c>
      <c r="G132" s="26">
        <v>7</v>
      </c>
      <c r="H132" s="26">
        <v>7</v>
      </c>
      <c r="I132" s="26">
        <v>3</v>
      </c>
      <c r="J132" s="26">
        <v>3</v>
      </c>
      <c r="K132" s="26">
        <v>3</v>
      </c>
      <c r="L132" s="26">
        <v>3</v>
      </c>
      <c r="M132" s="26">
        <v>4</v>
      </c>
      <c r="N132" s="26">
        <v>4</v>
      </c>
      <c r="O132" s="26">
        <v>4</v>
      </c>
      <c r="P132" s="26">
        <v>4</v>
      </c>
      <c r="Q132" s="26">
        <v>3</v>
      </c>
      <c r="R132" s="26">
        <v>6</v>
      </c>
      <c r="T132" s="25">
        <f>SUMIFS(C132:R132, C6:R6, "19MEE311_CO1")</f>
        <v>14</v>
      </c>
      <c r="U132" s="25">
        <f>SUMIFS(C132:R132, C6:R6, "19MEE311_CO2")</f>
        <v>23</v>
      </c>
      <c r="V132" s="25">
        <f>SUMIFS(C132:R132, C6:R6, "19MEE311_CO3")</f>
        <v>7</v>
      </c>
      <c r="W132" s="25">
        <f>SUMIFS(C132:R132, C6:R6, "19MEE311_CO4")</f>
        <v>7</v>
      </c>
    </row>
    <row r="133" spans="1:23" x14ac:dyDescent="0.3">
      <c r="A133" s="24"/>
      <c r="B133" s="24"/>
      <c r="C133" s="24">
        <v>8</v>
      </c>
      <c r="D133" s="24">
        <v>8</v>
      </c>
      <c r="E133" s="24">
        <v>8</v>
      </c>
      <c r="F133" s="24">
        <v>8</v>
      </c>
      <c r="G133" s="24">
        <v>7</v>
      </c>
      <c r="H133" s="24">
        <v>7</v>
      </c>
      <c r="I133" s="24">
        <v>7</v>
      </c>
      <c r="J133" s="24">
        <v>7</v>
      </c>
      <c r="K133" s="24">
        <v>7</v>
      </c>
      <c r="L133" s="24">
        <v>7</v>
      </c>
      <c r="M133" s="24">
        <v>3</v>
      </c>
      <c r="N133" s="24">
        <v>3</v>
      </c>
      <c r="O133" s="24">
        <v>3</v>
      </c>
      <c r="P133" s="24">
        <v>3</v>
      </c>
      <c r="Q133" s="24">
        <v>4</v>
      </c>
      <c r="R133" s="24">
        <v>6</v>
      </c>
      <c r="T133" s="25">
        <f>SUMIFS(C133:R133, C6:R6, "19MEE311_CO1")</f>
        <v>25</v>
      </c>
      <c r="U133" s="25">
        <f>SUMIFS(C133:R133, C6:R6, "19MEE311_CO2")</f>
        <v>35</v>
      </c>
      <c r="V133" s="25">
        <f>SUMIFS(C133:R133, C6:R6, "19MEE311_CO3")</f>
        <v>18</v>
      </c>
      <c r="W133" s="25">
        <f>SUMIFS(C133:R133, C6:R6, "19MEE311_CO4")</f>
        <v>18</v>
      </c>
    </row>
    <row r="134" spans="1:23" x14ac:dyDescent="0.3">
      <c r="A134" s="26"/>
      <c r="B134" s="26"/>
      <c r="C134" s="26">
        <v>5</v>
      </c>
      <c r="D134" s="26">
        <v>5</v>
      </c>
      <c r="E134" s="26">
        <v>5</v>
      </c>
      <c r="F134" s="26">
        <v>5</v>
      </c>
      <c r="G134" s="26">
        <v>6</v>
      </c>
      <c r="H134" s="26">
        <v>6</v>
      </c>
      <c r="I134" s="26">
        <v>7</v>
      </c>
      <c r="J134" s="26">
        <v>7</v>
      </c>
      <c r="K134" s="26">
        <v>7</v>
      </c>
      <c r="L134" s="26">
        <v>7</v>
      </c>
      <c r="M134" s="26">
        <v>4</v>
      </c>
      <c r="N134" s="26">
        <v>4</v>
      </c>
      <c r="O134" s="26">
        <v>4</v>
      </c>
      <c r="P134" s="26">
        <v>4</v>
      </c>
      <c r="Q134" s="26">
        <v>4</v>
      </c>
      <c r="R134" s="26">
        <v>5</v>
      </c>
      <c r="T134" s="25">
        <f>SUMIFS(C134:R134, C6:R6, "19MEE311_CO1")</f>
        <v>22</v>
      </c>
      <c r="U134" s="25">
        <f>SUMIFS(C134:R134, C6:R6, "19MEE311_CO2")</f>
        <v>31</v>
      </c>
      <c r="V134" s="25">
        <f>SUMIFS(C134:R134, C6:R6, "19MEE311_CO3")</f>
        <v>16</v>
      </c>
      <c r="W134" s="25">
        <f>SUMIFS(C134:R134, C6:R6, "19MEE311_CO4")</f>
        <v>16</v>
      </c>
    </row>
    <row r="135" spans="1:23" x14ac:dyDescent="0.3">
      <c r="A135" s="24"/>
      <c r="B135" s="24"/>
      <c r="C135" s="24">
        <v>9</v>
      </c>
      <c r="D135" s="24">
        <v>9</v>
      </c>
      <c r="E135" s="24">
        <v>9</v>
      </c>
      <c r="F135" s="24">
        <v>9</v>
      </c>
      <c r="G135" s="24">
        <v>8</v>
      </c>
      <c r="H135" s="24">
        <v>8</v>
      </c>
      <c r="I135" s="24">
        <v>9</v>
      </c>
      <c r="J135" s="24">
        <v>9</v>
      </c>
      <c r="K135" s="24">
        <v>9</v>
      </c>
      <c r="L135" s="24">
        <v>9</v>
      </c>
      <c r="M135" s="24">
        <v>4</v>
      </c>
      <c r="N135" s="24">
        <v>4</v>
      </c>
      <c r="O135" s="24">
        <v>4</v>
      </c>
      <c r="P135" s="24">
        <v>4</v>
      </c>
      <c r="Q135" s="24">
        <v>3</v>
      </c>
      <c r="R135" s="24">
        <v>7</v>
      </c>
      <c r="T135" s="25">
        <f>SUMIFS(C135:R135, C6:R6, "19MEE311_CO1")</f>
        <v>30</v>
      </c>
      <c r="U135" s="25">
        <f>SUMIFS(C135:R135, C6:R6, "19MEE311_CO2")</f>
        <v>40</v>
      </c>
      <c r="V135" s="25">
        <f>SUMIFS(C135:R135, C6:R6, "19MEE311_CO3")</f>
        <v>22</v>
      </c>
      <c r="W135" s="25">
        <f>SUMIFS(C135:R135, C6:R6, "19MEE311_CO4")</f>
        <v>22</v>
      </c>
    </row>
    <row r="136" spans="1:23" x14ac:dyDescent="0.3">
      <c r="A136" s="26"/>
      <c r="B136" s="26"/>
      <c r="C136" s="26">
        <v>2</v>
      </c>
      <c r="D136" s="26">
        <v>2</v>
      </c>
      <c r="E136" s="26">
        <v>2</v>
      </c>
      <c r="F136" s="26">
        <v>2</v>
      </c>
      <c r="G136" s="26">
        <v>6</v>
      </c>
      <c r="H136" s="26">
        <v>6</v>
      </c>
      <c r="I136" s="26">
        <v>3</v>
      </c>
      <c r="J136" s="26">
        <v>3</v>
      </c>
      <c r="K136" s="26">
        <v>3</v>
      </c>
      <c r="L136" s="26">
        <v>3</v>
      </c>
      <c r="M136" s="26">
        <v>3</v>
      </c>
      <c r="N136" s="26">
        <v>3</v>
      </c>
      <c r="O136" s="26">
        <v>3</v>
      </c>
      <c r="P136" s="26">
        <v>3</v>
      </c>
      <c r="Q136" s="26">
        <v>4</v>
      </c>
      <c r="R136" s="26">
        <v>5</v>
      </c>
      <c r="T136" s="25">
        <f>SUMIFS(C136:R136, C6:R6, "19MEE311_CO1")</f>
        <v>14</v>
      </c>
      <c r="U136" s="25">
        <f>SUMIFS(C136:R136, C6:R6, "19MEE311_CO2")</f>
        <v>23</v>
      </c>
      <c r="V136" s="25">
        <f>SUMIFS(C136:R136, C6:R6, "19MEE311_CO3")</f>
        <v>8</v>
      </c>
      <c r="W136" s="25">
        <f>SUMIFS(C136:R136, C6:R6, "19MEE311_CO4")</f>
        <v>8</v>
      </c>
    </row>
    <row r="137" spans="1:23" x14ac:dyDescent="0.3">
      <c r="A137" s="24"/>
      <c r="B137" s="24"/>
      <c r="C137" s="24">
        <v>5</v>
      </c>
      <c r="D137" s="24">
        <v>5</v>
      </c>
      <c r="E137" s="24">
        <v>5</v>
      </c>
      <c r="F137" s="24">
        <v>5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3</v>
      </c>
      <c r="N137" s="24">
        <v>3</v>
      </c>
      <c r="O137" s="24">
        <v>3</v>
      </c>
      <c r="P137" s="24">
        <v>3</v>
      </c>
      <c r="Q137" s="24">
        <v>4</v>
      </c>
      <c r="R137" s="24">
        <v>0</v>
      </c>
      <c r="T137" s="25">
        <f>SUMIFS(C137:R137, C6:R6, "19MEE311_CO1")</f>
        <v>8</v>
      </c>
      <c r="U137" s="25">
        <f>SUMIFS(C137:R137, C6:R6, "19MEE311_CO2")</f>
        <v>12</v>
      </c>
      <c r="V137" s="25">
        <f>SUMIFS(C137:R137, C6:R6, "19MEE311_CO3")</f>
        <v>8</v>
      </c>
      <c r="W137" s="25">
        <f>SUMIFS(C137:R137, C6:R6, "19MEE311_CO4")</f>
        <v>8</v>
      </c>
    </row>
    <row r="138" spans="1:23" x14ac:dyDescent="0.3">
      <c r="A138" s="26"/>
      <c r="B138" s="26"/>
      <c r="C138" s="26">
        <v>6</v>
      </c>
      <c r="D138" s="26">
        <v>6</v>
      </c>
      <c r="E138" s="26">
        <v>6</v>
      </c>
      <c r="F138" s="26">
        <v>6</v>
      </c>
      <c r="G138" s="26">
        <v>4</v>
      </c>
      <c r="H138" s="26">
        <v>4</v>
      </c>
      <c r="I138" s="26">
        <v>5</v>
      </c>
      <c r="J138" s="26">
        <v>5</v>
      </c>
      <c r="K138" s="26">
        <v>5</v>
      </c>
      <c r="L138" s="26">
        <v>5</v>
      </c>
      <c r="M138" s="26">
        <v>5</v>
      </c>
      <c r="N138" s="26">
        <v>5</v>
      </c>
      <c r="O138" s="26">
        <v>5</v>
      </c>
      <c r="P138" s="26">
        <v>5</v>
      </c>
      <c r="Q138" s="26">
        <v>5</v>
      </c>
      <c r="R138" s="26">
        <v>0</v>
      </c>
      <c r="T138" s="25">
        <f>SUMIFS(C138:R138, C6:R6, "19MEE311_CO1")</f>
        <v>20</v>
      </c>
      <c r="U138" s="25">
        <f>SUMIFS(C138:R138, C6:R6, "19MEE311_CO2")</f>
        <v>25</v>
      </c>
      <c r="V138" s="25">
        <f>SUMIFS(C138:R138, C6:R6, "19MEE311_CO3")</f>
        <v>16</v>
      </c>
      <c r="W138" s="25">
        <f>SUMIFS(C138:R138, C6:R6, "19MEE311_CO4")</f>
        <v>16</v>
      </c>
    </row>
    <row r="139" spans="1:23" x14ac:dyDescent="0.3">
      <c r="A139" s="24"/>
      <c r="B139" s="24"/>
      <c r="C139" s="24">
        <v>7</v>
      </c>
      <c r="D139" s="24">
        <v>7</v>
      </c>
      <c r="E139" s="24">
        <v>7</v>
      </c>
      <c r="F139" s="24">
        <v>7</v>
      </c>
      <c r="G139" s="24">
        <v>2</v>
      </c>
      <c r="H139" s="24">
        <v>2</v>
      </c>
      <c r="I139" s="24">
        <v>2</v>
      </c>
      <c r="J139" s="24">
        <v>2</v>
      </c>
      <c r="K139" s="24">
        <v>2</v>
      </c>
      <c r="L139" s="24">
        <v>2</v>
      </c>
      <c r="M139" s="24">
        <v>1</v>
      </c>
      <c r="N139" s="24">
        <v>1</v>
      </c>
      <c r="O139" s="24">
        <v>1</v>
      </c>
      <c r="P139" s="24">
        <v>1</v>
      </c>
      <c r="Q139" s="24">
        <v>3</v>
      </c>
      <c r="R139" s="24">
        <v>4</v>
      </c>
      <c r="T139" s="25">
        <f>SUMIFS(C139:R139, C6:R6, "19MEE311_CO1")</f>
        <v>12</v>
      </c>
      <c r="U139" s="25">
        <f>SUMIFS(C139:R139, C6:R6, "19MEE311_CO2")</f>
        <v>19</v>
      </c>
      <c r="V139" s="25">
        <f>SUMIFS(C139:R139, C6:R6, "19MEE311_CO3")</f>
        <v>10</v>
      </c>
      <c r="W139" s="25">
        <f>SUMIFS(C139:R139, C6:R6, "19MEE311_CO4")</f>
        <v>10</v>
      </c>
    </row>
    <row r="140" spans="1:23" x14ac:dyDescent="0.3">
      <c r="A140" s="26"/>
      <c r="B140" s="26"/>
      <c r="C140" s="26">
        <v>9</v>
      </c>
      <c r="D140" s="26">
        <v>9</v>
      </c>
      <c r="E140" s="26">
        <v>9</v>
      </c>
      <c r="F140" s="26">
        <v>9</v>
      </c>
      <c r="G140" s="26">
        <v>6</v>
      </c>
      <c r="H140" s="26">
        <v>6</v>
      </c>
      <c r="I140" s="26">
        <v>6</v>
      </c>
      <c r="J140" s="26">
        <v>6</v>
      </c>
      <c r="K140" s="26">
        <v>6</v>
      </c>
      <c r="L140" s="26">
        <v>6</v>
      </c>
      <c r="M140" s="26">
        <v>3</v>
      </c>
      <c r="N140" s="26">
        <v>3</v>
      </c>
      <c r="O140" s="26">
        <v>3</v>
      </c>
      <c r="P140" s="26">
        <v>3</v>
      </c>
      <c r="Q140" s="26">
        <v>4</v>
      </c>
      <c r="R140" s="26">
        <v>8</v>
      </c>
      <c r="T140" s="25">
        <f>SUMIFS(C140:R140, C6:R6, "19MEE311_CO1")</f>
        <v>24</v>
      </c>
      <c r="U140" s="25">
        <f>SUMIFS(C140:R140, C6:R6, "19MEE311_CO2")</f>
        <v>36</v>
      </c>
      <c r="V140" s="25">
        <f>SUMIFS(C140:R140, C6:R6, "19MEE311_CO3")</f>
        <v>18</v>
      </c>
      <c r="W140" s="25">
        <f>SUMIFS(C140:R140, C6:R6, "19MEE311_CO4")</f>
        <v>18</v>
      </c>
    </row>
    <row r="141" spans="1:23" x14ac:dyDescent="0.3">
      <c r="A141" s="24"/>
      <c r="B141" s="24"/>
      <c r="C141" s="24">
        <v>4</v>
      </c>
      <c r="D141" s="24">
        <v>4</v>
      </c>
      <c r="E141" s="24">
        <v>4</v>
      </c>
      <c r="F141" s="24">
        <v>4</v>
      </c>
      <c r="G141" s="24">
        <v>5</v>
      </c>
      <c r="H141" s="24">
        <v>5</v>
      </c>
      <c r="I141" s="24">
        <v>6</v>
      </c>
      <c r="J141" s="24">
        <v>6</v>
      </c>
      <c r="K141" s="24">
        <v>6</v>
      </c>
      <c r="L141" s="24">
        <v>6</v>
      </c>
      <c r="M141" s="24">
        <v>3</v>
      </c>
      <c r="N141" s="24">
        <v>3</v>
      </c>
      <c r="O141" s="24">
        <v>3</v>
      </c>
      <c r="P141" s="24">
        <v>3</v>
      </c>
      <c r="Q141" s="24">
        <v>2</v>
      </c>
      <c r="R141" s="24">
        <v>6</v>
      </c>
      <c r="T141" s="25">
        <f>SUMIFS(C141:R141, C6:R6, "19MEE311_CO1")</f>
        <v>18</v>
      </c>
      <c r="U141" s="25">
        <f>SUMIFS(C141:R141, C6:R6, "19MEE311_CO2")</f>
        <v>26</v>
      </c>
      <c r="V141" s="25">
        <f>SUMIFS(C141:R141, C6:R6, "19MEE311_CO3")</f>
        <v>13</v>
      </c>
      <c r="W141" s="25">
        <f>SUMIFS(C141:R141, C6:R6, "19MEE311_CO4")</f>
        <v>13</v>
      </c>
    </row>
    <row r="142" spans="1:23" x14ac:dyDescent="0.3">
      <c r="A142" s="26"/>
      <c r="B142" s="26"/>
      <c r="C142" s="26">
        <v>6</v>
      </c>
      <c r="D142" s="26">
        <v>6</v>
      </c>
      <c r="E142" s="26">
        <v>6</v>
      </c>
      <c r="F142" s="26">
        <v>6</v>
      </c>
      <c r="G142" s="26">
        <v>5</v>
      </c>
      <c r="H142" s="26">
        <v>5</v>
      </c>
      <c r="I142" s="26">
        <v>4</v>
      </c>
      <c r="J142" s="26">
        <v>4</v>
      </c>
      <c r="K142" s="26">
        <v>4</v>
      </c>
      <c r="L142" s="26">
        <v>4</v>
      </c>
      <c r="M142" s="26">
        <v>3</v>
      </c>
      <c r="N142" s="26">
        <v>3</v>
      </c>
      <c r="O142" s="26">
        <v>3</v>
      </c>
      <c r="P142" s="26">
        <v>3</v>
      </c>
      <c r="Q142" s="26">
        <v>4</v>
      </c>
      <c r="R142" s="26">
        <v>3</v>
      </c>
      <c r="T142" s="25">
        <f>SUMIFS(C142:R142, C6:R6, "19MEE311_CO1")</f>
        <v>18</v>
      </c>
      <c r="U142" s="25">
        <f>SUMIFS(C142:R142, C6:R6, "19MEE311_CO2")</f>
        <v>25</v>
      </c>
      <c r="V142" s="25">
        <f>SUMIFS(C142:R142, C6:R6, "19MEE311_CO3")</f>
        <v>13</v>
      </c>
      <c r="W142" s="25">
        <f>SUMIFS(C142:R142, C6:R6, "19MEE311_CO4")</f>
        <v>13</v>
      </c>
    </row>
    <row r="143" spans="1:23" x14ac:dyDescent="0.3">
      <c r="A143" s="24"/>
      <c r="B143" s="24"/>
      <c r="C143" s="24">
        <v>6</v>
      </c>
      <c r="D143" s="24">
        <v>6</v>
      </c>
      <c r="E143" s="24">
        <v>6</v>
      </c>
      <c r="F143" s="24">
        <v>6</v>
      </c>
      <c r="G143" s="24">
        <v>4</v>
      </c>
      <c r="H143" s="24">
        <v>4</v>
      </c>
      <c r="I143" s="24">
        <v>7</v>
      </c>
      <c r="J143" s="24">
        <v>7</v>
      </c>
      <c r="K143" s="24">
        <v>7</v>
      </c>
      <c r="L143" s="24">
        <v>7</v>
      </c>
      <c r="M143" s="24">
        <v>3</v>
      </c>
      <c r="N143" s="24">
        <v>3</v>
      </c>
      <c r="O143" s="24">
        <v>3</v>
      </c>
      <c r="P143" s="24">
        <v>3</v>
      </c>
      <c r="Q143" s="24">
        <v>4</v>
      </c>
      <c r="R143" s="24">
        <v>6</v>
      </c>
      <c r="T143" s="25">
        <f>SUMIFS(C143:R143, C6:R6, "19MEE311_CO1")</f>
        <v>20</v>
      </c>
      <c r="U143" s="25">
        <f>SUMIFS(C143:R143, C6:R6, "19MEE311_CO2")</f>
        <v>30</v>
      </c>
      <c r="V143" s="25">
        <f>SUMIFS(C143:R143, C6:R6, "19MEE311_CO3")</f>
        <v>16</v>
      </c>
      <c r="W143" s="25">
        <f>SUMIFS(C143:R143, C6:R6, "19MEE311_CO4")</f>
        <v>16</v>
      </c>
    </row>
    <row r="144" spans="1:23" x14ac:dyDescent="0.3">
      <c r="A144" s="26"/>
      <c r="B144" s="26"/>
      <c r="C144" s="26">
        <v>8</v>
      </c>
      <c r="D144" s="26">
        <v>8</v>
      </c>
      <c r="E144" s="26">
        <v>8</v>
      </c>
      <c r="F144" s="26">
        <v>8</v>
      </c>
      <c r="G144" s="26">
        <v>6</v>
      </c>
      <c r="H144" s="26">
        <v>6</v>
      </c>
      <c r="I144" s="26">
        <v>8</v>
      </c>
      <c r="J144" s="26">
        <v>8</v>
      </c>
      <c r="K144" s="26">
        <v>8</v>
      </c>
      <c r="L144" s="26">
        <v>8</v>
      </c>
      <c r="M144" s="26">
        <v>4</v>
      </c>
      <c r="N144" s="26">
        <v>4</v>
      </c>
      <c r="O144" s="26">
        <v>4</v>
      </c>
      <c r="P144" s="26">
        <v>4</v>
      </c>
      <c r="Q144" s="26">
        <v>4</v>
      </c>
      <c r="R144" s="26">
        <v>8</v>
      </c>
      <c r="T144" s="25">
        <f>SUMIFS(C144:R144, C6:R6, "19MEE311_CO1")</f>
        <v>26</v>
      </c>
      <c r="U144" s="25">
        <f>SUMIFS(C144:R144, C6:R6, "19MEE311_CO2")</f>
        <v>38</v>
      </c>
      <c r="V144" s="25">
        <f>SUMIFS(C144:R144, C6:R6, "19MEE311_CO3")</f>
        <v>20</v>
      </c>
      <c r="W144" s="25">
        <f>SUMIFS(C144:R144, C6:R6, "19MEE311_CO4")</f>
        <v>20</v>
      </c>
    </row>
    <row r="145" spans="1:23" x14ac:dyDescent="0.3">
      <c r="A145" s="24"/>
      <c r="B145" s="24"/>
      <c r="C145" s="24">
        <v>8</v>
      </c>
      <c r="D145" s="24">
        <v>8</v>
      </c>
      <c r="E145" s="24">
        <v>8</v>
      </c>
      <c r="F145" s="24">
        <v>8</v>
      </c>
      <c r="G145" s="24">
        <v>6</v>
      </c>
      <c r="H145" s="24">
        <v>6</v>
      </c>
      <c r="I145" s="24">
        <v>8</v>
      </c>
      <c r="J145" s="24">
        <v>8</v>
      </c>
      <c r="K145" s="24">
        <v>8</v>
      </c>
      <c r="L145" s="24">
        <v>8</v>
      </c>
      <c r="M145" s="24">
        <v>4</v>
      </c>
      <c r="N145" s="24">
        <v>4</v>
      </c>
      <c r="O145" s="24">
        <v>4</v>
      </c>
      <c r="P145" s="24">
        <v>4</v>
      </c>
      <c r="Q145" s="24">
        <v>3</v>
      </c>
      <c r="R145" s="24">
        <v>5</v>
      </c>
      <c r="T145" s="25">
        <f>SUMIFS(C145:R145, C6:R6, "19MEE311_CO1")</f>
        <v>26</v>
      </c>
      <c r="U145" s="25">
        <f>SUMIFS(C145:R145, C6:R6, "19MEE311_CO2")</f>
        <v>34</v>
      </c>
      <c r="V145" s="25">
        <f>SUMIFS(C145:R145, C6:R6, "19MEE311_CO3")</f>
        <v>20</v>
      </c>
      <c r="W145" s="25">
        <f>SUMIFS(C145:R145, C6:R6, "19MEE311_CO4")</f>
        <v>20</v>
      </c>
    </row>
    <row r="146" spans="1:23" x14ac:dyDescent="0.3">
      <c r="A146" s="26"/>
      <c r="B146" s="26"/>
      <c r="C146" s="26">
        <v>9</v>
      </c>
      <c r="D146" s="26">
        <v>9</v>
      </c>
      <c r="E146" s="26">
        <v>9</v>
      </c>
      <c r="F146" s="26">
        <v>9</v>
      </c>
      <c r="G146" s="26">
        <v>5</v>
      </c>
      <c r="H146" s="26">
        <v>5</v>
      </c>
      <c r="I146" s="26">
        <v>7</v>
      </c>
      <c r="J146" s="26">
        <v>7</v>
      </c>
      <c r="K146" s="26">
        <v>7</v>
      </c>
      <c r="L146" s="26">
        <v>7</v>
      </c>
      <c r="M146" s="26">
        <v>4</v>
      </c>
      <c r="N146" s="26">
        <v>4</v>
      </c>
      <c r="O146" s="26">
        <v>4</v>
      </c>
      <c r="P146" s="26">
        <v>4</v>
      </c>
      <c r="Q146" s="26">
        <v>3</v>
      </c>
      <c r="R146" s="26">
        <v>7</v>
      </c>
      <c r="T146" s="25">
        <f>SUMIFS(C146:R146, C6:R6, "19MEE311_CO1")</f>
        <v>25</v>
      </c>
      <c r="U146" s="25">
        <f>SUMIFS(C146:R146, C6:R6, "19MEE311_CO2")</f>
        <v>35</v>
      </c>
      <c r="V146" s="25">
        <f>SUMIFS(C146:R146, C6:R6, "19MEE311_CO3")</f>
        <v>20</v>
      </c>
      <c r="W146" s="25">
        <f>SUMIFS(C146:R146, C6:R6, "19MEE311_CO4")</f>
        <v>20</v>
      </c>
    </row>
    <row r="147" spans="1:23" x14ac:dyDescent="0.3">
      <c r="A147" s="24"/>
      <c r="B147" s="24"/>
      <c r="C147" s="24">
        <v>0</v>
      </c>
      <c r="D147" s="24">
        <v>0</v>
      </c>
      <c r="E147" s="24">
        <v>0</v>
      </c>
      <c r="F147" s="24">
        <v>0</v>
      </c>
      <c r="G147" s="24">
        <v>3</v>
      </c>
      <c r="H147" s="24">
        <v>3</v>
      </c>
      <c r="I147" s="24">
        <v>4</v>
      </c>
      <c r="J147" s="24">
        <v>4</v>
      </c>
      <c r="K147" s="24">
        <v>4</v>
      </c>
      <c r="L147" s="24">
        <v>4</v>
      </c>
      <c r="M147" s="24">
        <v>2</v>
      </c>
      <c r="N147" s="24">
        <v>2</v>
      </c>
      <c r="O147" s="24">
        <v>2</v>
      </c>
      <c r="P147" s="24">
        <v>2</v>
      </c>
      <c r="Q147" s="24">
        <v>3</v>
      </c>
      <c r="R147" s="24">
        <v>3</v>
      </c>
      <c r="T147" s="25">
        <f>SUMIFS(C147:R147, C6:R6, "19MEE311_CO1")</f>
        <v>9</v>
      </c>
      <c r="U147" s="25">
        <f>SUMIFS(C147:R147, C6:R6, "19MEE311_CO2")</f>
        <v>15</v>
      </c>
      <c r="V147" s="25">
        <f>SUMIFS(C147:R147, C6:R6, "19MEE311_CO3")</f>
        <v>6</v>
      </c>
      <c r="W147" s="25">
        <f>SUMIFS(C147:R147, C6:R6, "19MEE311_CO4")</f>
        <v>6</v>
      </c>
    </row>
    <row r="148" spans="1:23" x14ac:dyDescent="0.3">
      <c r="A148" s="26"/>
      <c r="B148" s="26"/>
      <c r="C148" s="26">
        <v>8</v>
      </c>
      <c r="D148" s="26">
        <v>8</v>
      </c>
      <c r="E148" s="26">
        <v>8</v>
      </c>
      <c r="F148" s="26">
        <v>8</v>
      </c>
      <c r="G148" s="26">
        <v>7</v>
      </c>
      <c r="H148" s="26">
        <v>7</v>
      </c>
      <c r="I148" s="26">
        <v>5</v>
      </c>
      <c r="J148" s="26">
        <v>5</v>
      </c>
      <c r="K148" s="26">
        <v>5</v>
      </c>
      <c r="L148" s="26">
        <v>5</v>
      </c>
      <c r="M148" s="26">
        <v>3</v>
      </c>
      <c r="N148" s="26">
        <v>3</v>
      </c>
      <c r="O148" s="26">
        <v>3</v>
      </c>
      <c r="P148" s="26">
        <v>3</v>
      </c>
      <c r="Q148" s="26">
        <v>3</v>
      </c>
      <c r="R148" s="26">
        <v>0</v>
      </c>
      <c r="T148" s="25">
        <f>SUMIFS(C148:R148, C6:R6, "19MEE311_CO1")</f>
        <v>23</v>
      </c>
      <c r="U148" s="25">
        <f>SUMIFS(C148:R148, C6:R6, "19MEE311_CO2")</f>
        <v>26</v>
      </c>
      <c r="V148" s="25">
        <f>SUMIFS(C148:R148, C6:R6, "19MEE311_CO3")</f>
        <v>16</v>
      </c>
      <c r="W148" s="25">
        <f>SUMIFS(C148:R148, C6:R6, "19MEE311_CO4")</f>
        <v>16</v>
      </c>
    </row>
    <row r="149" spans="1:23" x14ac:dyDescent="0.3">
      <c r="A149" s="24"/>
      <c r="B149" s="24"/>
      <c r="C149" s="24">
        <v>2</v>
      </c>
      <c r="D149" s="24">
        <v>2</v>
      </c>
      <c r="E149" s="24">
        <v>2</v>
      </c>
      <c r="F149" s="24">
        <v>2</v>
      </c>
      <c r="G149" s="24">
        <v>7</v>
      </c>
      <c r="H149" s="24">
        <v>7</v>
      </c>
      <c r="I149" s="24">
        <v>0</v>
      </c>
      <c r="J149" s="24">
        <v>0</v>
      </c>
      <c r="K149" s="24">
        <v>0</v>
      </c>
      <c r="L149" s="24">
        <v>0</v>
      </c>
      <c r="M149" s="24">
        <v>3</v>
      </c>
      <c r="N149" s="24">
        <v>3</v>
      </c>
      <c r="O149" s="24">
        <v>3</v>
      </c>
      <c r="P149" s="24">
        <v>3</v>
      </c>
      <c r="Q149" s="24">
        <v>2</v>
      </c>
      <c r="R149" s="24">
        <v>1</v>
      </c>
      <c r="T149" s="25">
        <f>SUMIFS(C149:R149, C6:R6, "19MEE311_CO1")</f>
        <v>12</v>
      </c>
      <c r="U149" s="25">
        <f>SUMIFS(C149:R149, C6:R6, "19MEE311_CO2")</f>
        <v>15</v>
      </c>
      <c r="V149" s="25">
        <f>SUMIFS(C149:R149, C6:R6, "19MEE311_CO3")</f>
        <v>5</v>
      </c>
      <c r="W149" s="25">
        <f>SUMIFS(C149:R149, C6:R6, "19MEE311_CO4")</f>
        <v>5</v>
      </c>
    </row>
    <row r="150" spans="1:23" x14ac:dyDescent="0.3">
      <c r="A150" s="26"/>
      <c r="B150" s="26"/>
      <c r="C150" s="26">
        <v>3</v>
      </c>
      <c r="D150" s="26">
        <v>3</v>
      </c>
      <c r="E150" s="26">
        <v>3</v>
      </c>
      <c r="F150" s="26">
        <v>3</v>
      </c>
      <c r="G150" s="26">
        <v>4</v>
      </c>
      <c r="H150" s="26">
        <v>4</v>
      </c>
      <c r="I150" s="26">
        <v>6</v>
      </c>
      <c r="J150" s="26">
        <v>6</v>
      </c>
      <c r="K150" s="26">
        <v>6</v>
      </c>
      <c r="L150" s="26">
        <v>6</v>
      </c>
      <c r="M150" s="26">
        <v>0</v>
      </c>
      <c r="N150" s="26">
        <v>0</v>
      </c>
      <c r="O150" s="26">
        <v>0</v>
      </c>
      <c r="P150" s="26">
        <v>0</v>
      </c>
      <c r="Q150" s="26">
        <v>2</v>
      </c>
      <c r="R150" s="26">
        <v>4</v>
      </c>
      <c r="T150" s="25">
        <f>SUMIFS(C150:R150, C6:R6, "19MEE311_CO1")</f>
        <v>13</v>
      </c>
      <c r="U150" s="25">
        <f>SUMIFS(C150:R150, C6:R6, "19MEE311_CO2")</f>
        <v>19</v>
      </c>
      <c r="V150" s="25">
        <f>SUMIFS(C150:R150, C6:R6, "19MEE311_CO3")</f>
        <v>9</v>
      </c>
      <c r="W150" s="25">
        <f>SUMIFS(C150:R150, C6:R6, "19MEE311_CO4")</f>
        <v>9</v>
      </c>
    </row>
    <row r="151" spans="1:23" x14ac:dyDescent="0.3">
      <c r="A151" s="24"/>
      <c r="B151" s="24"/>
      <c r="C151" s="24">
        <v>8</v>
      </c>
      <c r="D151" s="24">
        <v>8</v>
      </c>
      <c r="E151" s="24">
        <v>8</v>
      </c>
      <c r="F151" s="24">
        <v>8</v>
      </c>
      <c r="G151" s="24">
        <v>7</v>
      </c>
      <c r="H151" s="24">
        <v>7</v>
      </c>
      <c r="I151" s="24">
        <v>6</v>
      </c>
      <c r="J151" s="24">
        <v>6</v>
      </c>
      <c r="K151" s="24">
        <v>6</v>
      </c>
      <c r="L151" s="24">
        <v>6</v>
      </c>
      <c r="M151" s="24">
        <v>4</v>
      </c>
      <c r="N151" s="24">
        <v>4</v>
      </c>
      <c r="O151" s="24">
        <v>4</v>
      </c>
      <c r="P151" s="24">
        <v>4</v>
      </c>
      <c r="Q151" s="24">
        <v>3</v>
      </c>
      <c r="R151" s="24">
        <v>0</v>
      </c>
      <c r="T151" s="25">
        <f>SUMIFS(C151:R151, C6:R6, "19MEE311_CO1")</f>
        <v>25</v>
      </c>
      <c r="U151" s="25">
        <f>SUMIFS(C151:R151, C6:R6, "19MEE311_CO2")</f>
        <v>28</v>
      </c>
      <c r="V151" s="25">
        <f>SUMIFS(C151:R151, C6:R6, "19MEE311_CO3")</f>
        <v>18</v>
      </c>
      <c r="W151" s="25">
        <f>SUMIFS(C151:R151, C6:R6, "19MEE311_CO4")</f>
        <v>18</v>
      </c>
    </row>
    <row r="152" spans="1:23" x14ac:dyDescent="0.3">
      <c r="A152" s="26"/>
      <c r="B152" s="26"/>
      <c r="C152" s="26">
        <v>2</v>
      </c>
      <c r="D152" s="26">
        <v>2</v>
      </c>
      <c r="E152" s="26">
        <v>2</v>
      </c>
      <c r="F152" s="26">
        <v>2</v>
      </c>
      <c r="G152" s="26">
        <v>5</v>
      </c>
      <c r="H152" s="26">
        <v>5</v>
      </c>
      <c r="I152" s="26">
        <v>4</v>
      </c>
      <c r="J152" s="26">
        <v>4</v>
      </c>
      <c r="K152" s="26">
        <v>4</v>
      </c>
      <c r="L152" s="26">
        <v>4</v>
      </c>
      <c r="M152" s="26">
        <v>4</v>
      </c>
      <c r="N152" s="26">
        <v>4</v>
      </c>
      <c r="O152" s="26">
        <v>4</v>
      </c>
      <c r="P152" s="26">
        <v>4</v>
      </c>
      <c r="Q152" s="26">
        <v>3</v>
      </c>
      <c r="R152" s="26">
        <v>0</v>
      </c>
      <c r="T152" s="25">
        <f>SUMIFS(C152:R152, C6:R6, "19MEE311_CO1")</f>
        <v>15</v>
      </c>
      <c r="U152" s="25">
        <f>SUMIFS(C152:R152, C6:R6, "19MEE311_CO2")</f>
        <v>18</v>
      </c>
      <c r="V152" s="25">
        <f>SUMIFS(C152:R152, C6:R6, "19MEE311_CO3")</f>
        <v>10</v>
      </c>
      <c r="W152" s="25">
        <f>SUMIFS(C152:R152, C6:R6, "19MEE311_CO4")</f>
        <v>10</v>
      </c>
    </row>
    <row r="153" spans="1:23" x14ac:dyDescent="0.3">
      <c r="A153" s="24"/>
      <c r="B153" s="24"/>
      <c r="C153" s="24">
        <v>3</v>
      </c>
      <c r="D153" s="24">
        <v>3</v>
      </c>
      <c r="E153" s="24">
        <v>3</v>
      </c>
      <c r="F153" s="24">
        <v>3</v>
      </c>
      <c r="G153" s="24">
        <v>2</v>
      </c>
      <c r="H153" s="24">
        <v>2</v>
      </c>
      <c r="I153" s="24">
        <v>0</v>
      </c>
      <c r="J153" s="24">
        <v>0</v>
      </c>
      <c r="K153" s="24">
        <v>0</v>
      </c>
      <c r="L153" s="24">
        <v>0</v>
      </c>
      <c r="M153" s="24">
        <v>3</v>
      </c>
      <c r="N153" s="24">
        <v>3</v>
      </c>
      <c r="O153" s="24">
        <v>3</v>
      </c>
      <c r="P153" s="24">
        <v>3</v>
      </c>
      <c r="Q153" s="24">
        <v>2</v>
      </c>
      <c r="R153" s="24">
        <v>5</v>
      </c>
      <c r="T153" s="25">
        <f>SUMIFS(C153:R153, C6:R6, "19MEE311_CO1")</f>
        <v>8</v>
      </c>
      <c r="U153" s="25">
        <f>SUMIFS(C153:R153, C6:R6, "19MEE311_CO2")</f>
        <v>15</v>
      </c>
      <c r="V153" s="25">
        <f>SUMIFS(C153:R153, C6:R6, "19MEE311_CO3")</f>
        <v>6</v>
      </c>
      <c r="W153" s="25">
        <f>SUMIFS(C153:R153, C6:R6, "19MEE311_CO4")</f>
        <v>6</v>
      </c>
    </row>
    <row r="154" spans="1:23" x14ac:dyDescent="0.3">
      <c r="A154" s="26"/>
      <c r="B154" s="26"/>
      <c r="C154" s="26">
        <v>9</v>
      </c>
      <c r="D154" s="26">
        <v>9</v>
      </c>
      <c r="E154" s="26">
        <v>9</v>
      </c>
      <c r="F154" s="26">
        <v>9</v>
      </c>
      <c r="G154" s="26">
        <v>8</v>
      </c>
      <c r="H154" s="26">
        <v>8</v>
      </c>
      <c r="I154" s="26">
        <v>0</v>
      </c>
      <c r="J154" s="26">
        <v>0</v>
      </c>
      <c r="K154" s="26">
        <v>0</v>
      </c>
      <c r="L154" s="26">
        <v>0</v>
      </c>
      <c r="M154" s="26">
        <v>3</v>
      </c>
      <c r="N154" s="26">
        <v>3</v>
      </c>
      <c r="O154" s="26">
        <v>3</v>
      </c>
      <c r="P154" s="26">
        <v>3</v>
      </c>
      <c r="Q154" s="26">
        <v>5</v>
      </c>
      <c r="R154" s="26">
        <v>5</v>
      </c>
      <c r="T154" s="25">
        <f>SUMIFS(C154:R154, C6:R6, "19MEE311_CO1")</f>
        <v>20</v>
      </c>
      <c r="U154" s="25">
        <f>SUMIFS(C154:R154, C6:R6, "19MEE311_CO2")</f>
        <v>30</v>
      </c>
      <c r="V154" s="25">
        <f>SUMIFS(C154:R154, C6:R6, "19MEE311_CO3")</f>
        <v>12</v>
      </c>
      <c r="W154" s="25">
        <f>SUMIFS(C154:R154, C6:R6, "19MEE311_CO4")</f>
        <v>12</v>
      </c>
    </row>
    <row r="155" spans="1:23" x14ac:dyDescent="0.3">
      <c r="A155" s="24"/>
      <c r="B155" s="24"/>
      <c r="C155" s="24">
        <v>3</v>
      </c>
      <c r="D155" s="24">
        <v>3</v>
      </c>
      <c r="E155" s="24">
        <v>3</v>
      </c>
      <c r="F155" s="24">
        <v>3</v>
      </c>
      <c r="G155" s="24">
        <v>1</v>
      </c>
      <c r="H155" s="24">
        <v>1</v>
      </c>
      <c r="I155" s="24">
        <v>3</v>
      </c>
      <c r="J155" s="24">
        <v>3</v>
      </c>
      <c r="K155" s="24">
        <v>3</v>
      </c>
      <c r="L155" s="24">
        <v>3</v>
      </c>
      <c r="M155" s="24">
        <v>1</v>
      </c>
      <c r="N155" s="24">
        <v>1</v>
      </c>
      <c r="O155" s="24">
        <v>1</v>
      </c>
      <c r="P155" s="24">
        <v>1</v>
      </c>
      <c r="Q155" s="24">
        <v>1</v>
      </c>
      <c r="R155" s="24">
        <v>0</v>
      </c>
      <c r="T155" s="25">
        <f>SUMIFS(C155:R155, C6:R6, "19MEE311_CO1")</f>
        <v>8</v>
      </c>
      <c r="U155" s="25">
        <f>SUMIFS(C155:R155, C6:R6, "19MEE311_CO2")</f>
        <v>9</v>
      </c>
      <c r="V155" s="25">
        <f>SUMIFS(C155:R155, C6:R6, "19MEE311_CO3")</f>
        <v>7</v>
      </c>
      <c r="W155" s="25">
        <f>SUMIFS(C155:R155, C6:R6, "19MEE311_CO4")</f>
        <v>7</v>
      </c>
    </row>
    <row r="156" spans="1:23" x14ac:dyDescent="0.3">
      <c r="A156" s="26"/>
      <c r="B156" s="26"/>
      <c r="C156" s="26">
        <v>5</v>
      </c>
      <c r="D156" s="26">
        <v>5</v>
      </c>
      <c r="E156" s="26">
        <v>5</v>
      </c>
      <c r="F156" s="26">
        <v>5</v>
      </c>
      <c r="G156" s="26">
        <v>7</v>
      </c>
      <c r="H156" s="26">
        <v>7</v>
      </c>
      <c r="I156" s="26">
        <v>6</v>
      </c>
      <c r="J156" s="26">
        <v>6</v>
      </c>
      <c r="K156" s="26">
        <v>6</v>
      </c>
      <c r="L156" s="26">
        <v>6</v>
      </c>
      <c r="M156" s="26">
        <v>4</v>
      </c>
      <c r="N156" s="26">
        <v>4</v>
      </c>
      <c r="O156" s="26">
        <v>4</v>
      </c>
      <c r="P156" s="26">
        <v>4</v>
      </c>
      <c r="Q156" s="26">
        <v>4</v>
      </c>
      <c r="R156" s="26">
        <v>5</v>
      </c>
      <c r="T156" s="25">
        <f>SUMIFS(C156:R156, C6:R6, "19MEE311_CO1")</f>
        <v>22</v>
      </c>
      <c r="U156" s="25">
        <f>SUMIFS(C156:R156, C6:R6, "19MEE311_CO2")</f>
        <v>31</v>
      </c>
      <c r="V156" s="25">
        <f>SUMIFS(C156:R156, C6:R6, "19MEE311_CO3")</f>
        <v>15</v>
      </c>
      <c r="W156" s="25">
        <f>SUMIFS(C156:R156, C6:R6, "19MEE311_CO4")</f>
        <v>15</v>
      </c>
    </row>
    <row r="157" spans="1:23" x14ac:dyDescent="0.3">
      <c r="A157" s="24"/>
      <c r="B157" s="24"/>
      <c r="C157" s="24">
        <v>3</v>
      </c>
      <c r="D157" s="24">
        <v>3</v>
      </c>
      <c r="E157" s="24">
        <v>3</v>
      </c>
      <c r="F157" s="24">
        <v>3</v>
      </c>
      <c r="G157" s="24">
        <v>6</v>
      </c>
      <c r="H157" s="24">
        <v>6</v>
      </c>
      <c r="I157" s="24">
        <v>7</v>
      </c>
      <c r="J157" s="24">
        <v>7</v>
      </c>
      <c r="K157" s="24">
        <v>7</v>
      </c>
      <c r="L157" s="24">
        <v>7</v>
      </c>
      <c r="M157" s="24">
        <v>0</v>
      </c>
      <c r="N157" s="24">
        <v>0</v>
      </c>
      <c r="O157" s="24">
        <v>0</v>
      </c>
      <c r="P157" s="24">
        <v>0</v>
      </c>
      <c r="Q157" s="24">
        <v>3</v>
      </c>
      <c r="R157" s="24">
        <v>2</v>
      </c>
      <c r="T157" s="25">
        <f>SUMIFS(C157:R157, C6:R6, "19MEE311_CO1")</f>
        <v>16</v>
      </c>
      <c r="U157" s="25">
        <f>SUMIFS(C157:R157, C6:R6, "19MEE311_CO2")</f>
        <v>21</v>
      </c>
      <c r="V157" s="25">
        <f>SUMIFS(C157:R157, C6:R6, "19MEE311_CO3")</f>
        <v>10</v>
      </c>
      <c r="W157" s="25">
        <f>SUMIFS(C157:R157, C6:R6, "19MEE311_CO4")</f>
        <v>10</v>
      </c>
    </row>
    <row r="158" spans="1:23" x14ac:dyDescent="0.3">
      <c r="A158" s="26"/>
      <c r="B158" s="26"/>
      <c r="C158" s="26">
        <v>6</v>
      </c>
      <c r="D158" s="26">
        <v>6</v>
      </c>
      <c r="E158" s="26">
        <v>6</v>
      </c>
      <c r="F158" s="26">
        <v>6</v>
      </c>
      <c r="G158" s="26">
        <v>7</v>
      </c>
      <c r="H158" s="26">
        <v>7</v>
      </c>
      <c r="I158" s="26">
        <v>8</v>
      </c>
      <c r="J158" s="26">
        <v>8</v>
      </c>
      <c r="K158" s="26">
        <v>8</v>
      </c>
      <c r="L158" s="26">
        <v>8</v>
      </c>
      <c r="M158" s="26">
        <v>1</v>
      </c>
      <c r="N158" s="26">
        <v>1</v>
      </c>
      <c r="O158" s="26">
        <v>1</v>
      </c>
      <c r="P158" s="26">
        <v>1</v>
      </c>
      <c r="Q158" s="26">
        <v>3</v>
      </c>
      <c r="R158" s="26">
        <v>0</v>
      </c>
      <c r="T158" s="25">
        <f>SUMIFS(C158:R158, C6:R6, "19MEE311_CO1")</f>
        <v>22</v>
      </c>
      <c r="U158" s="25">
        <f>SUMIFS(C158:R158, C6:R6, "19MEE311_CO2")</f>
        <v>25</v>
      </c>
      <c r="V158" s="25">
        <f>SUMIFS(C158:R158, C6:R6, "19MEE311_CO3")</f>
        <v>15</v>
      </c>
      <c r="W158" s="25">
        <f>SUMIFS(C158:R158, C6:R6, "19MEE311_CO4")</f>
        <v>15</v>
      </c>
    </row>
    <row r="159" spans="1:23" x14ac:dyDescent="0.3">
      <c r="A159" s="24"/>
      <c r="B159" s="24"/>
      <c r="C159" s="24">
        <v>0</v>
      </c>
      <c r="D159" s="24">
        <v>0</v>
      </c>
      <c r="E159" s="24">
        <v>0</v>
      </c>
      <c r="F159" s="24">
        <v>0</v>
      </c>
      <c r="G159" s="24">
        <v>5</v>
      </c>
      <c r="H159" s="24">
        <v>5</v>
      </c>
      <c r="I159" s="24">
        <v>0</v>
      </c>
      <c r="J159" s="24">
        <v>0</v>
      </c>
      <c r="K159" s="24">
        <v>0</v>
      </c>
      <c r="L159" s="24">
        <v>0</v>
      </c>
      <c r="M159" s="24">
        <v>4</v>
      </c>
      <c r="N159" s="24">
        <v>4</v>
      </c>
      <c r="O159" s="24">
        <v>4</v>
      </c>
      <c r="P159" s="24">
        <v>4</v>
      </c>
      <c r="Q159" s="24">
        <v>4</v>
      </c>
      <c r="R159" s="24">
        <v>4</v>
      </c>
      <c r="T159" s="25">
        <f>SUMIFS(C159:R159, C6:R6, "19MEE311_CO1")</f>
        <v>9</v>
      </c>
      <c r="U159" s="25">
        <f>SUMIFS(C159:R159, C6:R6, "19MEE311_CO2")</f>
        <v>17</v>
      </c>
      <c r="V159" s="25">
        <f>SUMIFS(C159:R159, C6:R6, "19MEE311_CO3")</f>
        <v>4</v>
      </c>
      <c r="W159" s="25">
        <f>SUMIFS(C159:R159, C6:R6, "19MEE311_CO4")</f>
        <v>4</v>
      </c>
    </row>
    <row r="160" spans="1:23" x14ac:dyDescent="0.3">
      <c r="A160" s="26"/>
      <c r="B160" s="26"/>
      <c r="C160" s="26">
        <v>3</v>
      </c>
      <c r="D160" s="26">
        <v>3</v>
      </c>
      <c r="E160" s="26">
        <v>3</v>
      </c>
      <c r="F160" s="26">
        <v>3</v>
      </c>
      <c r="G160" s="26">
        <v>6</v>
      </c>
      <c r="H160" s="26">
        <v>6</v>
      </c>
      <c r="I160" s="26">
        <v>3</v>
      </c>
      <c r="J160" s="26">
        <v>3</v>
      </c>
      <c r="K160" s="26">
        <v>3</v>
      </c>
      <c r="L160" s="26">
        <v>3</v>
      </c>
      <c r="M160" s="26">
        <v>2</v>
      </c>
      <c r="N160" s="26">
        <v>2</v>
      </c>
      <c r="O160" s="26">
        <v>2</v>
      </c>
      <c r="P160" s="26">
        <v>2</v>
      </c>
      <c r="Q160" s="26">
        <v>1</v>
      </c>
      <c r="R160" s="26">
        <v>3</v>
      </c>
      <c r="T160" s="25">
        <f>SUMIFS(C160:R160, C6:R6, "19MEE311_CO1")</f>
        <v>14</v>
      </c>
      <c r="U160" s="25">
        <f>SUMIFS(C160:R160, C6:R6, "19MEE311_CO2")</f>
        <v>18</v>
      </c>
      <c r="V160" s="25">
        <f>SUMIFS(C160:R160, C6:R6, "19MEE311_CO3")</f>
        <v>8</v>
      </c>
      <c r="W160" s="25">
        <f>SUMIFS(C160:R160, C6:R6, "19MEE311_CO4")</f>
        <v>8</v>
      </c>
    </row>
    <row r="161" spans="1:23" x14ac:dyDescent="0.3">
      <c r="A161" s="24"/>
      <c r="B161" s="24"/>
      <c r="C161" s="24">
        <v>6</v>
      </c>
      <c r="D161" s="24">
        <v>6</v>
      </c>
      <c r="E161" s="24">
        <v>6</v>
      </c>
      <c r="F161" s="24">
        <v>6</v>
      </c>
      <c r="G161" s="24">
        <v>6</v>
      </c>
      <c r="H161" s="24">
        <v>6</v>
      </c>
      <c r="I161" s="24">
        <v>8</v>
      </c>
      <c r="J161" s="24">
        <v>8</v>
      </c>
      <c r="K161" s="24">
        <v>8</v>
      </c>
      <c r="L161" s="24">
        <v>8</v>
      </c>
      <c r="M161" s="24">
        <v>4</v>
      </c>
      <c r="N161" s="24">
        <v>4</v>
      </c>
      <c r="O161" s="24">
        <v>4</v>
      </c>
      <c r="P161" s="24">
        <v>4</v>
      </c>
      <c r="Q161" s="24">
        <v>2</v>
      </c>
      <c r="R161" s="24">
        <v>4</v>
      </c>
      <c r="T161" s="25">
        <f>SUMIFS(C161:R161, C6:R6, "19MEE311_CO1")</f>
        <v>24</v>
      </c>
      <c r="U161" s="25">
        <f>SUMIFS(C161:R161, C6:R6, "19MEE311_CO2")</f>
        <v>30</v>
      </c>
      <c r="V161" s="25">
        <f>SUMIFS(C161:R161, C6:R6, "19MEE311_CO3")</f>
        <v>18</v>
      </c>
      <c r="W161" s="25">
        <f>SUMIFS(C161:R161, C6:R6, "19MEE311_CO4")</f>
        <v>18</v>
      </c>
    </row>
    <row r="162" spans="1:23" x14ac:dyDescent="0.3">
      <c r="A162" s="26"/>
      <c r="B162" s="26"/>
      <c r="C162" s="26">
        <v>2</v>
      </c>
      <c r="D162" s="26">
        <v>2</v>
      </c>
      <c r="E162" s="26">
        <v>2</v>
      </c>
      <c r="F162" s="26">
        <v>2</v>
      </c>
      <c r="G162" s="26">
        <v>7</v>
      </c>
      <c r="H162" s="26">
        <v>7</v>
      </c>
      <c r="I162" s="26">
        <v>8</v>
      </c>
      <c r="J162" s="26">
        <v>8</v>
      </c>
      <c r="K162" s="26">
        <v>8</v>
      </c>
      <c r="L162" s="26">
        <v>8</v>
      </c>
      <c r="M162" s="26">
        <v>4</v>
      </c>
      <c r="N162" s="26">
        <v>4</v>
      </c>
      <c r="O162" s="26">
        <v>4</v>
      </c>
      <c r="P162" s="26">
        <v>4</v>
      </c>
      <c r="Q162" s="26">
        <v>3</v>
      </c>
      <c r="R162" s="26">
        <v>6</v>
      </c>
      <c r="T162" s="25">
        <f>SUMIFS(C162:R162, C6:R6, "19MEE311_CO1")</f>
        <v>21</v>
      </c>
      <c r="U162" s="25">
        <f>SUMIFS(C162:R162, C6:R6, "19MEE311_CO2")</f>
        <v>30</v>
      </c>
      <c r="V162" s="25">
        <f>SUMIFS(C162:R162, C6:R6, "19MEE311_CO3")</f>
        <v>14</v>
      </c>
      <c r="W162" s="25">
        <f>SUMIFS(C162:R162, C6:R6, "19MEE311_CO4")</f>
        <v>14</v>
      </c>
    </row>
    <row r="163" spans="1:23" x14ac:dyDescent="0.3">
      <c r="A163" s="24"/>
      <c r="B163" s="24"/>
      <c r="C163" s="24">
        <v>7</v>
      </c>
      <c r="D163" s="24">
        <v>7</v>
      </c>
      <c r="E163" s="24">
        <v>7</v>
      </c>
      <c r="F163" s="24">
        <v>7</v>
      </c>
      <c r="G163" s="24">
        <v>6</v>
      </c>
      <c r="H163" s="24">
        <v>6</v>
      </c>
      <c r="I163" s="24">
        <v>7</v>
      </c>
      <c r="J163" s="24">
        <v>7</v>
      </c>
      <c r="K163" s="24">
        <v>7</v>
      </c>
      <c r="L163" s="24">
        <v>7</v>
      </c>
      <c r="M163" s="24">
        <v>3</v>
      </c>
      <c r="N163" s="24">
        <v>3</v>
      </c>
      <c r="O163" s="24">
        <v>3</v>
      </c>
      <c r="P163" s="24">
        <v>3</v>
      </c>
      <c r="Q163" s="24">
        <v>3</v>
      </c>
      <c r="R163" s="24">
        <v>2</v>
      </c>
      <c r="T163" s="25">
        <f>SUMIFS(C163:R163, C6:R6, "19MEE311_CO1")</f>
        <v>23</v>
      </c>
      <c r="U163" s="25">
        <f>SUMIFS(C163:R163, C6:R6, "19MEE311_CO2")</f>
        <v>28</v>
      </c>
      <c r="V163" s="25">
        <f>SUMIFS(C163:R163, C6:R6, "19MEE311_CO3")</f>
        <v>17</v>
      </c>
      <c r="W163" s="25">
        <f>SUMIFS(C163:R163, C6:R6, "19MEE311_CO4")</f>
        <v>17</v>
      </c>
    </row>
    <row r="164" spans="1:23" x14ac:dyDescent="0.3">
      <c r="A164" s="26"/>
      <c r="B164" s="26"/>
      <c r="C164" s="26">
        <v>9</v>
      </c>
      <c r="D164" s="26">
        <v>9</v>
      </c>
      <c r="E164" s="26">
        <v>9</v>
      </c>
      <c r="F164" s="26">
        <v>9</v>
      </c>
      <c r="G164" s="26">
        <v>9</v>
      </c>
      <c r="H164" s="26">
        <v>9</v>
      </c>
      <c r="I164" s="26">
        <v>7</v>
      </c>
      <c r="J164" s="26">
        <v>7</v>
      </c>
      <c r="K164" s="26">
        <v>7</v>
      </c>
      <c r="L164" s="26">
        <v>7</v>
      </c>
      <c r="M164" s="26">
        <v>4</v>
      </c>
      <c r="N164" s="26">
        <v>4</v>
      </c>
      <c r="O164" s="26">
        <v>4</v>
      </c>
      <c r="P164" s="26">
        <v>4</v>
      </c>
      <c r="Q164" s="26">
        <v>4</v>
      </c>
      <c r="R164" s="26">
        <v>6</v>
      </c>
      <c r="T164" s="25">
        <f>SUMIFS(C164:R164, C6:R6, "19MEE311_CO1")</f>
        <v>29</v>
      </c>
      <c r="U164" s="25">
        <f>SUMIFS(C164:R164, C6:R6, "19MEE311_CO2")</f>
        <v>39</v>
      </c>
      <c r="V164" s="25">
        <f>SUMIFS(C164:R164, C6:R6, "19MEE311_CO3")</f>
        <v>20</v>
      </c>
      <c r="W164" s="25">
        <f>SUMIFS(C164:R164, C6:R6, "19MEE311_CO4")</f>
        <v>20</v>
      </c>
    </row>
    <row r="165" spans="1:23" x14ac:dyDescent="0.3">
      <c r="A165" s="24"/>
      <c r="B165" s="24"/>
      <c r="C165" s="24">
        <v>6</v>
      </c>
      <c r="D165" s="24">
        <v>6</v>
      </c>
      <c r="E165" s="24">
        <v>6</v>
      </c>
      <c r="F165" s="24">
        <v>6</v>
      </c>
      <c r="G165" s="24">
        <v>3</v>
      </c>
      <c r="H165" s="24">
        <v>3</v>
      </c>
      <c r="I165" s="24">
        <v>7</v>
      </c>
      <c r="J165" s="24">
        <v>7</v>
      </c>
      <c r="K165" s="24">
        <v>7</v>
      </c>
      <c r="L165" s="24">
        <v>7</v>
      </c>
      <c r="M165" s="24">
        <v>4</v>
      </c>
      <c r="N165" s="24">
        <v>4</v>
      </c>
      <c r="O165" s="24">
        <v>4</v>
      </c>
      <c r="P165" s="24">
        <v>4</v>
      </c>
      <c r="Q165" s="24">
        <v>3</v>
      </c>
      <c r="R165" s="24">
        <v>5</v>
      </c>
      <c r="T165" s="25">
        <f>SUMIFS(C165:R165, C6:R6, "19MEE311_CO1")</f>
        <v>20</v>
      </c>
      <c r="U165" s="25">
        <f>SUMIFS(C165:R165, C6:R6, "19MEE311_CO2")</f>
        <v>28</v>
      </c>
      <c r="V165" s="25">
        <f>SUMIFS(C165:R165, C6:R6, "19MEE311_CO3")</f>
        <v>17</v>
      </c>
      <c r="W165" s="25">
        <f>SUMIFS(C165:R165, C6:R6, "19MEE311_CO4")</f>
        <v>17</v>
      </c>
    </row>
    <row r="166" spans="1:23" x14ac:dyDescent="0.3">
      <c r="A166" s="26"/>
      <c r="B166" s="26"/>
      <c r="C166" s="26">
        <v>0</v>
      </c>
      <c r="D166" s="26">
        <v>0</v>
      </c>
      <c r="E166" s="26">
        <v>0</v>
      </c>
      <c r="F166" s="26">
        <v>0</v>
      </c>
      <c r="G166" s="26">
        <v>7</v>
      </c>
      <c r="H166" s="26">
        <v>7</v>
      </c>
      <c r="I166" s="26">
        <v>8</v>
      </c>
      <c r="J166" s="26">
        <v>8</v>
      </c>
      <c r="K166" s="26">
        <v>8</v>
      </c>
      <c r="L166" s="26">
        <v>8</v>
      </c>
      <c r="M166" s="26">
        <v>4</v>
      </c>
      <c r="N166" s="26">
        <v>4</v>
      </c>
      <c r="O166" s="26">
        <v>4</v>
      </c>
      <c r="P166" s="26">
        <v>4</v>
      </c>
      <c r="Q166" s="26">
        <v>4</v>
      </c>
      <c r="R166" s="26">
        <v>8</v>
      </c>
      <c r="T166" s="25">
        <f>SUMIFS(C166:R166, C6:R6, "19MEE311_CO1")</f>
        <v>19</v>
      </c>
      <c r="U166" s="25">
        <f>SUMIFS(C166:R166, C6:R6, "19MEE311_CO2")</f>
        <v>31</v>
      </c>
      <c r="V166" s="25">
        <f>SUMIFS(C166:R166, C6:R6, "19MEE311_CO3")</f>
        <v>12</v>
      </c>
      <c r="W166" s="25">
        <f>SUMIFS(C166:R166, C6:R6, "19MEE311_CO4")</f>
        <v>12</v>
      </c>
    </row>
    <row r="167" spans="1:23" x14ac:dyDescent="0.3">
      <c r="A167" s="24"/>
      <c r="B167" s="24"/>
      <c r="C167" s="24">
        <v>4</v>
      </c>
      <c r="D167" s="24">
        <v>4</v>
      </c>
      <c r="E167" s="24">
        <v>4</v>
      </c>
      <c r="F167" s="24">
        <v>4</v>
      </c>
      <c r="G167" s="24">
        <v>6</v>
      </c>
      <c r="H167" s="24">
        <v>6</v>
      </c>
      <c r="I167" s="24">
        <v>6</v>
      </c>
      <c r="J167" s="24">
        <v>6</v>
      </c>
      <c r="K167" s="24">
        <v>6</v>
      </c>
      <c r="L167" s="24">
        <v>6</v>
      </c>
      <c r="M167" s="24">
        <v>3</v>
      </c>
      <c r="N167" s="24">
        <v>3</v>
      </c>
      <c r="O167" s="24">
        <v>3</v>
      </c>
      <c r="P167" s="24">
        <v>3</v>
      </c>
      <c r="Q167" s="24">
        <v>3</v>
      </c>
      <c r="R167" s="24">
        <v>3</v>
      </c>
      <c r="T167" s="25">
        <f>SUMIFS(C167:R167, C6:R6, "19MEE311_CO1")</f>
        <v>19</v>
      </c>
      <c r="U167" s="25">
        <f>SUMIFS(C167:R167, C6:R6, "19MEE311_CO2")</f>
        <v>25</v>
      </c>
      <c r="V167" s="25">
        <f>SUMIFS(C167:R167, C6:R6, "19MEE311_CO3")</f>
        <v>13</v>
      </c>
      <c r="W167" s="25">
        <f>SUMIFS(C167:R167, C6:R6, "19MEE311_CO4")</f>
        <v>13</v>
      </c>
    </row>
    <row r="170" spans="1:23" x14ac:dyDescent="0.3">
      <c r="A170" s="27" t="s">
        <v>56</v>
      </c>
      <c r="B170" s="53" t="s">
        <v>57</v>
      </c>
      <c r="C170" s="51"/>
    </row>
    <row r="171" spans="1:23" x14ac:dyDescent="0.3">
      <c r="A171" s="28" t="s">
        <v>58</v>
      </c>
      <c r="B171" s="50" t="s">
        <v>59</v>
      </c>
      <c r="C171" s="51"/>
    </row>
    <row r="172" spans="1:23" x14ac:dyDescent="0.3">
      <c r="A172" s="29" t="s">
        <v>60</v>
      </c>
      <c r="B172" s="52" t="s">
        <v>61</v>
      </c>
      <c r="C172" s="51"/>
    </row>
    <row r="173" spans="1:23" x14ac:dyDescent="0.3">
      <c r="A173" s="30" t="s">
        <v>189</v>
      </c>
      <c r="B173" s="55" t="s">
        <v>190</v>
      </c>
      <c r="C173" s="51"/>
    </row>
    <row r="174" spans="1:23" x14ac:dyDescent="0.3">
      <c r="A174" s="31" t="s">
        <v>191</v>
      </c>
      <c r="B174" s="54" t="s">
        <v>192</v>
      </c>
      <c r="C174" s="51"/>
    </row>
  </sheetData>
  <mergeCells count="7">
    <mergeCell ref="B174:C174"/>
    <mergeCell ref="B170:C170"/>
    <mergeCell ref="B1:R1"/>
    <mergeCell ref="B171:C171"/>
    <mergeCell ref="B9:R9"/>
    <mergeCell ref="B172:C172"/>
    <mergeCell ref="B173:C173"/>
  </mergeCells>
  <conditionalFormatting sqref="A11:R167">
    <cfRule type="expression" dxfId="77" priority="130">
      <formula>ISBLANK(A11)</formula>
    </cfRule>
  </conditionalFormatting>
  <conditionalFormatting sqref="C3">
    <cfRule type="expression" dxfId="76" priority="2">
      <formula>ISBLANK(C3)</formula>
    </cfRule>
  </conditionalFormatting>
  <conditionalFormatting sqref="C4">
    <cfRule type="expression" dxfId="75" priority="4">
      <formula>ISBLANK(C4)</formula>
    </cfRule>
  </conditionalFormatting>
  <conditionalFormatting sqref="C5">
    <cfRule type="expression" dxfId="74" priority="6">
      <formula>ISBLANK(C5)</formula>
    </cfRule>
  </conditionalFormatting>
  <conditionalFormatting sqref="C10">
    <cfRule type="expression" dxfId="73" priority="129">
      <formula>COUNTIF(C11:C167, "&gt;="&amp;$C$4)=0</formula>
    </cfRule>
  </conditionalFormatting>
  <conditionalFormatting sqref="C11:C167">
    <cfRule type="expression" dxfId="72" priority="131">
      <formula>C11&gt;$C$3</formula>
    </cfRule>
  </conditionalFormatting>
  <conditionalFormatting sqref="C3:R3">
    <cfRule type="expression" dxfId="71" priority="1">
      <formula>OR(C3&gt;100,C3&lt;0)</formula>
    </cfRule>
  </conditionalFormatting>
  <conditionalFormatting sqref="C4:R4">
    <cfRule type="expression" dxfId="70" priority="3">
      <formula>OR(C4&gt;max_marks_cell,C4&lt;0)</formula>
    </cfRule>
  </conditionalFormatting>
  <conditionalFormatting sqref="C5:R5">
    <cfRule type="expression" dxfId="69" priority="5">
      <formula>OR(C5&gt;4,C5&lt;0)</formula>
    </cfRule>
  </conditionalFormatting>
  <conditionalFormatting sqref="C7:R7">
    <cfRule type="expression" dxfId="68" priority="7">
      <formula>OR(C7&gt;100,C7&lt;0)</formula>
    </cfRule>
    <cfRule type="expression" dxfId="67" priority="8">
      <formula>ISBLANK(C7)</formula>
    </cfRule>
  </conditionalFormatting>
  <conditionalFormatting sqref="D10">
    <cfRule type="expression" dxfId="66" priority="134">
      <formula>COUNTIF(D11:D167, "&gt;="&amp;$D$4)=0</formula>
    </cfRule>
  </conditionalFormatting>
  <conditionalFormatting sqref="D11:D167">
    <cfRule type="expression" dxfId="65" priority="136">
      <formula>D11&gt;$D$3</formula>
    </cfRule>
  </conditionalFormatting>
  <conditionalFormatting sqref="D3:R5">
    <cfRule type="expression" dxfId="64" priority="10">
      <formula>ISBLANK(D3)</formula>
    </cfRule>
  </conditionalFormatting>
  <conditionalFormatting sqref="E10">
    <cfRule type="expression" dxfId="63" priority="139">
      <formula>COUNTIF(E11:E167, "&gt;="&amp;$E$4)=0</formula>
    </cfRule>
  </conditionalFormatting>
  <conditionalFormatting sqref="E11:E167">
    <cfRule type="expression" dxfId="62" priority="141">
      <formula>E11&gt;$E$3</formula>
    </cfRule>
  </conditionalFormatting>
  <conditionalFormatting sqref="F10">
    <cfRule type="expression" dxfId="61" priority="144">
      <formula>COUNTIF(F11:F167, "&gt;="&amp;$F$4)=0</formula>
    </cfRule>
  </conditionalFormatting>
  <conditionalFormatting sqref="F11:F167">
    <cfRule type="expression" dxfId="60" priority="146">
      <formula>F11&gt;$F$3</formula>
    </cfRule>
  </conditionalFormatting>
  <conditionalFormatting sqref="G10">
    <cfRule type="expression" dxfId="59" priority="149">
      <formula>COUNTIF(G11:G167, "&gt;="&amp;$G$4)=0</formula>
    </cfRule>
  </conditionalFormatting>
  <conditionalFormatting sqref="G11:G167">
    <cfRule type="expression" dxfId="58" priority="151">
      <formula>G11&gt;$G$3</formula>
    </cfRule>
  </conditionalFormatting>
  <conditionalFormatting sqref="H10">
    <cfRule type="expression" dxfId="57" priority="154">
      <formula>COUNTIF(H11:H167, "&gt;="&amp;$H$4)=0</formula>
    </cfRule>
  </conditionalFormatting>
  <conditionalFormatting sqref="H11:H167">
    <cfRule type="expression" dxfId="56" priority="156">
      <formula>H11&gt;$H$3</formula>
    </cfRule>
  </conditionalFormatting>
  <conditionalFormatting sqref="I10">
    <cfRule type="expression" dxfId="55" priority="159">
      <formula>COUNTIF(I11:I167, "&gt;="&amp;$I$4)=0</formula>
    </cfRule>
  </conditionalFormatting>
  <conditionalFormatting sqref="I11:I167">
    <cfRule type="expression" dxfId="54" priority="161">
      <formula>I11&gt;$I$3</formula>
    </cfRule>
  </conditionalFormatting>
  <conditionalFormatting sqref="J10">
    <cfRule type="expression" dxfId="53" priority="164">
      <formula>COUNTIF(J11:J167, "&gt;="&amp;$J$4)=0</formula>
    </cfRule>
  </conditionalFormatting>
  <conditionalFormatting sqref="J11:J167">
    <cfRule type="expression" dxfId="52" priority="166">
      <formula>J11&gt;$J$3</formula>
    </cfRule>
  </conditionalFormatting>
  <conditionalFormatting sqref="K10">
    <cfRule type="expression" dxfId="51" priority="169">
      <formula>COUNTIF(K11:K167, "&gt;="&amp;$K$4)=0</formula>
    </cfRule>
  </conditionalFormatting>
  <conditionalFormatting sqref="K11:K167">
    <cfRule type="expression" dxfId="50" priority="171">
      <formula>K11&gt;$K$3</formula>
    </cfRule>
  </conditionalFormatting>
  <conditionalFormatting sqref="L10">
    <cfRule type="expression" dxfId="49" priority="174">
      <formula>COUNTIF(L11:L167, "&gt;="&amp;$L$4)=0</formula>
    </cfRule>
  </conditionalFormatting>
  <conditionalFormatting sqref="L11:L167">
    <cfRule type="expression" dxfId="48" priority="176">
      <formula>L11&gt;$L$3</formula>
    </cfRule>
  </conditionalFormatting>
  <conditionalFormatting sqref="M10">
    <cfRule type="expression" dxfId="47" priority="179">
      <formula>COUNTIF(M11:M167, "&gt;="&amp;$M$4)=0</formula>
    </cfRule>
  </conditionalFormatting>
  <conditionalFormatting sqref="M11:M167">
    <cfRule type="expression" dxfId="46" priority="181">
      <formula>M11&gt;$M$3</formula>
    </cfRule>
  </conditionalFormatting>
  <conditionalFormatting sqref="N10">
    <cfRule type="expression" dxfId="45" priority="184">
      <formula>COUNTIF(N11:N167, "&gt;="&amp;$N$4)=0</formula>
    </cfRule>
  </conditionalFormatting>
  <conditionalFormatting sqref="N11:N167">
    <cfRule type="expression" dxfId="44" priority="186">
      <formula>N11&gt;$N$3</formula>
    </cfRule>
  </conditionalFormatting>
  <conditionalFormatting sqref="O10">
    <cfRule type="expression" dxfId="43" priority="189">
      <formula>COUNTIF(O11:O167, "&gt;="&amp;$O$4)=0</formula>
    </cfRule>
  </conditionalFormatting>
  <conditionalFormatting sqref="O11:O167">
    <cfRule type="expression" dxfId="42" priority="191">
      <formula>O11&gt;$O$3</formula>
    </cfRule>
  </conditionalFormatting>
  <conditionalFormatting sqref="P10">
    <cfRule type="expression" dxfId="41" priority="194">
      <formula>COUNTIF(P11:P167, "&gt;="&amp;$P$4)=0</formula>
    </cfRule>
  </conditionalFormatting>
  <conditionalFormatting sqref="P11:P167">
    <cfRule type="expression" dxfId="40" priority="196">
      <formula>P11&gt;$P$3</formula>
    </cfRule>
  </conditionalFormatting>
  <conditionalFormatting sqref="Q10">
    <cfRule type="expression" dxfId="39" priority="199">
      <formula>COUNTIF(Q11:Q167, "&gt;="&amp;$Q$4)=0</formula>
    </cfRule>
  </conditionalFormatting>
  <conditionalFormatting sqref="Q11:Q167">
    <cfRule type="expression" dxfId="38" priority="201">
      <formula>Q11&gt;$Q$3</formula>
    </cfRule>
  </conditionalFormatting>
  <conditionalFormatting sqref="R10">
    <cfRule type="expression" dxfId="37" priority="204">
      <formula>COUNTIF(R11:R167, "&gt;="&amp;$R$4)=0</formula>
    </cfRule>
  </conditionalFormatting>
  <conditionalFormatting sqref="R11:R167">
    <cfRule type="expression" dxfId="36" priority="206">
      <formula>R11&gt;$R$3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7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14" customWidth="1"/>
  </cols>
  <sheetData>
    <row r="1" spans="1:11" x14ac:dyDescent="0.3">
      <c r="A1" s="2"/>
      <c r="B1" s="48" t="s">
        <v>481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40</v>
      </c>
      <c r="D3" s="24">
        <v>40</v>
      </c>
      <c r="E3" s="24">
        <v>40</v>
      </c>
      <c r="F3" s="24">
        <v>40</v>
      </c>
      <c r="H3" s="25">
        <f>SUMIFS(C3:F3, C6:F6, "19MEE311_CO1")</f>
        <v>40</v>
      </c>
      <c r="I3" s="25">
        <f>SUMIFS(C3:F3, C6:F6, "19MEE311_CO2")</f>
        <v>40</v>
      </c>
      <c r="J3" s="25">
        <f>SUMIFS(C3:F3, C6:F6, "19MEE311_CO3")</f>
        <v>40</v>
      </c>
      <c r="K3" s="25">
        <f>SUMIFS(C3:F3, C6:F6, "19MEE311_CO4")</f>
        <v>40</v>
      </c>
    </row>
    <row r="4" spans="1:11" x14ac:dyDescent="0.3">
      <c r="A4" s="2"/>
      <c r="B4" s="22" t="s">
        <v>68</v>
      </c>
      <c r="C4" s="26">
        <v>20</v>
      </c>
      <c r="D4" s="26">
        <v>20</v>
      </c>
      <c r="E4" s="26">
        <v>20</v>
      </c>
      <c r="F4" s="26">
        <v>20</v>
      </c>
      <c r="H4" s="25">
        <f>SUMIFS(C4:F4, C6:F6, "19MEE311_CO1")</f>
        <v>20</v>
      </c>
      <c r="I4" s="25">
        <f>SUMIFS(C4:F4, C6:F6, "19MEE311_CO2")</f>
        <v>20</v>
      </c>
      <c r="J4" s="25">
        <f>SUMIFS(C4:F4, C6:F6, "19MEE311_CO3")</f>
        <v>20</v>
      </c>
      <c r="K4" s="25">
        <f>SUMIFS(C4:F4, C6:F6, "19MEE311_CO4")</f>
        <v>20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v>7</v>
      </c>
      <c r="B11" s="24" t="s">
        <v>91</v>
      </c>
      <c r="C11" s="24">
        <v>24</v>
      </c>
      <c r="D11" s="24">
        <v>24</v>
      </c>
      <c r="E11" s="24">
        <v>24</v>
      </c>
      <c r="F11" s="24">
        <v>24</v>
      </c>
      <c r="H11" s="25">
        <f>SUMIFS(C11:F11, C6:F6, "19MEE311_CO1")</f>
        <v>24</v>
      </c>
      <c r="I11" s="25">
        <f>SUMIFS(C11:F11, C6:F6, "19MEE311_CO2")</f>
        <v>24</v>
      </c>
      <c r="J11" s="25">
        <f>SUMIFS(C11:F11, C6:F6, "19MEE311_CO3")</f>
        <v>24</v>
      </c>
      <c r="K11" s="25">
        <f>SUMIFS(C11:F11, C6:F6, "19MEE311_CO4")</f>
        <v>24</v>
      </c>
    </row>
    <row r="12" spans="1:11" x14ac:dyDescent="0.3">
      <c r="A12" s="26">
        <v>8</v>
      </c>
      <c r="B12" s="26" t="s">
        <v>93</v>
      </c>
      <c r="C12" s="26">
        <v>36</v>
      </c>
      <c r="D12" s="26">
        <v>36</v>
      </c>
      <c r="E12" s="26">
        <v>36</v>
      </c>
      <c r="F12" s="26">
        <v>36</v>
      </c>
      <c r="H12" s="25">
        <f>SUMIFS(C12:F12, C6:F6, "19MEE311_CO1")</f>
        <v>36</v>
      </c>
      <c r="I12" s="25">
        <f>SUMIFS(C12:F12, C6:F6, "19MEE311_CO2")</f>
        <v>36</v>
      </c>
      <c r="J12" s="25">
        <f>SUMIFS(C12:F12, C6:F6, "19MEE311_CO3")</f>
        <v>36</v>
      </c>
      <c r="K12" s="25">
        <f>SUMIFS(C12:F12, C6:F6, "19MEE311_CO4")</f>
        <v>36</v>
      </c>
    </row>
    <row r="13" spans="1:11" x14ac:dyDescent="0.3">
      <c r="A13" s="24">
        <v>9</v>
      </c>
      <c r="B13" s="24" t="s">
        <v>95</v>
      </c>
      <c r="C13" s="24">
        <v>36</v>
      </c>
      <c r="D13" s="24">
        <v>36</v>
      </c>
      <c r="E13" s="24">
        <v>36</v>
      </c>
      <c r="F13" s="24">
        <v>36</v>
      </c>
      <c r="H13" s="25">
        <f>SUMIFS(C13:F13, C6:F6, "19MEE311_CO1")</f>
        <v>36</v>
      </c>
      <c r="I13" s="25">
        <f>SUMIFS(C13:F13, C6:F6, "19MEE311_CO2")</f>
        <v>36</v>
      </c>
      <c r="J13" s="25">
        <f>SUMIFS(C13:F13, C6:F6, "19MEE311_CO3")</f>
        <v>36</v>
      </c>
      <c r="K13" s="25">
        <f>SUMIFS(C13:F13, C6:F6, "19MEE311_CO4")</f>
        <v>36</v>
      </c>
    </row>
    <row r="14" spans="1:11" x14ac:dyDescent="0.3">
      <c r="A14" s="26">
        <v>10</v>
      </c>
      <c r="B14" s="26" t="s">
        <v>97</v>
      </c>
      <c r="C14" s="26">
        <v>24</v>
      </c>
      <c r="D14" s="26">
        <v>24</v>
      </c>
      <c r="E14" s="26">
        <v>24</v>
      </c>
      <c r="F14" s="26">
        <v>24</v>
      </c>
      <c r="H14" s="25">
        <f>SUMIFS(C14:F14, C6:F6, "19MEE311_CO1")</f>
        <v>24</v>
      </c>
      <c r="I14" s="25">
        <f>SUMIFS(C14:F14, C6:F6, "19MEE311_CO2")</f>
        <v>24</v>
      </c>
      <c r="J14" s="25">
        <f>SUMIFS(C14:F14, C6:F6, "19MEE311_CO3")</f>
        <v>24</v>
      </c>
      <c r="K14" s="25">
        <f>SUMIFS(C14:F14, C6:F6, "19MEE311_CO4")</f>
        <v>24</v>
      </c>
    </row>
    <row r="15" spans="1:11" x14ac:dyDescent="0.3">
      <c r="A15" s="24">
        <v>11</v>
      </c>
      <c r="B15" s="24" t="s">
        <v>99</v>
      </c>
      <c r="C15" s="24">
        <v>36</v>
      </c>
      <c r="D15" s="24">
        <v>36</v>
      </c>
      <c r="E15" s="24">
        <v>36</v>
      </c>
      <c r="F15" s="24">
        <v>36</v>
      </c>
      <c r="H15" s="25">
        <f>SUMIFS(C15:F15, C6:F6, "19MEE311_CO1")</f>
        <v>36</v>
      </c>
      <c r="I15" s="25">
        <f>SUMIFS(C15:F15, C6:F6, "19MEE311_CO2")</f>
        <v>36</v>
      </c>
      <c r="J15" s="25">
        <f>SUMIFS(C15:F15, C6:F6, "19MEE311_CO3")</f>
        <v>36</v>
      </c>
      <c r="K15" s="25">
        <f>SUMIFS(C15:F15, C6:F6, "19MEE311_CO4")</f>
        <v>36</v>
      </c>
    </row>
    <row r="16" spans="1:11" x14ac:dyDescent="0.3">
      <c r="A16" s="26">
        <v>12</v>
      </c>
      <c r="B16" s="26" t="s">
        <v>101</v>
      </c>
      <c r="C16" s="26">
        <v>24</v>
      </c>
      <c r="D16" s="26">
        <v>24</v>
      </c>
      <c r="E16" s="26">
        <v>24</v>
      </c>
      <c r="F16" s="26">
        <v>24</v>
      </c>
      <c r="H16" s="25">
        <f>SUMIFS(C16:F16, C6:F6, "19MEE311_CO1")</f>
        <v>24</v>
      </c>
      <c r="I16" s="25">
        <f>SUMIFS(C16:F16, C6:F6, "19MEE311_CO2")</f>
        <v>24</v>
      </c>
      <c r="J16" s="25">
        <f>SUMIFS(C16:F16, C6:F6, "19MEE311_CO3")</f>
        <v>24</v>
      </c>
      <c r="K16" s="25">
        <f>SUMIFS(C16:F16, C6:F6, "19MEE311_CO4")</f>
        <v>24</v>
      </c>
    </row>
    <row r="17" spans="1:11" x14ac:dyDescent="0.3">
      <c r="A17" s="24">
        <v>13</v>
      </c>
      <c r="B17" s="24" t="s">
        <v>103</v>
      </c>
      <c r="C17" s="24">
        <v>31</v>
      </c>
      <c r="D17" s="24">
        <v>31</v>
      </c>
      <c r="E17" s="24">
        <v>31</v>
      </c>
      <c r="F17" s="24">
        <v>31</v>
      </c>
      <c r="H17" s="25">
        <f>SUMIFS(C17:F17, C6:F6, "19MEE311_CO1")</f>
        <v>31</v>
      </c>
      <c r="I17" s="25">
        <f>SUMIFS(C17:F17, C6:F6, "19MEE311_CO2")</f>
        <v>31</v>
      </c>
      <c r="J17" s="25">
        <f>SUMIFS(C17:F17, C6:F6, "19MEE311_CO3")</f>
        <v>31</v>
      </c>
      <c r="K17" s="25">
        <f>SUMIFS(C17:F17, C6:F6, "19MEE311_CO4")</f>
        <v>31</v>
      </c>
    </row>
    <row r="18" spans="1:11" x14ac:dyDescent="0.3">
      <c r="A18" s="26">
        <v>14</v>
      </c>
      <c r="B18" s="26" t="s">
        <v>105</v>
      </c>
      <c r="C18" s="26">
        <v>31</v>
      </c>
      <c r="D18" s="26">
        <v>31</v>
      </c>
      <c r="E18" s="26">
        <v>31</v>
      </c>
      <c r="F18" s="26">
        <v>31</v>
      </c>
      <c r="H18" s="25">
        <f>SUMIFS(C18:F18, C6:F6, "19MEE311_CO1")</f>
        <v>31</v>
      </c>
      <c r="I18" s="25">
        <f>SUMIFS(C18:F18, C6:F6, "19MEE311_CO2")</f>
        <v>31</v>
      </c>
      <c r="J18" s="25">
        <f>SUMIFS(C18:F18, C6:F6, "19MEE311_CO3")</f>
        <v>31</v>
      </c>
      <c r="K18" s="25">
        <f>SUMIFS(C18:F18, C6:F6, "19MEE311_CO4")</f>
        <v>31</v>
      </c>
    </row>
    <row r="19" spans="1:11" x14ac:dyDescent="0.3">
      <c r="A19" s="24">
        <v>15</v>
      </c>
      <c r="B19" s="24" t="s">
        <v>107</v>
      </c>
      <c r="C19" s="24">
        <v>20</v>
      </c>
      <c r="D19" s="24">
        <v>20</v>
      </c>
      <c r="E19" s="24">
        <v>20</v>
      </c>
      <c r="F19" s="24">
        <v>20</v>
      </c>
      <c r="H19" s="25">
        <f>SUMIFS(C19:F19, C6:F6, "19MEE311_CO1")</f>
        <v>20</v>
      </c>
      <c r="I19" s="25">
        <f>SUMIFS(C19:F19, C6:F6, "19MEE311_CO2")</f>
        <v>20</v>
      </c>
      <c r="J19" s="25">
        <f>SUMIFS(C19:F19, C6:F6, "19MEE311_CO3")</f>
        <v>20</v>
      </c>
      <c r="K19" s="25">
        <f>SUMIFS(C19:F19, C6:F6, "19MEE311_CO4")</f>
        <v>20</v>
      </c>
    </row>
    <row r="20" spans="1:11" x14ac:dyDescent="0.3">
      <c r="A20" s="26">
        <v>16</v>
      </c>
      <c r="B20" s="26" t="s">
        <v>109</v>
      </c>
      <c r="C20" s="26">
        <v>21</v>
      </c>
      <c r="D20" s="26">
        <v>21</v>
      </c>
      <c r="E20" s="26">
        <v>21</v>
      </c>
      <c r="F20" s="26">
        <v>21</v>
      </c>
      <c r="H20" s="25">
        <f>SUMIFS(C20:F20, C6:F6, "19MEE311_CO1")</f>
        <v>21</v>
      </c>
      <c r="I20" s="25">
        <f>SUMIFS(C20:F20, C6:F6, "19MEE311_CO2")</f>
        <v>21</v>
      </c>
      <c r="J20" s="25">
        <f>SUMIFS(C20:F20, C6:F6, "19MEE311_CO3")</f>
        <v>21</v>
      </c>
      <c r="K20" s="25">
        <f>SUMIFS(C20:F20, C6:F6, "19MEE311_CO4")</f>
        <v>21</v>
      </c>
    </row>
    <row r="21" spans="1:11" x14ac:dyDescent="0.3">
      <c r="A21" s="24">
        <v>17</v>
      </c>
      <c r="B21" s="24" t="s">
        <v>111</v>
      </c>
      <c r="C21" s="24">
        <v>38</v>
      </c>
      <c r="D21" s="24">
        <v>38</v>
      </c>
      <c r="E21" s="24">
        <v>38</v>
      </c>
      <c r="F21" s="24">
        <v>38</v>
      </c>
      <c r="H21" s="25">
        <f>SUMIFS(C21:F21, C6:F6, "19MEE311_CO1")</f>
        <v>38</v>
      </c>
      <c r="I21" s="25">
        <f>SUMIFS(C21:F21, C6:F6, "19MEE311_CO2")</f>
        <v>38</v>
      </c>
      <c r="J21" s="25">
        <f>SUMIFS(C21:F21, C6:F6, "19MEE311_CO3")</f>
        <v>38</v>
      </c>
      <c r="K21" s="25">
        <f>SUMIFS(C21:F21, C6:F6, "19MEE311_CO4")</f>
        <v>38</v>
      </c>
    </row>
    <row r="22" spans="1:11" x14ac:dyDescent="0.3">
      <c r="A22" s="26">
        <v>18</v>
      </c>
      <c r="B22" s="26" t="s">
        <v>113</v>
      </c>
      <c r="C22" s="26">
        <v>24</v>
      </c>
      <c r="D22" s="26">
        <v>24</v>
      </c>
      <c r="E22" s="26">
        <v>24</v>
      </c>
      <c r="F22" s="26">
        <v>24</v>
      </c>
      <c r="H22" s="25">
        <f>SUMIFS(C22:F22, C6:F6, "19MEE311_CO1")</f>
        <v>24</v>
      </c>
      <c r="I22" s="25">
        <f>SUMIFS(C22:F22, C6:F6, "19MEE311_CO2")</f>
        <v>24</v>
      </c>
      <c r="J22" s="25">
        <f>SUMIFS(C22:F22, C6:F6, "19MEE311_CO3")</f>
        <v>24</v>
      </c>
      <c r="K22" s="25">
        <f>SUMIFS(C22:F22, C6:F6, "19MEE311_CO4")</f>
        <v>24</v>
      </c>
    </row>
    <row r="23" spans="1:11" x14ac:dyDescent="0.3">
      <c r="A23" s="24">
        <v>19</v>
      </c>
      <c r="B23" s="24" t="s">
        <v>115</v>
      </c>
      <c r="C23" s="24">
        <v>36</v>
      </c>
      <c r="D23" s="24">
        <v>36</v>
      </c>
      <c r="E23" s="24">
        <v>36</v>
      </c>
      <c r="F23" s="24">
        <v>36</v>
      </c>
      <c r="H23" s="25">
        <f>SUMIFS(C23:F23, C6:F6, "19MEE311_CO1")</f>
        <v>36</v>
      </c>
      <c r="I23" s="25">
        <f>SUMIFS(C23:F23, C6:F6, "19MEE311_CO2")</f>
        <v>36</v>
      </c>
      <c r="J23" s="25">
        <f>SUMIFS(C23:F23, C6:F6, "19MEE311_CO3")</f>
        <v>36</v>
      </c>
      <c r="K23" s="25">
        <f>SUMIFS(C23:F23, C6:F6, "19MEE311_CO4")</f>
        <v>36</v>
      </c>
    </row>
    <row r="24" spans="1:11" x14ac:dyDescent="0.3">
      <c r="A24" s="26">
        <v>20</v>
      </c>
      <c r="B24" s="26" t="s">
        <v>117</v>
      </c>
      <c r="C24" s="26">
        <v>20</v>
      </c>
      <c r="D24" s="26">
        <v>20</v>
      </c>
      <c r="E24" s="26">
        <v>20</v>
      </c>
      <c r="F24" s="26">
        <v>20</v>
      </c>
      <c r="H24" s="25">
        <f>SUMIFS(C24:F24, C6:F6, "19MEE311_CO1")</f>
        <v>20</v>
      </c>
      <c r="I24" s="25">
        <f>SUMIFS(C24:F24, C6:F6, "19MEE311_CO2")</f>
        <v>20</v>
      </c>
      <c r="J24" s="25">
        <f>SUMIFS(C24:F24, C6:F6, "19MEE311_CO3")</f>
        <v>20</v>
      </c>
      <c r="K24" s="25">
        <f>SUMIFS(C24:F24, C6:F6, "19MEE311_CO4")</f>
        <v>20</v>
      </c>
    </row>
    <row r="25" spans="1:11" x14ac:dyDescent="0.3">
      <c r="A25" s="24">
        <v>21</v>
      </c>
      <c r="B25" s="24" t="s">
        <v>119</v>
      </c>
      <c r="C25" s="24">
        <v>36</v>
      </c>
      <c r="D25" s="24">
        <v>36</v>
      </c>
      <c r="E25" s="24">
        <v>36</v>
      </c>
      <c r="F25" s="24">
        <v>36</v>
      </c>
      <c r="H25" s="25">
        <f>SUMIFS(C25:F25, C6:F6, "19MEE311_CO1")</f>
        <v>36</v>
      </c>
      <c r="I25" s="25">
        <f>SUMIFS(C25:F25, C6:F6, "19MEE311_CO2")</f>
        <v>36</v>
      </c>
      <c r="J25" s="25">
        <f>SUMIFS(C25:F25, C6:F6, "19MEE311_CO3")</f>
        <v>36</v>
      </c>
      <c r="K25" s="25">
        <f>SUMIFS(C25:F25, C6:F6, "19MEE311_CO4")</f>
        <v>36</v>
      </c>
    </row>
    <row r="26" spans="1:11" x14ac:dyDescent="0.3">
      <c r="A26" s="26">
        <v>22</v>
      </c>
      <c r="B26" s="26" t="s">
        <v>121</v>
      </c>
      <c r="C26" s="26">
        <v>21</v>
      </c>
      <c r="D26" s="26">
        <v>21</v>
      </c>
      <c r="E26" s="26">
        <v>21</v>
      </c>
      <c r="F26" s="26">
        <v>21</v>
      </c>
      <c r="H26" s="25">
        <f>SUMIFS(C26:F26, C6:F6, "19MEE311_CO1")</f>
        <v>21</v>
      </c>
      <c r="I26" s="25">
        <f>SUMIFS(C26:F26, C6:F6, "19MEE311_CO2")</f>
        <v>21</v>
      </c>
      <c r="J26" s="25">
        <f>SUMIFS(C26:F26, C6:F6, "19MEE311_CO3")</f>
        <v>21</v>
      </c>
      <c r="K26" s="25">
        <f>SUMIFS(C26:F26, C6:F6, "19MEE311_CO4")</f>
        <v>21</v>
      </c>
    </row>
    <row r="27" spans="1:11" x14ac:dyDescent="0.3">
      <c r="A27" s="24">
        <v>23</v>
      </c>
      <c r="B27" s="24" t="s">
        <v>123</v>
      </c>
      <c r="C27" s="24">
        <v>24</v>
      </c>
      <c r="D27" s="24">
        <v>24</v>
      </c>
      <c r="E27" s="24">
        <v>24</v>
      </c>
      <c r="F27" s="24">
        <v>24</v>
      </c>
      <c r="H27" s="25">
        <f>SUMIFS(C27:F27, C6:F6, "19MEE311_CO1")</f>
        <v>24</v>
      </c>
      <c r="I27" s="25">
        <f>SUMIFS(C27:F27, C6:F6, "19MEE311_CO2")</f>
        <v>24</v>
      </c>
      <c r="J27" s="25">
        <f>SUMIFS(C27:F27, C6:F6, "19MEE311_CO3")</f>
        <v>24</v>
      </c>
      <c r="K27" s="25">
        <f>SUMIFS(C27:F27, C6:F6, "19MEE311_CO4")</f>
        <v>24</v>
      </c>
    </row>
    <row r="28" spans="1:11" x14ac:dyDescent="0.3">
      <c r="A28" s="26">
        <v>24</v>
      </c>
      <c r="B28" s="26" t="s">
        <v>125</v>
      </c>
      <c r="C28" s="26">
        <v>36</v>
      </c>
      <c r="D28" s="26">
        <v>36</v>
      </c>
      <c r="E28" s="26">
        <v>36</v>
      </c>
      <c r="F28" s="26">
        <v>36</v>
      </c>
      <c r="H28" s="25">
        <f>SUMIFS(C28:F28, C6:F6, "19MEE311_CO1")</f>
        <v>36</v>
      </c>
      <c r="I28" s="25">
        <f>SUMIFS(C28:F28, C6:F6, "19MEE311_CO2")</f>
        <v>36</v>
      </c>
      <c r="J28" s="25">
        <f>SUMIFS(C28:F28, C6:F6, "19MEE311_CO3")</f>
        <v>36</v>
      </c>
      <c r="K28" s="25">
        <f>SUMIFS(C28:F28, C6:F6, "19MEE311_CO4")</f>
        <v>36</v>
      </c>
    </row>
    <row r="29" spans="1:11" x14ac:dyDescent="0.3">
      <c r="A29" s="24">
        <v>25</v>
      </c>
      <c r="B29" s="24" t="s">
        <v>127</v>
      </c>
      <c r="C29" s="24">
        <v>38</v>
      </c>
      <c r="D29" s="24">
        <v>38</v>
      </c>
      <c r="E29" s="24">
        <v>38</v>
      </c>
      <c r="F29" s="24">
        <v>38</v>
      </c>
      <c r="H29" s="25">
        <f>SUMIFS(C29:F29, C6:F6, "19MEE311_CO1")</f>
        <v>38</v>
      </c>
      <c r="I29" s="25">
        <f>SUMIFS(C29:F29, C6:F6, "19MEE311_CO2")</f>
        <v>38</v>
      </c>
      <c r="J29" s="25">
        <f>SUMIFS(C29:F29, C6:F6, "19MEE311_CO3")</f>
        <v>38</v>
      </c>
      <c r="K29" s="25">
        <f>SUMIFS(C29:F29, C6:F6, "19MEE311_CO4")</f>
        <v>38</v>
      </c>
    </row>
    <row r="30" spans="1:11" x14ac:dyDescent="0.3">
      <c r="A30" s="26">
        <v>26</v>
      </c>
      <c r="B30" s="26" t="s">
        <v>129</v>
      </c>
      <c r="C30" s="26">
        <v>31</v>
      </c>
      <c r="D30" s="26">
        <v>31</v>
      </c>
      <c r="E30" s="26">
        <v>31</v>
      </c>
      <c r="F30" s="26">
        <v>31</v>
      </c>
      <c r="H30" s="25">
        <f>SUMIFS(C30:F30, C6:F6, "19MEE311_CO1")</f>
        <v>31</v>
      </c>
      <c r="I30" s="25">
        <f>SUMIFS(C30:F30, C6:F6, "19MEE311_CO2")</f>
        <v>31</v>
      </c>
      <c r="J30" s="25">
        <f>SUMIFS(C30:F30, C6:F6, "19MEE311_CO3")</f>
        <v>31</v>
      </c>
      <c r="K30" s="25">
        <f>SUMIFS(C30:F30, C6:F6, "19MEE311_CO4")</f>
        <v>31</v>
      </c>
    </row>
    <row r="31" spans="1:11" x14ac:dyDescent="0.3">
      <c r="A31" s="24">
        <v>27</v>
      </c>
      <c r="B31" s="24" t="s">
        <v>131</v>
      </c>
      <c r="C31" s="24">
        <v>24</v>
      </c>
      <c r="D31" s="24">
        <v>24</v>
      </c>
      <c r="E31" s="24">
        <v>24</v>
      </c>
      <c r="F31" s="24">
        <v>24</v>
      </c>
      <c r="H31" s="25">
        <f>SUMIFS(C31:F31, C6:F6, "19MEE311_CO1")</f>
        <v>24</v>
      </c>
      <c r="I31" s="25">
        <f>SUMIFS(C31:F31, C6:F6, "19MEE311_CO2")</f>
        <v>24</v>
      </c>
      <c r="J31" s="25">
        <f>SUMIFS(C31:F31, C6:F6, "19MEE311_CO3")</f>
        <v>24</v>
      </c>
      <c r="K31" s="25">
        <f>SUMIFS(C31:F31, C6:F6, "19MEE311_CO4")</f>
        <v>24</v>
      </c>
    </row>
    <row r="32" spans="1:11" x14ac:dyDescent="0.3">
      <c r="A32" s="26">
        <v>28</v>
      </c>
      <c r="B32" s="26" t="s">
        <v>133</v>
      </c>
      <c r="C32" s="26">
        <v>21</v>
      </c>
      <c r="D32" s="26">
        <v>21</v>
      </c>
      <c r="E32" s="26">
        <v>21</v>
      </c>
      <c r="F32" s="26">
        <v>21</v>
      </c>
      <c r="H32" s="25">
        <f>SUMIFS(C32:F32, C6:F6, "19MEE311_CO1")</f>
        <v>21</v>
      </c>
      <c r="I32" s="25">
        <f>SUMIFS(C32:F32, C6:F6, "19MEE311_CO2")</f>
        <v>21</v>
      </c>
      <c r="J32" s="25">
        <f>SUMIFS(C32:F32, C6:F6, "19MEE311_CO3")</f>
        <v>21</v>
      </c>
      <c r="K32" s="25">
        <f>SUMIFS(C32:F32, C6:F6, "19MEE311_CO4")</f>
        <v>21</v>
      </c>
    </row>
    <row r="33" spans="1:11" x14ac:dyDescent="0.3">
      <c r="A33" s="24">
        <v>29</v>
      </c>
      <c r="B33" s="24" t="s">
        <v>135</v>
      </c>
      <c r="C33" s="24">
        <v>24</v>
      </c>
      <c r="D33" s="24">
        <v>24</v>
      </c>
      <c r="E33" s="24">
        <v>24</v>
      </c>
      <c r="F33" s="24">
        <v>24</v>
      </c>
      <c r="H33" s="25">
        <f>SUMIFS(C33:F33, C6:F6, "19MEE311_CO1")</f>
        <v>24</v>
      </c>
      <c r="I33" s="25">
        <f>SUMIFS(C33:F33, C6:F6, "19MEE311_CO2")</f>
        <v>24</v>
      </c>
      <c r="J33" s="25">
        <f>SUMIFS(C33:F33, C6:F6, "19MEE311_CO3")</f>
        <v>24</v>
      </c>
      <c r="K33" s="25">
        <f>SUMIFS(C33:F33, C6:F6, "19MEE311_CO4")</f>
        <v>24</v>
      </c>
    </row>
    <row r="34" spans="1:11" x14ac:dyDescent="0.3">
      <c r="A34" s="26">
        <v>30</v>
      </c>
      <c r="B34" s="26" t="s">
        <v>137</v>
      </c>
      <c r="C34" s="26">
        <v>31</v>
      </c>
      <c r="D34" s="26">
        <v>31</v>
      </c>
      <c r="E34" s="26">
        <v>31</v>
      </c>
      <c r="F34" s="26">
        <v>31</v>
      </c>
      <c r="H34" s="25">
        <f>SUMIFS(C34:F34, C6:F6, "19MEE311_CO1")</f>
        <v>31</v>
      </c>
      <c r="I34" s="25">
        <f>SUMIFS(C34:F34, C6:F6, "19MEE311_CO2")</f>
        <v>31</v>
      </c>
      <c r="J34" s="25">
        <f>SUMIFS(C34:F34, C6:F6, "19MEE311_CO3")</f>
        <v>31</v>
      </c>
      <c r="K34" s="25">
        <f>SUMIFS(C34:F34, C6:F6, "19MEE311_CO4")</f>
        <v>31</v>
      </c>
    </row>
    <row r="35" spans="1:11" x14ac:dyDescent="0.3">
      <c r="A35" s="24">
        <v>31</v>
      </c>
      <c r="B35" s="24" t="s">
        <v>139</v>
      </c>
      <c r="C35" s="24">
        <v>24</v>
      </c>
      <c r="D35" s="24">
        <v>24</v>
      </c>
      <c r="E35" s="24">
        <v>24</v>
      </c>
      <c r="F35" s="24">
        <v>24</v>
      </c>
      <c r="H35" s="25">
        <f>SUMIFS(C35:F35, C6:F6, "19MEE311_CO1")</f>
        <v>24</v>
      </c>
      <c r="I35" s="25">
        <f>SUMIFS(C35:F35, C6:F6, "19MEE311_CO2")</f>
        <v>24</v>
      </c>
      <c r="J35" s="25">
        <f>SUMIFS(C35:F35, C6:F6, "19MEE311_CO3")</f>
        <v>24</v>
      </c>
      <c r="K35" s="25">
        <f>SUMIFS(C35:F35, C6:F6, "19MEE311_CO4")</f>
        <v>24</v>
      </c>
    </row>
    <row r="36" spans="1:11" x14ac:dyDescent="0.3">
      <c r="A36" s="26">
        <v>32</v>
      </c>
      <c r="B36" s="26" t="s">
        <v>141</v>
      </c>
      <c r="C36" s="26">
        <v>24</v>
      </c>
      <c r="D36" s="26">
        <v>24</v>
      </c>
      <c r="E36" s="26">
        <v>24</v>
      </c>
      <c r="F36" s="26">
        <v>24</v>
      </c>
      <c r="H36" s="25">
        <f>SUMIFS(C36:F36, C6:F6, "19MEE311_CO1")</f>
        <v>24</v>
      </c>
      <c r="I36" s="25">
        <f>SUMIFS(C36:F36, C6:F6, "19MEE311_CO2")</f>
        <v>24</v>
      </c>
      <c r="J36" s="25">
        <f>SUMIFS(C36:F36, C6:F6, "19MEE311_CO3")</f>
        <v>24</v>
      </c>
      <c r="K36" s="25">
        <f>SUMIFS(C36:F36, C6:F6, "19MEE311_CO4")</f>
        <v>24</v>
      </c>
    </row>
    <row r="37" spans="1:11" x14ac:dyDescent="0.3">
      <c r="A37" s="24">
        <v>33</v>
      </c>
      <c r="B37" s="24" t="s">
        <v>143</v>
      </c>
      <c r="C37" s="24">
        <v>24</v>
      </c>
      <c r="D37" s="24">
        <v>24</v>
      </c>
      <c r="E37" s="24">
        <v>24</v>
      </c>
      <c r="F37" s="24">
        <v>24</v>
      </c>
      <c r="H37" s="25">
        <f>SUMIFS(C37:F37, C6:F6, "19MEE311_CO1")</f>
        <v>24</v>
      </c>
      <c r="I37" s="25">
        <f>SUMIFS(C37:F37, C6:F6, "19MEE311_CO2")</f>
        <v>24</v>
      </c>
      <c r="J37" s="25">
        <f>SUMIFS(C37:F37, C6:F6, "19MEE311_CO3")</f>
        <v>24</v>
      </c>
      <c r="K37" s="25">
        <f>SUMIFS(C37:F37, C6:F6, "19MEE311_CO4")</f>
        <v>24</v>
      </c>
    </row>
    <row r="38" spans="1:11" x14ac:dyDescent="0.3">
      <c r="A38" s="26">
        <v>34</v>
      </c>
      <c r="B38" s="26" t="s">
        <v>145</v>
      </c>
      <c r="C38" s="26">
        <v>24</v>
      </c>
      <c r="D38" s="26">
        <v>24</v>
      </c>
      <c r="E38" s="26">
        <v>24</v>
      </c>
      <c r="F38" s="26">
        <v>24</v>
      </c>
      <c r="H38" s="25">
        <f>SUMIFS(C38:F38, C6:F6, "19MEE311_CO1")</f>
        <v>24</v>
      </c>
      <c r="I38" s="25">
        <f>SUMIFS(C38:F38, C6:F6, "19MEE311_CO2")</f>
        <v>24</v>
      </c>
      <c r="J38" s="25">
        <f>SUMIFS(C38:F38, C6:F6, "19MEE311_CO3")</f>
        <v>24</v>
      </c>
      <c r="K38" s="25">
        <f>SUMIFS(C38:F38, C6:F6, "19MEE311_CO4")</f>
        <v>24</v>
      </c>
    </row>
    <row r="39" spans="1:11" x14ac:dyDescent="0.3">
      <c r="A39" s="24">
        <v>35</v>
      </c>
      <c r="B39" s="24" t="s">
        <v>147</v>
      </c>
      <c r="C39" s="24">
        <v>38</v>
      </c>
      <c r="D39" s="24">
        <v>38</v>
      </c>
      <c r="E39" s="24">
        <v>38</v>
      </c>
      <c r="F39" s="24">
        <v>38</v>
      </c>
      <c r="H39" s="25">
        <f>SUMIFS(C39:F39, C6:F6, "19MEE311_CO1")</f>
        <v>38</v>
      </c>
      <c r="I39" s="25">
        <f>SUMIFS(C39:F39, C6:F6, "19MEE311_CO2")</f>
        <v>38</v>
      </c>
      <c r="J39" s="25">
        <f>SUMIFS(C39:F39, C6:F6, "19MEE311_CO3")</f>
        <v>38</v>
      </c>
      <c r="K39" s="25">
        <f>SUMIFS(C39:F39, C6:F6, "19MEE311_CO4")</f>
        <v>38</v>
      </c>
    </row>
    <row r="40" spans="1:11" x14ac:dyDescent="0.3">
      <c r="A40" s="26">
        <v>36</v>
      </c>
      <c r="B40" s="26" t="s">
        <v>149</v>
      </c>
      <c r="C40" s="26">
        <v>20</v>
      </c>
      <c r="D40" s="26">
        <v>20</v>
      </c>
      <c r="E40" s="26">
        <v>20</v>
      </c>
      <c r="F40" s="26">
        <v>20</v>
      </c>
      <c r="H40" s="25">
        <f>SUMIFS(C40:F40, C6:F6, "19MEE311_CO1")</f>
        <v>20</v>
      </c>
      <c r="I40" s="25">
        <f>SUMIFS(C40:F40, C6:F6, "19MEE311_CO2")</f>
        <v>20</v>
      </c>
      <c r="J40" s="25">
        <f>SUMIFS(C40:F40, C6:F6, "19MEE311_CO3")</f>
        <v>20</v>
      </c>
      <c r="K40" s="25">
        <f>SUMIFS(C40:F40, C6:F6, "19MEE311_CO4")</f>
        <v>20</v>
      </c>
    </row>
    <row r="41" spans="1:11" x14ac:dyDescent="0.3">
      <c r="A41" s="24">
        <v>37</v>
      </c>
      <c r="B41" s="24" t="s">
        <v>151</v>
      </c>
      <c r="C41" s="24">
        <v>20</v>
      </c>
      <c r="D41" s="24">
        <v>20</v>
      </c>
      <c r="E41" s="24">
        <v>20</v>
      </c>
      <c r="F41" s="24">
        <v>20</v>
      </c>
      <c r="H41" s="25">
        <f>SUMIFS(C41:F41, C6:F6, "19MEE311_CO1")</f>
        <v>20</v>
      </c>
      <c r="I41" s="25">
        <f>SUMIFS(C41:F41, C6:F6, "19MEE311_CO2")</f>
        <v>20</v>
      </c>
      <c r="J41" s="25">
        <f>SUMIFS(C41:F41, C6:F6, "19MEE311_CO3")</f>
        <v>20</v>
      </c>
      <c r="K41" s="25">
        <f>SUMIFS(C41:F41, C6:F6, "19MEE311_CO4")</f>
        <v>20</v>
      </c>
    </row>
    <row r="42" spans="1:11" x14ac:dyDescent="0.3">
      <c r="A42" s="26">
        <v>38</v>
      </c>
      <c r="B42" s="26" t="s">
        <v>153</v>
      </c>
      <c r="C42" s="26">
        <v>24</v>
      </c>
      <c r="D42" s="26">
        <v>24</v>
      </c>
      <c r="E42" s="26">
        <v>24</v>
      </c>
      <c r="F42" s="26">
        <v>24</v>
      </c>
      <c r="H42" s="25">
        <f>SUMIFS(C42:F42, C6:F6, "19MEE311_CO1")</f>
        <v>24</v>
      </c>
      <c r="I42" s="25">
        <f>SUMIFS(C42:F42, C6:F6, "19MEE311_CO2")</f>
        <v>24</v>
      </c>
      <c r="J42" s="25">
        <f>SUMIFS(C42:F42, C6:F6, "19MEE311_CO3")</f>
        <v>24</v>
      </c>
      <c r="K42" s="25">
        <f>SUMIFS(C42:F42, C6:F6, "19MEE311_CO4")</f>
        <v>24</v>
      </c>
    </row>
    <row r="43" spans="1:11" x14ac:dyDescent="0.3">
      <c r="A43" s="24">
        <v>39</v>
      </c>
      <c r="B43" s="24" t="s">
        <v>155</v>
      </c>
      <c r="C43" s="24">
        <v>31</v>
      </c>
      <c r="D43" s="24">
        <v>31</v>
      </c>
      <c r="E43" s="24">
        <v>31</v>
      </c>
      <c r="F43" s="24">
        <v>31</v>
      </c>
      <c r="H43" s="25">
        <f>SUMIFS(C43:F43, C6:F6, "19MEE311_CO1")</f>
        <v>31</v>
      </c>
      <c r="I43" s="25">
        <f>SUMIFS(C43:F43, C6:F6, "19MEE311_CO2")</f>
        <v>31</v>
      </c>
      <c r="J43" s="25">
        <f>SUMIFS(C43:F43, C6:F6, "19MEE311_CO3")</f>
        <v>31</v>
      </c>
      <c r="K43" s="25">
        <f>SUMIFS(C43:F43, C6:F6, "19MEE311_CO4")</f>
        <v>31</v>
      </c>
    </row>
    <row r="44" spans="1:11" x14ac:dyDescent="0.3">
      <c r="A44" s="26">
        <v>40</v>
      </c>
      <c r="B44" s="26" t="s">
        <v>157</v>
      </c>
      <c r="C44" s="26">
        <v>36</v>
      </c>
      <c r="D44" s="26">
        <v>36</v>
      </c>
      <c r="E44" s="26">
        <v>36</v>
      </c>
      <c r="F44" s="26">
        <v>36</v>
      </c>
      <c r="H44" s="25">
        <f>SUMIFS(C44:F44, C6:F6, "19MEE311_CO1")</f>
        <v>36</v>
      </c>
      <c r="I44" s="25">
        <f>SUMIFS(C44:F44, C6:F6, "19MEE311_CO2")</f>
        <v>36</v>
      </c>
      <c r="J44" s="25">
        <f>SUMIFS(C44:F44, C6:F6, "19MEE311_CO3")</f>
        <v>36</v>
      </c>
      <c r="K44" s="25">
        <f>SUMIFS(C44:F44, C6:F6, "19MEE311_CO4")</f>
        <v>36</v>
      </c>
    </row>
    <row r="45" spans="1:11" x14ac:dyDescent="0.3">
      <c r="A45" s="24">
        <v>41</v>
      </c>
      <c r="B45" s="24" t="s">
        <v>159</v>
      </c>
      <c r="C45" s="24">
        <v>38</v>
      </c>
      <c r="D45" s="24">
        <v>38</v>
      </c>
      <c r="E45" s="24">
        <v>38</v>
      </c>
      <c r="F45" s="24">
        <v>38</v>
      </c>
      <c r="H45" s="25">
        <f>SUMIFS(C45:F45, C6:F6, "19MEE311_CO1")</f>
        <v>38</v>
      </c>
      <c r="I45" s="25">
        <f>SUMIFS(C45:F45, C6:F6, "19MEE311_CO2")</f>
        <v>38</v>
      </c>
      <c r="J45" s="25">
        <f>SUMIFS(C45:F45, C6:F6, "19MEE311_CO3")</f>
        <v>38</v>
      </c>
      <c r="K45" s="25">
        <f>SUMIFS(C45:F45, C6:F6, "19MEE311_CO4")</f>
        <v>38</v>
      </c>
    </row>
    <row r="46" spans="1:11" x14ac:dyDescent="0.3">
      <c r="A46" s="26">
        <v>42</v>
      </c>
      <c r="B46" s="26" t="s">
        <v>161</v>
      </c>
      <c r="C46" s="26">
        <v>24</v>
      </c>
      <c r="D46" s="26">
        <v>24</v>
      </c>
      <c r="E46" s="26">
        <v>24</v>
      </c>
      <c r="F46" s="26">
        <v>24</v>
      </c>
      <c r="H46" s="25">
        <f>SUMIFS(C46:F46, C6:F6, "19MEE311_CO1")</f>
        <v>24</v>
      </c>
      <c r="I46" s="25">
        <f>SUMIFS(C46:F46, C6:F6, "19MEE311_CO2")</f>
        <v>24</v>
      </c>
      <c r="J46" s="25">
        <f>SUMIFS(C46:F46, C6:F6, "19MEE311_CO3")</f>
        <v>24</v>
      </c>
      <c r="K46" s="25">
        <f>SUMIFS(C46:F46, C6:F6, "19MEE311_CO4")</f>
        <v>24</v>
      </c>
    </row>
    <row r="47" spans="1:11" x14ac:dyDescent="0.3">
      <c r="A47" s="24">
        <v>43</v>
      </c>
      <c r="B47" s="24" t="s">
        <v>163</v>
      </c>
      <c r="C47" s="24">
        <v>21</v>
      </c>
      <c r="D47" s="24">
        <v>21</v>
      </c>
      <c r="E47" s="24">
        <v>21</v>
      </c>
      <c r="F47" s="24">
        <v>21</v>
      </c>
      <c r="H47" s="25">
        <f>SUMIFS(C47:F47, C6:F6, "19MEE311_CO1")</f>
        <v>21</v>
      </c>
      <c r="I47" s="25">
        <f>SUMIFS(C47:F47, C6:F6, "19MEE311_CO2")</f>
        <v>21</v>
      </c>
      <c r="J47" s="25">
        <f>SUMIFS(C47:F47, C6:F6, "19MEE311_CO3")</f>
        <v>21</v>
      </c>
      <c r="K47" s="25">
        <f>SUMIFS(C47:F47, C6:F6, "19MEE311_CO4")</f>
        <v>21</v>
      </c>
    </row>
    <row r="48" spans="1:11" x14ac:dyDescent="0.3">
      <c r="A48" s="26">
        <v>44</v>
      </c>
      <c r="B48" s="26" t="s">
        <v>165</v>
      </c>
      <c r="C48" s="26">
        <v>36</v>
      </c>
      <c r="D48" s="26">
        <v>36</v>
      </c>
      <c r="E48" s="26">
        <v>36</v>
      </c>
      <c r="F48" s="26">
        <v>36</v>
      </c>
      <c r="H48" s="25">
        <f>SUMIFS(C48:F48, C6:F6, "19MEE311_CO1")</f>
        <v>36</v>
      </c>
      <c r="I48" s="25">
        <f>SUMIFS(C48:F48, C6:F6, "19MEE311_CO2")</f>
        <v>36</v>
      </c>
      <c r="J48" s="25">
        <f>SUMIFS(C48:F48, C6:F6, "19MEE311_CO3")</f>
        <v>36</v>
      </c>
      <c r="K48" s="25">
        <f>SUMIFS(C48:F48, C6:F6, "19MEE311_CO4")</f>
        <v>36</v>
      </c>
    </row>
    <row r="49" spans="1:11" x14ac:dyDescent="0.3">
      <c r="A49" s="24">
        <v>45</v>
      </c>
      <c r="B49" s="24" t="s">
        <v>167</v>
      </c>
      <c r="C49" s="24">
        <v>24</v>
      </c>
      <c r="D49" s="24">
        <v>24</v>
      </c>
      <c r="E49" s="24">
        <v>24</v>
      </c>
      <c r="F49" s="24">
        <v>24</v>
      </c>
      <c r="H49" s="25">
        <f>SUMIFS(C49:F49, C6:F6, "19MEE311_CO1")</f>
        <v>24</v>
      </c>
      <c r="I49" s="25">
        <f>SUMIFS(C49:F49, C6:F6, "19MEE311_CO2")</f>
        <v>24</v>
      </c>
      <c r="J49" s="25">
        <f>SUMIFS(C49:F49, C6:F6, "19MEE311_CO3")</f>
        <v>24</v>
      </c>
      <c r="K49" s="25">
        <f>SUMIFS(C49:F49, C6:F6, "19MEE311_CO4")</f>
        <v>24</v>
      </c>
    </row>
    <row r="50" spans="1:11" x14ac:dyDescent="0.3">
      <c r="A50" s="26">
        <v>46</v>
      </c>
      <c r="B50" s="26" t="s">
        <v>169</v>
      </c>
      <c r="C50" s="26">
        <v>38</v>
      </c>
      <c r="D50" s="26">
        <v>38</v>
      </c>
      <c r="E50" s="26">
        <v>38</v>
      </c>
      <c r="F50" s="26">
        <v>38</v>
      </c>
      <c r="H50" s="25">
        <f>SUMIFS(C50:F50, C6:F6, "19MEE311_CO1")</f>
        <v>38</v>
      </c>
      <c r="I50" s="25">
        <f>SUMIFS(C50:F50, C6:F6, "19MEE311_CO2")</f>
        <v>38</v>
      </c>
      <c r="J50" s="25">
        <f>SUMIFS(C50:F50, C6:F6, "19MEE311_CO3")</f>
        <v>38</v>
      </c>
      <c r="K50" s="25">
        <f>SUMIFS(C50:F50, C6:F6, "19MEE311_CO4")</f>
        <v>38</v>
      </c>
    </row>
    <row r="51" spans="1:11" x14ac:dyDescent="0.3">
      <c r="A51" s="24">
        <v>47</v>
      </c>
      <c r="B51" s="24" t="s">
        <v>171</v>
      </c>
      <c r="C51" s="24">
        <v>24</v>
      </c>
      <c r="D51" s="24">
        <v>24</v>
      </c>
      <c r="E51" s="24">
        <v>24</v>
      </c>
      <c r="F51" s="24">
        <v>24</v>
      </c>
      <c r="H51" s="25">
        <f>SUMIFS(C51:F51, C6:F6, "19MEE311_CO1")</f>
        <v>24</v>
      </c>
      <c r="I51" s="25">
        <f>SUMIFS(C51:F51, C6:F6, "19MEE311_CO2")</f>
        <v>24</v>
      </c>
      <c r="J51" s="25">
        <f>SUMIFS(C51:F51, C6:F6, "19MEE311_CO3")</f>
        <v>24</v>
      </c>
      <c r="K51" s="25">
        <f>SUMIFS(C51:F51, C6:F6, "19MEE311_CO4")</f>
        <v>24</v>
      </c>
    </row>
    <row r="52" spans="1:11" x14ac:dyDescent="0.3">
      <c r="A52" s="26">
        <v>48</v>
      </c>
      <c r="B52" s="26" t="s">
        <v>173</v>
      </c>
      <c r="C52" s="26">
        <v>20</v>
      </c>
      <c r="D52" s="26">
        <v>20</v>
      </c>
      <c r="E52" s="26">
        <v>20</v>
      </c>
      <c r="F52" s="26">
        <v>20</v>
      </c>
      <c r="H52" s="25">
        <f>SUMIFS(C52:F52, C6:F6, "19MEE311_CO1")</f>
        <v>20</v>
      </c>
      <c r="I52" s="25">
        <f>SUMIFS(C52:F52, C6:F6, "19MEE311_CO2")</f>
        <v>20</v>
      </c>
      <c r="J52" s="25">
        <f>SUMIFS(C52:F52, C6:F6, "19MEE311_CO3")</f>
        <v>20</v>
      </c>
      <c r="K52" s="25">
        <f>SUMIFS(C52:F52, C6:F6, "19MEE311_CO4")</f>
        <v>20</v>
      </c>
    </row>
    <row r="53" spans="1:11" x14ac:dyDescent="0.3">
      <c r="A53" s="24">
        <v>49</v>
      </c>
      <c r="B53" s="24" t="s">
        <v>175</v>
      </c>
      <c r="C53" s="24">
        <v>31</v>
      </c>
      <c r="D53" s="24">
        <v>31</v>
      </c>
      <c r="E53" s="24">
        <v>31</v>
      </c>
      <c r="F53" s="24">
        <v>31</v>
      </c>
      <c r="H53" s="25">
        <f>SUMIFS(C53:F53, C6:F6, "19MEE311_CO1")</f>
        <v>31</v>
      </c>
      <c r="I53" s="25">
        <f>SUMIFS(C53:F53, C6:F6, "19MEE311_CO2")</f>
        <v>31</v>
      </c>
      <c r="J53" s="25">
        <f>SUMIFS(C53:F53, C6:F6, "19MEE311_CO3")</f>
        <v>31</v>
      </c>
      <c r="K53" s="25">
        <f>SUMIFS(C53:F53, C6:F6, "19MEE311_CO4")</f>
        <v>31</v>
      </c>
    </row>
    <row r="54" spans="1:11" x14ac:dyDescent="0.3">
      <c r="A54" s="26">
        <v>50</v>
      </c>
      <c r="B54" s="26" t="s">
        <v>177</v>
      </c>
      <c r="C54" s="26">
        <v>38</v>
      </c>
      <c r="D54" s="26">
        <v>38</v>
      </c>
      <c r="E54" s="26">
        <v>38</v>
      </c>
      <c r="F54" s="26">
        <v>38</v>
      </c>
      <c r="H54" s="25">
        <f>SUMIFS(C54:F54, C6:F6, "19MEE311_CO1")</f>
        <v>38</v>
      </c>
      <c r="I54" s="25">
        <f>SUMIFS(C54:F54, C6:F6, "19MEE311_CO2")</f>
        <v>38</v>
      </c>
      <c r="J54" s="25">
        <f>SUMIFS(C54:F54, C6:F6, "19MEE311_CO3")</f>
        <v>38</v>
      </c>
      <c r="K54" s="25">
        <f>SUMIFS(C54:F54, C6:F6, "19MEE311_CO4")</f>
        <v>38</v>
      </c>
    </row>
    <row r="55" spans="1:11" x14ac:dyDescent="0.3">
      <c r="A55" s="24">
        <v>51</v>
      </c>
      <c r="B55" s="24" t="s">
        <v>179</v>
      </c>
      <c r="C55" s="24">
        <v>24</v>
      </c>
      <c r="D55" s="24">
        <v>24</v>
      </c>
      <c r="E55" s="24">
        <v>24</v>
      </c>
      <c r="F55" s="24">
        <v>24</v>
      </c>
      <c r="H55" s="25">
        <f>SUMIFS(C55:F55, C6:F6, "19MEE311_CO1")</f>
        <v>24</v>
      </c>
      <c r="I55" s="25">
        <f>SUMIFS(C55:F55, C6:F6, "19MEE311_CO2")</f>
        <v>24</v>
      </c>
      <c r="J55" s="25">
        <f>SUMIFS(C55:F55, C6:F6, "19MEE311_CO3")</f>
        <v>24</v>
      </c>
      <c r="K55" s="25">
        <f>SUMIFS(C55:F55, C6:F6, "19MEE311_CO4")</f>
        <v>24</v>
      </c>
    </row>
    <row r="56" spans="1:11" x14ac:dyDescent="0.3">
      <c r="A56" s="26">
        <v>52</v>
      </c>
      <c r="B56" s="26" t="s">
        <v>181</v>
      </c>
      <c r="C56" s="26">
        <v>24</v>
      </c>
      <c r="D56" s="26">
        <v>24</v>
      </c>
      <c r="E56" s="26">
        <v>24</v>
      </c>
      <c r="F56" s="26">
        <v>24</v>
      </c>
      <c r="H56" s="25">
        <f>SUMIFS(C56:F56, C6:F6, "19MEE311_CO1")</f>
        <v>24</v>
      </c>
      <c r="I56" s="25">
        <f>SUMIFS(C56:F56, C6:F6, "19MEE311_CO2")</f>
        <v>24</v>
      </c>
      <c r="J56" s="25">
        <f>SUMIFS(C56:F56, C6:F6, "19MEE311_CO3")</f>
        <v>24</v>
      </c>
      <c r="K56" s="25">
        <f>SUMIFS(C56:F56, C6:F6, "19MEE311_CO4")</f>
        <v>24</v>
      </c>
    </row>
    <row r="57" spans="1:11" x14ac:dyDescent="0.3">
      <c r="A57" s="24">
        <v>53</v>
      </c>
      <c r="B57" s="24" t="s">
        <v>183</v>
      </c>
      <c r="C57" s="24">
        <v>24</v>
      </c>
      <c r="D57" s="24">
        <v>24</v>
      </c>
      <c r="E57" s="24">
        <v>24</v>
      </c>
      <c r="F57" s="24">
        <v>24</v>
      </c>
      <c r="H57" s="25">
        <f>SUMIFS(C57:F57, C6:F6, "19MEE311_CO1")</f>
        <v>24</v>
      </c>
      <c r="I57" s="25">
        <f>SUMIFS(C57:F57, C6:F6, "19MEE311_CO2")</f>
        <v>24</v>
      </c>
      <c r="J57" s="25">
        <f>SUMIFS(C57:F57, C6:F6, "19MEE311_CO3")</f>
        <v>24</v>
      </c>
      <c r="K57" s="25">
        <f>SUMIFS(C57:F57, C6:F6, "19MEE311_CO4")</f>
        <v>24</v>
      </c>
    </row>
    <row r="58" spans="1:11" x14ac:dyDescent="0.3">
      <c r="A58" s="26">
        <v>54</v>
      </c>
      <c r="B58" s="26" t="s">
        <v>185</v>
      </c>
      <c r="C58" s="26">
        <v>36</v>
      </c>
      <c r="D58" s="26">
        <v>36</v>
      </c>
      <c r="E58" s="26">
        <v>36</v>
      </c>
      <c r="F58" s="26">
        <v>36</v>
      </c>
      <c r="H58" s="25">
        <f>SUMIFS(C58:F58, C6:F6, "19MEE311_CO1")</f>
        <v>36</v>
      </c>
      <c r="I58" s="25">
        <f>SUMIFS(C58:F58, C6:F6, "19MEE311_CO2")</f>
        <v>36</v>
      </c>
      <c r="J58" s="25">
        <f>SUMIFS(C58:F58, C6:F6, "19MEE311_CO3")</f>
        <v>36</v>
      </c>
      <c r="K58" s="25">
        <f>SUMIFS(C58:F58, C6:F6, "19MEE311_CO4")</f>
        <v>36</v>
      </c>
    </row>
    <row r="59" spans="1:11" x14ac:dyDescent="0.3">
      <c r="A59" s="24">
        <v>55</v>
      </c>
      <c r="B59" s="24" t="s">
        <v>187</v>
      </c>
      <c r="C59" s="24">
        <v>36</v>
      </c>
      <c r="D59" s="24">
        <v>36</v>
      </c>
      <c r="E59" s="24">
        <v>36</v>
      </c>
      <c r="F59" s="24">
        <v>36</v>
      </c>
      <c r="H59" s="25">
        <f>SUMIFS(C59:F59, C6:F6, "19MEE311_CO1")</f>
        <v>36</v>
      </c>
      <c r="I59" s="25">
        <f>SUMIFS(C59:F59, C6:F6, "19MEE311_CO2")</f>
        <v>36</v>
      </c>
      <c r="J59" s="25">
        <f>SUMIFS(C59:F59, C6:F6, "19MEE311_CO3")</f>
        <v>36</v>
      </c>
      <c r="K59" s="25">
        <f>SUMIFS(C59:F59, C6:F6, "19MEE311_CO4")</f>
        <v>36</v>
      </c>
    </row>
    <row r="60" spans="1:11" x14ac:dyDescent="0.3">
      <c r="A60" s="26">
        <v>0</v>
      </c>
      <c r="B60" s="26">
        <v>0</v>
      </c>
      <c r="C60" s="26">
        <v>36</v>
      </c>
      <c r="D60" s="26">
        <v>36</v>
      </c>
      <c r="E60" s="26">
        <v>36</v>
      </c>
      <c r="F60" s="26">
        <v>36</v>
      </c>
      <c r="H60" s="25">
        <f>SUMIFS(C60:F60, C6:F6, "19MEE311_CO1")</f>
        <v>36</v>
      </c>
      <c r="I60" s="25">
        <f>SUMIFS(C60:F60, C6:F6, "19MEE311_CO2")</f>
        <v>36</v>
      </c>
      <c r="J60" s="25">
        <f>SUMIFS(C60:F60, C6:F6, "19MEE311_CO3")</f>
        <v>36</v>
      </c>
      <c r="K60" s="25">
        <f>SUMIFS(C60:F60, C6:F6, "19MEE311_CO4")</f>
        <v>36</v>
      </c>
    </row>
    <row r="61" spans="1:11" x14ac:dyDescent="0.3">
      <c r="A61" s="24">
        <v>0</v>
      </c>
      <c r="B61" s="24">
        <v>0</v>
      </c>
      <c r="C61" s="24">
        <v>20</v>
      </c>
      <c r="D61" s="24">
        <v>20</v>
      </c>
      <c r="E61" s="24">
        <v>20</v>
      </c>
      <c r="F61" s="24">
        <v>20</v>
      </c>
      <c r="H61" s="25">
        <f>SUMIFS(C61:F61, C6:F6, "19MEE311_CO1")</f>
        <v>20</v>
      </c>
      <c r="I61" s="25">
        <f>SUMIFS(C61:F61, C6:F6, "19MEE311_CO2")</f>
        <v>20</v>
      </c>
      <c r="J61" s="25">
        <f>SUMIFS(C61:F61, C6:F6, "19MEE311_CO3")</f>
        <v>20</v>
      </c>
      <c r="K61" s="25">
        <f>SUMIFS(C61:F61, C6:F6, "19MEE311_CO4")</f>
        <v>20</v>
      </c>
    </row>
    <row r="62" spans="1:11" x14ac:dyDescent="0.3">
      <c r="A62" s="26">
        <v>0</v>
      </c>
      <c r="B62" s="26">
        <v>0</v>
      </c>
      <c r="C62" s="26">
        <v>36</v>
      </c>
      <c r="D62" s="26">
        <v>36</v>
      </c>
      <c r="E62" s="26">
        <v>36</v>
      </c>
      <c r="F62" s="26">
        <v>36</v>
      </c>
      <c r="H62" s="25">
        <f>SUMIFS(C62:F62, C6:F6, "19MEE311_CO1")</f>
        <v>36</v>
      </c>
      <c r="I62" s="25">
        <f>SUMIFS(C62:F62, C6:F6, "19MEE311_CO2")</f>
        <v>36</v>
      </c>
      <c r="J62" s="25">
        <f>SUMIFS(C62:F62, C6:F6, "19MEE311_CO3")</f>
        <v>36</v>
      </c>
      <c r="K62" s="25">
        <f>SUMIFS(C62:F62, C6:F6, "19MEE311_CO4")</f>
        <v>36</v>
      </c>
    </row>
    <row r="63" spans="1:11" x14ac:dyDescent="0.3">
      <c r="A63" s="24">
        <v>0</v>
      </c>
      <c r="B63" s="24">
        <v>0</v>
      </c>
      <c r="C63" s="24">
        <v>24</v>
      </c>
      <c r="D63" s="24">
        <v>24</v>
      </c>
      <c r="E63" s="24">
        <v>24</v>
      </c>
      <c r="F63" s="24">
        <v>24</v>
      </c>
      <c r="H63" s="25">
        <f>SUMIFS(C63:F63, C6:F6, "19MEE311_CO1")</f>
        <v>24</v>
      </c>
      <c r="I63" s="25">
        <f>SUMIFS(C63:F63, C6:F6, "19MEE311_CO2")</f>
        <v>24</v>
      </c>
      <c r="J63" s="25">
        <f>SUMIFS(C63:F63, C6:F6, "19MEE311_CO3")</f>
        <v>24</v>
      </c>
      <c r="K63" s="25">
        <f>SUMIFS(C63:F63, C6:F6, "19MEE311_CO4")</f>
        <v>24</v>
      </c>
    </row>
    <row r="64" spans="1:11" x14ac:dyDescent="0.3">
      <c r="A64" s="26">
        <v>0</v>
      </c>
      <c r="B64" s="26">
        <v>0</v>
      </c>
      <c r="C64" s="26">
        <v>21</v>
      </c>
      <c r="D64" s="26">
        <v>21</v>
      </c>
      <c r="E64" s="26">
        <v>21</v>
      </c>
      <c r="F64" s="26">
        <v>21</v>
      </c>
      <c r="H64" s="25">
        <f>SUMIFS(C64:F64, C6:F6, "19MEE311_CO1")</f>
        <v>21</v>
      </c>
      <c r="I64" s="25">
        <f>SUMIFS(C64:F64, C6:F6, "19MEE311_CO2")</f>
        <v>21</v>
      </c>
      <c r="J64" s="25">
        <f>SUMIFS(C64:F64, C6:F6, "19MEE311_CO3")</f>
        <v>21</v>
      </c>
      <c r="K64" s="25">
        <f>SUMIFS(C64:F64, C6:F6, "19MEE311_CO4")</f>
        <v>21</v>
      </c>
    </row>
    <row r="65" spans="1:11" x14ac:dyDescent="0.3">
      <c r="A65" s="24">
        <v>0</v>
      </c>
      <c r="B65" s="24">
        <v>0</v>
      </c>
      <c r="C65" s="24">
        <v>21</v>
      </c>
      <c r="D65" s="24">
        <v>21</v>
      </c>
      <c r="E65" s="24">
        <v>21</v>
      </c>
      <c r="F65" s="24">
        <v>21</v>
      </c>
      <c r="H65" s="25">
        <f>SUMIFS(C65:F65, C6:F6, "19MEE311_CO1")</f>
        <v>21</v>
      </c>
      <c r="I65" s="25">
        <f>SUMIFS(C65:F65, C6:F6, "19MEE311_CO2")</f>
        <v>21</v>
      </c>
      <c r="J65" s="25">
        <f>SUMIFS(C65:F65, C6:F6, "19MEE311_CO3")</f>
        <v>21</v>
      </c>
      <c r="K65" s="25">
        <f>SUMIFS(C65:F65, C6:F6, "19MEE311_CO4")</f>
        <v>21</v>
      </c>
    </row>
    <row r="66" spans="1:11" x14ac:dyDescent="0.3">
      <c r="A66" s="26">
        <v>7</v>
      </c>
      <c r="B66" s="26" t="s">
        <v>278</v>
      </c>
      <c r="C66" s="26">
        <v>26</v>
      </c>
      <c r="D66" s="26">
        <v>26</v>
      </c>
      <c r="E66" s="26">
        <v>26</v>
      </c>
      <c r="F66" s="26">
        <v>26</v>
      </c>
      <c r="H66" s="25">
        <f>SUMIFS(C66:F66, C6:F6, "19MEE311_CO1")</f>
        <v>26</v>
      </c>
      <c r="I66" s="25">
        <f>SUMIFS(C66:F66, C6:F6, "19MEE311_CO2")</f>
        <v>26</v>
      </c>
      <c r="J66" s="25">
        <f>SUMIFS(C66:F66, C6:F6, "19MEE311_CO3")</f>
        <v>26</v>
      </c>
      <c r="K66" s="25">
        <f>SUMIFS(C66:F66, C6:F6, "19MEE311_CO4")</f>
        <v>26</v>
      </c>
    </row>
    <row r="67" spans="1:11" x14ac:dyDescent="0.3">
      <c r="A67" s="24">
        <v>8</v>
      </c>
      <c r="B67" s="24" t="s">
        <v>280</v>
      </c>
      <c r="C67" s="24">
        <v>24</v>
      </c>
      <c r="D67" s="24">
        <v>24</v>
      </c>
      <c r="E67" s="24">
        <v>24</v>
      </c>
      <c r="F67" s="24">
        <v>24</v>
      </c>
      <c r="H67" s="25">
        <f>SUMIFS(C67:F67, C6:F6, "19MEE311_CO1")</f>
        <v>24</v>
      </c>
      <c r="I67" s="25">
        <f>SUMIFS(C67:F67, C6:F6, "19MEE311_CO2")</f>
        <v>24</v>
      </c>
      <c r="J67" s="25">
        <f>SUMIFS(C67:F67, C6:F6, "19MEE311_CO3")</f>
        <v>24</v>
      </c>
      <c r="K67" s="25">
        <f>SUMIFS(C67:F67, C6:F6, "19MEE311_CO4")</f>
        <v>24</v>
      </c>
    </row>
    <row r="68" spans="1:11" x14ac:dyDescent="0.3">
      <c r="A68" s="26">
        <v>9</v>
      </c>
      <c r="B68" s="26" t="s">
        <v>282</v>
      </c>
      <c r="C68" s="26">
        <v>26</v>
      </c>
      <c r="D68" s="26">
        <v>26</v>
      </c>
      <c r="E68" s="26">
        <v>26</v>
      </c>
      <c r="F68" s="26">
        <v>26</v>
      </c>
      <c r="H68" s="25">
        <f>SUMIFS(C68:F68, C6:F6, "19MEE311_CO1")</f>
        <v>26</v>
      </c>
      <c r="I68" s="25">
        <f>SUMIFS(C68:F68, C6:F6, "19MEE311_CO2")</f>
        <v>26</v>
      </c>
      <c r="J68" s="25">
        <f>SUMIFS(C68:F68, C6:F6, "19MEE311_CO3")</f>
        <v>26</v>
      </c>
      <c r="K68" s="25">
        <f>SUMIFS(C68:F68, C6:F6, "19MEE311_CO4")</f>
        <v>26</v>
      </c>
    </row>
    <row r="69" spans="1:11" x14ac:dyDescent="0.3">
      <c r="A69" s="24">
        <v>10</v>
      </c>
      <c r="B69" s="24" t="s">
        <v>284</v>
      </c>
      <c r="C69" s="24">
        <v>31</v>
      </c>
      <c r="D69" s="24">
        <v>31</v>
      </c>
      <c r="E69" s="24">
        <v>31</v>
      </c>
      <c r="F69" s="24">
        <v>31</v>
      </c>
      <c r="H69" s="25">
        <f>SUMIFS(C69:F69, C6:F6, "19MEE311_CO1")</f>
        <v>31</v>
      </c>
      <c r="I69" s="25">
        <f>SUMIFS(C69:F69, C6:F6, "19MEE311_CO2")</f>
        <v>31</v>
      </c>
      <c r="J69" s="25">
        <f>SUMIFS(C69:F69, C6:F6, "19MEE311_CO3")</f>
        <v>31</v>
      </c>
      <c r="K69" s="25">
        <f>SUMIFS(C69:F69, C6:F6, "19MEE311_CO4")</f>
        <v>31</v>
      </c>
    </row>
    <row r="70" spans="1:11" x14ac:dyDescent="0.3">
      <c r="A70" s="26">
        <v>11</v>
      </c>
      <c r="B70" s="26" t="s">
        <v>286</v>
      </c>
      <c r="C70" s="26">
        <v>24</v>
      </c>
      <c r="D70" s="26">
        <v>24</v>
      </c>
      <c r="E70" s="26">
        <v>24</v>
      </c>
      <c r="F70" s="26">
        <v>24</v>
      </c>
      <c r="H70" s="25">
        <f>SUMIFS(C70:F70, C6:F6, "19MEE311_CO1")</f>
        <v>24</v>
      </c>
      <c r="I70" s="25">
        <f>SUMIFS(C70:F70, C6:F6, "19MEE311_CO2")</f>
        <v>24</v>
      </c>
      <c r="J70" s="25">
        <f>SUMIFS(C70:F70, C6:F6, "19MEE311_CO3")</f>
        <v>24</v>
      </c>
      <c r="K70" s="25">
        <f>SUMIFS(C70:F70, C6:F6, "19MEE311_CO4")</f>
        <v>24</v>
      </c>
    </row>
    <row r="71" spans="1:11" x14ac:dyDescent="0.3">
      <c r="A71" s="24">
        <v>12</v>
      </c>
      <c r="B71" s="24" t="s">
        <v>288</v>
      </c>
      <c r="C71" s="24">
        <v>29.5</v>
      </c>
      <c r="D71" s="24">
        <v>29.5</v>
      </c>
      <c r="E71" s="24">
        <v>29.5</v>
      </c>
      <c r="F71" s="24">
        <v>29.5</v>
      </c>
      <c r="H71" s="25">
        <f>SUMIFS(C71:F71, C6:F6, "19MEE311_CO1")</f>
        <v>29.5</v>
      </c>
      <c r="I71" s="25">
        <f>SUMIFS(C71:F71, C6:F6, "19MEE311_CO2")</f>
        <v>29.5</v>
      </c>
      <c r="J71" s="25">
        <f>SUMIFS(C71:F71, C6:F6, "19MEE311_CO3")</f>
        <v>29.5</v>
      </c>
      <c r="K71" s="25">
        <f>SUMIFS(C71:F71, C6:F6, "19MEE311_CO4")</f>
        <v>29.5</v>
      </c>
    </row>
    <row r="72" spans="1:11" x14ac:dyDescent="0.3">
      <c r="A72" s="26">
        <v>13</v>
      </c>
      <c r="B72" s="26" t="s">
        <v>290</v>
      </c>
      <c r="C72" s="26">
        <v>29.5</v>
      </c>
      <c r="D72" s="26">
        <v>29.5</v>
      </c>
      <c r="E72" s="26">
        <v>29.5</v>
      </c>
      <c r="F72" s="26">
        <v>29.5</v>
      </c>
      <c r="H72" s="25">
        <f>SUMIFS(C72:F72, C6:F6, "19MEE311_CO1")</f>
        <v>29.5</v>
      </c>
      <c r="I72" s="25">
        <f>SUMIFS(C72:F72, C6:F6, "19MEE311_CO2")</f>
        <v>29.5</v>
      </c>
      <c r="J72" s="25">
        <f>SUMIFS(C72:F72, C6:F6, "19MEE311_CO3")</f>
        <v>29.5</v>
      </c>
      <c r="K72" s="25">
        <f>SUMIFS(C72:F72, C6:F6, "19MEE311_CO4")</f>
        <v>29.5</v>
      </c>
    </row>
    <row r="73" spans="1:11" x14ac:dyDescent="0.3">
      <c r="A73" s="24">
        <v>14</v>
      </c>
      <c r="B73" s="24" t="s">
        <v>292</v>
      </c>
      <c r="C73" s="24">
        <v>35</v>
      </c>
      <c r="D73" s="24">
        <v>35</v>
      </c>
      <c r="E73" s="24">
        <v>35</v>
      </c>
      <c r="F73" s="24">
        <v>35</v>
      </c>
      <c r="H73" s="25">
        <f>SUMIFS(C73:F73, C6:F6, "19MEE311_CO1")</f>
        <v>35</v>
      </c>
      <c r="I73" s="25">
        <f>SUMIFS(C73:F73, C6:F6, "19MEE311_CO2")</f>
        <v>35</v>
      </c>
      <c r="J73" s="25">
        <f>SUMIFS(C73:F73, C6:F6, "19MEE311_CO3")</f>
        <v>35</v>
      </c>
      <c r="K73" s="25">
        <f>SUMIFS(C73:F73, C6:F6, "19MEE311_CO4")</f>
        <v>35</v>
      </c>
    </row>
    <row r="74" spans="1:11" x14ac:dyDescent="0.3">
      <c r="A74" s="26">
        <v>15</v>
      </c>
      <c r="B74" s="26" t="s">
        <v>294</v>
      </c>
      <c r="C74" s="26">
        <v>31</v>
      </c>
      <c r="D74" s="26">
        <v>31</v>
      </c>
      <c r="E74" s="26">
        <v>31</v>
      </c>
      <c r="F74" s="26">
        <v>31</v>
      </c>
      <c r="H74" s="25">
        <f>SUMIFS(C74:F74, C6:F6, "19MEE311_CO1")</f>
        <v>31</v>
      </c>
      <c r="I74" s="25">
        <f>SUMIFS(C74:F74, C6:F6, "19MEE311_CO2")</f>
        <v>31</v>
      </c>
      <c r="J74" s="25">
        <f>SUMIFS(C74:F74, C6:F6, "19MEE311_CO3")</f>
        <v>31</v>
      </c>
      <c r="K74" s="25">
        <f>SUMIFS(C74:F74, C6:F6, "19MEE311_CO4")</f>
        <v>31</v>
      </c>
    </row>
    <row r="75" spans="1:11" x14ac:dyDescent="0.3">
      <c r="A75" s="24">
        <v>16</v>
      </c>
      <c r="B75" s="24" t="s">
        <v>296</v>
      </c>
      <c r="C75" s="24">
        <v>21</v>
      </c>
      <c r="D75" s="24">
        <v>21</v>
      </c>
      <c r="E75" s="24">
        <v>21</v>
      </c>
      <c r="F75" s="24">
        <v>21</v>
      </c>
      <c r="H75" s="25">
        <f>SUMIFS(C75:F75, C6:F6, "19MEE311_CO1")</f>
        <v>21</v>
      </c>
      <c r="I75" s="25">
        <f>SUMIFS(C75:F75, C6:F6, "19MEE311_CO2")</f>
        <v>21</v>
      </c>
      <c r="J75" s="25">
        <f>SUMIFS(C75:F75, C6:F6, "19MEE311_CO3")</f>
        <v>21</v>
      </c>
      <c r="K75" s="25">
        <f>SUMIFS(C75:F75, C6:F6, "19MEE311_CO4")</f>
        <v>21</v>
      </c>
    </row>
    <row r="76" spans="1:11" x14ac:dyDescent="0.3">
      <c r="A76" s="26">
        <v>17</v>
      </c>
      <c r="B76" s="26" t="s">
        <v>298</v>
      </c>
      <c r="C76" s="26">
        <v>35</v>
      </c>
      <c r="D76" s="26">
        <v>35</v>
      </c>
      <c r="E76" s="26">
        <v>35</v>
      </c>
      <c r="F76" s="26">
        <v>35</v>
      </c>
      <c r="H76" s="25">
        <f>SUMIFS(C76:F76, C6:F6, "19MEE311_CO1")</f>
        <v>35</v>
      </c>
      <c r="I76" s="25">
        <f>SUMIFS(C76:F76, C6:F6, "19MEE311_CO2")</f>
        <v>35</v>
      </c>
      <c r="J76" s="25">
        <f>SUMIFS(C76:F76, C6:F6, "19MEE311_CO3")</f>
        <v>35</v>
      </c>
      <c r="K76" s="25">
        <f>SUMIFS(C76:F76, C6:F6, "19MEE311_CO4")</f>
        <v>35</v>
      </c>
    </row>
    <row r="77" spans="1:11" x14ac:dyDescent="0.3">
      <c r="A77" s="24">
        <v>18</v>
      </c>
      <c r="B77" s="24" t="s">
        <v>300</v>
      </c>
      <c r="C77" s="24">
        <v>35</v>
      </c>
      <c r="D77" s="24">
        <v>35</v>
      </c>
      <c r="E77" s="24">
        <v>35</v>
      </c>
      <c r="F77" s="24">
        <v>35</v>
      </c>
      <c r="H77" s="25">
        <f>SUMIFS(C77:F77, C6:F6, "19MEE311_CO1")</f>
        <v>35</v>
      </c>
      <c r="I77" s="25">
        <f>SUMIFS(C77:F77, C6:F6, "19MEE311_CO2")</f>
        <v>35</v>
      </c>
      <c r="J77" s="25">
        <f>SUMIFS(C77:F77, C6:F6, "19MEE311_CO3")</f>
        <v>35</v>
      </c>
      <c r="K77" s="25">
        <f>SUMIFS(C77:F77, C6:F6, "19MEE311_CO4")</f>
        <v>35</v>
      </c>
    </row>
    <row r="78" spans="1:11" x14ac:dyDescent="0.3">
      <c r="A78" s="26">
        <v>19</v>
      </c>
      <c r="B78" s="26" t="s">
        <v>302</v>
      </c>
      <c r="C78" s="26">
        <v>29.5</v>
      </c>
      <c r="D78" s="26">
        <v>29.5</v>
      </c>
      <c r="E78" s="26">
        <v>29.5</v>
      </c>
      <c r="F78" s="26">
        <v>29.5</v>
      </c>
      <c r="H78" s="25">
        <f>SUMIFS(C78:F78, C6:F6, "19MEE311_CO1")</f>
        <v>29.5</v>
      </c>
      <c r="I78" s="25">
        <f>SUMIFS(C78:F78, C6:F6, "19MEE311_CO2")</f>
        <v>29.5</v>
      </c>
      <c r="J78" s="25">
        <f>SUMIFS(C78:F78, C6:F6, "19MEE311_CO3")</f>
        <v>29.5</v>
      </c>
      <c r="K78" s="25">
        <f>SUMIFS(C78:F78, C6:F6, "19MEE311_CO4")</f>
        <v>29.5</v>
      </c>
    </row>
    <row r="79" spans="1:11" x14ac:dyDescent="0.3">
      <c r="A79" s="24">
        <v>20</v>
      </c>
      <c r="B79" s="24" t="s">
        <v>304</v>
      </c>
      <c r="C79" s="24">
        <v>31</v>
      </c>
      <c r="D79" s="24">
        <v>31</v>
      </c>
      <c r="E79" s="24">
        <v>31</v>
      </c>
      <c r="F79" s="24">
        <v>31</v>
      </c>
      <c r="H79" s="25">
        <f>SUMIFS(C79:F79, C6:F6, "19MEE311_CO1")</f>
        <v>31</v>
      </c>
      <c r="I79" s="25">
        <f>SUMIFS(C79:F79, C6:F6, "19MEE311_CO2")</f>
        <v>31</v>
      </c>
      <c r="J79" s="25">
        <f>SUMIFS(C79:F79, C6:F6, "19MEE311_CO3")</f>
        <v>31</v>
      </c>
      <c r="K79" s="25">
        <f>SUMIFS(C79:F79, C6:F6, "19MEE311_CO4")</f>
        <v>31</v>
      </c>
    </row>
    <row r="80" spans="1:11" x14ac:dyDescent="0.3">
      <c r="A80" s="26">
        <v>21</v>
      </c>
      <c r="B80" s="26" t="s">
        <v>306</v>
      </c>
      <c r="C80" s="26">
        <v>21</v>
      </c>
      <c r="D80" s="26">
        <v>21</v>
      </c>
      <c r="E80" s="26">
        <v>21</v>
      </c>
      <c r="F80" s="26">
        <v>21</v>
      </c>
      <c r="H80" s="25">
        <f>SUMIFS(C80:F80, C6:F6, "19MEE311_CO1")</f>
        <v>21</v>
      </c>
      <c r="I80" s="25">
        <f>SUMIFS(C80:F80, C6:F6, "19MEE311_CO2")</f>
        <v>21</v>
      </c>
      <c r="J80" s="25">
        <f>SUMIFS(C80:F80, C6:F6, "19MEE311_CO3")</f>
        <v>21</v>
      </c>
      <c r="K80" s="25">
        <f>SUMIFS(C80:F80, C6:F6, "19MEE311_CO4")</f>
        <v>21</v>
      </c>
    </row>
    <row r="81" spans="1:11" x14ac:dyDescent="0.3">
      <c r="A81" s="24">
        <v>22</v>
      </c>
      <c r="B81" s="24" t="s">
        <v>308</v>
      </c>
      <c r="C81" s="24">
        <v>24</v>
      </c>
      <c r="D81" s="24">
        <v>24</v>
      </c>
      <c r="E81" s="24">
        <v>24</v>
      </c>
      <c r="F81" s="24">
        <v>24</v>
      </c>
      <c r="H81" s="25">
        <f>SUMIFS(C81:F81, C6:F6, "19MEE311_CO1")</f>
        <v>24</v>
      </c>
      <c r="I81" s="25">
        <f>SUMIFS(C81:F81, C6:F6, "19MEE311_CO2")</f>
        <v>24</v>
      </c>
      <c r="J81" s="25">
        <f>SUMIFS(C81:F81, C6:F6, "19MEE311_CO3")</f>
        <v>24</v>
      </c>
      <c r="K81" s="25">
        <f>SUMIFS(C81:F81, C6:F6, "19MEE311_CO4")</f>
        <v>24</v>
      </c>
    </row>
    <row r="82" spans="1:11" x14ac:dyDescent="0.3">
      <c r="A82" s="26">
        <v>23</v>
      </c>
      <c r="B82" s="26" t="s">
        <v>310</v>
      </c>
      <c r="C82" s="26">
        <v>31</v>
      </c>
      <c r="D82" s="26">
        <v>31</v>
      </c>
      <c r="E82" s="26">
        <v>31</v>
      </c>
      <c r="F82" s="26">
        <v>31</v>
      </c>
      <c r="H82" s="25">
        <f>SUMIFS(C82:F82, C6:F6, "19MEE311_CO1")</f>
        <v>31</v>
      </c>
      <c r="I82" s="25">
        <f>SUMIFS(C82:F82, C6:F6, "19MEE311_CO2")</f>
        <v>31</v>
      </c>
      <c r="J82" s="25">
        <f>SUMIFS(C82:F82, C6:F6, "19MEE311_CO3")</f>
        <v>31</v>
      </c>
      <c r="K82" s="25">
        <f>SUMIFS(C82:F82, C6:F6, "19MEE311_CO4")</f>
        <v>31</v>
      </c>
    </row>
    <row r="83" spans="1:11" x14ac:dyDescent="0.3">
      <c r="A83" s="24">
        <v>24</v>
      </c>
      <c r="B83" s="24" t="s">
        <v>312</v>
      </c>
      <c r="C83" s="24">
        <v>35</v>
      </c>
      <c r="D83" s="24">
        <v>35</v>
      </c>
      <c r="E83" s="24">
        <v>35</v>
      </c>
      <c r="F83" s="24">
        <v>35</v>
      </c>
      <c r="H83" s="25">
        <f>SUMIFS(C83:F83, C6:F6, "19MEE311_CO1")</f>
        <v>35</v>
      </c>
      <c r="I83" s="25">
        <f>SUMIFS(C83:F83, C6:F6, "19MEE311_CO2")</f>
        <v>35</v>
      </c>
      <c r="J83" s="25">
        <f>SUMIFS(C83:F83, C6:F6, "19MEE311_CO3")</f>
        <v>35</v>
      </c>
      <c r="K83" s="25">
        <f>SUMIFS(C83:F83, C6:F6, "19MEE311_CO4")</f>
        <v>35</v>
      </c>
    </row>
    <row r="84" spans="1:11" x14ac:dyDescent="0.3">
      <c r="A84" s="26">
        <v>25</v>
      </c>
      <c r="B84" s="26" t="s">
        <v>314</v>
      </c>
      <c r="C84" s="26">
        <v>29.5</v>
      </c>
      <c r="D84" s="26">
        <v>29.5</v>
      </c>
      <c r="E84" s="26">
        <v>29.5</v>
      </c>
      <c r="F84" s="26">
        <v>29.5</v>
      </c>
      <c r="H84" s="25">
        <f>SUMIFS(C84:F84, C6:F6, "19MEE311_CO1")</f>
        <v>29.5</v>
      </c>
      <c r="I84" s="25">
        <f>SUMIFS(C84:F84, C6:F6, "19MEE311_CO2")</f>
        <v>29.5</v>
      </c>
      <c r="J84" s="25">
        <f>SUMIFS(C84:F84, C6:F6, "19MEE311_CO3")</f>
        <v>29.5</v>
      </c>
      <c r="K84" s="25">
        <f>SUMIFS(C84:F84, C6:F6, "19MEE311_CO4")</f>
        <v>29.5</v>
      </c>
    </row>
    <row r="85" spans="1:11" x14ac:dyDescent="0.3">
      <c r="A85" s="24">
        <v>26</v>
      </c>
      <c r="B85" s="24" t="s">
        <v>316</v>
      </c>
      <c r="C85" s="24">
        <v>24</v>
      </c>
      <c r="D85" s="24">
        <v>24</v>
      </c>
      <c r="E85" s="24">
        <v>24</v>
      </c>
      <c r="F85" s="24">
        <v>24</v>
      </c>
      <c r="H85" s="25">
        <f>SUMIFS(C85:F85, C6:F6, "19MEE311_CO1")</f>
        <v>24</v>
      </c>
      <c r="I85" s="25">
        <f>SUMIFS(C85:F85, C6:F6, "19MEE311_CO2")</f>
        <v>24</v>
      </c>
      <c r="J85" s="25">
        <f>SUMIFS(C85:F85, C6:F6, "19MEE311_CO3")</f>
        <v>24</v>
      </c>
      <c r="K85" s="25">
        <f>SUMIFS(C85:F85, C6:F6, "19MEE311_CO4")</f>
        <v>24</v>
      </c>
    </row>
    <row r="86" spans="1:11" x14ac:dyDescent="0.3">
      <c r="A86" s="26">
        <v>27</v>
      </c>
      <c r="B86" s="26" t="s">
        <v>318</v>
      </c>
      <c r="C86" s="26">
        <v>26</v>
      </c>
      <c r="D86" s="26">
        <v>26</v>
      </c>
      <c r="E86" s="26">
        <v>26</v>
      </c>
      <c r="F86" s="26">
        <v>26</v>
      </c>
      <c r="H86" s="25">
        <f>SUMIFS(C86:F86, C6:F6, "19MEE311_CO1")</f>
        <v>26</v>
      </c>
      <c r="I86" s="25">
        <f>SUMIFS(C86:F86, C6:F6, "19MEE311_CO2")</f>
        <v>26</v>
      </c>
      <c r="J86" s="25">
        <f>SUMIFS(C86:F86, C6:F6, "19MEE311_CO3")</f>
        <v>26</v>
      </c>
      <c r="K86" s="25">
        <f>SUMIFS(C86:F86, C6:F6, "19MEE311_CO4")</f>
        <v>26</v>
      </c>
    </row>
    <row r="87" spans="1:11" x14ac:dyDescent="0.3">
      <c r="A87" s="24">
        <v>28</v>
      </c>
      <c r="B87" s="24" t="s">
        <v>320</v>
      </c>
      <c r="C87" s="24">
        <v>24</v>
      </c>
      <c r="D87" s="24">
        <v>24</v>
      </c>
      <c r="E87" s="24">
        <v>24</v>
      </c>
      <c r="F87" s="24">
        <v>24</v>
      </c>
      <c r="H87" s="25">
        <f>SUMIFS(C87:F87, C6:F6, "19MEE311_CO1")</f>
        <v>24</v>
      </c>
      <c r="I87" s="25">
        <f>SUMIFS(C87:F87, C6:F6, "19MEE311_CO2")</f>
        <v>24</v>
      </c>
      <c r="J87" s="25">
        <f>SUMIFS(C87:F87, C6:F6, "19MEE311_CO3")</f>
        <v>24</v>
      </c>
      <c r="K87" s="25">
        <f>SUMIFS(C87:F87, C6:F6, "19MEE311_CO4")</f>
        <v>24</v>
      </c>
    </row>
    <row r="88" spans="1:11" x14ac:dyDescent="0.3">
      <c r="A88" s="26">
        <v>29</v>
      </c>
      <c r="B88" s="26" t="s">
        <v>322</v>
      </c>
      <c r="C88" s="26">
        <v>35</v>
      </c>
      <c r="D88" s="26">
        <v>35</v>
      </c>
      <c r="E88" s="26">
        <v>35</v>
      </c>
      <c r="F88" s="26">
        <v>35</v>
      </c>
      <c r="H88" s="25">
        <f>SUMIFS(C88:F88, C6:F6, "19MEE311_CO1")</f>
        <v>35</v>
      </c>
      <c r="I88" s="25">
        <f>SUMIFS(C88:F88, C6:F6, "19MEE311_CO2")</f>
        <v>35</v>
      </c>
      <c r="J88" s="25">
        <f>SUMIFS(C88:F88, C6:F6, "19MEE311_CO3")</f>
        <v>35</v>
      </c>
      <c r="K88" s="25">
        <f>SUMIFS(C88:F88, C6:F6, "19MEE311_CO4")</f>
        <v>35</v>
      </c>
    </row>
    <row r="89" spans="1:11" x14ac:dyDescent="0.3">
      <c r="A89" s="24">
        <v>30</v>
      </c>
      <c r="B89" s="24" t="s">
        <v>324</v>
      </c>
      <c r="C89" s="24">
        <v>21</v>
      </c>
      <c r="D89" s="24">
        <v>21</v>
      </c>
      <c r="E89" s="24">
        <v>21</v>
      </c>
      <c r="F89" s="24">
        <v>21</v>
      </c>
      <c r="H89" s="25">
        <f>SUMIFS(C89:F89, C6:F6, "19MEE311_CO1")</f>
        <v>21</v>
      </c>
      <c r="I89" s="25">
        <f>SUMIFS(C89:F89, C6:F6, "19MEE311_CO2")</f>
        <v>21</v>
      </c>
      <c r="J89" s="25">
        <f>SUMIFS(C89:F89, C6:F6, "19MEE311_CO3")</f>
        <v>21</v>
      </c>
      <c r="K89" s="25">
        <f>SUMIFS(C89:F89, C6:F6, "19MEE311_CO4")</f>
        <v>21</v>
      </c>
    </row>
    <row r="90" spans="1:11" x14ac:dyDescent="0.3">
      <c r="A90" s="26">
        <v>31</v>
      </c>
      <c r="B90" s="26" t="s">
        <v>326</v>
      </c>
      <c r="C90" s="26">
        <v>21</v>
      </c>
      <c r="D90" s="26">
        <v>21</v>
      </c>
      <c r="E90" s="26">
        <v>21</v>
      </c>
      <c r="F90" s="26">
        <v>21</v>
      </c>
      <c r="H90" s="25">
        <f>SUMIFS(C90:F90, C6:F6, "19MEE311_CO1")</f>
        <v>21</v>
      </c>
      <c r="I90" s="25">
        <f>SUMIFS(C90:F90, C6:F6, "19MEE311_CO2")</f>
        <v>21</v>
      </c>
      <c r="J90" s="25">
        <f>SUMIFS(C90:F90, C6:F6, "19MEE311_CO3")</f>
        <v>21</v>
      </c>
      <c r="K90" s="25">
        <f>SUMIFS(C90:F90, C6:F6, "19MEE311_CO4")</f>
        <v>21</v>
      </c>
    </row>
    <row r="91" spans="1:11" x14ac:dyDescent="0.3">
      <c r="A91" s="24">
        <v>32</v>
      </c>
      <c r="B91" s="24" t="s">
        <v>328</v>
      </c>
      <c r="C91" s="24">
        <v>18</v>
      </c>
      <c r="D91" s="24">
        <v>18</v>
      </c>
      <c r="E91" s="24">
        <v>18</v>
      </c>
      <c r="F91" s="24">
        <v>18</v>
      </c>
      <c r="H91" s="25">
        <f>SUMIFS(C91:F91, C6:F6, "19MEE311_CO1")</f>
        <v>18</v>
      </c>
      <c r="I91" s="25">
        <f>SUMIFS(C91:F91, C6:F6, "19MEE311_CO2")</f>
        <v>18</v>
      </c>
      <c r="J91" s="25">
        <f>SUMIFS(C91:F91, C6:F6, "19MEE311_CO3")</f>
        <v>18</v>
      </c>
      <c r="K91" s="25">
        <f>SUMIFS(C91:F91, C6:F6, "19MEE311_CO4")</f>
        <v>18</v>
      </c>
    </row>
    <row r="92" spans="1:11" x14ac:dyDescent="0.3">
      <c r="A92" s="26">
        <v>33</v>
      </c>
      <c r="B92" s="26" t="s">
        <v>330</v>
      </c>
      <c r="C92" s="26">
        <v>26</v>
      </c>
      <c r="D92" s="26">
        <v>26</v>
      </c>
      <c r="E92" s="26">
        <v>26</v>
      </c>
      <c r="F92" s="26">
        <v>26</v>
      </c>
      <c r="H92" s="25">
        <f>SUMIFS(C92:F92, C6:F6, "19MEE311_CO1")</f>
        <v>26</v>
      </c>
      <c r="I92" s="25">
        <f>SUMIFS(C92:F92, C6:F6, "19MEE311_CO2")</f>
        <v>26</v>
      </c>
      <c r="J92" s="25">
        <f>SUMIFS(C92:F92, C6:F6, "19MEE311_CO3")</f>
        <v>26</v>
      </c>
      <c r="K92" s="25">
        <f>SUMIFS(C92:F92, C6:F6, "19MEE311_CO4")</f>
        <v>26</v>
      </c>
    </row>
    <row r="93" spans="1:11" x14ac:dyDescent="0.3">
      <c r="A93" s="24">
        <v>34</v>
      </c>
      <c r="B93" s="24" t="s">
        <v>332</v>
      </c>
      <c r="C93" s="24">
        <v>18</v>
      </c>
      <c r="D93" s="24">
        <v>18</v>
      </c>
      <c r="E93" s="24">
        <v>18</v>
      </c>
      <c r="F93" s="24">
        <v>18</v>
      </c>
      <c r="H93" s="25">
        <f>SUMIFS(C93:F93, C6:F6, "19MEE311_CO1")</f>
        <v>18</v>
      </c>
      <c r="I93" s="25">
        <f>SUMIFS(C93:F93, C6:F6, "19MEE311_CO2")</f>
        <v>18</v>
      </c>
      <c r="J93" s="25">
        <f>SUMIFS(C93:F93, C6:F6, "19MEE311_CO3")</f>
        <v>18</v>
      </c>
      <c r="K93" s="25">
        <f>SUMIFS(C93:F93, C6:F6, "19MEE311_CO4")</f>
        <v>18</v>
      </c>
    </row>
    <row r="94" spans="1:11" x14ac:dyDescent="0.3">
      <c r="A94" s="26">
        <v>35</v>
      </c>
      <c r="B94" s="26" t="s">
        <v>334</v>
      </c>
      <c r="C94" s="26">
        <v>29.5</v>
      </c>
      <c r="D94" s="26">
        <v>29.5</v>
      </c>
      <c r="E94" s="26">
        <v>29.5</v>
      </c>
      <c r="F94" s="26">
        <v>29.5</v>
      </c>
      <c r="H94" s="25">
        <f>SUMIFS(C94:F94, C6:F6, "19MEE311_CO1")</f>
        <v>29.5</v>
      </c>
      <c r="I94" s="25">
        <f>SUMIFS(C94:F94, C6:F6, "19MEE311_CO2")</f>
        <v>29.5</v>
      </c>
      <c r="J94" s="25">
        <f>SUMIFS(C94:F94, C6:F6, "19MEE311_CO3")</f>
        <v>29.5</v>
      </c>
      <c r="K94" s="25">
        <f>SUMIFS(C94:F94, C6:F6, "19MEE311_CO4")</f>
        <v>29.5</v>
      </c>
    </row>
    <row r="95" spans="1:11" x14ac:dyDescent="0.3">
      <c r="A95" s="24">
        <v>36</v>
      </c>
      <c r="B95" s="24" t="s">
        <v>336</v>
      </c>
      <c r="C95" s="24">
        <v>33</v>
      </c>
      <c r="D95" s="24">
        <v>33</v>
      </c>
      <c r="E95" s="24">
        <v>33</v>
      </c>
      <c r="F95" s="24">
        <v>33</v>
      </c>
      <c r="H95" s="25">
        <f>SUMIFS(C95:F95, C6:F6, "19MEE311_CO1")</f>
        <v>33</v>
      </c>
      <c r="I95" s="25">
        <f>SUMIFS(C95:F95, C6:F6, "19MEE311_CO2")</f>
        <v>33</v>
      </c>
      <c r="J95" s="25">
        <f>SUMIFS(C95:F95, C6:F6, "19MEE311_CO3")</f>
        <v>33</v>
      </c>
      <c r="K95" s="25">
        <f>SUMIFS(C95:F95, C6:F6, "19MEE311_CO4")</f>
        <v>33</v>
      </c>
    </row>
    <row r="96" spans="1:11" x14ac:dyDescent="0.3">
      <c r="A96" s="26">
        <v>37</v>
      </c>
      <c r="B96" s="26" t="s">
        <v>338</v>
      </c>
      <c r="C96" s="26">
        <v>35</v>
      </c>
      <c r="D96" s="26">
        <v>35</v>
      </c>
      <c r="E96" s="26">
        <v>35</v>
      </c>
      <c r="F96" s="26">
        <v>35</v>
      </c>
      <c r="H96" s="25">
        <f>SUMIFS(C96:F96, C6:F6, "19MEE311_CO1")</f>
        <v>35</v>
      </c>
      <c r="I96" s="25">
        <f>SUMIFS(C96:F96, C6:F6, "19MEE311_CO2")</f>
        <v>35</v>
      </c>
      <c r="J96" s="25">
        <f>SUMIFS(C96:F96, C6:F6, "19MEE311_CO3")</f>
        <v>35</v>
      </c>
      <c r="K96" s="25">
        <f>SUMIFS(C96:F96, C6:F6, "19MEE311_CO4")</f>
        <v>35</v>
      </c>
    </row>
    <row r="97" spans="1:11" x14ac:dyDescent="0.3">
      <c r="A97" s="24">
        <v>38</v>
      </c>
      <c r="B97" s="24" t="s">
        <v>340</v>
      </c>
      <c r="C97" s="24">
        <v>21</v>
      </c>
      <c r="D97" s="24">
        <v>21</v>
      </c>
      <c r="E97" s="24">
        <v>21</v>
      </c>
      <c r="F97" s="24">
        <v>21</v>
      </c>
      <c r="H97" s="25">
        <f>SUMIFS(C97:F97, C6:F6, "19MEE311_CO1")</f>
        <v>21</v>
      </c>
      <c r="I97" s="25">
        <f>SUMIFS(C97:F97, C6:F6, "19MEE311_CO2")</f>
        <v>21</v>
      </c>
      <c r="J97" s="25">
        <f>SUMIFS(C97:F97, C6:F6, "19MEE311_CO3")</f>
        <v>21</v>
      </c>
      <c r="K97" s="25">
        <f>SUMIFS(C97:F97, C6:F6, "19MEE311_CO4")</f>
        <v>21</v>
      </c>
    </row>
    <row r="98" spans="1:11" x14ac:dyDescent="0.3">
      <c r="A98" s="26">
        <v>39</v>
      </c>
      <c r="B98" s="26" t="s">
        <v>342</v>
      </c>
      <c r="C98" s="26">
        <v>18</v>
      </c>
      <c r="D98" s="26">
        <v>18</v>
      </c>
      <c r="E98" s="26">
        <v>18</v>
      </c>
      <c r="F98" s="26">
        <v>18</v>
      </c>
      <c r="H98" s="25">
        <f>SUMIFS(C98:F98, C6:F6, "19MEE311_CO1")</f>
        <v>18</v>
      </c>
      <c r="I98" s="25">
        <f>SUMIFS(C98:F98, C6:F6, "19MEE311_CO2")</f>
        <v>18</v>
      </c>
      <c r="J98" s="25">
        <f>SUMIFS(C98:F98, C6:F6, "19MEE311_CO3")</f>
        <v>18</v>
      </c>
      <c r="K98" s="25">
        <f>SUMIFS(C98:F98, C6:F6, "19MEE311_CO4")</f>
        <v>18</v>
      </c>
    </row>
    <row r="99" spans="1:11" x14ac:dyDescent="0.3">
      <c r="A99" s="24">
        <v>40</v>
      </c>
      <c r="B99" s="24" t="s">
        <v>344</v>
      </c>
      <c r="C99" s="24">
        <v>33</v>
      </c>
      <c r="D99" s="24">
        <v>33</v>
      </c>
      <c r="E99" s="24">
        <v>33</v>
      </c>
      <c r="F99" s="24">
        <v>33</v>
      </c>
      <c r="H99" s="25">
        <f>SUMIFS(C99:F99, C6:F6, "19MEE311_CO1")</f>
        <v>33</v>
      </c>
      <c r="I99" s="25">
        <f>SUMIFS(C99:F99, C6:F6, "19MEE311_CO2")</f>
        <v>33</v>
      </c>
      <c r="J99" s="25">
        <f>SUMIFS(C99:F99, C6:F6, "19MEE311_CO3")</f>
        <v>33</v>
      </c>
      <c r="K99" s="25">
        <f>SUMIFS(C99:F99, C6:F6, "19MEE311_CO4")</f>
        <v>33</v>
      </c>
    </row>
    <row r="100" spans="1:11" x14ac:dyDescent="0.3">
      <c r="A100" s="26">
        <v>41</v>
      </c>
      <c r="B100" s="26" t="s">
        <v>346</v>
      </c>
      <c r="C100" s="26">
        <v>33</v>
      </c>
      <c r="D100" s="26">
        <v>33</v>
      </c>
      <c r="E100" s="26">
        <v>33</v>
      </c>
      <c r="F100" s="26">
        <v>33</v>
      </c>
      <c r="H100" s="25">
        <f>SUMIFS(C100:F100, C6:F6, "19MEE311_CO1")</f>
        <v>33</v>
      </c>
      <c r="I100" s="25">
        <f>SUMIFS(C100:F100, C6:F6, "19MEE311_CO2")</f>
        <v>33</v>
      </c>
      <c r="J100" s="25">
        <f>SUMIFS(C100:F100, C6:F6, "19MEE311_CO3")</f>
        <v>33</v>
      </c>
      <c r="K100" s="25">
        <f>SUMIFS(C100:F100, C6:F6, "19MEE311_CO4")</f>
        <v>33</v>
      </c>
    </row>
    <row r="101" spans="1:11" x14ac:dyDescent="0.3">
      <c r="A101" s="24">
        <v>42</v>
      </c>
      <c r="B101" s="24" t="s">
        <v>348</v>
      </c>
      <c r="C101" s="24">
        <v>33</v>
      </c>
      <c r="D101" s="24">
        <v>33</v>
      </c>
      <c r="E101" s="24">
        <v>33</v>
      </c>
      <c r="F101" s="24">
        <v>33</v>
      </c>
      <c r="H101" s="25">
        <f>SUMIFS(C101:F101, C6:F6, "19MEE311_CO1")</f>
        <v>33</v>
      </c>
      <c r="I101" s="25">
        <f>SUMIFS(C101:F101, C6:F6, "19MEE311_CO2")</f>
        <v>33</v>
      </c>
      <c r="J101" s="25">
        <f>SUMIFS(C101:F101, C6:F6, "19MEE311_CO3")</f>
        <v>33</v>
      </c>
      <c r="K101" s="25">
        <f>SUMIFS(C101:F101, C6:F6, "19MEE311_CO4")</f>
        <v>33</v>
      </c>
    </row>
    <row r="102" spans="1:11" x14ac:dyDescent="0.3">
      <c r="A102" s="26">
        <v>43</v>
      </c>
      <c r="B102" s="26" t="s">
        <v>350</v>
      </c>
      <c r="C102" s="26">
        <v>26</v>
      </c>
      <c r="D102" s="26">
        <v>26</v>
      </c>
      <c r="E102" s="26">
        <v>26</v>
      </c>
      <c r="F102" s="26">
        <v>26</v>
      </c>
      <c r="H102" s="25">
        <f>SUMIFS(C102:F102, C6:F6, "19MEE311_CO1")</f>
        <v>26</v>
      </c>
      <c r="I102" s="25">
        <f>SUMIFS(C102:F102, C6:F6, "19MEE311_CO2")</f>
        <v>26</v>
      </c>
      <c r="J102" s="25">
        <f>SUMIFS(C102:F102, C6:F6, "19MEE311_CO3")</f>
        <v>26</v>
      </c>
      <c r="K102" s="25">
        <f>SUMIFS(C102:F102, C6:F6, "19MEE311_CO4")</f>
        <v>26</v>
      </c>
    </row>
    <row r="103" spans="1:11" x14ac:dyDescent="0.3">
      <c r="A103" s="24">
        <v>44</v>
      </c>
      <c r="B103" s="24" t="s">
        <v>352</v>
      </c>
      <c r="C103" s="24">
        <v>26</v>
      </c>
      <c r="D103" s="24">
        <v>26</v>
      </c>
      <c r="E103" s="24">
        <v>26</v>
      </c>
      <c r="F103" s="24">
        <v>26</v>
      </c>
      <c r="H103" s="25">
        <f>SUMIFS(C103:F103, C6:F6, "19MEE311_CO1")</f>
        <v>26</v>
      </c>
      <c r="I103" s="25">
        <f>SUMIFS(C103:F103, C6:F6, "19MEE311_CO2")</f>
        <v>26</v>
      </c>
      <c r="J103" s="25">
        <f>SUMIFS(C103:F103, C6:F6, "19MEE311_CO3")</f>
        <v>26</v>
      </c>
      <c r="K103" s="25">
        <f>SUMIFS(C103:F103, C6:F6, "19MEE311_CO4")</f>
        <v>26</v>
      </c>
    </row>
    <row r="104" spans="1:11" x14ac:dyDescent="0.3">
      <c r="A104" s="26">
        <v>45</v>
      </c>
      <c r="B104" s="26" t="s">
        <v>354</v>
      </c>
      <c r="C104" s="26">
        <v>21</v>
      </c>
      <c r="D104" s="26">
        <v>21</v>
      </c>
      <c r="E104" s="26">
        <v>21</v>
      </c>
      <c r="F104" s="26">
        <v>21</v>
      </c>
      <c r="H104" s="25">
        <f>SUMIFS(C104:F104, C6:F6, "19MEE311_CO1")</f>
        <v>21</v>
      </c>
      <c r="I104" s="25">
        <f>SUMIFS(C104:F104, C6:F6, "19MEE311_CO2")</f>
        <v>21</v>
      </c>
      <c r="J104" s="25">
        <f>SUMIFS(C104:F104, C6:F6, "19MEE311_CO3")</f>
        <v>21</v>
      </c>
      <c r="K104" s="25">
        <f>SUMIFS(C104:F104, C6:F6, "19MEE311_CO4")</f>
        <v>21</v>
      </c>
    </row>
    <row r="105" spans="1:11" x14ac:dyDescent="0.3">
      <c r="A105" s="24">
        <v>46</v>
      </c>
      <c r="B105" s="24" t="s">
        <v>356</v>
      </c>
      <c r="C105" s="24">
        <v>18</v>
      </c>
      <c r="D105" s="24">
        <v>18</v>
      </c>
      <c r="E105" s="24">
        <v>18</v>
      </c>
      <c r="F105" s="24">
        <v>18</v>
      </c>
      <c r="H105" s="25">
        <f>SUMIFS(C105:F105, C6:F6, "19MEE311_CO1")</f>
        <v>18</v>
      </c>
      <c r="I105" s="25">
        <f>SUMIFS(C105:F105, C6:F6, "19MEE311_CO2")</f>
        <v>18</v>
      </c>
      <c r="J105" s="25">
        <f>SUMIFS(C105:F105, C6:F6, "19MEE311_CO3")</f>
        <v>18</v>
      </c>
      <c r="K105" s="25">
        <f>SUMIFS(C105:F105, C6:F6, "19MEE311_CO4")</f>
        <v>18</v>
      </c>
    </row>
    <row r="106" spans="1:11" x14ac:dyDescent="0.3">
      <c r="A106" s="26">
        <v>47</v>
      </c>
      <c r="B106" s="26" t="s">
        <v>358</v>
      </c>
      <c r="C106" s="26">
        <v>26</v>
      </c>
      <c r="D106" s="26">
        <v>26</v>
      </c>
      <c r="E106" s="26">
        <v>26</v>
      </c>
      <c r="F106" s="26">
        <v>26</v>
      </c>
      <c r="H106" s="25">
        <f>SUMIFS(C106:F106, C6:F6, "19MEE311_CO1")</f>
        <v>26</v>
      </c>
      <c r="I106" s="25">
        <f>SUMIFS(C106:F106, C6:F6, "19MEE311_CO2")</f>
        <v>26</v>
      </c>
      <c r="J106" s="25">
        <f>SUMIFS(C106:F106, C6:F6, "19MEE311_CO3")</f>
        <v>26</v>
      </c>
      <c r="K106" s="25">
        <f>SUMIFS(C106:F106, C6:F6, "19MEE311_CO4")</f>
        <v>26</v>
      </c>
    </row>
    <row r="107" spans="1:11" x14ac:dyDescent="0.3">
      <c r="A107" s="24">
        <v>48</v>
      </c>
      <c r="B107" s="24" t="s">
        <v>360</v>
      </c>
      <c r="C107" s="24">
        <v>29.5</v>
      </c>
      <c r="D107" s="24">
        <v>29.5</v>
      </c>
      <c r="E107" s="24">
        <v>29.5</v>
      </c>
      <c r="F107" s="24">
        <v>29.5</v>
      </c>
      <c r="H107" s="25">
        <f>SUMIFS(C107:F107, C6:F6, "19MEE311_CO1")</f>
        <v>29.5</v>
      </c>
      <c r="I107" s="25">
        <f>SUMIFS(C107:F107, C6:F6, "19MEE311_CO2")</f>
        <v>29.5</v>
      </c>
      <c r="J107" s="25">
        <f>SUMIFS(C107:F107, C6:F6, "19MEE311_CO3")</f>
        <v>29.5</v>
      </c>
      <c r="K107" s="25">
        <f>SUMIFS(C107:F107, C6:F6, "19MEE311_CO4")</f>
        <v>29.5</v>
      </c>
    </row>
    <row r="108" spans="1:11" x14ac:dyDescent="0.3">
      <c r="A108" s="26">
        <v>49</v>
      </c>
      <c r="B108" s="26" t="s">
        <v>362</v>
      </c>
      <c r="C108" s="26">
        <v>26</v>
      </c>
      <c r="D108" s="26">
        <v>26</v>
      </c>
      <c r="E108" s="26">
        <v>26</v>
      </c>
      <c r="F108" s="26">
        <v>26</v>
      </c>
      <c r="H108" s="25">
        <f>SUMIFS(C108:F108, C6:F6, "19MEE311_CO1")</f>
        <v>26</v>
      </c>
      <c r="I108" s="25">
        <f>SUMIFS(C108:F108, C6:F6, "19MEE311_CO2")</f>
        <v>26</v>
      </c>
      <c r="J108" s="25">
        <f>SUMIFS(C108:F108, C6:F6, "19MEE311_CO3")</f>
        <v>26</v>
      </c>
      <c r="K108" s="25">
        <f>SUMIFS(C108:F108, C6:F6, "19MEE311_CO4")</f>
        <v>26</v>
      </c>
    </row>
    <row r="109" spans="1:11" x14ac:dyDescent="0.3">
      <c r="A109" s="24">
        <v>50</v>
      </c>
      <c r="B109" s="24" t="s">
        <v>364</v>
      </c>
      <c r="C109" s="24">
        <v>26</v>
      </c>
      <c r="D109" s="24">
        <v>26</v>
      </c>
      <c r="E109" s="24">
        <v>26</v>
      </c>
      <c r="F109" s="24">
        <v>26</v>
      </c>
      <c r="H109" s="25">
        <f>SUMIFS(C109:F109, C6:F6, "19MEE311_CO1")</f>
        <v>26</v>
      </c>
      <c r="I109" s="25">
        <f>SUMIFS(C109:F109, C6:F6, "19MEE311_CO2")</f>
        <v>26</v>
      </c>
      <c r="J109" s="25">
        <f>SUMIFS(C109:F109, C6:F6, "19MEE311_CO3")</f>
        <v>26</v>
      </c>
      <c r="K109" s="25">
        <f>SUMIFS(C109:F109, C6:F6, "19MEE311_CO4")</f>
        <v>26</v>
      </c>
    </row>
    <row r="110" spans="1:11" x14ac:dyDescent="0.3">
      <c r="A110" s="26">
        <v>51</v>
      </c>
      <c r="B110" s="26" t="s">
        <v>366</v>
      </c>
      <c r="C110" s="26">
        <v>18</v>
      </c>
      <c r="D110" s="26">
        <v>18</v>
      </c>
      <c r="E110" s="26">
        <v>18</v>
      </c>
      <c r="F110" s="26">
        <v>18</v>
      </c>
      <c r="H110" s="25">
        <f>SUMIFS(C110:F110, C6:F6, "19MEE311_CO1")</f>
        <v>18</v>
      </c>
      <c r="I110" s="25">
        <f>SUMIFS(C110:F110, C6:F6, "19MEE311_CO2")</f>
        <v>18</v>
      </c>
      <c r="J110" s="25">
        <f>SUMIFS(C110:F110, C6:F6, "19MEE311_CO3")</f>
        <v>18</v>
      </c>
      <c r="K110" s="25">
        <f>SUMIFS(C110:F110, C6:F6, "19MEE311_CO4")</f>
        <v>18</v>
      </c>
    </row>
    <row r="111" spans="1:11" x14ac:dyDescent="0.3">
      <c r="A111" s="24">
        <v>52</v>
      </c>
      <c r="B111" s="24" t="s">
        <v>368</v>
      </c>
      <c r="C111" s="24">
        <v>26</v>
      </c>
      <c r="D111" s="24">
        <v>26</v>
      </c>
      <c r="E111" s="24">
        <v>26</v>
      </c>
      <c r="F111" s="24">
        <v>26</v>
      </c>
      <c r="H111" s="25">
        <f>SUMIFS(C111:F111, C6:F6, "19MEE311_CO1")</f>
        <v>26</v>
      </c>
      <c r="I111" s="25">
        <f>SUMIFS(C111:F111, C6:F6, "19MEE311_CO2")</f>
        <v>26</v>
      </c>
      <c r="J111" s="25">
        <f>SUMIFS(C111:F111, C6:F6, "19MEE311_CO3")</f>
        <v>26</v>
      </c>
      <c r="K111" s="25">
        <f>SUMIFS(C111:F111, C6:F6, "19MEE311_CO4")</f>
        <v>26</v>
      </c>
    </row>
    <row r="112" spans="1:11" x14ac:dyDescent="0.3">
      <c r="A112" s="26">
        <v>0</v>
      </c>
      <c r="B112" s="26">
        <v>0</v>
      </c>
      <c r="C112" s="26">
        <v>33</v>
      </c>
      <c r="D112" s="26">
        <v>33</v>
      </c>
      <c r="E112" s="26">
        <v>33</v>
      </c>
      <c r="F112" s="26">
        <v>33</v>
      </c>
      <c r="H112" s="25">
        <f>SUMIFS(C112:F112, C6:F6, "19MEE311_CO1")</f>
        <v>33</v>
      </c>
      <c r="I112" s="25">
        <f>SUMIFS(C112:F112, C6:F6, "19MEE311_CO2")</f>
        <v>33</v>
      </c>
      <c r="J112" s="25">
        <f>SUMIFS(C112:F112, C6:F6, "19MEE311_CO3")</f>
        <v>33</v>
      </c>
      <c r="K112" s="25">
        <f>SUMIFS(C112:F112, C6:F6, "19MEE311_CO4")</f>
        <v>33</v>
      </c>
    </row>
    <row r="113" spans="1:11" x14ac:dyDescent="0.3">
      <c r="A113" s="24">
        <v>0</v>
      </c>
      <c r="B113" s="24">
        <v>0</v>
      </c>
      <c r="C113" s="24">
        <v>26</v>
      </c>
      <c r="D113" s="24">
        <v>26</v>
      </c>
      <c r="E113" s="24">
        <v>26</v>
      </c>
      <c r="F113" s="24">
        <v>26</v>
      </c>
      <c r="H113" s="25">
        <f>SUMIFS(C113:F113, C6:F6, "19MEE311_CO1")</f>
        <v>26</v>
      </c>
      <c r="I113" s="25">
        <f>SUMIFS(C113:F113, C6:F6, "19MEE311_CO2")</f>
        <v>26</v>
      </c>
      <c r="J113" s="25">
        <f>SUMIFS(C113:F113, C6:F6, "19MEE311_CO3")</f>
        <v>26</v>
      </c>
      <c r="K113" s="25">
        <f>SUMIFS(C113:F113, C6:F6, "19MEE311_CO4")</f>
        <v>26</v>
      </c>
    </row>
    <row r="114" spans="1:11" x14ac:dyDescent="0.3">
      <c r="A114" s="26">
        <v>0</v>
      </c>
      <c r="B114" s="26">
        <v>0</v>
      </c>
      <c r="C114" s="26">
        <v>33</v>
      </c>
      <c r="D114" s="26">
        <v>33</v>
      </c>
      <c r="E114" s="26">
        <v>33</v>
      </c>
      <c r="F114" s="26">
        <v>33</v>
      </c>
      <c r="H114" s="25">
        <f>SUMIFS(C114:F114, C6:F6, "19MEE311_CO1")</f>
        <v>33</v>
      </c>
      <c r="I114" s="25">
        <f>SUMIFS(C114:F114, C6:F6, "19MEE311_CO2")</f>
        <v>33</v>
      </c>
      <c r="J114" s="25">
        <f>SUMIFS(C114:F114, C6:F6, "19MEE311_CO3")</f>
        <v>33</v>
      </c>
      <c r="K114" s="25">
        <f>SUMIFS(C114:F114, C6:F6, "19MEE311_CO4")</f>
        <v>33</v>
      </c>
    </row>
    <row r="115" spans="1:11" x14ac:dyDescent="0.3">
      <c r="A115" s="24">
        <v>0</v>
      </c>
      <c r="B115" s="24">
        <v>0</v>
      </c>
      <c r="C115" s="24">
        <v>18</v>
      </c>
      <c r="D115" s="24">
        <v>18</v>
      </c>
      <c r="E115" s="24">
        <v>18</v>
      </c>
      <c r="F115" s="24">
        <v>18</v>
      </c>
      <c r="H115" s="25">
        <f>SUMIFS(C115:F115, C6:F6, "19MEE311_CO1")</f>
        <v>18</v>
      </c>
      <c r="I115" s="25">
        <f>SUMIFS(C115:F115, C6:F6, "19MEE311_CO2")</f>
        <v>18</v>
      </c>
      <c r="J115" s="25">
        <f>SUMIFS(C115:F115, C6:F6, "19MEE311_CO3")</f>
        <v>18</v>
      </c>
      <c r="K115" s="25">
        <f>SUMIFS(C115:F115, C6:F6, "19MEE311_CO4")</f>
        <v>18</v>
      </c>
    </row>
    <row r="116" spans="1:11" x14ac:dyDescent="0.3">
      <c r="A116" s="26">
        <v>0</v>
      </c>
      <c r="B116" s="26">
        <v>0</v>
      </c>
      <c r="C116" s="26">
        <v>31</v>
      </c>
      <c r="D116" s="26">
        <v>31</v>
      </c>
      <c r="E116" s="26">
        <v>31</v>
      </c>
      <c r="F116" s="26">
        <v>31</v>
      </c>
      <c r="H116" s="25">
        <f>SUMIFS(C116:F116, C6:F6, "19MEE311_CO1")</f>
        <v>31</v>
      </c>
      <c r="I116" s="25">
        <f>SUMIFS(C116:F116, C6:F6, "19MEE311_CO2")</f>
        <v>31</v>
      </c>
      <c r="J116" s="25">
        <f>SUMIFS(C116:F116, C6:F6, "19MEE311_CO3")</f>
        <v>31</v>
      </c>
      <c r="K116" s="25">
        <f>SUMIFS(C116:F116, C6:F6, "19MEE311_CO4")</f>
        <v>31</v>
      </c>
    </row>
    <row r="117" spans="1:11" x14ac:dyDescent="0.3">
      <c r="A117" s="24">
        <v>0</v>
      </c>
      <c r="B117" s="24">
        <v>0</v>
      </c>
      <c r="C117" s="24">
        <v>26</v>
      </c>
      <c r="D117" s="24">
        <v>26</v>
      </c>
      <c r="E117" s="24">
        <v>26</v>
      </c>
      <c r="F117" s="24">
        <v>26</v>
      </c>
      <c r="H117" s="25">
        <f>SUMIFS(C117:F117, C6:F6, "19MEE311_CO1")</f>
        <v>26</v>
      </c>
      <c r="I117" s="25">
        <f>SUMIFS(C117:F117, C6:F6, "19MEE311_CO2")</f>
        <v>26</v>
      </c>
      <c r="J117" s="25">
        <f>SUMIFS(C117:F117, C6:F6, "19MEE311_CO3")</f>
        <v>26</v>
      </c>
      <c r="K117" s="25">
        <f>SUMIFS(C117:F117, C6:F6, "19MEE311_CO4")</f>
        <v>26</v>
      </c>
    </row>
    <row r="118" spans="1:11" x14ac:dyDescent="0.3">
      <c r="A118" s="26">
        <v>7</v>
      </c>
      <c r="B118" s="26" t="s">
        <v>389</v>
      </c>
      <c r="C118" s="26">
        <v>26</v>
      </c>
      <c r="D118" s="26">
        <v>26</v>
      </c>
      <c r="E118" s="26">
        <v>26</v>
      </c>
      <c r="F118" s="26">
        <v>26</v>
      </c>
      <c r="H118" s="25">
        <f>SUMIFS(C118:F118, C6:F6, "19MEE311_CO1")</f>
        <v>26</v>
      </c>
      <c r="I118" s="25">
        <f>SUMIFS(C118:F118, C6:F6, "19MEE311_CO2")</f>
        <v>26</v>
      </c>
      <c r="J118" s="25">
        <f>SUMIFS(C118:F118, C6:F6, "19MEE311_CO3")</f>
        <v>26</v>
      </c>
      <c r="K118" s="25">
        <f>SUMIFS(C118:F118, C6:F6, "19MEE311_CO4")</f>
        <v>26</v>
      </c>
    </row>
    <row r="119" spans="1:11" x14ac:dyDescent="0.3">
      <c r="A119" s="24">
        <v>8</v>
      </c>
      <c r="B119" s="24" t="s">
        <v>391</v>
      </c>
      <c r="C119" s="24">
        <v>26</v>
      </c>
      <c r="D119" s="24">
        <v>26</v>
      </c>
      <c r="E119" s="24">
        <v>26</v>
      </c>
      <c r="F119" s="24">
        <v>26</v>
      </c>
      <c r="H119" s="25">
        <f>SUMIFS(C119:F119, C6:F6, "19MEE311_CO1")</f>
        <v>26</v>
      </c>
      <c r="I119" s="25">
        <f>SUMIFS(C119:F119, C6:F6, "19MEE311_CO2")</f>
        <v>26</v>
      </c>
      <c r="J119" s="25">
        <f>SUMIFS(C119:F119, C6:F6, "19MEE311_CO3")</f>
        <v>26</v>
      </c>
      <c r="K119" s="25">
        <f>SUMIFS(C119:F119, C6:F6, "19MEE311_CO4")</f>
        <v>26</v>
      </c>
    </row>
    <row r="120" spans="1:11" x14ac:dyDescent="0.3">
      <c r="A120" s="26">
        <v>9</v>
      </c>
      <c r="B120" s="26" t="s">
        <v>393</v>
      </c>
      <c r="C120" s="26">
        <v>26</v>
      </c>
      <c r="D120" s="26">
        <v>26</v>
      </c>
      <c r="E120" s="26">
        <v>26</v>
      </c>
      <c r="F120" s="26">
        <v>26</v>
      </c>
      <c r="H120" s="25">
        <f>SUMIFS(C120:F120, C6:F6, "19MEE311_CO1")</f>
        <v>26</v>
      </c>
      <c r="I120" s="25">
        <f>SUMIFS(C120:F120, C6:F6, "19MEE311_CO2")</f>
        <v>26</v>
      </c>
      <c r="J120" s="25">
        <f>SUMIFS(C120:F120, C6:F6, "19MEE311_CO3")</f>
        <v>26</v>
      </c>
      <c r="K120" s="25">
        <f>SUMIFS(C120:F120, C6:F6, "19MEE311_CO4")</f>
        <v>26</v>
      </c>
    </row>
    <row r="121" spans="1:11" x14ac:dyDescent="0.3">
      <c r="A121" s="24">
        <v>10</v>
      </c>
      <c r="B121" s="24" t="s">
        <v>395</v>
      </c>
      <c r="C121" s="24">
        <v>30</v>
      </c>
      <c r="D121" s="24">
        <v>30</v>
      </c>
      <c r="E121" s="24">
        <v>30</v>
      </c>
      <c r="F121" s="24">
        <v>30</v>
      </c>
      <c r="H121" s="25">
        <f>SUMIFS(C121:F121, C6:F6, "19MEE311_CO1")</f>
        <v>30</v>
      </c>
      <c r="I121" s="25">
        <f>SUMIFS(C121:F121, C6:F6, "19MEE311_CO2")</f>
        <v>30</v>
      </c>
      <c r="J121" s="25">
        <f>SUMIFS(C121:F121, C6:F6, "19MEE311_CO3")</f>
        <v>30</v>
      </c>
      <c r="K121" s="25">
        <f>SUMIFS(C121:F121, C6:F6, "19MEE311_CO4")</f>
        <v>30</v>
      </c>
    </row>
    <row r="122" spans="1:11" x14ac:dyDescent="0.3">
      <c r="A122" s="26">
        <v>11</v>
      </c>
      <c r="B122" s="26" t="s">
        <v>397</v>
      </c>
      <c r="C122" s="26">
        <v>31</v>
      </c>
      <c r="D122" s="26">
        <v>31</v>
      </c>
      <c r="E122" s="26">
        <v>31</v>
      </c>
      <c r="F122" s="26">
        <v>31</v>
      </c>
      <c r="H122" s="25">
        <f>SUMIFS(C122:F122, C6:F6, "19MEE311_CO1")</f>
        <v>31</v>
      </c>
      <c r="I122" s="25">
        <f>SUMIFS(C122:F122, C6:F6, "19MEE311_CO2")</f>
        <v>31</v>
      </c>
      <c r="J122" s="25">
        <f>SUMIFS(C122:F122, C6:F6, "19MEE311_CO3")</f>
        <v>31</v>
      </c>
      <c r="K122" s="25">
        <f>SUMIFS(C122:F122, C6:F6, "19MEE311_CO4")</f>
        <v>31</v>
      </c>
    </row>
    <row r="123" spans="1:11" x14ac:dyDescent="0.3">
      <c r="A123" s="24">
        <v>12</v>
      </c>
      <c r="B123" s="24" t="s">
        <v>399</v>
      </c>
      <c r="C123" s="24">
        <v>27</v>
      </c>
      <c r="D123" s="24">
        <v>27</v>
      </c>
      <c r="E123" s="24">
        <v>27</v>
      </c>
      <c r="F123" s="24">
        <v>27</v>
      </c>
      <c r="H123" s="25">
        <f>SUMIFS(C123:F123, C6:F6, "19MEE311_CO1")</f>
        <v>27</v>
      </c>
      <c r="I123" s="25">
        <f>SUMIFS(C123:F123, C6:F6, "19MEE311_CO2")</f>
        <v>27</v>
      </c>
      <c r="J123" s="25">
        <f>SUMIFS(C123:F123, C6:F6, "19MEE311_CO3")</f>
        <v>27</v>
      </c>
      <c r="K123" s="25">
        <f>SUMIFS(C123:F123, C6:F6, "19MEE311_CO4")</f>
        <v>27</v>
      </c>
    </row>
    <row r="124" spans="1:11" x14ac:dyDescent="0.3">
      <c r="A124" s="26">
        <v>13</v>
      </c>
      <c r="B124" s="26" t="s">
        <v>401</v>
      </c>
      <c r="C124" s="26">
        <v>26</v>
      </c>
      <c r="D124" s="26">
        <v>26</v>
      </c>
      <c r="E124" s="26">
        <v>26</v>
      </c>
      <c r="F124" s="26">
        <v>26</v>
      </c>
      <c r="H124" s="25">
        <f>SUMIFS(C124:F124, C6:F6, "19MEE311_CO1")</f>
        <v>26</v>
      </c>
      <c r="I124" s="25">
        <f>SUMIFS(C124:F124, C6:F6, "19MEE311_CO2")</f>
        <v>26</v>
      </c>
      <c r="J124" s="25">
        <f>SUMIFS(C124:F124, C6:F6, "19MEE311_CO3")</f>
        <v>26</v>
      </c>
      <c r="K124" s="25">
        <f>SUMIFS(C124:F124, C6:F6, "19MEE311_CO4")</f>
        <v>26</v>
      </c>
    </row>
    <row r="125" spans="1:11" x14ac:dyDescent="0.3">
      <c r="A125" s="24">
        <v>14</v>
      </c>
      <c r="B125" s="24" t="s">
        <v>403</v>
      </c>
      <c r="C125" s="24">
        <v>21</v>
      </c>
      <c r="D125" s="24">
        <v>21</v>
      </c>
      <c r="E125" s="24">
        <v>21</v>
      </c>
      <c r="F125" s="24">
        <v>21</v>
      </c>
      <c r="H125" s="25">
        <f>SUMIFS(C125:F125, C6:F6, "19MEE311_CO1")</f>
        <v>21</v>
      </c>
      <c r="I125" s="25">
        <f>SUMIFS(C125:F125, C6:F6, "19MEE311_CO2")</f>
        <v>21</v>
      </c>
      <c r="J125" s="25">
        <f>SUMIFS(C125:F125, C6:F6, "19MEE311_CO3")</f>
        <v>21</v>
      </c>
      <c r="K125" s="25">
        <f>SUMIFS(C125:F125, C6:F6, "19MEE311_CO4")</f>
        <v>21</v>
      </c>
    </row>
    <row r="126" spans="1:11" x14ac:dyDescent="0.3">
      <c r="A126" s="26">
        <v>15</v>
      </c>
      <c r="B126" s="26" t="s">
        <v>405</v>
      </c>
      <c r="C126" s="26">
        <v>26</v>
      </c>
      <c r="D126" s="26">
        <v>26</v>
      </c>
      <c r="E126" s="26">
        <v>26</v>
      </c>
      <c r="F126" s="26">
        <v>26</v>
      </c>
      <c r="H126" s="25">
        <f>SUMIFS(C126:F126, C6:F6, "19MEE311_CO1")</f>
        <v>26</v>
      </c>
      <c r="I126" s="25">
        <f>SUMIFS(C126:F126, C6:F6, "19MEE311_CO2")</f>
        <v>26</v>
      </c>
      <c r="J126" s="25">
        <f>SUMIFS(C126:F126, C6:F6, "19MEE311_CO3")</f>
        <v>26</v>
      </c>
      <c r="K126" s="25">
        <f>SUMIFS(C126:F126, C6:F6, "19MEE311_CO4")</f>
        <v>26</v>
      </c>
    </row>
    <row r="127" spans="1:11" x14ac:dyDescent="0.3">
      <c r="A127" s="24">
        <v>16</v>
      </c>
      <c r="B127" s="24" t="s">
        <v>407</v>
      </c>
      <c r="C127" s="24">
        <v>27</v>
      </c>
      <c r="D127" s="24">
        <v>27</v>
      </c>
      <c r="E127" s="24">
        <v>27</v>
      </c>
      <c r="F127" s="24">
        <v>27</v>
      </c>
      <c r="H127" s="25">
        <f>SUMIFS(C127:F127, C6:F6, "19MEE311_CO1")</f>
        <v>27</v>
      </c>
      <c r="I127" s="25">
        <f>SUMIFS(C127:F127, C6:F6, "19MEE311_CO2")</f>
        <v>27</v>
      </c>
      <c r="J127" s="25">
        <f>SUMIFS(C127:F127, C6:F6, "19MEE311_CO3")</f>
        <v>27</v>
      </c>
      <c r="K127" s="25">
        <f>SUMIFS(C127:F127, C6:F6, "19MEE311_CO4")</f>
        <v>27</v>
      </c>
    </row>
    <row r="128" spans="1:11" x14ac:dyDescent="0.3">
      <c r="A128" s="26">
        <v>17</v>
      </c>
      <c r="B128" s="26" t="s">
        <v>409</v>
      </c>
      <c r="C128" s="26">
        <v>32</v>
      </c>
      <c r="D128" s="26">
        <v>32</v>
      </c>
      <c r="E128" s="26">
        <v>32</v>
      </c>
      <c r="F128" s="26">
        <v>32</v>
      </c>
      <c r="H128" s="25">
        <f>SUMIFS(C128:F128, C6:F6, "19MEE311_CO1")</f>
        <v>32</v>
      </c>
      <c r="I128" s="25">
        <f>SUMIFS(C128:F128, C6:F6, "19MEE311_CO2")</f>
        <v>32</v>
      </c>
      <c r="J128" s="25">
        <f>SUMIFS(C128:F128, C6:F6, "19MEE311_CO3")</f>
        <v>32</v>
      </c>
      <c r="K128" s="25">
        <f>SUMIFS(C128:F128, C6:F6, "19MEE311_CO4")</f>
        <v>32</v>
      </c>
    </row>
    <row r="129" spans="1:11" x14ac:dyDescent="0.3">
      <c r="A129" s="24">
        <v>18</v>
      </c>
      <c r="B129" s="24" t="s">
        <v>411</v>
      </c>
      <c r="C129" s="24">
        <v>32</v>
      </c>
      <c r="D129" s="24">
        <v>32</v>
      </c>
      <c r="E129" s="24">
        <v>32</v>
      </c>
      <c r="F129" s="24">
        <v>32</v>
      </c>
      <c r="H129" s="25">
        <f>SUMIFS(C129:F129, C6:F6, "19MEE311_CO1")</f>
        <v>32</v>
      </c>
      <c r="I129" s="25">
        <f>SUMIFS(C129:F129, C6:F6, "19MEE311_CO2")</f>
        <v>32</v>
      </c>
      <c r="J129" s="25">
        <f>SUMIFS(C129:F129, C6:F6, "19MEE311_CO3")</f>
        <v>32</v>
      </c>
      <c r="K129" s="25">
        <f>SUMIFS(C129:F129, C6:F6, "19MEE311_CO4")</f>
        <v>32</v>
      </c>
    </row>
    <row r="130" spans="1:11" x14ac:dyDescent="0.3">
      <c r="A130" s="26">
        <v>19</v>
      </c>
      <c r="B130" s="26" t="s">
        <v>413</v>
      </c>
      <c r="C130" s="26">
        <v>31</v>
      </c>
      <c r="D130" s="26">
        <v>31</v>
      </c>
      <c r="E130" s="26">
        <v>31</v>
      </c>
      <c r="F130" s="26">
        <v>31</v>
      </c>
      <c r="H130" s="25">
        <f>SUMIFS(C130:F130, C6:F6, "19MEE311_CO1")</f>
        <v>31</v>
      </c>
      <c r="I130" s="25">
        <f>SUMIFS(C130:F130, C6:F6, "19MEE311_CO2")</f>
        <v>31</v>
      </c>
      <c r="J130" s="25">
        <f>SUMIFS(C130:F130, C6:F6, "19MEE311_CO3")</f>
        <v>31</v>
      </c>
      <c r="K130" s="25">
        <f>SUMIFS(C130:F130, C6:F6, "19MEE311_CO4")</f>
        <v>31</v>
      </c>
    </row>
    <row r="131" spans="1:11" x14ac:dyDescent="0.3">
      <c r="A131" s="24">
        <v>20</v>
      </c>
      <c r="B131" s="24" t="s">
        <v>415</v>
      </c>
      <c r="C131" s="24">
        <v>31</v>
      </c>
      <c r="D131" s="24">
        <v>31</v>
      </c>
      <c r="E131" s="24">
        <v>31</v>
      </c>
      <c r="F131" s="24">
        <v>31</v>
      </c>
      <c r="H131" s="25">
        <f>SUMIFS(C131:F131, C6:F6, "19MEE311_CO1")</f>
        <v>31</v>
      </c>
      <c r="I131" s="25">
        <f>SUMIFS(C131:F131, C6:F6, "19MEE311_CO2")</f>
        <v>31</v>
      </c>
      <c r="J131" s="25">
        <f>SUMIFS(C131:F131, C6:F6, "19MEE311_CO3")</f>
        <v>31</v>
      </c>
      <c r="K131" s="25">
        <f>SUMIFS(C131:F131, C6:F6, "19MEE311_CO4")</f>
        <v>31</v>
      </c>
    </row>
    <row r="132" spans="1:11" x14ac:dyDescent="0.3">
      <c r="A132" s="26">
        <v>21</v>
      </c>
      <c r="B132" s="26" t="s">
        <v>417</v>
      </c>
      <c r="C132" s="26">
        <v>21</v>
      </c>
      <c r="D132" s="26">
        <v>21</v>
      </c>
      <c r="E132" s="26">
        <v>21</v>
      </c>
      <c r="F132" s="26">
        <v>21</v>
      </c>
      <c r="H132" s="25">
        <f>SUMIFS(C132:F132, C6:F6, "19MEE311_CO1")</f>
        <v>21</v>
      </c>
      <c r="I132" s="25">
        <f>SUMIFS(C132:F132, C6:F6, "19MEE311_CO2")</f>
        <v>21</v>
      </c>
      <c r="J132" s="25">
        <f>SUMIFS(C132:F132, C6:F6, "19MEE311_CO3")</f>
        <v>21</v>
      </c>
      <c r="K132" s="25">
        <f>SUMIFS(C132:F132, C6:F6, "19MEE311_CO4")</f>
        <v>21</v>
      </c>
    </row>
    <row r="133" spans="1:11" x14ac:dyDescent="0.3">
      <c r="A133" s="24">
        <v>22</v>
      </c>
      <c r="B133" s="24" t="s">
        <v>419</v>
      </c>
      <c r="C133" s="24">
        <v>32</v>
      </c>
      <c r="D133" s="24">
        <v>32</v>
      </c>
      <c r="E133" s="24">
        <v>32</v>
      </c>
      <c r="F133" s="24">
        <v>32</v>
      </c>
      <c r="H133" s="25">
        <f>SUMIFS(C133:F133, C6:F6, "19MEE311_CO1")</f>
        <v>32</v>
      </c>
      <c r="I133" s="25">
        <f>SUMIFS(C133:F133, C6:F6, "19MEE311_CO2")</f>
        <v>32</v>
      </c>
      <c r="J133" s="25">
        <f>SUMIFS(C133:F133, C6:F6, "19MEE311_CO3")</f>
        <v>32</v>
      </c>
      <c r="K133" s="25">
        <f>SUMIFS(C133:F133, C6:F6, "19MEE311_CO4")</f>
        <v>32</v>
      </c>
    </row>
    <row r="134" spans="1:11" x14ac:dyDescent="0.3">
      <c r="A134" s="26">
        <v>23</v>
      </c>
      <c r="B134" s="26" t="s">
        <v>421</v>
      </c>
      <c r="C134" s="26">
        <v>30</v>
      </c>
      <c r="D134" s="26">
        <v>30</v>
      </c>
      <c r="E134" s="26">
        <v>30</v>
      </c>
      <c r="F134" s="26">
        <v>30</v>
      </c>
      <c r="H134" s="25">
        <f>SUMIFS(C134:F134, C6:F6, "19MEE311_CO1")</f>
        <v>30</v>
      </c>
      <c r="I134" s="25">
        <f>SUMIFS(C134:F134, C6:F6, "19MEE311_CO2")</f>
        <v>30</v>
      </c>
      <c r="J134" s="25">
        <f>SUMIFS(C134:F134, C6:F6, "19MEE311_CO3")</f>
        <v>30</v>
      </c>
      <c r="K134" s="25">
        <f>SUMIFS(C134:F134, C6:F6, "19MEE311_CO4")</f>
        <v>30</v>
      </c>
    </row>
    <row r="135" spans="1:11" x14ac:dyDescent="0.3">
      <c r="A135" s="24">
        <v>24</v>
      </c>
      <c r="B135" s="24" t="s">
        <v>423</v>
      </c>
      <c r="C135" s="24">
        <v>25</v>
      </c>
      <c r="D135" s="24">
        <v>25</v>
      </c>
      <c r="E135" s="24">
        <v>25</v>
      </c>
      <c r="F135" s="24">
        <v>25</v>
      </c>
      <c r="H135" s="25">
        <f>SUMIFS(C135:F135, C6:F6, "19MEE311_CO1")</f>
        <v>25</v>
      </c>
      <c r="I135" s="25">
        <f>SUMIFS(C135:F135, C6:F6, "19MEE311_CO2")</f>
        <v>25</v>
      </c>
      <c r="J135" s="25">
        <f>SUMIFS(C135:F135, C6:F6, "19MEE311_CO3")</f>
        <v>25</v>
      </c>
      <c r="K135" s="25">
        <f>SUMIFS(C135:F135, C6:F6, "19MEE311_CO4")</f>
        <v>25</v>
      </c>
    </row>
    <row r="136" spans="1:11" x14ac:dyDescent="0.3">
      <c r="A136" s="26">
        <v>25</v>
      </c>
      <c r="B136" s="26" t="s">
        <v>425</v>
      </c>
      <c r="C136" s="26">
        <v>25</v>
      </c>
      <c r="D136" s="26">
        <v>25</v>
      </c>
      <c r="E136" s="26">
        <v>25</v>
      </c>
      <c r="F136" s="26">
        <v>25</v>
      </c>
      <c r="H136" s="25">
        <f>SUMIFS(C136:F136, C6:F6, "19MEE311_CO1")</f>
        <v>25</v>
      </c>
      <c r="I136" s="25">
        <f>SUMIFS(C136:F136, C6:F6, "19MEE311_CO2")</f>
        <v>25</v>
      </c>
      <c r="J136" s="25">
        <f>SUMIFS(C136:F136, C6:F6, "19MEE311_CO3")</f>
        <v>25</v>
      </c>
      <c r="K136" s="25">
        <f>SUMIFS(C136:F136, C6:F6, "19MEE311_CO4")</f>
        <v>25</v>
      </c>
    </row>
    <row r="137" spans="1:11" x14ac:dyDescent="0.3">
      <c r="A137" s="24">
        <v>26</v>
      </c>
      <c r="B137" s="24" t="s">
        <v>427</v>
      </c>
      <c r="C137" s="24">
        <v>32</v>
      </c>
      <c r="D137" s="24">
        <v>32</v>
      </c>
      <c r="E137" s="24">
        <v>32</v>
      </c>
      <c r="F137" s="24">
        <v>32</v>
      </c>
      <c r="H137" s="25">
        <f>SUMIFS(C137:F137, C6:F6, "19MEE311_CO1")</f>
        <v>32</v>
      </c>
      <c r="I137" s="25">
        <f>SUMIFS(C137:F137, C6:F6, "19MEE311_CO2")</f>
        <v>32</v>
      </c>
      <c r="J137" s="25">
        <f>SUMIFS(C137:F137, C6:F6, "19MEE311_CO3")</f>
        <v>32</v>
      </c>
      <c r="K137" s="25">
        <f>SUMIFS(C137:F137, C6:F6, "19MEE311_CO4")</f>
        <v>32</v>
      </c>
    </row>
    <row r="138" spans="1:11" x14ac:dyDescent="0.3">
      <c r="A138" s="26">
        <v>27</v>
      </c>
      <c r="B138" s="26" t="s">
        <v>429</v>
      </c>
      <c r="C138" s="26">
        <v>31</v>
      </c>
      <c r="D138" s="26">
        <v>31</v>
      </c>
      <c r="E138" s="26">
        <v>31</v>
      </c>
      <c r="F138" s="26">
        <v>31</v>
      </c>
      <c r="H138" s="25">
        <f>SUMIFS(C138:F138, C6:F6, "19MEE311_CO1")</f>
        <v>31</v>
      </c>
      <c r="I138" s="25">
        <f>SUMIFS(C138:F138, C6:F6, "19MEE311_CO2")</f>
        <v>31</v>
      </c>
      <c r="J138" s="25">
        <f>SUMIFS(C138:F138, C6:F6, "19MEE311_CO3")</f>
        <v>31</v>
      </c>
      <c r="K138" s="25">
        <f>SUMIFS(C138:F138, C6:F6, "19MEE311_CO4")</f>
        <v>31</v>
      </c>
    </row>
    <row r="139" spans="1:11" x14ac:dyDescent="0.3">
      <c r="A139" s="24">
        <v>28</v>
      </c>
      <c r="B139" s="24" t="s">
        <v>431</v>
      </c>
      <c r="C139" s="24">
        <v>25</v>
      </c>
      <c r="D139" s="24">
        <v>25</v>
      </c>
      <c r="E139" s="24">
        <v>25</v>
      </c>
      <c r="F139" s="24">
        <v>25</v>
      </c>
      <c r="H139" s="25">
        <f>SUMIFS(C139:F139, C6:F6, "19MEE311_CO1")</f>
        <v>25</v>
      </c>
      <c r="I139" s="25">
        <f>SUMIFS(C139:F139, C6:F6, "19MEE311_CO2")</f>
        <v>25</v>
      </c>
      <c r="J139" s="25">
        <f>SUMIFS(C139:F139, C6:F6, "19MEE311_CO3")</f>
        <v>25</v>
      </c>
      <c r="K139" s="25">
        <f>SUMIFS(C139:F139, C6:F6, "19MEE311_CO4")</f>
        <v>25</v>
      </c>
    </row>
    <row r="140" spans="1:11" x14ac:dyDescent="0.3">
      <c r="A140" s="26">
        <v>29</v>
      </c>
      <c r="B140" s="26" t="s">
        <v>433</v>
      </c>
      <c r="C140" s="26">
        <v>30</v>
      </c>
      <c r="D140" s="26">
        <v>30</v>
      </c>
      <c r="E140" s="26">
        <v>30</v>
      </c>
      <c r="F140" s="26">
        <v>30</v>
      </c>
      <c r="H140" s="25">
        <f>SUMIFS(C140:F140, C6:F6, "19MEE311_CO1")</f>
        <v>30</v>
      </c>
      <c r="I140" s="25">
        <f>SUMIFS(C140:F140, C6:F6, "19MEE311_CO2")</f>
        <v>30</v>
      </c>
      <c r="J140" s="25">
        <f>SUMIFS(C140:F140, C6:F6, "19MEE311_CO3")</f>
        <v>30</v>
      </c>
      <c r="K140" s="25">
        <f>SUMIFS(C140:F140, C6:F6, "19MEE311_CO4")</f>
        <v>30</v>
      </c>
    </row>
    <row r="141" spans="1:11" x14ac:dyDescent="0.3">
      <c r="A141" s="24">
        <v>30</v>
      </c>
      <c r="B141" s="24" t="s">
        <v>435</v>
      </c>
      <c r="C141" s="24">
        <v>21</v>
      </c>
      <c r="D141" s="24">
        <v>21</v>
      </c>
      <c r="E141" s="24">
        <v>21</v>
      </c>
      <c r="F141" s="24">
        <v>21</v>
      </c>
      <c r="H141" s="25">
        <f>SUMIFS(C141:F141, C6:F6, "19MEE311_CO1")</f>
        <v>21</v>
      </c>
      <c r="I141" s="25">
        <f>SUMIFS(C141:F141, C6:F6, "19MEE311_CO2")</f>
        <v>21</v>
      </c>
      <c r="J141" s="25">
        <f>SUMIFS(C141:F141, C6:F6, "19MEE311_CO3")</f>
        <v>21</v>
      </c>
      <c r="K141" s="25">
        <f>SUMIFS(C141:F141, C6:F6, "19MEE311_CO4")</f>
        <v>21</v>
      </c>
    </row>
    <row r="142" spans="1:11" x14ac:dyDescent="0.3">
      <c r="A142" s="26">
        <v>31</v>
      </c>
      <c r="B142" s="26" t="s">
        <v>437</v>
      </c>
      <c r="C142" s="26">
        <v>31</v>
      </c>
      <c r="D142" s="26">
        <v>31</v>
      </c>
      <c r="E142" s="26">
        <v>31</v>
      </c>
      <c r="F142" s="26">
        <v>31</v>
      </c>
      <c r="H142" s="25">
        <f>SUMIFS(C142:F142, C6:F6, "19MEE311_CO1")</f>
        <v>31</v>
      </c>
      <c r="I142" s="25">
        <f>SUMIFS(C142:F142, C6:F6, "19MEE311_CO2")</f>
        <v>31</v>
      </c>
      <c r="J142" s="25">
        <f>SUMIFS(C142:F142, C6:F6, "19MEE311_CO3")</f>
        <v>31</v>
      </c>
      <c r="K142" s="25">
        <f>SUMIFS(C142:F142, C6:F6, "19MEE311_CO4")</f>
        <v>31</v>
      </c>
    </row>
    <row r="143" spans="1:11" x14ac:dyDescent="0.3">
      <c r="A143" s="24">
        <v>32</v>
      </c>
      <c r="B143" s="24" t="s">
        <v>439</v>
      </c>
      <c r="C143" s="24">
        <v>27</v>
      </c>
      <c r="D143" s="24">
        <v>27</v>
      </c>
      <c r="E143" s="24">
        <v>27</v>
      </c>
      <c r="F143" s="24">
        <v>27</v>
      </c>
      <c r="H143" s="25">
        <f>SUMIFS(C143:F143, C6:F6, "19MEE311_CO1")</f>
        <v>27</v>
      </c>
      <c r="I143" s="25">
        <f>SUMIFS(C143:F143, C6:F6, "19MEE311_CO2")</f>
        <v>27</v>
      </c>
      <c r="J143" s="25">
        <f>SUMIFS(C143:F143, C6:F6, "19MEE311_CO3")</f>
        <v>27</v>
      </c>
      <c r="K143" s="25">
        <f>SUMIFS(C143:F143, C6:F6, "19MEE311_CO4")</f>
        <v>27</v>
      </c>
    </row>
    <row r="144" spans="1:11" x14ac:dyDescent="0.3">
      <c r="A144" s="26">
        <v>33</v>
      </c>
      <c r="B144" s="26" t="s">
        <v>441</v>
      </c>
      <c r="C144" s="26">
        <v>25</v>
      </c>
      <c r="D144" s="26">
        <v>25</v>
      </c>
      <c r="E144" s="26">
        <v>25</v>
      </c>
      <c r="F144" s="26">
        <v>25</v>
      </c>
      <c r="H144" s="25">
        <f>SUMIFS(C144:F144, C6:F6, "19MEE311_CO1")</f>
        <v>25</v>
      </c>
      <c r="I144" s="25">
        <f>SUMIFS(C144:F144, C6:F6, "19MEE311_CO2")</f>
        <v>25</v>
      </c>
      <c r="J144" s="25">
        <f>SUMIFS(C144:F144, C6:F6, "19MEE311_CO3")</f>
        <v>25</v>
      </c>
      <c r="K144" s="25">
        <f>SUMIFS(C144:F144, C6:F6, "19MEE311_CO4")</f>
        <v>25</v>
      </c>
    </row>
    <row r="145" spans="1:11" x14ac:dyDescent="0.3">
      <c r="A145" s="24">
        <v>34</v>
      </c>
      <c r="B145" s="24" t="s">
        <v>443</v>
      </c>
      <c r="C145" s="24">
        <v>32</v>
      </c>
      <c r="D145" s="24">
        <v>32</v>
      </c>
      <c r="E145" s="24">
        <v>32</v>
      </c>
      <c r="F145" s="24">
        <v>32</v>
      </c>
      <c r="H145" s="25">
        <f>SUMIFS(C145:F145, C6:F6, "19MEE311_CO1")</f>
        <v>32</v>
      </c>
      <c r="I145" s="25">
        <f>SUMIFS(C145:F145, C6:F6, "19MEE311_CO2")</f>
        <v>32</v>
      </c>
      <c r="J145" s="25">
        <f>SUMIFS(C145:F145, C6:F6, "19MEE311_CO3")</f>
        <v>32</v>
      </c>
      <c r="K145" s="25">
        <f>SUMIFS(C145:F145, C6:F6, "19MEE311_CO4")</f>
        <v>32</v>
      </c>
    </row>
    <row r="146" spans="1:11" x14ac:dyDescent="0.3">
      <c r="A146" s="26">
        <v>35</v>
      </c>
      <c r="B146" s="26" t="s">
        <v>445</v>
      </c>
      <c r="C146" s="26">
        <v>31</v>
      </c>
      <c r="D146" s="26">
        <v>31</v>
      </c>
      <c r="E146" s="26">
        <v>31</v>
      </c>
      <c r="F146" s="26">
        <v>31</v>
      </c>
      <c r="H146" s="25">
        <f>SUMIFS(C146:F146, C6:F6, "19MEE311_CO1")</f>
        <v>31</v>
      </c>
      <c r="I146" s="25">
        <f>SUMIFS(C146:F146, C6:F6, "19MEE311_CO2")</f>
        <v>31</v>
      </c>
      <c r="J146" s="25">
        <f>SUMIFS(C146:F146, C6:F6, "19MEE311_CO3")</f>
        <v>31</v>
      </c>
      <c r="K146" s="25">
        <f>SUMIFS(C146:F146, C6:F6, "19MEE311_CO4")</f>
        <v>31</v>
      </c>
    </row>
    <row r="147" spans="1:11" x14ac:dyDescent="0.3">
      <c r="A147" s="24">
        <v>36</v>
      </c>
      <c r="B147" s="24" t="s">
        <v>447</v>
      </c>
      <c r="C147" s="24">
        <v>25</v>
      </c>
      <c r="D147" s="24">
        <v>25</v>
      </c>
      <c r="E147" s="24">
        <v>25</v>
      </c>
      <c r="F147" s="24">
        <v>25</v>
      </c>
      <c r="H147" s="25">
        <f>SUMIFS(C147:F147, C6:F6, "19MEE311_CO1")</f>
        <v>25</v>
      </c>
      <c r="I147" s="25">
        <f>SUMIFS(C147:F147, C6:F6, "19MEE311_CO2")</f>
        <v>25</v>
      </c>
      <c r="J147" s="25">
        <f>SUMIFS(C147:F147, C6:F6, "19MEE311_CO3")</f>
        <v>25</v>
      </c>
      <c r="K147" s="25">
        <f>SUMIFS(C147:F147, C6:F6, "19MEE311_CO4")</f>
        <v>25</v>
      </c>
    </row>
    <row r="148" spans="1:11" x14ac:dyDescent="0.3">
      <c r="A148" s="26">
        <v>37</v>
      </c>
      <c r="B148" s="26" t="s">
        <v>449</v>
      </c>
      <c r="C148" s="26">
        <v>27</v>
      </c>
      <c r="D148" s="26">
        <v>27</v>
      </c>
      <c r="E148" s="26">
        <v>27</v>
      </c>
      <c r="F148" s="26">
        <v>27</v>
      </c>
      <c r="H148" s="25">
        <f>SUMIFS(C148:F148, C6:F6, "19MEE311_CO1")</f>
        <v>27</v>
      </c>
      <c r="I148" s="25">
        <f>SUMIFS(C148:F148, C6:F6, "19MEE311_CO2")</f>
        <v>27</v>
      </c>
      <c r="J148" s="25">
        <f>SUMIFS(C148:F148, C6:F6, "19MEE311_CO3")</f>
        <v>27</v>
      </c>
      <c r="K148" s="25">
        <f>SUMIFS(C148:F148, C6:F6, "19MEE311_CO4")</f>
        <v>27</v>
      </c>
    </row>
    <row r="149" spans="1:11" x14ac:dyDescent="0.3">
      <c r="A149" s="24">
        <v>38</v>
      </c>
      <c r="B149" s="24" t="s">
        <v>451</v>
      </c>
      <c r="C149" s="24">
        <v>30</v>
      </c>
      <c r="D149" s="24">
        <v>30</v>
      </c>
      <c r="E149" s="24">
        <v>30</v>
      </c>
      <c r="F149" s="24">
        <v>30</v>
      </c>
      <c r="H149" s="25">
        <f>SUMIFS(C149:F149, C6:F6, "19MEE311_CO1")</f>
        <v>30</v>
      </c>
      <c r="I149" s="25">
        <f>SUMIFS(C149:F149, C6:F6, "19MEE311_CO2")</f>
        <v>30</v>
      </c>
      <c r="J149" s="25">
        <f>SUMIFS(C149:F149, C6:F6, "19MEE311_CO3")</f>
        <v>30</v>
      </c>
      <c r="K149" s="25">
        <f>SUMIFS(C149:F149, C6:F6, "19MEE311_CO4")</f>
        <v>30</v>
      </c>
    </row>
    <row r="150" spans="1:11" x14ac:dyDescent="0.3">
      <c r="A150" s="26">
        <v>39</v>
      </c>
      <c r="B150" s="26" t="s">
        <v>453</v>
      </c>
      <c r="C150" s="26">
        <v>32</v>
      </c>
      <c r="D150" s="26">
        <v>32</v>
      </c>
      <c r="E150" s="26">
        <v>32</v>
      </c>
      <c r="F150" s="26">
        <v>32</v>
      </c>
      <c r="H150" s="25">
        <f>SUMIFS(C150:F150, C6:F6, "19MEE311_CO1")</f>
        <v>32</v>
      </c>
      <c r="I150" s="25">
        <f>SUMIFS(C150:F150, C6:F6, "19MEE311_CO2")</f>
        <v>32</v>
      </c>
      <c r="J150" s="25">
        <f>SUMIFS(C150:F150, C6:F6, "19MEE311_CO3")</f>
        <v>32</v>
      </c>
      <c r="K150" s="25">
        <f>SUMIFS(C150:F150, C6:F6, "19MEE311_CO4")</f>
        <v>32</v>
      </c>
    </row>
    <row r="151" spans="1:11" x14ac:dyDescent="0.3">
      <c r="A151" s="24">
        <v>40</v>
      </c>
      <c r="B151" s="24" t="s">
        <v>455</v>
      </c>
      <c r="C151" s="24">
        <v>29</v>
      </c>
      <c r="D151" s="24">
        <v>29</v>
      </c>
      <c r="E151" s="24">
        <v>29</v>
      </c>
      <c r="F151" s="24">
        <v>29</v>
      </c>
      <c r="H151" s="25">
        <f>SUMIFS(C151:F151, C6:F6, "19MEE311_CO1")</f>
        <v>29</v>
      </c>
      <c r="I151" s="25">
        <f>SUMIFS(C151:F151, C6:F6, "19MEE311_CO2")</f>
        <v>29</v>
      </c>
      <c r="J151" s="25">
        <f>SUMIFS(C151:F151, C6:F6, "19MEE311_CO3")</f>
        <v>29</v>
      </c>
      <c r="K151" s="25">
        <f>SUMIFS(C151:F151, C6:F6, "19MEE311_CO4")</f>
        <v>29</v>
      </c>
    </row>
    <row r="152" spans="1:11" x14ac:dyDescent="0.3">
      <c r="A152" s="26">
        <v>41</v>
      </c>
      <c r="B152" s="26" t="s">
        <v>457</v>
      </c>
      <c r="C152" s="26">
        <v>29</v>
      </c>
      <c r="D152" s="26">
        <v>29</v>
      </c>
      <c r="E152" s="26">
        <v>29</v>
      </c>
      <c r="F152" s="26">
        <v>29</v>
      </c>
      <c r="H152" s="25">
        <f>SUMIFS(C152:F152, C6:F6, "19MEE311_CO1")</f>
        <v>29</v>
      </c>
      <c r="I152" s="25">
        <f>SUMIFS(C152:F152, C6:F6, "19MEE311_CO2")</f>
        <v>29</v>
      </c>
      <c r="J152" s="25">
        <f>SUMIFS(C152:F152, C6:F6, "19MEE311_CO3")</f>
        <v>29</v>
      </c>
      <c r="K152" s="25">
        <f>SUMIFS(C152:F152, C6:F6, "19MEE311_CO4")</f>
        <v>29</v>
      </c>
    </row>
    <row r="153" spans="1:11" x14ac:dyDescent="0.3">
      <c r="A153" s="24">
        <v>42</v>
      </c>
      <c r="B153" s="24" t="s">
        <v>459</v>
      </c>
      <c r="C153" s="24">
        <v>26</v>
      </c>
      <c r="D153" s="24">
        <v>26</v>
      </c>
      <c r="E153" s="24">
        <v>26</v>
      </c>
      <c r="F153" s="24">
        <v>26</v>
      </c>
      <c r="H153" s="25">
        <f>SUMIFS(C153:F153, C6:F6, "19MEE311_CO1")</f>
        <v>26</v>
      </c>
      <c r="I153" s="25">
        <f>SUMIFS(C153:F153, C6:F6, "19MEE311_CO2")</f>
        <v>26</v>
      </c>
      <c r="J153" s="25">
        <f>SUMIFS(C153:F153, C6:F6, "19MEE311_CO3")</f>
        <v>26</v>
      </c>
      <c r="K153" s="25">
        <f>SUMIFS(C153:F153, C6:F6, "19MEE311_CO4")</f>
        <v>26</v>
      </c>
    </row>
    <row r="154" spans="1:11" x14ac:dyDescent="0.3">
      <c r="A154" s="26">
        <v>43</v>
      </c>
      <c r="B154" s="26" t="s">
        <v>461</v>
      </c>
      <c r="C154" s="26">
        <v>27</v>
      </c>
      <c r="D154" s="26">
        <v>27</v>
      </c>
      <c r="E154" s="26">
        <v>27</v>
      </c>
      <c r="F154" s="26">
        <v>27</v>
      </c>
      <c r="H154" s="25">
        <f>SUMIFS(C154:F154, C6:F6, "19MEE311_CO1")</f>
        <v>27</v>
      </c>
      <c r="I154" s="25">
        <f>SUMIFS(C154:F154, C6:F6, "19MEE311_CO2")</f>
        <v>27</v>
      </c>
      <c r="J154" s="25">
        <f>SUMIFS(C154:F154, C6:F6, "19MEE311_CO3")</f>
        <v>27</v>
      </c>
      <c r="K154" s="25">
        <f>SUMIFS(C154:F154, C6:F6, "19MEE311_CO4")</f>
        <v>27</v>
      </c>
    </row>
    <row r="155" spans="1:11" x14ac:dyDescent="0.3">
      <c r="A155" s="24">
        <v>44</v>
      </c>
      <c r="B155" s="24" t="s">
        <v>463</v>
      </c>
      <c r="C155" s="24">
        <v>27</v>
      </c>
      <c r="D155" s="24">
        <v>27</v>
      </c>
      <c r="E155" s="24">
        <v>27</v>
      </c>
      <c r="F155" s="24">
        <v>27</v>
      </c>
      <c r="H155" s="25">
        <f>SUMIFS(C155:F155, C6:F6, "19MEE311_CO1")</f>
        <v>27</v>
      </c>
      <c r="I155" s="25">
        <f>SUMIFS(C155:F155, C6:F6, "19MEE311_CO2")</f>
        <v>27</v>
      </c>
      <c r="J155" s="25">
        <f>SUMIFS(C155:F155, C6:F6, "19MEE311_CO3")</f>
        <v>27</v>
      </c>
      <c r="K155" s="25">
        <f>SUMIFS(C155:F155, C6:F6, "19MEE311_CO4")</f>
        <v>27</v>
      </c>
    </row>
    <row r="156" spans="1:11" x14ac:dyDescent="0.3">
      <c r="A156" s="26">
        <v>45</v>
      </c>
      <c r="B156" s="26" t="s">
        <v>465</v>
      </c>
      <c r="C156" s="26">
        <v>29</v>
      </c>
      <c r="D156" s="26">
        <v>29</v>
      </c>
      <c r="E156" s="26">
        <v>29</v>
      </c>
      <c r="F156" s="26">
        <v>29</v>
      </c>
      <c r="H156" s="25">
        <f>SUMIFS(C156:F156, C6:F6, "19MEE311_CO1")</f>
        <v>29</v>
      </c>
      <c r="I156" s="25">
        <f>SUMIFS(C156:F156, C6:F6, "19MEE311_CO2")</f>
        <v>29</v>
      </c>
      <c r="J156" s="25">
        <f>SUMIFS(C156:F156, C6:F6, "19MEE311_CO3")</f>
        <v>29</v>
      </c>
      <c r="K156" s="25">
        <f>SUMIFS(C156:F156, C6:F6, "19MEE311_CO4")</f>
        <v>29</v>
      </c>
    </row>
    <row r="157" spans="1:11" x14ac:dyDescent="0.3">
      <c r="A157" s="24">
        <v>46</v>
      </c>
      <c r="B157" s="24" t="s">
        <v>467</v>
      </c>
      <c r="C157" s="24">
        <v>21</v>
      </c>
      <c r="D157" s="24">
        <v>21</v>
      </c>
      <c r="E157" s="24">
        <v>21</v>
      </c>
      <c r="F157" s="24">
        <v>21</v>
      </c>
      <c r="H157" s="25">
        <f>SUMIFS(C157:F157, C6:F6, "19MEE311_CO1")</f>
        <v>21</v>
      </c>
      <c r="I157" s="25">
        <f>SUMIFS(C157:F157, C6:F6, "19MEE311_CO2")</f>
        <v>21</v>
      </c>
      <c r="J157" s="25">
        <f>SUMIFS(C157:F157, C6:F6, "19MEE311_CO3")</f>
        <v>21</v>
      </c>
      <c r="K157" s="25">
        <f>SUMIFS(C157:F157, C6:F6, "19MEE311_CO4")</f>
        <v>21</v>
      </c>
    </row>
    <row r="158" spans="1:11" x14ac:dyDescent="0.3">
      <c r="A158" s="26">
        <v>47</v>
      </c>
      <c r="B158" s="26" t="s">
        <v>469</v>
      </c>
      <c r="C158" s="26">
        <v>29</v>
      </c>
      <c r="D158" s="26">
        <v>29</v>
      </c>
      <c r="E158" s="26">
        <v>29</v>
      </c>
      <c r="F158" s="26">
        <v>29</v>
      </c>
      <c r="H158" s="25">
        <f>SUMIFS(C158:F158, C6:F6, "19MEE311_CO1")</f>
        <v>29</v>
      </c>
      <c r="I158" s="25">
        <f>SUMIFS(C158:F158, C6:F6, "19MEE311_CO2")</f>
        <v>29</v>
      </c>
      <c r="J158" s="25">
        <f>SUMIFS(C158:F158, C6:F6, "19MEE311_CO3")</f>
        <v>29</v>
      </c>
      <c r="K158" s="25">
        <f>SUMIFS(C158:F158, C6:F6, "19MEE311_CO4")</f>
        <v>29</v>
      </c>
    </row>
    <row r="159" spans="1:11" x14ac:dyDescent="0.3">
      <c r="A159" s="24">
        <v>48</v>
      </c>
      <c r="B159" s="24" t="s">
        <v>471</v>
      </c>
      <c r="C159" s="24">
        <v>29</v>
      </c>
      <c r="D159" s="24">
        <v>29</v>
      </c>
      <c r="E159" s="24">
        <v>29</v>
      </c>
      <c r="F159" s="24">
        <v>29</v>
      </c>
      <c r="H159" s="25">
        <f>SUMIFS(C159:F159, C6:F6, "19MEE311_CO1")</f>
        <v>29</v>
      </c>
      <c r="I159" s="25">
        <f>SUMIFS(C159:F159, C6:F6, "19MEE311_CO2")</f>
        <v>29</v>
      </c>
      <c r="J159" s="25">
        <f>SUMIFS(C159:F159, C6:F6, "19MEE311_CO3")</f>
        <v>29</v>
      </c>
      <c r="K159" s="25">
        <f>SUMIFS(C159:F159, C6:F6, "19MEE311_CO4")</f>
        <v>29</v>
      </c>
    </row>
    <row r="160" spans="1:11" x14ac:dyDescent="0.3">
      <c r="A160" s="26">
        <v>49</v>
      </c>
      <c r="B160" s="26" t="s">
        <v>473</v>
      </c>
      <c r="C160" s="26">
        <v>21</v>
      </c>
      <c r="D160" s="26">
        <v>21</v>
      </c>
      <c r="E160" s="26">
        <v>21</v>
      </c>
      <c r="F160" s="26">
        <v>21</v>
      </c>
      <c r="H160" s="25">
        <f>SUMIFS(C160:F160, C6:F6, "19MEE311_CO1")</f>
        <v>21</v>
      </c>
      <c r="I160" s="25">
        <f>SUMIFS(C160:F160, C6:F6, "19MEE311_CO2")</f>
        <v>21</v>
      </c>
      <c r="J160" s="25">
        <f>SUMIFS(C160:F160, C6:F6, "19MEE311_CO3")</f>
        <v>21</v>
      </c>
      <c r="K160" s="25">
        <f>SUMIFS(C160:F160, C6:F6, "19MEE311_CO4")</f>
        <v>21</v>
      </c>
    </row>
    <row r="161" spans="1:11" x14ac:dyDescent="0.3">
      <c r="A161" s="24">
        <v>50</v>
      </c>
      <c r="B161" s="24" t="s">
        <v>475</v>
      </c>
      <c r="C161" s="24">
        <v>30</v>
      </c>
      <c r="D161" s="24">
        <v>30</v>
      </c>
      <c r="E161" s="24">
        <v>30</v>
      </c>
      <c r="F161" s="24">
        <v>30</v>
      </c>
      <c r="H161" s="25">
        <f>SUMIFS(C161:F161, C6:F6, "19MEE311_CO1")</f>
        <v>30</v>
      </c>
      <c r="I161" s="25">
        <f>SUMIFS(C161:F161, C6:F6, "19MEE311_CO2")</f>
        <v>30</v>
      </c>
      <c r="J161" s="25">
        <f>SUMIFS(C161:F161, C6:F6, "19MEE311_CO3")</f>
        <v>30</v>
      </c>
      <c r="K161" s="25">
        <f>SUMIFS(C161:F161, C6:F6, "19MEE311_CO4")</f>
        <v>30</v>
      </c>
    </row>
    <row r="162" spans="1:11" x14ac:dyDescent="0.3">
      <c r="A162" s="26">
        <v>0</v>
      </c>
      <c r="B162" s="26">
        <v>0</v>
      </c>
      <c r="C162" s="26">
        <v>29</v>
      </c>
      <c r="D162" s="26">
        <v>29</v>
      </c>
      <c r="E162" s="26">
        <v>29</v>
      </c>
      <c r="F162" s="26">
        <v>29</v>
      </c>
      <c r="H162" s="25">
        <f>SUMIFS(C162:F162, C6:F6, "19MEE311_CO1")</f>
        <v>29</v>
      </c>
      <c r="I162" s="25">
        <f>SUMIFS(C162:F162, C6:F6, "19MEE311_CO2")</f>
        <v>29</v>
      </c>
      <c r="J162" s="25">
        <f>SUMIFS(C162:F162, C6:F6, "19MEE311_CO3")</f>
        <v>29</v>
      </c>
      <c r="K162" s="25">
        <f>SUMIFS(C162:F162, C6:F6, "19MEE311_CO4")</f>
        <v>29</v>
      </c>
    </row>
    <row r="163" spans="1:11" x14ac:dyDescent="0.3">
      <c r="A163" s="24">
        <v>0</v>
      </c>
      <c r="B163" s="24">
        <v>0</v>
      </c>
      <c r="C163" s="24">
        <v>31</v>
      </c>
      <c r="D163" s="24">
        <v>31</v>
      </c>
      <c r="E163" s="24">
        <v>31</v>
      </c>
      <c r="F163" s="24">
        <v>31</v>
      </c>
      <c r="H163" s="25">
        <f>SUMIFS(C163:F163, C6:F6, "19MEE311_CO1")</f>
        <v>31</v>
      </c>
      <c r="I163" s="25">
        <f>SUMIFS(C163:F163, C6:F6, "19MEE311_CO2")</f>
        <v>31</v>
      </c>
      <c r="J163" s="25">
        <f>SUMIFS(C163:F163, C6:F6, "19MEE311_CO3")</f>
        <v>31</v>
      </c>
      <c r="K163" s="25">
        <f>SUMIFS(C163:F163, C6:F6, "19MEE311_CO4")</f>
        <v>31</v>
      </c>
    </row>
    <row r="164" spans="1:11" x14ac:dyDescent="0.3">
      <c r="A164" s="26">
        <v>0</v>
      </c>
      <c r="B164" s="26">
        <v>0</v>
      </c>
      <c r="C164" s="26">
        <v>30</v>
      </c>
      <c r="D164" s="26">
        <v>30</v>
      </c>
      <c r="E164" s="26">
        <v>30</v>
      </c>
      <c r="F164" s="26">
        <v>30</v>
      </c>
      <c r="H164" s="25">
        <f>SUMIFS(C164:F164, C6:F6, "19MEE311_CO1")</f>
        <v>30</v>
      </c>
      <c r="I164" s="25">
        <f>SUMIFS(C164:F164, C6:F6, "19MEE311_CO2")</f>
        <v>30</v>
      </c>
      <c r="J164" s="25">
        <f>SUMIFS(C164:F164, C6:F6, "19MEE311_CO3")</f>
        <v>30</v>
      </c>
      <c r="K164" s="25">
        <f>SUMIFS(C164:F164, C6:F6, "19MEE311_CO4")</f>
        <v>30</v>
      </c>
    </row>
    <row r="165" spans="1:11" x14ac:dyDescent="0.3">
      <c r="A165" s="24">
        <v>0</v>
      </c>
      <c r="B165" s="24">
        <v>0</v>
      </c>
      <c r="C165" s="24">
        <v>21</v>
      </c>
      <c r="D165" s="24">
        <v>21</v>
      </c>
      <c r="E165" s="24">
        <v>21</v>
      </c>
      <c r="F165" s="24">
        <v>21</v>
      </c>
      <c r="H165" s="25">
        <f>SUMIFS(C165:F165, C6:F6, "19MEE311_CO1")</f>
        <v>21</v>
      </c>
      <c r="I165" s="25">
        <f>SUMIFS(C165:F165, C6:F6, "19MEE311_CO2")</f>
        <v>21</v>
      </c>
      <c r="J165" s="25">
        <f>SUMIFS(C165:F165, C6:F6, "19MEE311_CO3")</f>
        <v>21</v>
      </c>
      <c r="K165" s="25">
        <f>SUMIFS(C165:F165, C6:F6, "19MEE311_CO4")</f>
        <v>21</v>
      </c>
    </row>
    <row r="166" spans="1:11" x14ac:dyDescent="0.3">
      <c r="A166" s="26">
        <v>0</v>
      </c>
      <c r="B166" s="26">
        <v>0</v>
      </c>
      <c r="C166" s="26">
        <v>25</v>
      </c>
      <c r="D166" s="26">
        <v>25</v>
      </c>
      <c r="E166" s="26">
        <v>25</v>
      </c>
      <c r="F166" s="26">
        <v>25</v>
      </c>
      <c r="H166" s="25">
        <f>SUMIFS(C166:F166, C6:F6, "19MEE311_CO1")</f>
        <v>25</v>
      </c>
      <c r="I166" s="25">
        <f>SUMIFS(C166:F166, C6:F6, "19MEE311_CO2")</f>
        <v>25</v>
      </c>
      <c r="J166" s="25">
        <f>SUMIFS(C166:F166, C6:F6, "19MEE311_CO3")</f>
        <v>25</v>
      </c>
      <c r="K166" s="25">
        <f>SUMIFS(C166:F166, C6:F6, "19MEE311_CO4")</f>
        <v>25</v>
      </c>
    </row>
    <row r="167" spans="1:11" x14ac:dyDescent="0.3">
      <c r="A167" s="24">
        <v>0</v>
      </c>
      <c r="B167" s="24">
        <v>0</v>
      </c>
      <c r="C167" s="24">
        <v>32</v>
      </c>
      <c r="D167" s="24">
        <v>32</v>
      </c>
      <c r="E167" s="24">
        <v>32</v>
      </c>
      <c r="F167" s="24">
        <v>32</v>
      </c>
      <c r="H167" s="25">
        <f>SUMIFS(C167:F167, C6:F6, "19MEE311_CO1")</f>
        <v>32</v>
      </c>
      <c r="I167" s="25">
        <f>SUMIFS(C167:F167, C6:F6, "19MEE311_CO2")</f>
        <v>32</v>
      </c>
      <c r="J167" s="25">
        <f>SUMIFS(C167:F167, C6:F6, "19MEE311_CO3")</f>
        <v>32</v>
      </c>
      <c r="K167" s="25">
        <f>SUMIFS(C167:F167, C6:F6, "19MEE311_CO4")</f>
        <v>32</v>
      </c>
    </row>
    <row r="170" spans="1:11" x14ac:dyDescent="0.3">
      <c r="A170" s="27" t="s">
        <v>56</v>
      </c>
      <c r="B170" s="53" t="s">
        <v>57</v>
      </c>
      <c r="C170" s="51"/>
    </row>
    <row r="171" spans="1:11" x14ac:dyDescent="0.3">
      <c r="A171" s="28" t="s">
        <v>58</v>
      </c>
      <c r="B171" s="50" t="s">
        <v>59</v>
      </c>
      <c r="C171" s="51"/>
    </row>
    <row r="172" spans="1:11" x14ac:dyDescent="0.3">
      <c r="A172" s="29" t="s">
        <v>60</v>
      </c>
      <c r="B172" s="52" t="s">
        <v>61</v>
      </c>
      <c r="C172" s="51"/>
    </row>
    <row r="173" spans="1:11" x14ac:dyDescent="0.3">
      <c r="A173" s="30" t="s">
        <v>189</v>
      </c>
      <c r="B173" s="55" t="s">
        <v>190</v>
      </c>
      <c r="C173" s="51"/>
    </row>
    <row r="174" spans="1:11" x14ac:dyDescent="0.3">
      <c r="A174" s="31" t="s">
        <v>191</v>
      </c>
      <c r="B174" s="54" t="s">
        <v>192</v>
      </c>
      <c r="C174" s="51"/>
    </row>
  </sheetData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A11:F167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COUNTIF(C11:C167, "&gt;="&amp;$C$4)=0</formula>
    </cfRule>
  </conditionalFormatting>
  <conditionalFormatting sqref="C11:C167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COUNTIF(D11:D167, "&gt;="&amp;$D$4)=0</formula>
    </cfRule>
  </conditionalFormatting>
  <conditionalFormatting sqref="D11:D167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COUNTIF(E11:E167, "&gt;="&amp;$E$4)=0</formula>
    </cfRule>
  </conditionalFormatting>
  <conditionalFormatting sqref="E11:E167">
    <cfRule type="expression" dxfId="20" priority="45">
      <formula>E11&gt;$E$3</formula>
    </cfRule>
  </conditionalFormatting>
  <conditionalFormatting sqref="F10">
    <cfRule type="expression" dxfId="19" priority="48">
      <formula>COUNTIF(F11:F167, "&gt;="&amp;$F$4)=0</formula>
    </cfRule>
  </conditionalFormatting>
  <conditionalFormatting sqref="F11:F167">
    <cfRule type="expression" dxfId="18" priority="50">
      <formula>F11&gt;$F$3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7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14" customWidth="1"/>
  </cols>
  <sheetData>
    <row r="1" spans="1:11" x14ac:dyDescent="0.3">
      <c r="A1" s="2"/>
      <c r="B1" s="48" t="s">
        <v>482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30</v>
      </c>
      <c r="D3" s="24">
        <v>30</v>
      </c>
      <c r="E3" s="24">
        <v>30</v>
      </c>
      <c r="F3" s="24">
        <v>30</v>
      </c>
      <c r="H3" s="25">
        <f>SUMIFS(C3:F3, C6:F6, "19MEE311_CO1")</f>
        <v>30</v>
      </c>
      <c r="I3" s="25">
        <f>SUMIFS(C3:F3, C6:F6, "19MEE311_CO2")</f>
        <v>30</v>
      </c>
      <c r="J3" s="25">
        <f>SUMIFS(C3:F3, C6:F6, "19MEE311_CO3")</f>
        <v>30</v>
      </c>
      <c r="K3" s="25">
        <f>SUMIFS(C3:F3, C6:F6, "19MEE311_CO4")</f>
        <v>30</v>
      </c>
    </row>
    <row r="4" spans="1:11" x14ac:dyDescent="0.3">
      <c r="A4" s="2"/>
      <c r="B4" s="22" t="s">
        <v>68</v>
      </c>
      <c r="C4" s="26">
        <v>15</v>
      </c>
      <c r="D4" s="26">
        <v>15</v>
      </c>
      <c r="E4" s="26">
        <v>15</v>
      </c>
      <c r="F4" s="26">
        <v>15</v>
      </c>
      <c r="H4" s="25">
        <f>SUMIFS(C4:F4, C6:F6, "19MEE311_CO1")</f>
        <v>15</v>
      </c>
      <c r="I4" s="25">
        <f>SUMIFS(C4:F4, C6:F6, "19MEE311_CO2")</f>
        <v>15</v>
      </c>
      <c r="J4" s="25">
        <f>SUMIFS(C4:F4, C6:F6, "19MEE311_CO3")</f>
        <v>15</v>
      </c>
      <c r="K4" s="25">
        <f>SUMIFS(C4:F4, C6:F6, "19MEE311_CO4")</f>
        <v>15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v>7</v>
      </c>
      <c r="B11" s="24" t="s">
        <v>91</v>
      </c>
      <c r="C11" s="24">
        <v>14</v>
      </c>
      <c r="D11" s="24">
        <v>14</v>
      </c>
      <c r="E11" s="24">
        <v>14</v>
      </c>
      <c r="F11" s="24">
        <v>14</v>
      </c>
      <c r="H11" s="25">
        <f>SUMIFS(C11:F11, C6:F6, "19MEE311_CO1")</f>
        <v>14</v>
      </c>
      <c r="I11" s="25">
        <f>SUMIFS(C11:F11, C6:F6, "19MEE311_CO2")</f>
        <v>14</v>
      </c>
      <c r="J11" s="25">
        <f>SUMIFS(C11:F11, C6:F6, "19MEE311_CO3")</f>
        <v>14</v>
      </c>
      <c r="K11" s="25">
        <f>SUMIFS(C11:F11, C6:F6, "19MEE311_CO4")</f>
        <v>14</v>
      </c>
    </row>
    <row r="12" spans="1:11" x14ac:dyDescent="0.3">
      <c r="A12" s="26">
        <v>8</v>
      </c>
      <c r="B12" s="26" t="s">
        <v>93</v>
      </c>
      <c r="C12" s="26">
        <v>21</v>
      </c>
      <c r="D12" s="26">
        <v>21</v>
      </c>
      <c r="E12" s="26">
        <v>21</v>
      </c>
      <c r="F12" s="26">
        <v>21</v>
      </c>
      <c r="H12" s="25">
        <f>SUMIFS(C12:F12, C6:F6, "19MEE311_CO1")</f>
        <v>21</v>
      </c>
      <c r="I12" s="25">
        <f>SUMIFS(C12:F12, C6:F6, "19MEE311_CO2")</f>
        <v>21</v>
      </c>
      <c r="J12" s="25">
        <f>SUMIFS(C12:F12, C6:F6, "19MEE311_CO3")</f>
        <v>21</v>
      </c>
      <c r="K12" s="25">
        <f>SUMIFS(C12:F12, C6:F6, "19MEE311_CO4")</f>
        <v>21</v>
      </c>
    </row>
    <row r="13" spans="1:11" x14ac:dyDescent="0.3">
      <c r="A13" s="24">
        <v>9</v>
      </c>
      <c r="B13" s="24" t="s">
        <v>95</v>
      </c>
      <c r="C13" s="24">
        <v>29</v>
      </c>
      <c r="D13" s="24">
        <v>29</v>
      </c>
      <c r="E13" s="24">
        <v>29</v>
      </c>
      <c r="F13" s="24">
        <v>29</v>
      </c>
      <c r="H13" s="25">
        <f>SUMIFS(C13:F13, C6:F6, "19MEE311_CO1")</f>
        <v>29</v>
      </c>
      <c r="I13" s="25">
        <f>SUMIFS(C13:F13, C6:F6, "19MEE311_CO2")</f>
        <v>29</v>
      </c>
      <c r="J13" s="25">
        <f>SUMIFS(C13:F13, C6:F6, "19MEE311_CO3")</f>
        <v>29</v>
      </c>
      <c r="K13" s="25">
        <f>SUMIFS(C13:F13, C6:F6, "19MEE311_CO4")</f>
        <v>29</v>
      </c>
    </row>
    <row r="14" spans="1:11" x14ac:dyDescent="0.3">
      <c r="A14" s="26">
        <v>10</v>
      </c>
      <c r="B14" s="26" t="s">
        <v>97</v>
      </c>
      <c r="C14" s="26">
        <v>14</v>
      </c>
      <c r="D14" s="26">
        <v>14</v>
      </c>
      <c r="E14" s="26">
        <v>14</v>
      </c>
      <c r="F14" s="26">
        <v>14</v>
      </c>
      <c r="H14" s="25">
        <f>SUMIFS(C14:F14, C6:F6, "19MEE311_CO1")</f>
        <v>14</v>
      </c>
      <c r="I14" s="25">
        <f>SUMIFS(C14:F14, C6:F6, "19MEE311_CO2")</f>
        <v>14</v>
      </c>
      <c r="J14" s="25">
        <f>SUMIFS(C14:F14, C6:F6, "19MEE311_CO3")</f>
        <v>14</v>
      </c>
      <c r="K14" s="25">
        <f>SUMIFS(C14:F14, C6:F6, "19MEE311_CO4")</f>
        <v>14</v>
      </c>
    </row>
    <row r="15" spans="1:11" x14ac:dyDescent="0.3">
      <c r="A15" s="24">
        <v>11</v>
      </c>
      <c r="B15" s="24" t="s">
        <v>99</v>
      </c>
      <c r="C15" s="24">
        <v>21</v>
      </c>
      <c r="D15" s="24">
        <v>21</v>
      </c>
      <c r="E15" s="24">
        <v>21</v>
      </c>
      <c r="F15" s="24">
        <v>21</v>
      </c>
      <c r="H15" s="25">
        <f>SUMIFS(C15:F15, C6:F6, "19MEE311_CO1")</f>
        <v>21</v>
      </c>
      <c r="I15" s="25">
        <f>SUMIFS(C15:F15, C6:F6, "19MEE311_CO2")</f>
        <v>21</v>
      </c>
      <c r="J15" s="25">
        <f>SUMIFS(C15:F15, C6:F6, "19MEE311_CO3")</f>
        <v>21</v>
      </c>
      <c r="K15" s="25">
        <f>SUMIFS(C15:F15, C6:F6, "19MEE311_CO4")</f>
        <v>21</v>
      </c>
    </row>
    <row r="16" spans="1:11" x14ac:dyDescent="0.3">
      <c r="A16" s="26">
        <v>12</v>
      </c>
      <c r="B16" s="26" t="s">
        <v>101</v>
      </c>
      <c r="C16" s="26">
        <v>14</v>
      </c>
      <c r="D16" s="26">
        <v>14</v>
      </c>
      <c r="E16" s="26">
        <v>14</v>
      </c>
      <c r="F16" s="26">
        <v>14</v>
      </c>
      <c r="H16" s="25">
        <f>SUMIFS(C16:F16, C6:F6, "19MEE311_CO1")</f>
        <v>14</v>
      </c>
      <c r="I16" s="25">
        <f>SUMIFS(C16:F16, C6:F6, "19MEE311_CO2")</f>
        <v>14</v>
      </c>
      <c r="J16" s="25">
        <f>SUMIFS(C16:F16, C6:F6, "19MEE311_CO3")</f>
        <v>14</v>
      </c>
      <c r="K16" s="25">
        <f>SUMIFS(C16:F16, C6:F6, "19MEE311_CO4")</f>
        <v>14</v>
      </c>
    </row>
    <row r="17" spans="1:11" x14ac:dyDescent="0.3">
      <c r="A17" s="24">
        <v>13</v>
      </c>
      <c r="B17" s="24" t="s">
        <v>103</v>
      </c>
      <c r="C17" s="24">
        <v>19</v>
      </c>
      <c r="D17" s="24">
        <v>19</v>
      </c>
      <c r="E17" s="24">
        <v>19</v>
      </c>
      <c r="F17" s="24">
        <v>19</v>
      </c>
      <c r="H17" s="25">
        <f>SUMIFS(C17:F17, C6:F6, "19MEE311_CO1")</f>
        <v>19</v>
      </c>
      <c r="I17" s="25">
        <f>SUMIFS(C17:F17, C6:F6, "19MEE311_CO2")</f>
        <v>19</v>
      </c>
      <c r="J17" s="25">
        <f>SUMIFS(C17:F17, C6:F6, "19MEE311_CO3")</f>
        <v>19</v>
      </c>
      <c r="K17" s="25">
        <f>SUMIFS(C17:F17, C6:F6, "19MEE311_CO4")</f>
        <v>19</v>
      </c>
    </row>
    <row r="18" spans="1:11" x14ac:dyDescent="0.3">
      <c r="A18" s="26">
        <v>14</v>
      </c>
      <c r="B18" s="26" t="s">
        <v>105</v>
      </c>
      <c r="C18" s="26">
        <v>24</v>
      </c>
      <c r="D18" s="26">
        <v>24</v>
      </c>
      <c r="E18" s="26">
        <v>24</v>
      </c>
      <c r="F18" s="26">
        <v>24</v>
      </c>
      <c r="H18" s="25">
        <f>SUMIFS(C18:F18, C6:F6, "19MEE311_CO1")</f>
        <v>24</v>
      </c>
      <c r="I18" s="25">
        <f>SUMIFS(C18:F18, C6:F6, "19MEE311_CO2")</f>
        <v>24</v>
      </c>
      <c r="J18" s="25">
        <f>SUMIFS(C18:F18, C6:F6, "19MEE311_CO3")</f>
        <v>24</v>
      </c>
      <c r="K18" s="25">
        <f>SUMIFS(C18:F18, C6:F6, "19MEE311_CO4")</f>
        <v>24</v>
      </c>
    </row>
    <row r="19" spans="1:11" x14ac:dyDescent="0.3">
      <c r="A19" s="24">
        <v>15</v>
      </c>
      <c r="B19" s="24" t="s">
        <v>107</v>
      </c>
      <c r="C19" s="24">
        <v>21</v>
      </c>
      <c r="D19" s="24">
        <v>21</v>
      </c>
      <c r="E19" s="24">
        <v>21</v>
      </c>
      <c r="F19" s="24">
        <v>21</v>
      </c>
      <c r="H19" s="25">
        <f>SUMIFS(C19:F19, C6:F6, "19MEE311_CO1")</f>
        <v>21</v>
      </c>
      <c r="I19" s="25">
        <f>SUMIFS(C19:F19, C6:F6, "19MEE311_CO2")</f>
        <v>21</v>
      </c>
      <c r="J19" s="25">
        <f>SUMIFS(C19:F19, C6:F6, "19MEE311_CO3")</f>
        <v>21</v>
      </c>
      <c r="K19" s="25">
        <f>SUMIFS(C19:F19, C6:F6, "19MEE311_CO4")</f>
        <v>21</v>
      </c>
    </row>
    <row r="20" spans="1:11" x14ac:dyDescent="0.3">
      <c r="A20" s="26">
        <v>16</v>
      </c>
      <c r="B20" s="26" t="s">
        <v>109</v>
      </c>
      <c r="C20" s="26">
        <v>8</v>
      </c>
      <c r="D20" s="26">
        <v>8</v>
      </c>
      <c r="E20" s="26">
        <v>8</v>
      </c>
      <c r="F20" s="26">
        <v>8</v>
      </c>
      <c r="H20" s="25">
        <f>SUMIFS(C20:F20, C6:F6, "19MEE311_CO1")</f>
        <v>8</v>
      </c>
      <c r="I20" s="25">
        <f>SUMIFS(C20:F20, C6:F6, "19MEE311_CO2")</f>
        <v>8</v>
      </c>
      <c r="J20" s="25">
        <f>SUMIFS(C20:F20, C6:F6, "19MEE311_CO3")</f>
        <v>8</v>
      </c>
      <c r="K20" s="25">
        <f>SUMIFS(C20:F20, C6:F6, "19MEE311_CO4")</f>
        <v>8</v>
      </c>
    </row>
    <row r="21" spans="1:11" x14ac:dyDescent="0.3">
      <c r="A21" s="24">
        <v>17</v>
      </c>
      <c r="B21" s="24" t="s">
        <v>111</v>
      </c>
      <c r="C21" s="24">
        <v>29</v>
      </c>
      <c r="D21" s="24">
        <v>29</v>
      </c>
      <c r="E21" s="24">
        <v>29</v>
      </c>
      <c r="F21" s="24">
        <v>29</v>
      </c>
      <c r="H21" s="25">
        <f>SUMIFS(C21:F21, C6:F6, "19MEE311_CO1")</f>
        <v>29</v>
      </c>
      <c r="I21" s="25">
        <f>SUMIFS(C21:F21, C6:F6, "19MEE311_CO2")</f>
        <v>29</v>
      </c>
      <c r="J21" s="25">
        <f>SUMIFS(C21:F21, C6:F6, "19MEE311_CO3")</f>
        <v>29</v>
      </c>
      <c r="K21" s="25">
        <f>SUMIFS(C21:F21, C6:F6, "19MEE311_CO4")</f>
        <v>29</v>
      </c>
    </row>
    <row r="22" spans="1:11" x14ac:dyDescent="0.3">
      <c r="A22" s="26">
        <v>18</v>
      </c>
      <c r="B22" s="26" t="s">
        <v>113</v>
      </c>
      <c r="C22" s="26">
        <v>14</v>
      </c>
      <c r="D22" s="26">
        <v>14</v>
      </c>
      <c r="E22" s="26">
        <v>14</v>
      </c>
      <c r="F22" s="26">
        <v>14</v>
      </c>
      <c r="H22" s="25">
        <f>SUMIFS(C22:F22, C6:F6, "19MEE311_CO1")</f>
        <v>14</v>
      </c>
      <c r="I22" s="25">
        <f>SUMIFS(C22:F22, C6:F6, "19MEE311_CO2")</f>
        <v>14</v>
      </c>
      <c r="J22" s="25">
        <f>SUMIFS(C22:F22, C6:F6, "19MEE311_CO3")</f>
        <v>14</v>
      </c>
      <c r="K22" s="25">
        <f>SUMIFS(C22:F22, C6:F6, "19MEE311_CO4")</f>
        <v>14</v>
      </c>
    </row>
    <row r="23" spans="1:11" x14ac:dyDescent="0.3">
      <c r="A23" s="24">
        <v>19</v>
      </c>
      <c r="B23" s="24" t="s">
        <v>115</v>
      </c>
      <c r="C23" s="24">
        <v>13</v>
      </c>
      <c r="D23" s="24">
        <v>13</v>
      </c>
      <c r="E23" s="24">
        <v>13</v>
      </c>
      <c r="F23" s="24">
        <v>13</v>
      </c>
      <c r="H23" s="25">
        <f>SUMIFS(C23:F23, C6:F6, "19MEE311_CO1")</f>
        <v>13</v>
      </c>
      <c r="I23" s="25">
        <f>SUMIFS(C23:F23, C6:F6, "19MEE311_CO2")</f>
        <v>13</v>
      </c>
      <c r="J23" s="25">
        <f>SUMIFS(C23:F23, C6:F6, "19MEE311_CO3")</f>
        <v>13</v>
      </c>
      <c r="K23" s="25">
        <f>SUMIFS(C23:F23, C6:F6, "19MEE311_CO4")</f>
        <v>13</v>
      </c>
    </row>
    <row r="24" spans="1:11" x14ac:dyDescent="0.3">
      <c r="A24" s="26">
        <v>20</v>
      </c>
      <c r="B24" s="26" t="s">
        <v>117</v>
      </c>
      <c r="C24" s="26">
        <v>17</v>
      </c>
      <c r="D24" s="26">
        <v>17</v>
      </c>
      <c r="E24" s="26">
        <v>17</v>
      </c>
      <c r="F24" s="26">
        <v>17</v>
      </c>
      <c r="H24" s="25">
        <f>SUMIFS(C24:F24, C6:F6, "19MEE311_CO1")</f>
        <v>17</v>
      </c>
      <c r="I24" s="25">
        <f>SUMIFS(C24:F24, C6:F6, "19MEE311_CO2")</f>
        <v>17</v>
      </c>
      <c r="J24" s="25">
        <f>SUMIFS(C24:F24, C6:F6, "19MEE311_CO3")</f>
        <v>17</v>
      </c>
      <c r="K24" s="25">
        <f>SUMIFS(C24:F24, C6:F6, "19MEE311_CO4")</f>
        <v>17</v>
      </c>
    </row>
    <row r="25" spans="1:11" x14ac:dyDescent="0.3">
      <c r="A25" s="24">
        <v>21</v>
      </c>
      <c r="B25" s="24" t="s">
        <v>119</v>
      </c>
      <c r="C25" s="24">
        <v>29</v>
      </c>
      <c r="D25" s="24">
        <v>29</v>
      </c>
      <c r="E25" s="24">
        <v>29</v>
      </c>
      <c r="F25" s="24">
        <v>29</v>
      </c>
      <c r="H25" s="25">
        <f>SUMIFS(C25:F25, C6:F6, "19MEE311_CO1")</f>
        <v>29</v>
      </c>
      <c r="I25" s="25">
        <f>SUMIFS(C25:F25, C6:F6, "19MEE311_CO2")</f>
        <v>29</v>
      </c>
      <c r="J25" s="25">
        <f>SUMIFS(C25:F25, C6:F6, "19MEE311_CO3")</f>
        <v>29</v>
      </c>
      <c r="K25" s="25">
        <f>SUMIFS(C25:F25, C6:F6, "19MEE311_CO4")</f>
        <v>29</v>
      </c>
    </row>
    <row r="26" spans="1:11" x14ac:dyDescent="0.3">
      <c r="A26" s="26">
        <v>22</v>
      </c>
      <c r="B26" s="26" t="s">
        <v>121</v>
      </c>
      <c r="C26" s="26">
        <v>11</v>
      </c>
      <c r="D26" s="26">
        <v>11</v>
      </c>
      <c r="E26" s="26">
        <v>11</v>
      </c>
      <c r="F26" s="26">
        <v>11</v>
      </c>
      <c r="H26" s="25">
        <f>SUMIFS(C26:F26, C6:F6, "19MEE311_CO1")</f>
        <v>11</v>
      </c>
      <c r="I26" s="25">
        <f>SUMIFS(C26:F26, C6:F6, "19MEE311_CO2")</f>
        <v>11</v>
      </c>
      <c r="J26" s="25">
        <f>SUMIFS(C26:F26, C6:F6, "19MEE311_CO3")</f>
        <v>11</v>
      </c>
      <c r="K26" s="25">
        <f>SUMIFS(C26:F26, C6:F6, "19MEE311_CO4")</f>
        <v>11</v>
      </c>
    </row>
    <row r="27" spans="1:11" x14ac:dyDescent="0.3">
      <c r="A27" s="24">
        <v>23</v>
      </c>
      <c r="B27" s="24" t="s">
        <v>123</v>
      </c>
      <c r="C27" s="24">
        <v>23</v>
      </c>
      <c r="D27" s="24">
        <v>23</v>
      </c>
      <c r="E27" s="24">
        <v>23</v>
      </c>
      <c r="F27" s="24">
        <v>23</v>
      </c>
      <c r="H27" s="25">
        <f>SUMIFS(C27:F27, C6:F6, "19MEE311_CO1")</f>
        <v>23</v>
      </c>
      <c r="I27" s="25">
        <f>SUMIFS(C27:F27, C6:F6, "19MEE311_CO2")</f>
        <v>23</v>
      </c>
      <c r="J27" s="25">
        <f>SUMIFS(C27:F27, C6:F6, "19MEE311_CO3")</f>
        <v>23</v>
      </c>
      <c r="K27" s="25">
        <f>SUMIFS(C27:F27, C6:F6, "19MEE311_CO4")</f>
        <v>23</v>
      </c>
    </row>
    <row r="28" spans="1:11" x14ac:dyDescent="0.3">
      <c r="A28" s="26">
        <v>24</v>
      </c>
      <c r="B28" s="26" t="s">
        <v>125</v>
      </c>
      <c r="C28" s="26">
        <v>26</v>
      </c>
      <c r="D28" s="26">
        <v>26</v>
      </c>
      <c r="E28" s="26">
        <v>26</v>
      </c>
      <c r="F28" s="26">
        <v>26</v>
      </c>
      <c r="H28" s="25">
        <f>SUMIFS(C28:F28, C6:F6, "19MEE311_CO1")</f>
        <v>26</v>
      </c>
      <c r="I28" s="25">
        <f>SUMIFS(C28:F28, C6:F6, "19MEE311_CO2")</f>
        <v>26</v>
      </c>
      <c r="J28" s="25">
        <f>SUMIFS(C28:F28, C6:F6, "19MEE311_CO3")</f>
        <v>26</v>
      </c>
      <c r="K28" s="25">
        <f>SUMIFS(C28:F28, C6:F6, "19MEE311_CO4")</f>
        <v>26</v>
      </c>
    </row>
    <row r="29" spans="1:11" x14ac:dyDescent="0.3">
      <c r="A29" s="24">
        <v>25</v>
      </c>
      <c r="B29" s="24" t="s">
        <v>127</v>
      </c>
      <c r="C29" s="24">
        <v>23</v>
      </c>
      <c r="D29" s="24">
        <v>23</v>
      </c>
      <c r="E29" s="24">
        <v>23</v>
      </c>
      <c r="F29" s="24">
        <v>23</v>
      </c>
      <c r="H29" s="25">
        <f>SUMIFS(C29:F29, C6:F6, "19MEE311_CO1")</f>
        <v>23</v>
      </c>
      <c r="I29" s="25">
        <f>SUMIFS(C29:F29, C6:F6, "19MEE311_CO2")</f>
        <v>23</v>
      </c>
      <c r="J29" s="25">
        <f>SUMIFS(C29:F29, C6:F6, "19MEE311_CO3")</f>
        <v>23</v>
      </c>
      <c r="K29" s="25">
        <f>SUMIFS(C29:F29, C6:F6, "19MEE311_CO4")</f>
        <v>23</v>
      </c>
    </row>
    <row r="30" spans="1:11" x14ac:dyDescent="0.3">
      <c r="A30" s="26">
        <v>26</v>
      </c>
      <c r="B30" s="26" t="s">
        <v>129</v>
      </c>
      <c r="C30" s="26">
        <v>24</v>
      </c>
      <c r="D30" s="26">
        <v>24</v>
      </c>
      <c r="E30" s="26">
        <v>24</v>
      </c>
      <c r="F30" s="26">
        <v>24</v>
      </c>
      <c r="H30" s="25">
        <f>SUMIFS(C30:F30, C6:F6, "19MEE311_CO1")</f>
        <v>24</v>
      </c>
      <c r="I30" s="25">
        <f>SUMIFS(C30:F30, C6:F6, "19MEE311_CO2")</f>
        <v>24</v>
      </c>
      <c r="J30" s="25">
        <f>SUMIFS(C30:F30, C6:F6, "19MEE311_CO3")</f>
        <v>24</v>
      </c>
      <c r="K30" s="25">
        <f>SUMIFS(C30:F30, C6:F6, "19MEE311_CO4")</f>
        <v>24</v>
      </c>
    </row>
    <row r="31" spans="1:11" x14ac:dyDescent="0.3">
      <c r="A31" s="24">
        <v>27</v>
      </c>
      <c r="B31" s="24" t="s">
        <v>131</v>
      </c>
      <c r="C31" s="24">
        <v>23</v>
      </c>
      <c r="D31" s="24">
        <v>23</v>
      </c>
      <c r="E31" s="24">
        <v>23</v>
      </c>
      <c r="F31" s="24">
        <v>23</v>
      </c>
      <c r="H31" s="25">
        <f>SUMIFS(C31:F31, C6:F6, "19MEE311_CO1")</f>
        <v>23</v>
      </c>
      <c r="I31" s="25">
        <f>SUMIFS(C31:F31, C6:F6, "19MEE311_CO2")</f>
        <v>23</v>
      </c>
      <c r="J31" s="25">
        <f>SUMIFS(C31:F31, C6:F6, "19MEE311_CO3")</f>
        <v>23</v>
      </c>
      <c r="K31" s="25">
        <f>SUMIFS(C31:F31, C6:F6, "19MEE311_CO4")</f>
        <v>23</v>
      </c>
    </row>
    <row r="32" spans="1:11" x14ac:dyDescent="0.3">
      <c r="A32" s="26">
        <v>28</v>
      </c>
      <c r="B32" s="26" t="s">
        <v>133</v>
      </c>
      <c r="C32" s="26">
        <v>9</v>
      </c>
      <c r="D32" s="26">
        <v>9</v>
      </c>
      <c r="E32" s="26">
        <v>9</v>
      </c>
      <c r="F32" s="26">
        <v>9</v>
      </c>
      <c r="H32" s="25">
        <f>SUMIFS(C32:F32, C6:F6, "19MEE311_CO1")</f>
        <v>9</v>
      </c>
      <c r="I32" s="25">
        <f>SUMIFS(C32:F32, C6:F6, "19MEE311_CO2")</f>
        <v>9</v>
      </c>
      <c r="J32" s="25">
        <f>SUMIFS(C32:F32, C6:F6, "19MEE311_CO3")</f>
        <v>9</v>
      </c>
      <c r="K32" s="25">
        <f>SUMIFS(C32:F32, C6:F6, "19MEE311_CO4")</f>
        <v>9</v>
      </c>
    </row>
    <row r="33" spans="1:11" x14ac:dyDescent="0.3">
      <c r="A33" s="24">
        <v>29</v>
      </c>
      <c r="B33" s="24" t="s">
        <v>135</v>
      </c>
      <c r="C33" s="24">
        <v>16</v>
      </c>
      <c r="D33" s="24">
        <v>16</v>
      </c>
      <c r="E33" s="24">
        <v>16</v>
      </c>
      <c r="F33" s="24">
        <v>16</v>
      </c>
      <c r="H33" s="25">
        <f>SUMIFS(C33:F33, C6:F6, "19MEE311_CO1")</f>
        <v>16</v>
      </c>
      <c r="I33" s="25">
        <f>SUMIFS(C33:F33, C6:F6, "19MEE311_CO2")</f>
        <v>16</v>
      </c>
      <c r="J33" s="25">
        <f>SUMIFS(C33:F33, C6:F6, "19MEE311_CO3")</f>
        <v>16</v>
      </c>
      <c r="K33" s="25">
        <f>SUMIFS(C33:F33, C6:F6, "19MEE311_CO4")</f>
        <v>16</v>
      </c>
    </row>
    <row r="34" spans="1:11" x14ac:dyDescent="0.3">
      <c r="A34" s="26">
        <v>30</v>
      </c>
      <c r="B34" s="26" t="s">
        <v>137</v>
      </c>
      <c r="C34" s="26">
        <v>17</v>
      </c>
      <c r="D34" s="26">
        <v>17</v>
      </c>
      <c r="E34" s="26">
        <v>17</v>
      </c>
      <c r="F34" s="26">
        <v>17</v>
      </c>
      <c r="H34" s="25">
        <f>SUMIFS(C34:F34, C6:F6, "19MEE311_CO1")</f>
        <v>17</v>
      </c>
      <c r="I34" s="25">
        <f>SUMIFS(C34:F34, C6:F6, "19MEE311_CO2")</f>
        <v>17</v>
      </c>
      <c r="J34" s="25">
        <f>SUMIFS(C34:F34, C6:F6, "19MEE311_CO3")</f>
        <v>17</v>
      </c>
      <c r="K34" s="25">
        <f>SUMIFS(C34:F34, C6:F6, "19MEE311_CO4")</f>
        <v>17</v>
      </c>
    </row>
    <row r="35" spans="1:11" x14ac:dyDescent="0.3">
      <c r="A35" s="24">
        <v>31</v>
      </c>
      <c r="B35" s="24" t="s">
        <v>139</v>
      </c>
      <c r="C35" s="24">
        <v>13</v>
      </c>
      <c r="D35" s="24">
        <v>13</v>
      </c>
      <c r="E35" s="24">
        <v>13</v>
      </c>
      <c r="F35" s="24">
        <v>13</v>
      </c>
      <c r="H35" s="25">
        <f>SUMIFS(C35:F35, C6:F6, "19MEE311_CO1")</f>
        <v>13</v>
      </c>
      <c r="I35" s="25">
        <f>SUMIFS(C35:F35, C6:F6, "19MEE311_CO2")</f>
        <v>13</v>
      </c>
      <c r="J35" s="25">
        <f>SUMIFS(C35:F35, C6:F6, "19MEE311_CO3")</f>
        <v>13</v>
      </c>
      <c r="K35" s="25">
        <f>SUMIFS(C35:F35, C6:F6, "19MEE311_CO4")</f>
        <v>13</v>
      </c>
    </row>
    <row r="36" spans="1:11" x14ac:dyDescent="0.3">
      <c r="A36" s="26">
        <v>32</v>
      </c>
      <c r="B36" s="26" t="s">
        <v>141</v>
      </c>
      <c r="C36" s="26">
        <v>10</v>
      </c>
      <c r="D36" s="26">
        <v>10</v>
      </c>
      <c r="E36" s="26">
        <v>10</v>
      </c>
      <c r="F36" s="26">
        <v>10</v>
      </c>
      <c r="H36" s="25">
        <f>SUMIFS(C36:F36, C6:F6, "19MEE311_CO1")</f>
        <v>10</v>
      </c>
      <c r="I36" s="25">
        <f>SUMIFS(C36:F36, C6:F6, "19MEE311_CO2")</f>
        <v>10</v>
      </c>
      <c r="J36" s="25">
        <f>SUMIFS(C36:F36, C6:F6, "19MEE311_CO3")</f>
        <v>10</v>
      </c>
      <c r="K36" s="25">
        <f>SUMIFS(C36:F36, C6:F6, "19MEE311_CO4")</f>
        <v>10</v>
      </c>
    </row>
    <row r="37" spans="1:11" x14ac:dyDescent="0.3">
      <c r="A37" s="24">
        <v>33</v>
      </c>
      <c r="B37" s="24" t="s">
        <v>143</v>
      </c>
      <c r="C37" s="24">
        <v>9</v>
      </c>
      <c r="D37" s="24">
        <v>9</v>
      </c>
      <c r="E37" s="24">
        <v>9</v>
      </c>
      <c r="F37" s="24">
        <v>9</v>
      </c>
      <c r="H37" s="25">
        <f>SUMIFS(C37:F37, C6:F6, "19MEE311_CO1")</f>
        <v>9</v>
      </c>
      <c r="I37" s="25">
        <f>SUMIFS(C37:F37, C6:F6, "19MEE311_CO2")</f>
        <v>9</v>
      </c>
      <c r="J37" s="25">
        <f>SUMIFS(C37:F37, C6:F6, "19MEE311_CO3")</f>
        <v>9</v>
      </c>
      <c r="K37" s="25">
        <f>SUMIFS(C37:F37, C6:F6, "19MEE311_CO4")</f>
        <v>9</v>
      </c>
    </row>
    <row r="38" spans="1:11" x14ac:dyDescent="0.3">
      <c r="A38" s="26">
        <v>34</v>
      </c>
      <c r="B38" s="26" t="s">
        <v>145</v>
      </c>
      <c r="C38" s="26">
        <v>11</v>
      </c>
      <c r="D38" s="26">
        <v>11</v>
      </c>
      <c r="E38" s="26">
        <v>11</v>
      </c>
      <c r="F38" s="26">
        <v>11</v>
      </c>
      <c r="H38" s="25">
        <f>SUMIFS(C38:F38, C6:F6, "19MEE311_CO1")</f>
        <v>11</v>
      </c>
      <c r="I38" s="25">
        <f>SUMIFS(C38:F38, C6:F6, "19MEE311_CO2")</f>
        <v>11</v>
      </c>
      <c r="J38" s="25">
        <f>SUMIFS(C38:F38, C6:F6, "19MEE311_CO3")</f>
        <v>11</v>
      </c>
      <c r="K38" s="25">
        <f>SUMIFS(C38:F38, C6:F6, "19MEE311_CO4")</f>
        <v>11</v>
      </c>
    </row>
    <row r="39" spans="1:11" x14ac:dyDescent="0.3">
      <c r="A39" s="24">
        <v>35</v>
      </c>
      <c r="B39" s="24" t="s">
        <v>147</v>
      </c>
      <c r="C39" s="24">
        <v>22</v>
      </c>
      <c r="D39" s="24">
        <v>22</v>
      </c>
      <c r="E39" s="24">
        <v>22</v>
      </c>
      <c r="F39" s="24">
        <v>22</v>
      </c>
      <c r="H39" s="25">
        <f>SUMIFS(C39:F39, C6:F6, "19MEE311_CO1")</f>
        <v>22</v>
      </c>
      <c r="I39" s="25">
        <f>SUMIFS(C39:F39, C6:F6, "19MEE311_CO2")</f>
        <v>22</v>
      </c>
      <c r="J39" s="25">
        <f>SUMIFS(C39:F39, C6:F6, "19MEE311_CO3")</f>
        <v>22</v>
      </c>
      <c r="K39" s="25">
        <f>SUMIFS(C39:F39, C6:F6, "19MEE311_CO4")</f>
        <v>22</v>
      </c>
    </row>
    <row r="40" spans="1:11" x14ac:dyDescent="0.3">
      <c r="A40" s="26">
        <v>36</v>
      </c>
      <c r="B40" s="26" t="s">
        <v>149</v>
      </c>
      <c r="C40" s="26">
        <v>17</v>
      </c>
      <c r="D40" s="26">
        <v>17</v>
      </c>
      <c r="E40" s="26">
        <v>17</v>
      </c>
      <c r="F40" s="26">
        <v>17</v>
      </c>
      <c r="H40" s="25">
        <f>SUMIFS(C40:F40, C6:F6, "19MEE311_CO1")</f>
        <v>17</v>
      </c>
      <c r="I40" s="25">
        <f>SUMIFS(C40:F40, C6:F6, "19MEE311_CO2")</f>
        <v>17</v>
      </c>
      <c r="J40" s="25">
        <f>SUMIFS(C40:F40, C6:F6, "19MEE311_CO3")</f>
        <v>17</v>
      </c>
      <c r="K40" s="25">
        <f>SUMIFS(C40:F40, C6:F6, "19MEE311_CO4")</f>
        <v>17</v>
      </c>
    </row>
    <row r="41" spans="1:11" x14ac:dyDescent="0.3">
      <c r="A41" s="24">
        <v>37</v>
      </c>
      <c r="B41" s="24" t="s">
        <v>151</v>
      </c>
      <c r="C41" s="24">
        <v>15</v>
      </c>
      <c r="D41" s="24">
        <v>15</v>
      </c>
      <c r="E41" s="24">
        <v>15</v>
      </c>
      <c r="F41" s="24">
        <v>15</v>
      </c>
      <c r="H41" s="25">
        <f>SUMIFS(C41:F41, C6:F6, "19MEE311_CO1")</f>
        <v>15</v>
      </c>
      <c r="I41" s="25">
        <f>SUMIFS(C41:F41, C6:F6, "19MEE311_CO2")</f>
        <v>15</v>
      </c>
      <c r="J41" s="25">
        <f>SUMIFS(C41:F41, C6:F6, "19MEE311_CO3")</f>
        <v>15</v>
      </c>
      <c r="K41" s="25">
        <f>SUMIFS(C41:F41, C6:F6, "19MEE311_CO4")</f>
        <v>15</v>
      </c>
    </row>
    <row r="42" spans="1:11" x14ac:dyDescent="0.3">
      <c r="A42" s="26">
        <v>38</v>
      </c>
      <c r="B42" s="26" t="s">
        <v>153</v>
      </c>
      <c r="C42" s="26">
        <v>23</v>
      </c>
      <c r="D42" s="26">
        <v>23</v>
      </c>
      <c r="E42" s="26">
        <v>23</v>
      </c>
      <c r="F42" s="26">
        <v>23</v>
      </c>
      <c r="H42" s="25">
        <f>SUMIFS(C42:F42, C6:F6, "19MEE311_CO1")</f>
        <v>23</v>
      </c>
      <c r="I42" s="25">
        <f>SUMIFS(C42:F42, C6:F6, "19MEE311_CO2")</f>
        <v>23</v>
      </c>
      <c r="J42" s="25">
        <f>SUMIFS(C42:F42, C6:F6, "19MEE311_CO3")</f>
        <v>23</v>
      </c>
      <c r="K42" s="25">
        <f>SUMIFS(C42:F42, C6:F6, "19MEE311_CO4")</f>
        <v>23</v>
      </c>
    </row>
    <row r="43" spans="1:11" x14ac:dyDescent="0.3">
      <c r="A43" s="24">
        <v>39</v>
      </c>
      <c r="B43" s="24" t="s">
        <v>155</v>
      </c>
      <c r="C43" s="24">
        <v>19</v>
      </c>
      <c r="D43" s="24">
        <v>19</v>
      </c>
      <c r="E43" s="24">
        <v>19</v>
      </c>
      <c r="F43" s="24">
        <v>19</v>
      </c>
      <c r="H43" s="25">
        <f>SUMIFS(C43:F43, C6:F6, "19MEE311_CO1")</f>
        <v>19</v>
      </c>
      <c r="I43" s="25">
        <f>SUMIFS(C43:F43, C6:F6, "19MEE311_CO2")</f>
        <v>19</v>
      </c>
      <c r="J43" s="25">
        <f>SUMIFS(C43:F43, C6:F6, "19MEE311_CO3")</f>
        <v>19</v>
      </c>
      <c r="K43" s="25">
        <f>SUMIFS(C43:F43, C6:F6, "19MEE311_CO4")</f>
        <v>19</v>
      </c>
    </row>
    <row r="44" spans="1:11" x14ac:dyDescent="0.3">
      <c r="A44" s="26">
        <v>40</v>
      </c>
      <c r="B44" s="26" t="s">
        <v>157</v>
      </c>
      <c r="C44" s="26">
        <v>13</v>
      </c>
      <c r="D44" s="26">
        <v>13</v>
      </c>
      <c r="E44" s="26">
        <v>13</v>
      </c>
      <c r="F44" s="26">
        <v>13</v>
      </c>
      <c r="H44" s="25">
        <f>SUMIFS(C44:F44, C6:F6, "19MEE311_CO1")</f>
        <v>13</v>
      </c>
      <c r="I44" s="25">
        <f>SUMIFS(C44:F44, C6:F6, "19MEE311_CO2")</f>
        <v>13</v>
      </c>
      <c r="J44" s="25">
        <f>SUMIFS(C44:F44, C6:F6, "19MEE311_CO3")</f>
        <v>13</v>
      </c>
      <c r="K44" s="25">
        <f>SUMIFS(C44:F44, C6:F6, "19MEE311_CO4")</f>
        <v>13</v>
      </c>
    </row>
    <row r="45" spans="1:11" x14ac:dyDescent="0.3">
      <c r="A45" s="24">
        <v>41</v>
      </c>
      <c r="B45" s="24" t="s">
        <v>159</v>
      </c>
      <c r="C45" s="24">
        <v>20</v>
      </c>
      <c r="D45" s="24">
        <v>20</v>
      </c>
      <c r="E45" s="24">
        <v>20</v>
      </c>
      <c r="F45" s="24">
        <v>20</v>
      </c>
      <c r="H45" s="25">
        <f>SUMIFS(C45:F45, C6:F6, "19MEE311_CO1")</f>
        <v>20</v>
      </c>
      <c r="I45" s="25">
        <f>SUMIFS(C45:F45, C6:F6, "19MEE311_CO2")</f>
        <v>20</v>
      </c>
      <c r="J45" s="25">
        <f>SUMIFS(C45:F45, C6:F6, "19MEE311_CO3")</f>
        <v>20</v>
      </c>
      <c r="K45" s="25">
        <f>SUMIFS(C45:F45, C6:F6, "19MEE311_CO4")</f>
        <v>20</v>
      </c>
    </row>
    <row r="46" spans="1:11" x14ac:dyDescent="0.3">
      <c r="A46" s="26">
        <v>42</v>
      </c>
      <c r="B46" s="26" t="s">
        <v>161</v>
      </c>
      <c r="C46" s="26">
        <v>12</v>
      </c>
      <c r="D46" s="26">
        <v>12</v>
      </c>
      <c r="E46" s="26">
        <v>12</v>
      </c>
      <c r="F46" s="26">
        <v>12</v>
      </c>
      <c r="H46" s="25">
        <f>SUMIFS(C46:F46, C6:F6, "19MEE311_CO1")</f>
        <v>12</v>
      </c>
      <c r="I46" s="25">
        <f>SUMIFS(C46:F46, C6:F6, "19MEE311_CO2")</f>
        <v>12</v>
      </c>
      <c r="J46" s="25">
        <f>SUMIFS(C46:F46, C6:F6, "19MEE311_CO3")</f>
        <v>12</v>
      </c>
      <c r="K46" s="25">
        <f>SUMIFS(C46:F46, C6:F6, "19MEE311_CO4")</f>
        <v>12</v>
      </c>
    </row>
    <row r="47" spans="1:11" x14ac:dyDescent="0.3">
      <c r="A47" s="24">
        <v>43</v>
      </c>
      <c r="B47" s="24" t="s">
        <v>163</v>
      </c>
      <c r="C47" s="24">
        <v>9</v>
      </c>
      <c r="D47" s="24">
        <v>9</v>
      </c>
      <c r="E47" s="24">
        <v>9</v>
      </c>
      <c r="F47" s="24">
        <v>9</v>
      </c>
      <c r="H47" s="25">
        <f>SUMIFS(C47:F47, C6:F6, "19MEE311_CO1")</f>
        <v>9</v>
      </c>
      <c r="I47" s="25">
        <f>SUMIFS(C47:F47, C6:F6, "19MEE311_CO2")</f>
        <v>9</v>
      </c>
      <c r="J47" s="25">
        <f>SUMIFS(C47:F47, C6:F6, "19MEE311_CO3")</f>
        <v>9</v>
      </c>
      <c r="K47" s="25">
        <f>SUMIFS(C47:F47, C6:F6, "19MEE311_CO4")</f>
        <v>9</v>
      </c>
    </row>
    <row r="48" spans="1:11" x14ac:dyDescent="0.3">
      <c r="A48" s="26">
        <v>44</v>
      </c>
      <c r="B48" s="26" t="s">
        <v>165</v>
      </c>
      <c r="C48" s="26">
        <v>16</v>
      </c>
      <c r="D48" s="26">
        <v>16</v>
      </c>
      <c r="E48" s="26">
        <v>16</v>
      </c>
      <c r="F48" s="26">
        <v>16</v>
      </c>
      <c r="H48" s="25">
        <f>SUMIFS(C48:F48, C6:F6, "19MEE311_CO1")</f>
        <v>16</v>
      </c>
      <c r="I48" s="25">
        <f>SUMIFS(C48:F48, C6:F6, "19MEE311_CO2")</f>
        <v>16</v>
      </c>
      <c r="J48" s="25">
        <f>SUMIFS(C48:F48, C6:F6, "19MEE311_CO3")</f>
        <v>16</v>
      </c>
      <c r="K48" s="25">
        <f>SUMIFS(C48:F48, C6:F6, "19MEE311_CO4")</f>
        <v>16</v>
      </c>
    </row>
    <row r="49" spans="1:11" x14ac:dyDescent="0.3">
      <c r="A49" s="24">
        <v>45</v>
      </c>
      <c r="B49" s="24" t="s">
        <v>167</v>
      </c>
      <c r="C49" s="24">
        <v>9</v>
      </c>
      <c r="D49" s="24">
        <v>9</v>
      </c>
      <c r="E49" s="24">
        <v>9</v>
      </c>
      <c r="F49" s="24">
        <v>9</v>
      </c>
      <c r="H49" s="25">
        <f>SUMIFS(C49:F49, C6:F6, "19MEE311_CO1")</f>
        <v>9</v>
      </c>
      <c r="I49" s="25">
        <f>SUMIFS(C49:F49, C6:F6, "19MEE311_CO2")</f>
        <v>9</v>
      </c>
      <c r="J49" s="25">
        <f>SUMIFS(C49:F49, C6:F6, "19MEE311_CO3")</f>
        <v>9</v>
      </c>
      <c r="K49" s="25">
        <f>SUMIFS(C49:F49, C6:F6, "19MEE311_CO4")</f>
        <v>9</v>
      </c>
    </row>
    <row r="50" spans="1:11" x14ac:dyDescent="0.3">
      <c r="A50" s="26">
        <v>46</v>
      </c>
      <c r="B50" s="26" t="s">
        <v>169</v>
      </c>
      <c r="C50" s="26">
        <v>26</v>
      </c>
      <c r="D50" s="26">
        <v>26</v>
      </c>
      <c r="E50" s="26">
        <v>26</v>
      </c>
      <c r="F50" s="26">
        <v>26</v>
      </c>
      <c r="H50" s="25">
        <f>SUMIFS(C50:F50, C6:F6, "19MEE311_CO1")</f>
        <v>26</v>
      </c>
      <c r="I50" s="25">
        <f>SUMIFS(C50:F50, C6:F6, "19MEE311_CO2")</f>
        <v>26</v>
      </c>
      <c r="J50" s="25">
        <f>SUMIFS(C50:F50, C6:F6, "19MEE311_CO3")</f>
        <v>26</v>
      </c>
      <c r="K50" s="25">
        <f>SUMIFS(C50:F50, C6:F6, "19MEE311_CO4")</f>
        <v>26</v>
      </c>
    </row>
    <row r="51" spans="1:11" x14ac:dyDescent="0.3">
      <c r="A51" s="24">
        <v>47</v>
      </c>
      <c r="B51" s="24" t="s">
        <v>171</v>
      </c>
      <c r="C51" s="24">
        <v>19</v>
      </c>
      <c r="D51" s="24">
        <v>19</v>
      </c>
      <c r="E51" s="24">
        <v>19</v>
      </c>
      <c r="F51" s="24">
        <v>19</v>
      </c>
      <c r="H51" s="25">
        <f>SUMIFS(C51:F51, C6:F6, "19MEE311_CO1")</f>
        <v>19</v>
      </c>
      <c r="I51" s="25">
        <f>SUMIFS(C51:F51, C6:F6, "19MEE311_CO2")</f>
        <v>19</v>
      </c>
      <c r="J51" s="25">
        <f>SUMIFS(C51:F51, C6:F6, "19MEE311_CO3")</f>
        <v>19</v>
      </c>
      <c r="K51" s="25">
        <f>SUMIFS(C51:F51, C6:F6, "19MEE311_CO4")</f>
        <v>19</v>
      </c>
    </row>
    <row r="52" spans="1:11" x14ac:dyDescent="0.3">
      <c r="A52" s="26">
        <v>48</v>
      </c>
      <c r="B52" s="26" t="s">
        <v>173</v>
      </c>
      <c r="C52" s="26">
        <v>19</v>
      </c>
      <c r="D52" s="26">
        <v>19</v>
      </c>
      <c r="E52" s="26">
        <v>19</v>
      </c>
      <c r="F52" s="26">
        <v>19</v>
      </c>
      <c r="H52" s="25">
        <f>SUMIFS(C52:F52, C6:F6, "19MEE311_CO1")</f>
        <v>19</v>
      </c>
      <c r="I52" s="25">
        <f>SUMIFS(C52:F52, C6:F6, "19MEE311_CO2")</f>
        <v>19</v>
      </c>
      <c r="J52" s="25">
        <f>SUMIFS(C52:F52, C6:F6, "19MEE311_CO3")</f>
        <v>19</v>
      </c>
      <c r="K52" s="25">
        <f>SUMIFS(C52:F52, C6:F6, "19MEE311_CO4")</f>
        <v>19</v>
      </c>
    </row>
    <row r="53" spans="1:11" x14ac:dyDescent="0.3">
      <c r="A53" s="24">
        <v>49</v>
      </c>
      <c r="B53" s="24" t="s">
        <v>175</v>
      </c>
      <c r="C53" s="24">
        <v>20</v>
      </c>
      <c r="D53" s="24">
        <v>20</v>
      </c>
      <c r="E53" s="24">
        <v>20</v>
      </c>
      <c r="F53" s="24">
        <v>20</v>
      </c>
      <c r="H53" s="25">
        <f>SUMIFS(C53:F53, C6:F6, "19MEE311_CO1")</f>
        <v>20</v>
      </c>
      <c r="I53" s="25">
        <f>SUMIFS(C53:F53, C6:F6, "19MEE311_CO2")</f>
        <v>20</v>
      </c>
      <c r="J53" s="25">
        <f>SUMIFS(C53:F53, C6:F6, "19MEE311_CO3")</f>
        <v>20</v>
      </c>
      <c r="K53" s="25">
        <f>SUMIFS(C53:F53, C6:F6, "19MEE311_CO4")</f>
        <v>20</v>
      </c>
    </row>
    <row r="54" spans="1:11" x14ac:dyDescent="0.3">
      <c r="A54" s="26">
        <v>50</v>
      </c>
      <c r="B54" s="26" t="s">
        <v>177</v>
      </c>
      <c r="C54" s="26">
        <v>29</v>
      </c>
      <c r="D54" s="26">
        <v>29</v>
      </c>
      <c r="E54" s="26">
        <v>29</v>
      </c>
      <c r="F54" s="26">
        <v>29</v>
      </c>
      <c r="H54" s="25">
        <f>SUMIFS(C54:F54, C6:F6, "19MEE311_CO1")</f>
        <v>29</v>
      </c>
      <c r="I54" s="25">
        <f>SUMIFS(C54:F54, C6:F6, "19MEE311_CO2")</f>
        <v>29</v>
      </c>
      <c r="J54" s="25">
        <f>SUMIFS(C54:F54, C6:F6, "19MEE311_CO3")</f>
        <v>29</v>
      </c>
      <c r="K54" s="25">
        <f>SUMIFS(C54:F54, C6:F6, "19MEE311_CO4")</f>
        <v>29</v>
      </c>
    </row>
    <row r="55" spans="1:11" x14ac:dyDescent="0.3">
      <c r="A55" s="24">
        <v>51</v>
      </c>
      <c r="B55" s="24" t="s">
        <v>179</v>
      </c>
      <c r="C55" s="24">
        <v>13</v>
      </c>
      <c r="D55" s="24">
        <v>13</v>
      </c>
      <c r="E55" s="24">
        <v>13</v>
      </c>
      <c r="F55" s="24">
        <v>13</v>
      </c>
      <c r="H55" s="25">
        <f>SUMIFS(C55:F55, C6:F6, "19MEE311_CO1")</f>
        <v>13</v>
      </c>
      <c r="I55" s="25">
        <f>SUMIFS(C55:F55, C6:F6, "19MEE311_CO2")</f>
        <v>13</v>
      </c>
      <c r="J55" s="25">
        <f>SUMIFS(C55:F55, C6:F6, "19MEE311_CO3")</f>
        <v>13</v>
      </c>
      <c r="K55" s="25">
        <f>SUMIFS(C55:F55, C6:F6, "19MEE311_CO4")</f>
        <v>13</v>
      </c>
    </row>
    <row r="56" spans="1:11" x14ac:dyDescent="0.3">
      <c r="A56" s="26">
        <v>52</v>
      </c>
      <c r="B56" s="26" t="s">
        <v>181</v>
      </c>
      <c r="C56" s="26">
        <v>10</v>
      </c>
      <c r="D56" s="26">
        <v>10</v>
      </c>
      <c r="E56" s="26">
        <v>10</v>
      </c>
      <c r="F56" s="26">
        <v>10</v>
      </c>
      <c r="H56" s="25">
        <f>SUMIFS(C56:F56, C6:F6, "19MEE311_CO1")</f>
        <v>10</v>
      </c>
      <c r="I56" s="25">
        <f>SUMIFS(C56:F56, C6:F6, "19MEE311_CO2")</f>
        <v>10</v>
      </c>
      <c r="J56" s="25">
        <f>SUMIFS(C56:F56, C6:F6, "19MEE311_CO3")</f>
        <v>10</v>
      </c>
      <c r="K56" s="25">
        <f>SUMIFS(C56:F56, C6:F6, "19MEE311_CO4")</f>
        <v>10</v>
      </c>
    </row>
    <row r="57" spans="1:11" x14ac:dyDescent="0.3">
      <c r="A57" s="24">
        <v>53</v>
      </c>
      <c r="B57" s="24" t="s">
        <v>183</v>
      </c>
      <c r="C57" s="24">
        <v>11</v>
      </c>
      <c r="D57" s="24">
        <v>11</v>
      </c>
      <c r="E57" s="24">
        <v>11</v>
      </c>
      <c r="F57" s="24">
        <v>11</v>
      </c>
      <c r="H57" s="25">
        <f>SUMIFS(C57:F57, C6:F6, "19MEE311_CO1")</f>
        <v>11</v>
      </c>
      <c r="I57" s="25">
        <f>SUMIFS(C57:F57, C6:F6, "19MEE311_CO2")</f>
        <v>11</v>
      </c>
      <c r="J57" s="25">
        <f>SUMIFS(C57:F57, C6:F6, "19MEE311_CO3")</f>
        <v>11</v>
      </c>
      <c r="K57" s="25">
        <f>SUMIFS(C57:F57, C6:F6, "19MEE311_CO4")</f>
        <v>11</v>
      </c>
    </row>
    <row r="58" spans="1:11" x14ac:dyDescent="0.3">
      <c r="A58" s="26">
        <v>54</v>
      </c>
      <c r="B58" s="26" t="s">
        <v>185</v>
      </c>
      <c r="C58" s="26">
        <v>24</v>
      </c>
      <c r="D58" s="26">
        <v>24</v>
      </c>
      <c r="E58" s="26">
        <v>24</v>
      </c>
      <c r="F58" s="26">
        <v>24</v>
      </c>
      <c r="H58" s="25">
        <f>SUMIFS(C58:F58, C6:F6, "19MEE311_CO1")</f>
        <v>24</v>
      </c>
      <c r="I58" s="25">
        <f>SUMIFS(C58:F58, C6:F6, "19MEE311_CO2")</f>
        <v>24</v>
      </c>
      <c r="J58" s="25">
        <f>SUMIFS(C58:F58, C6:F6, "19MEE311_CO3")</f>
        <v>24</v>
      </c>
      <c r="K58" s="25">
        <f>SUMIFS(C58:F58, C6:F6, "19MEE311_CO4")</f>
        <v>24</v>
      </c>
    </row>
    <row r="59" spans="1:11" x14ac:dyDescent="0.3">
      <c r="A59" s="24">
        <v>55</v>
      </c>
      <c r="B59" s="24" t="s">
        <v>187</v>
      </c>
      <c r="C59" s="24">
        <v>22</v>
      </c>
      <c r="D59" s="24">
        <v>22</v>
      </c>
      <c r="E59" s="24">
        <v>22</v>
      </c>
      <c r="F59" s="24">
        <v>22</v>
      </c>
      <c r="H59" s="25">
        <f>SUMIFS(C59:F59, C6:F6, "19MEE311_CO1")</f>
        <v>22</v>
      </c>
      <c r="I59" s="25">
        <f>SUMIFS(C59:F59, C6:F6, "19MEE311_CO2")</f>
        <v>22</v>
      </c>
      <c r="J59" s="25">
        <f>SUMIFS(C59:F59, C6:F6, "19MEE311_CO3")</f>
        <v>22</v>
      </c>
      <c r="K59" s="25">
        <f>SUMIFS(C59:F59, C6:F6, "19MEE311_CO4")</f>
        <v>22</v>
      </c>
    </row>
    <row r="60" spans="1:11" x14ac:dyDescent="0.3">
      <c r="A60" s="26">
        <v>0</v>
      </c>
      <c r="B60" s="26">
        <v>0</v>
      </c>
      <c r="C60" s="26">
        <v>13</v>
      </c>
      <c r="D60" s="26">
        <v>13</v>
      </c>
      <c r="E60" s="26">
        <v>13</v>
      </c>
      <c r="F60" s="26">
        <v>13</v>
      </c>
      <c r="H60" s="25">
        <f>SUMIFS(C60:F60, C6:F6, "19MEE311_CO1")</f>
        <v>13</v>
      </c>
      <c r="I60" s="25">
        <f>SUMIFS(C60:F60, C6:F6, "19MEE311_CO2")</f>
        <v>13</v>
      </c>
      <c r="J60" s="25">
        <f>SUMIFS(C60:F60, C6:F6, "19MEE311_CO3")</f>
        <v>13</v>
      </c>
      <c r="K60" s="25">
        <f>SUMIFS(C60:F60, C6:F6, "19MEE311_CO4")</f>
        <v>13</v>
      </c>
    </row>
    <row r="61" spans="1:11" x14ac:dyDescent="0.3">
      <c r="A61" s="24">
        <v>0</v>
      </c>
      <c r="B61" s="24">
        <v>0</v>
      </c>
      <c r="C61" s="24">
        <v>19</v>
      </c>
      <c r="D61" s="24">
        <v>19</v>
      </c>
      <c r="E61" s="24">
        <v>19</v>
      </c>
      <c r="F61" s="24">
        <v>19</v>
      </c>
      <c r="H61" s="25">
        <f>SUMIFS(C61:F61, C6:F6, "19MEE311_CO1")</f>
        <v>19</v>
      </c>
      <c r="I61" s="25">
        <f>SUMIFS(C61:F61, C6:F6, "19MEE311_CO2")</f>
        <v>19</v>
      </c>
      <c r="J61" s="25">
        <f>SUMIFS(C61:F61, C6:F6, "19MEE311_CO3")</f>
        <v>19</v>
      </c>
      <c r="K61" s="25">
        <f>SUMIFS(C61:F61, C6:F6, "19MEE311_CO4")</f>
        <v>19</v>
      </c>
    </row>
    <row r="62" spans="1:11" x14ac:dyDescent="0.3">
      <c r="A62" s="26">
        <v>0</v>
      </c>
      <c r="B62" s="26">
        <v>0</v>
      </c>
      <c r="C62" s="26">
        <v>16</v>
      </c>
      <c r="D62" s="26">
        <v>16</v>
      </c>
      <c r="E62" s="26">
        <v>16</v>
      </c>
      <c r="F62" s="26">
        <v>16</v>
      </c>
      <c r="H62" s="25">
        <f>SUMIFS(C62:F62, C6:F6, "19MEE311_CO1")</f>
        <v>16</v>
      </c>
      <c r="I62" s="25">
        <f>SUMIFS(C62:F62, C6:F6, "19MEE311_CO2")</f>
        <v>16</v>
      </c>
      <c r="J62" s="25">
        <f>SUMIFS(C62:F62, C6:F6, "19MEE311_CO3")</f>
        <v>16</v>
      </c>
      <c r="K62" s="25">
        <f>SUMIFS(C62:F62, C6:F6, "19MEE311_CO4")</f>
        <v>16</v>
      </c>
    </row>
    <row r="63" spans="1:11" x14ac:dyDescent="0.3">
      <c r="A63" s="24">
        <v>0</v>
      </c>
      <c r="B63" s="24">
        <v>0</v>
      </c>
      <c r="C63" s="24">
        <v>16</v>
      </c>
      <c r="D63" s="24">
        <v>16</v>
      </c>
      <c r="E63" s="24">
        <v>16</v>
      </c>
      <c r="F63" s="24">
        <v>16</v>
      </c>
      <c r="H63" s="25">
        <f>SUMIFS(C63:F63, C6:F6, "19MEE311_CO1")</f>
        <v>16</v>
      </c>
      <c r="I63" s="25">
        <f>SUMIFS(C63:F63, C6:F6, "19MEE311_CO2")</f>
        <v>16</v>
      </c>
      <c r="J63" s="25">
        <f>SUMIFS(C63:F63, C6:F6, "19MEE311_CO3")</f>
        <v>16</v>
      </c>
      <c r="K63" s="25">
        <f>SUMIFS(C63:F63, C6:F6, "19MEE311_CO4")</f>
        <v>16</v>
      </c>
    </row>
    <row r="64" spans="1:11" x14ac:dyDescent="0.3">
      <c r="A64" s="26">
        <v>0</v>
      </c>
      <c r="B64" s="26">
        <v>0</v>
      </c>
      <c r="C64" s="26">
        <v>11</v>
      </c>
      <c r="D64" s="26">
        <v>11</v>
      </c>
      <c r="E64" s="26">
        <v>11</v>
      </c>
      <c r="F64" s="26">
        <v>11</v>
      </c>
      <c r="H64" s="25">
        <f>SUMIFS(C64:F64, C6:F6, "19MEE311_CO1")</f>
        <v>11</v>
      </c>
      <c r="I64" s="25">
        <f>SUMIFS(C64:F64, C6:F6, "19MEE311_CO2")</f>
        <v>11</v>
      </c>
      <c r="J64" s="25">
        <f>SUMIFS(C64:F64, C6:F6, "19MEE311_CO3")</f>
        <v>11</v>
      </c>
      <c r="K64" s="25">
        <f>SUMIFS(C64:F64, C6:F6, "19MEE311_CO4")</f>
        <v>11</v>
      </c>
    </row>
    <row r="65" spans="1:11" x14ac:dyDescent="0.3">
      <c r="A65" s="24">
        <v>0</v>
      </c>
      <c r="B65" s="24">
        <v>0</v>
      </c>
      <c r="C65" s="24">
        <v>8</v>
      </c>
      <c r="D65" s="24">
        <v>8</v>
      </c>
      <c r="E65" s="24">
        <v>8</v>
      </c>
      <c r="F65" s="24">
        <v>8</v>
      </c>
      <c r="H65" s="25">
        <f>SUMIFS(C65:F65, C6:F6, "19MEE311_CO1")</f>
        <v>8</v>
      </c>
      <c r="I65" s="25">
        <f>SUMIFS(C65:F65, C6:F6, "19MEE311_CO2")</f>
        <v>8</v>
      </c>
      <c r="J65" s="25">
        <f>SUMIFS(C65:F65, C6:F6, "19MEE311_CO3")</f>
        <v>8</v>
      </c>
      <c r="K65" s="25">
        <f>SUMIFS(C65:F65, C6:F6, "19MEE311_CO4")</f>
        <v>8</v>
      </c>
    </row>
    <row r="66" spans="1:11" x14ac:dyDescent="0.3">
      <c r="A66" s="26">
        <v>7</v>
      </c>
      <c r="B66" s="26" t="s">
        <v>278</v>
      </c>
      <c r="C66" s="26">
        <v>14</v>
      </c>
      <c r="D66" s="26">
        <v>14</v>
      </c>
      <c r="E66" s="26">
        <v>14</v>
      </c>
      <c r="F66" s="26">
        <v>14</v>
      </c>
      <c r="H66" s="25">
        <f>SUMIFS(C66:F66, C6:F6, "19MEE311_CO1")</f>
        <v>14</v>
      </c>
      <c r="I66" s="25">
        <f>SUMIFS(C66:F66, C6:F6, "19MEE311_CO2")</f>
        <v>14</v>
      </c>
      <c r="J66" s="25">
        <f>SUMIFS(C66:F66, C6:F6, "19MEE311_CO3")</f>
        <v>14</v>
      </c>
      <c r="K66" s="25">
        <f>SUMIFS(C66:F66, C6:F6, "19MEE311_CO4")</f>
        <v>14</v>
      </c>
    </row>
    <row r="67" spans="1:11" x14ac:dyDescent="0.3">
      <c r="A67" s="24">
        <v>8</v>
      </c>
      <c r="B67" s="24" t="s">
        <v>280</v>
      </c>
      <c r="C67" s="24">
        <v>16</v>
      </c>
      <c r="D67" s="24">
        <v>16</v>
      </c>
      <c r="E67" s="24">
        <v>16</v>
      </c>
      <c r="F67" s="24">
        <v>16</v>
      </c>
      <c r="H67" s="25">
        <f>SUMIFS(C67:F67, C6:F6, "19MEE311_CO1")</f>
        <v>16</v>
      </c>
      <c r="I67" s="25">
        <f>SUMIFS(C67:F67, C6:F6, "19MEE311_CO2")</f>
        <v>16</v>
      </c>
      <c r="J67" s="25">
        <f>SUMIFS(C67:F67, C6:F6, "19MEE311_CO3")</f>
        <v>16</v>
      </c>
      <c r="K67" s="25">
        <f>SUMIFS(C67:F67, C6:F6, "19MEE311_CO4")</f>
        <v>16</v>
      </c>
    </row>
    <row r="68" spans="1:11" x14ac:dyDescent="0.3">
      <c r="A68" s="26">
        <v>9</v>
      </c>
      <c r="B68" s="26" t="s">
        <v>282</v>
      </c>
      <c r="C68" s="26">
        <v>14</v>
      </c>
      <c r="D68" s="26">
        <v>14</v>
      </c>
      <c r="E68" s="26">
        <v>14</v>
      </c>
      <c r="F68" s="26">
        <v>14</v>
      </c>
      <c r="H68" s="25">
        <f>SUMIFS(C68:F68, C6:F6, "19MEE311_CO1")</f>
        <v>14</v>
      </c>
      <c r="I68" s="25">
        <f>SUMIFS(C68:F68, C6:F6, "19MEE311_CO2")</f>
        <v>14</v>
      </c>
      <c r="J68" s="25">
        <f>SUMIFS(C68:F68, C6:F6, "19MEE311_CO3")</f>
        <v>14</v>
      </c>
      <c r="K68" s="25">
        <f>SUMIFS(C68:F68, C6:F6, "19MEE311_CO4")</f>
        <v>14</v>
      </c>
    </row>
    <row r="69" spans="1:11" x14ac:dyDescent="0.3">
      <c r="A69" s="24">
        <v>10</v>
      </c>
      <c r="B69" s="24" t="s">
        <v>284</v>
      </c>
      <c r="C69" s="24">
        <v>27</v>
      </c>
      <c r="D69" s="24">
        <v>27</v>
      </c>
      <c r="E69" s="24">
        <v>27</v>
      </c>
      <c r="F69" s="24">
        <v>27</v>
      </c>
      <c r="H69" s="25">
        <f>SUMIFS(C69:F69, C6:F6, "19MEE311_CO1")</f>
        <v>27</v>
      </c>
      <c r="I69" s="25">
        <f>SUMIFS(C69:F69, C6:F6, "19MEE311_CO2")</f>
        <v>27</v>
      </c>
      <c r="J69" s="25">
        <f>SUMIFS(C69:F69, C6:F6, "19MEE311_CO3")</f>
        <v>27</v>
      </c>
      <c r="K69" s="25">
        <f>SUMIFS(C69:F69, C6:F6, "19MEE311_CO4")</f>
        <v>27</v>
      </c>
    </row>
    <row r="70" spans="1:11" x14ac:dyDescent="0.3">
      <c r="A70" s="26">
        <v>11</v>
      </c>
      <c r="B70" s="26" t="s">
        <v>286</v>
      </c>
      <c r="C70" s="26">
        <v>11</v>
      </c>
      <c r="D70" s="26">
        <v>11</v>
      </c>
      <c r="E70" s="26">
        <v>11</v>
      </c>
      <c r="F70" s="26">
        <v>11</v>
      </c>
      <c r="H70" s="25">
        <f>SUMIFS(C70:F70, C6:F6, "19MEE311_CO1")</f>
        <v>11</v>
      </c>
      <c r="I70" s="25">
        <f>SUMIFS(C70:F70, C6:F6, "19MEE311_CO2")</f>
        <v>11</v>
      </c>
      <c r="J70" s="25">
        <f>SUMIFS(C70:F70, C6:F6, "19MEE311_CO3")</f>
        <v>11</v>
      </c>
      <c r="K70" s="25">
        <f>SUMIFS(C70:F70, C6:F6, "19MEE311_CO4")</f>
        <v>11</v>
      </c>
    </row>
    <row r="71" spans="1:11" x14ac:dyDescent="0.3">
      <c r="A71" s="24">
        <v>12</v>
      </c>
      <c r="B71" s="24" t="s">
        <v>288</v>
      </c>
      <c r="C71" s="24">
        <v>12</v>
      </c>
      <c r="D71" s="24">
        <v>12</v>
      </c>
      <c r="E71" s="24">
        <v>12</v>
      </c>
      <c r="F71" s="24">
        <v>12</v>
      </c>
      <c r="H71" s="25">
        <f>SUMIFS(C71:F71, C6:F6, "19MEE311_CO1")</f>
        <v>12</v>
      </c>
      <c r="I71" s="25">
        <f>SUMIFS(C71:F71, C6:F6, "19MEE311_CO2")</f>
        <v>12</v>
      </c>
      <c r="J71" s="25">
        <f>SUMIFS(C71:F71, C6:F6, "19MEE311_CO3")</f>
        <v>12</v>
      </c>
      <c r="K71" s="25">
        <f>SUMIFS(C71:F71, C6:F6, "19MEE311_CO4")</f>
        <v>12</v>
      </c>
    </row>
    <row r="72" spans="1:11" x14ac:dyDescent="0.3">
      <c r="A72" s="26">
        <v>13</v>
      </c>
      <c r="B72" s="26" t="s">
        <v>290</v>
      </c>
      <c r="C72" s="26">
        <v>16</v>
      </c>
      <c r="D72" s="26">
        <v>16</v>
      </c>
      <c r="E72" s="26">
        <v>16</v>
      </c>
      <c r="F72" s="26">
        <v>16</v>
      </c>
      <c r="H72" s="25">
        <f>SUMIFS(C72:F72, C6:F6, "19MEE311_CO1")</f>
        <v>16</v>
      </c>
      <c r="I72" s="25">
        <f>SUMIFS(C72:F72, C6:F6, "19MEE311_CO2")</f>
        <v>16</v>
      </c>
      <c r="J72" s="25">
        <f>SUMIFS(C72:F72, C6:F6, "19MEE311_CO3")</f>
        <v>16</v>
      </c>
      <c r="K72" s="25">
        <f>SUMIFS(C72:F72, C6:F6, "19MEE311_CO4")</f>
        <v>16</v>
      </c>
    </row>
    <row r="73" spans="1:11" x14ac:dyDescent="0.3">
      <c r="A73" s="24">
        <v>14</v>
      </c>
      <c r="B73" s="24" t="s">
        <v>292</v>
      </c>
      <c r="C73" s="24">
        <v>9</v>
      </c>
      <c r="D73" s="24">
        <v>9</v>
      </c>
      <c r="E73" s="24">
        <v>9</v>
      </c>
      <c r="F73" s="24">
        <v>9</v>
      </c>
      <c r="H73" s="25">
        <f>SUMIFS(C73:F73, C6:F6, "19MEE311_CO1")</f>
        <v>9</v>
      </c>
      <c r="I73" s="25">
        <f>SUMIFS(C73:F73, C6:F6, "19MEE311_CO2")</f>
        <v>9</v>
      </c>
      <c r="J73" s="25">
        <f>SUMIFS(C73:F73, C6:F6, "19MEE311_CO3")</f>
        <v>9</v>
      </c>
      <c r="K73" s="25">
        <f>SUMIFS(C73:F73, C6:F6, "19MEE311_CO4")</f>
        <v>9</v>
      </c>
    </row>
    <row r="74" spans="1:11" x14ac:dyDescent="0.3">
      <c r="A74" s="26">
        <v>15</v>
      </c>
      <c r="B74" s="26" t="s">
        <v>294</v>
      </c>
      <c r="C74" s="26">
        <v>23</v>
      </c>
      <c r="D74" s="26">
        <v>23</v>
      </c>
      <c r="E74" s="26">
        <v>23</v>
      </c>
      <c r="F74" s="26">
        <v>23</v>
      </c>
      <c r="H74" s="25">
        <f>SUMIFS(C74:F74, C6:F6, "19MEE311_CO1")</f>
        <v>23</v>
      </c>
      <c r="I74" s="25">
        <f>SUMIFS(C74:F74, C6:F6, "19MEE311_CO2")</f>
        <v>23</v>
      </c>
      <c r="J74" s="25">
        <f>SUMIFS(C74:F74, C6:F6, "19MEE311_CO3")</f>
        <v>23</v>
      </c>
      <c r="K74" s="25">
        <f>SUMIFS(C74:F74, C6:F6, "19MEE311_CO4")</f>
        <v>23</v>
      </c>
    </row>
    <row r="75" spans="1:11" x14ac:dyDescent="0.3">
      <c r="A75" s="24">
        <v>16</v>
      </c>
      <c r="B75" s="24" t="s">
        <v>296</v>
      </c>
      <c r="C75" s="24">
        <v>15</v>
      </c>
      <c r="D75" s="24">
        <v>15</v>
      </c>
      <c r="E75" s="24">
        <v>15</v>
      </c>
      <c r="F75" s="24">
        <v>15</v>
      </c>
      <c r="H75" s="25">
        <f>SUMIFS(C75:F75, C6:F6, "19MEE311_CO1")</f>
        <v>15</v>
      </c>
      <c r="I75" s="25">
        <f>SUMIFS(C75:F75, C6:F6, "19MEE311_CO2")</f>
        <v>15</v>
      </c>
      <c r="J75" s="25">
        <f>SUMIFS(C75:F75, C6:F6, "19MEE311_CO3")</f>
        <v>15</v>
      </c>
      <c r="K75" s="25">
        <f>SUMIFS(C75:F75, C6:F6, "19MEE311_CO4")</f>
        <v>15</v>
      </c>
    </row>
    <row r="76" spans="1:11" x14ac:dyDescent="0.3">
      <c r="A76" s="26">
        <v>17</v>
      </c>
      <c r="B76" s="26" t="s">
        <v>298</v>
      </c>
      <c r="C76" s="26">
        <v>10</v>
      </c>
      <c r="D76" s="26">
        <v>10</v>
      </c>
      <c r="E76" s="26">
        <v>10</v>
      </c>
      <c r="F76" s="26">
        <v>10</v>
      </c>
      <c r="H76" s="25">
        <f>SUMIFS(C76:F76, C6:F6, "19MEE311_CO1")</f>
        <v>10</v>
      </c>
      <c r="I76" s="25">
        <f>SUMIFS(C76:F76, C6:F6, "19MEE311_CO2")</f>
        <v>10</v>
      </c>
      <c r="J76" s="25">
        <f>SUMIFS(C76:F76, C6:F6, "19MEE311_CO3")</f>
        <v>10</v>
      </c>
      <c r="K76" s="25">
        <f>SUMIFS(C76:F76, C6:F6, "19MEE311_CO4")</f>
        <v>10</v>
      </c>
    </row>
    <row r="77" spans="1:11" x14ac:dyDescent="0.3">
      <c r="A77" s="24">
        <v>18</v>
      </c>
      <c r="B77" s="24" t="s">
        <v>300</v>
      </c>
      <c r="C77" s="24">
        <v>9</v>
      </c>
      <c r="D77" s="24">
        <v>9</v>
      </c>
      <c r="E77" s="24">
        <v>9</v>
      </c>
      <c r="F77" s="24">
        <v>9</v>
      </c>
      <c r="H77" s="25">
        <f>SUMIFS(C77:F77, C6:F6, "19MEE311_CO1")</f>
        <v>9</v>
      </c>
      <c r="I77" s="25">
        <f>SUMIFS(C77:F77, C6:F6, "19MEE311_CO2")</f>
        <v>9</v>
      </c>
      <c r="J77" s="25">
        <f>SUMIFS(C77:F77, C6:F6, "19MEE311_CO3")</f>
        <v>9</v>
      </c>
      <c r="K77" s="25">
        <f>SUMIFS(C77:F77, C6:F6, "19MEE311_CO4")</f>
        <v>9</v>
      </c>
    </row>
    <row r="78" spans="1:11" x14ac:dyDescent="0.3">
      <c r="A78" s="26">
        <v>19</v>
      </c>
      <c r="B78" s="26" t="s">
        <v>302</v>
      </c>
      <c r="C78" s="26">
        <v>13</v>
      </c>
      <c r="D78" s="26">
        <v>13</v>
      </c>
      <c r="E78" s="26">
        <v>13</v>
      </c>
      <c r="F78" s="26">
        <v>13</v>
      </c>
      <c r="H78" s="25">
        <f>SUMIFS(C78:F78, C6:F6, "19MEE311_CO1")</f>
        <v>13</v>
      </c>
      <c r="I78" s="25">
        <f>SUMIFS(C78:F78, C6:F6, "19MEE311_CO2")</f>
        <v>13</v>
      </c>
      <c r="J78" s="25">
        <f>SUMIFS(C78:F78, C6:F6, "19MEE311_CO3")</f>
        <v>13</v>
      </c>
      <c r="K78" s="25">
        <f>SUMIFS(C78:F78, C6:F6, "19MEE311_CO4")</f>
        <v>13</v>
      </c>
    </row>
    <row r="79" spans="1:11" x14ac:dyDescent="0.3">
      <c r="A79" s="24">
        <v>20</v>
      </c>
      <c r="B79" s="24" t="s">
        <v>304</v>
      </c>
      <c r="C79" s="24">
        <v>30</v>
      </c>
      <c r="D79" s="24">
        <v>30</v>
      </c>
      <c r="E79" s="24">
        <v>30</v>
      </c>
      <c r="F79" s="24">
        <v>30</v>
      </c>
      <c r="H79" s="25">
        <f>SUMIFS(C79:F79, C6:F6, "19MEE311_CO1")</f>
        <v>30</v>
      </c>
      <c r="I79" s="25">
        <f>SUMIFS(C79:F79, C6:F6, "19MEE311_CO2")</f>
        <v>30</v>
      </c>
      <c r="J79" s="25">
        <f>SUMIFS(C79:F79, C6:F6, "19MEE311_CO3")</f>
        <v>30</v>
      </c>
      <c r="K79" s="25">
        <f>SUMIFS(C79:F79, C6:F6, "19MEE311_CO4")</f>
        <v>30</v>
      </c>
    </row>
    <row r="80" spans="1:11" x14ac:dyDescent="0.3">
      <c r="A80" s="26">
        <v>21</v>
      </c>
      <c r="B80" s="26" t="s">
        <v>306</v>
      </c>
      <c r="C80" s="26">
        <v>15</v>
      </c>
      <c r="D80" s="26">
        <v>15</v>
      </c>
      <c r="E80" s="26">
        <v>15</v>
      </c>
      <c r="F80" s="26">
        <v>15</v>
      </c>
      <c r="H80" s="25">
        <f>SUMIFS(C80:F80, C6:F6, "19MEE311_CO1")</f>
        <v>15</v>
      </c>
      <c r="I80" s="25">
        <f>SUMIFS(C80:F80, C6:F6, "19MEE311_CO2")</f>
        <v>15</v>
      </c>
      <c r="J80" s="25">
        <f>SUMIFS(C80:F80, C6:F6, "19MEE311_CO3")</f>
        <v>15</v>
      </c>
      <c r="K80" s="25">
        <f>SUMIFS(C80:F80, C6:F6, "19MEE311_CO4")</f>
        <v>15</v>
      </c>
    </row>
    <row r="81" spans="1:11" x14ac:dyDescent="0.3">
      <c r="A81" s="24">
        <v>22</v>
      </c>
      <c r="B81" s="24" t="s">
        <v>308</v>
      </c>
      <c r="C81" s="24">
        <v>14</v>
      </c>
      <c r="D81" s="24">
        <v>14</v>
      </c>
      <c r="E81" s="24">
        <v>14</v>
      </c>
      <c r="F81" s="24">
        <v>14</v>
      </c>
      <c r="H81" s="25">
        <f>SUMIFS(C81:F81, C6:F6, "19MEE311_CO1")</f>
        <v>14</v>
      </c>
      <c r="I81" s="25">
        <f>SUMIFS(C81:F81, C6:F6, "19MEE311_CO2")</f>
        <v>14</v>
      </c>
      <c r="J81" s="25">
        <f>SUMIFS(C81:F81, C6:F6, "19MEE311_CO3")</f>
        <v>14</v>
      </c>
      <c r="K81" s="25">
        <f>SUMIFS(C81:F81, C6:F6, "19MEE311_CO4")</f>
        <v>14</v>
      </c>
    </row>
    <row r="82" spans="1:11" x14ac:dyDescent="0.3">
      <c r="A82" s="26">
        <v>23</v>
      </c>
      <c r="B82" s="26" t="s">
        <v>310</v>
      </c>
      <c r="C82" s="26">
        <v>28</v>
      </c>
      <c r="D82" s="26">
        <v>28</v>
      </c>
      <c r="E82" s="26">
        <v>28</v>
      </c>
      <c r="F82" s="26">
        <v>28</v>
      </c>
      <c r="H82" s="25">
        <f>SUMIFS(C82:F82, C6:F6, "19MEE311_CO1")</f>
        <v>28</v>
      </c>
      <c r="I82" s="25">
        <f>SUMIFS(C82:F82, C6:F6, "19MEE311_CO2")</f>
        <v>28</v>
      </c>
      <c r="J82" s="25">
        <f>SUMIFS(C82:F82, C6:F6, "19MEE311_CO3")</f>
        <v>28</v>
      </c>
      <c r="K82" s="25">
        <f>SUMIFS(C82:F82, C6:F6, "19MEE311_CO4")</f>
        <v>28</v>
      </c>
    </row>
    <row r="83" spans="1:11" x14ac:dyDescent="0.3">
      <c r="A83" s="24">
        <v>24</v>
      </c>
      <c r="B83" s="24" t="s">
        <v>312</v>
      </c>
      <c r="C83" s="24">
        <v>10</v>
      </c>
      <c r="D83" s="24">
        <v>10</v>
      </c>
      <c r="E83" s="24">
        <v>10</v>
      </c>
      <c r="F83" s="24">
        <v>10</v>
      </c>
      <c r="H83" s="25">
        <f>SUMIFS(C83:F83, C6:F6, "19MEE311_CO1")</f>
        <v>10</v>
      </c>
      <c r="I83" s="25">
        <f>SUMIFS(C83:F83, C6:F6, "19MEE311_CO2")</f>
        <v>10</v>
      </c>
      <c r="J83" s="25">
        <f>SUMIFS(C83:F83, C6:F6, "19MEE311_CO3")</f>
        <v>10</v>
      </c>
      <c r="K83" s="25">
        <f>SUMIFS(C83:F83, C6:F6, "19MEE311_CO4")</f>
        <v>10</v>
      </c>
    </row>
    <row r="84" spans="1:11" x14ac:dyDescent="0.3">
      <c r="A84" s="26">
        <v>25</v>
      </c>
      <c r="B84" s="26" t="s">
        <v>314</v>
      </c>
      <c r="C84" s="26">
        <v>16</v>
      </c>
      <c r="D84" s="26">
        <v>16</v>
      </c>
      <c r="E84" s="26">
        <v>16</v>
      </c>
      <c r="F84" s="26">
        <v>16</v>
      </c>
      <c r="H84" s="25">
        <f>SUMIFS(C84:F84, C6:F6, "19MEE311_CO1")</f>
        <v>16</v>
      </c>
      <c r="I84" s="25">
        <f>SUMIFS(C84:F84, C6:F6, "19MEE311_CO2")</f>
        <v>16</v>
      </c>
      <c r="J84" s="25">
        <f>SUMIFS(C84:F84, C6:F6, "19MEE311_CO3")</f>
        <v>16</v>
      </c>
      <c r="K84" s="25">
        <f>SUMIFS(C84:F84, C6:F6, "19MEE311_CO4")</f>
        <v>16</v>
      </c>
    </row>
    <row r="85" spans="1:11" x14ac:dyDescent="0.3">
      <c r="A85" s="24">
        <v>26</v>
      </c>
      <c r="B85" s="24" t="s">
        <v>316</v>
      </c>
      <c r="C85" s="24">
        <v>13</v>
      </c>
      <c r="D85" s="24">
        <v>13</v>
      </c>
      <c r="E85" s="24">
        <v>13</v>
      </c>
      <c r="F85" s="24">
        <v>13</v>
      </c>
      <c r="H85" s="25">
        <f>SUMIFS(C85:F85, C6:F6, "19MEE311_CO1")</f>
        <v>13</v>
      </c>
      <c r="I85" s="25">
        <f>SUMIFS(C85:F85, C6:F6, "19MEE311_CO2")</f>
        <v>13</v>
      </c>
      <c r="J85" s="25">
        <f>SUMIFS(C85:F85, C6:F6, "19MEE311_CO3")</f>
        <v>13</v>
      </c>
      <c r="K85" s="25">
        <f>SUMIFS(C85:F85, C6:F6, "19MEE311_CO4")</f>
        <v>13</v>
      </c>
    </row>
    <row r="86" spans="1:11" x14ac:dyDescent="0.3">
      <c r="A86" s="26">
        <v>27</v>
      </c>
      <c r="B86" s="26" t="s">
        <v>318</v>
      </c>
      <c r="C86" s="26">
        <v>19</v>
      </c>
      <c r="D86" s="26">
        <v>19</v>
      </c>
      <c r="E86" s="26">
        <v>19</v>
      </c>
      <c r="F86" s="26">
        <v>19</v>
      </c>
      <c r="H86" s="25">
        <f>SUMIFS(C86:F86, C6:F6, "19MEE311_CO1")</f>
        <v>19</v>
      </c>
      <c r="I86" s="25">
        <f>SUMIFS(C86:F86, C6:F6, "19MEE311_CO2")</f>
        <v>19</v>
      </c>
      <c r="J86" s="25">
        <f>SUMIFS(C86:F86, C6:F6, "19MEE311_CO3")</f>
        <v>19</v>
      </c>
      <c r="K86" s="25">
        <f>SUMIFS(C86:F86, C6:F6, "19MEE311_CO4")</f>
        <v>19</v>
      </c>
    </row>
    <row r="87" spans="1:11" x14ac:dyDescent="0.3">
      <c r="A87" s="24">
        <v>28</v>
      </c>
      <c r="B87" s="24" t="s">
        <v>320</v>
      </c>
      <c r="C87" s="24">
        <v>15</v>
      </c>
      <c r="D87" s="24">
        <v>15</v>
      </c>
      <c r="E87" s="24">
        <v>15</v>
      </c>
      <c r="F87" s="24">
        <v>15</v>
      </c>
      <c r="H87" s="25">
        <f>SUMIFS(C87:F87, C6:F6, "19MEE311_CO1")</f>
        <v>15</v>
      </c>
      <c r="I87" s="25">
        <f>SUMIFS(C87:F87, C6:F6, "19MEE311_CO2")</f>
        <v>15</v>
      </c>
      <c r="J87" s="25">
        <f>SUMIFS(C87:F87, C6:F6, "19MEE311_CO3")</f>
        <v>15</v>
      </c>
      <c r="K87" s="25">
        <f>SUMIFS(C87:F87, C6:F6, "19MEE311_CO4")</f>
        <v>15</v>
      </c>
    </row>
    <row r="88" spans="1:11" x14ac:dyDescent="0.3">
      <c r="A88" s="26">
        <v>29</v>
      </c>
      <c r="B88" s="26" t="s">
        <v>322</v>
      </c>
      <c r="C88" s="26">
        <v>12</v>
      </c>
      <c r="D88" s="26">
        <v>12</v>
      </c>
      <c r="E88" s="26">
        <v>12</v>
      </c>
      <c r="F88" s="26">
        <v>12</v>
      </c>
      <c r="H88" s="25">
        <f>SUMIFS(C88:F88, C6:F6, "19MEE311_CO1")</f>
        <v>12</v>
      </c>
      <c r="I88" s="25">
        <f>SUMIFS(C88:F88, C6:F6, "19MEE311_CO2")</f>
        <v>12</v>
      </c>
      <c r="J88" s="25">
        <f>SUMIFS(C88:F88, C6:F6, "19MEE311_CO3")</f>
        <v>12</v>
      </c>
      <c r="K88" s="25">
        <f>SUMIFS(C88:F88, C6:F6, "19MEE311_CO4")</f>
        <v>12</v>
      </c>
    </row>
    <row r="89" spans="1:11" x14ac:dyDescent="0.3">
      <c r="A89" s="24">
        <v>30</v>
      </c>
      <c r="B89" s="24" t="s">
        <v>324</v>
      </c>
      <c r="C89" s="24">
        <v>16</v>
      </c>
      <c r="D89" s="24">
        <v>16</v>
      </c>
      <c r="E89" s="24">
        <v>16</v>
      </c>
      <c r="F89" s="24">
        <v>16</v>
      </c>
      <c r="H89" s="25">
        <f>SUMIFS(C89:F89, C6:F6, "19MEE311_CO1")</f>
        <v>16</v>
      </c>
      <c r="I89" s="25">
        <f>SUMIFS(C89:F89, C6:F6, "19MEE311_CO2")</f>
        <v>16</v>
      </c>
      <c r="J89" s="25">
        <f>SUMIFS(C89:F89, C6:F6, "19MEE311_CO3")</f>
        <v>16</v>
      </c>
      <c r="K89" s="25">
        <f>SUMIFS(C89:F89, C6:F6, "19MEE311_CO4")</f>
        <v>16</v>
      </c>
    </row>
    <row r="90" spans="1:11" x14ac:dyDescent="0.3">
      <c r="A90" s="26">
        <v>31</v>
      </c>
      <c r="B90" s="26" t="s">
        <v>326</v>
      </c>
      <c r="C90" s="26">
        <v>15</v>
      </c>
      <c r="D90" s="26">
        <v>15</v>
      </c>
      <c r="E90" s="26">
        <v>15</v>
      </c>
      <c r="F90" s="26">
        <v>15</v>
      </c>
      <c r="H90" s="25">
        <f>SUMIFS(C90:F90, C6:F6, "19MEE311_CO1")</f>
        <v>15</v>
      </c>
      <c r="I90" s="25">
        <f>SUMIFS(C90:F90, C6:F6, "19MEE311_CO2")</f>
        <v>15</v>
      </c>
      <c r="J90" s="25">
        <f>SUMIFS(C90:F90, C6:F6, "19MEE311_CO3")</f>
        <v>15</v>
      </c>
      <c r="K90" s="25">
        <f>SUMIFS(C90:F90, C6:F6, "19MEE311_CO4")</f>
        <v>15</v>
      </c>
    </row>
    <row r="91" spans="1:11" x14ac:dyDescent="0.3">
      <c r="A91" s="24">
        <v>32</v>
      </c>
      <c r="B91" s="24" t="s">
        <v>328</v>
      </c>
      <c r="C91" s="24">
        <v>18</v>
      </c>
      <c r="D91" s="24">
        <v>18</v>
      </c>
      <c r="E91" s="24">
        <v>18</v>
      </c>
      <c r="F91" s="24">
        <v>18</v>
      </c>
      <c r="H91" s="25">
        <f>SUMIFS(C91:F91, C6:F6, "19MEE311_CO1")</f>
        <v>18</v>
      </c>
      <c r="I91" s="25">
        <f>SUMIFS(C91:F91, C6:F6, "19MEE311_CO2")</f>
        <v>18</v>
      </c>
      <c r="J91" s="25">
        <f>SUMIFS(C91:F91, C6:F6, "19MEE311_CO3")</f>
        <v>18</v>
      </c>
      <c r="K91" s="25">
        <f>SUMIFS(C91:F91, C6:F6, "19MEE311_CO4")</f>
        <v>18</v>
      </c>
    </row>
    <row r="92" spans="1:11" x14ac:dyDescent="0.3">
      <c r="A92" s="26">
        <v>33</v>
      </c>
      <c r="B92" s="26" t="s">
        <v>330</v>
      </c>
      <c r="C92" s="26">
        <v>19</v>
      </c>
      <c r="D92" s="26">
        <v>19</v>
      </c>
      <c r="E92" s="26">
        <v>19</v>
      </c>
      <c r="F92" s="26">
        <v>19</v>
      </c>
      <c r="H92" s="25">
        <f>SUMIFS(C92:F92, C6:F6, "19MEE311_CO1")</f>
        <v>19</v>
      </c>
      <c r="I92" s="25">
        <f>SUMIFS(C92:F92, C6:F6, "19MEE311_CO2")</f>
        <v>19</v>
      </c>
      <c r="J92" s="25">
        <f>SUMIFS(C92:F92, C6:F6, "19MEE311_CO3")</f>
        <v>19</v>
      </c>
      <c r="K92" s="25">
        <f>SUMIFS(C92:F92, C6:F6, "19MEE311_CO4")</f>
        <v>19</v>
      </c>
    </row>
    <row r="93" spans="1:11" x14ac:dyDescent="0.3">
      <c r="A93" s="24">
        <v>34</v>
      </c>
      <c r="B93" s="24" t="s">
        <v>332</v>
      </c>
      <c r="C93" s="24">
        <v>17</v>
      </c>
      <c r="D93" s="24">
        <v>17</v>
      </c>
      <c r="E93" s="24">
        <v>17</v>
      </c>
      <c r="F93" s="24">
        <v>17</v>
      </c>
      <c r="H93" s="25">
        <f>SUMIFS(C93:F93, C6:F6, "19MEE311_CO1")</f>
        <v>17</v>
      </c>
      <c r="I93" s="25">
        <f>SUMIFS(C93:F93, C6:F6, "19MEE311_CO2")</f>
        <v>17</v>
      </c>
      <c r="J93" s="25">
        <f>SUMIFS(C93:F93, C6:F6, "19MEE311_CO3")</f>
        <v>17</v>
      </c>
      <c r="K93" s="25">
        <f>SUMIFS(C93:F93, C6:F6, "19MEE311_CO4")</f>
        <v>17</v>
      </c>
    </row>
    <row r="94" spans="1:11" x14ac:dyDescent="0.3">
      <c r="A94" s="26">
        <v>35</v>
      </c>
      <c r="B94" s="26" t="s">
        <v>334</v>
      </c>
      <c r="C94" s="26">
        <v>16</v>
      </c>
      <c r="D94" s="26">
        <v>16</v>
      </c>
      <c r="E94" s="26">
        <v>16</v>
      </c>
      <c r="F94" s="26">
        <v>16</v>
      </c>
      <c r="H94" s="25">
        <f>SUMIFS(C94:F94, C6:F6, "19MEE311_CO1")</f>
        <v>16</v>
      </c>
      <c r="I94" s="25">
        <f>SUMIFS(C94:F94, C6:F6, "19MEE311_CO2")</f>
        <v>16</v>
      </c>
      <c r="J94" s="25">
        <f>SUMIFS(C94:F94, C6:F6, "19MEE311_CO3")</f>
        <v>16</v>
      </c>
      <c r="K94" s="25">
        <f>SUMIFS(C94:F94, C6:F6, "19MEE311_CO4")</f>
        <v>16</v>
      </c>
    </row>
    <row r="95" spans="1:11" x14ac:dyDescent="0.3">
      <c r="A95" s="24">
        <v>36</v>
      </c>
      <c r="B95" s="24" t="s">
        <v>336</v>
      </c>
      <c r="C95" s="24">
        <v>13</v>
      </c>
      <c r="D95" s="24">
        <v>13</v>
      </c>
      <c r="E95" s="24">
        <v>13</v>
      </c>
      <c r="F95" s="24">
        <v>13</v>
      </c>
      <c r="H95" s="25">
        <f>SUMIFS(C95:F95, C6:F6, "19MEE311_CO1")</f>
        <v>13</v>
      </c>
      <c r="I95" s="25">
        <f>SUMIFS(C95:F95, C6:F6, "19MEE311_CO2")</f>
        <v>13</v>
      </c>
      <c r="J95" s="25">
        <f>SUMIFS(C95:F95, C6:F6, "19MEE311_CO3")</f>
        <v>13</v>
      </c>
      <c r="K95" s="25">
        <f>SUMIFS(C95:F95, C6:F6, "19MEE311_CO4")</f>
        <v>13</v>
      </c>
    </row>
    <row r="96" spans="1:11" x14ac:dyDescent="0.3">
      <c r="A96" s="26">
        <v>37</v>
      </c>
      <c r="B96" s="26" t="s">
        <v>338</v>
      </c>
      <c r="C96" s="26">
        <v>12</v>
      </c>
      <c r="D96" s="26">
        <v>12</v>
      </c>
      <c r="E96" s="26">
        <v>12</v>
      </c>
      <c r="F96" s="26">
        <v>12</v>
      </c>
      <c r="H96" s="25">
        <f>SUMIFS(C96:F96, C6:F6, "19MEE311_CO1")</f>
        <v>12</v>
      </c>
      <c r="I96" s="25">
        <f>SUMIFS(C96:F96, C6:F6, "19MEE311_CO2")</f>
        <v>12</v>
      </c>
      <c r="J96" s="25">
        <f>SUMIFS(C96:F96, C6:F6, "19MEE311_CO3")</f>
        <v>12</v>
      </c>
      <c r="K96" s="25">
        <f>SUMIFS(C96:F96, C6:F6, "19MEE311_CO4")</f>
        <v>12</v>
      </c>
    </row>
    <row r="97" spans="1:11" x14ac:dyDescent="0.3">
      <c r="A97" s="24">
        <v>38</v>
      </c>
      <c r="B97" s="24" t="s">
        <v>340</v>
      </c>
      <c r="C97" s="24">
        <v>16</v>
      </c>
      <c r="D97" s="24">
        <v>16</v>
      </c>
      <c r="E97" s="24">
        <v>16</v>
      </c>
      <c r="F97" s="24">
        <v>16</v>
      </c>
      <c r="H97" s="25">
        <f>SUMIFS(C97:F97, C6:F6, "19MEE311_CO1")</f>
        <v>16</v>
      </c>
      <c r="I97" s="25">
        <f>SUMIFS(C97:F97, C6:F6, "19MEE311_CO2")</f>
        <v>16</v>
      </c>
      <c r="J97" s="25">
        <f>SUMIFS(C97:F97, C6:F6, "19MEE311_CO3")</f>
        <v>16</v>
      </c>
      <c r="K97" s="25">
        <f>SUMIFS(C97:F97, C6:F6, "19MEE311_CO4")</f>
        <v>16</v>
      </c>
    </row>
    <row r="98" spans="1:11" x14ac:dyDescent="0.3">
      <c r="A98" s="26">
        <v>39</v>
      </c>
      <c r="B98" s="26" t="s">
        <v>342</v>
      </c>
      <c r="C98" s="26">
        <v>18</v>
      </c>
      <c r="D98" s="26">
        <v>18</v>
      </c>
      <c r="E98" s="26">
        <v>18</v>
      </c>
      <c r="F98" s="26">
        <v>18</v>
      </c>
      <c r="H98" s="25">
        <f>SUMIFS(C98:F98, C6:F6, "19MEE311_CO1")</f>
        <v>18</v>
      </c>
      <c r="I98" s="25">
        <f>SUMIFS(C98:F98, C6:F6, "19MEE311_CO2")</f>
        <v>18</v>
      </c>
      <c r="J98" s="25">
        <f>SUMIFS(C98:F98, C6:F6, "19MEE311_CO3")</f>
        <v>18</v>
      </c>
      <c r="K98" s="25">
        <f>SUMIFS(C98:F98, C6:F6, "19MEE311_CO4")</f>
        <v>18</v>
      </c>
    </row>
    <row r="99" spans="1:11" x14ac:dyDescent="0.3">
      <c r="A99" s="24">
        <v>40</v>
      </c>
      <c r="B99" s="24" t="s">
        <v>344</v>
      </c>
      <c r="C99" s="24">
        <v>14</v>
      </c>
      <c r="D99" s="24">
        <v>14</v>
      </c>
      <c r="E99" s="24">
        <v>14</v>
      </c>
      <c r="F99" s="24">
        <v>14</v>
      </c>
      <c r="H99" s="25">
        <f>SUMIFS(C99:F99, C6:F6, "19MEE311_CO1")</f>
        <v>14</v>
      </c>
      <c r="I99" s="25">
        <f>SUMIFS(C99:F99, C6:F6, "19MEE311_CO2")</f>
        <v>14</v>
      </c>
      <c r="J99" s="25">
        <f>SUMIFS(C99:F99, C6:F6, "19MEE311_CO3")</f>
        <v>14</v>
      </c>
      <c r="K99" s="25">
        <f>SUMIFS(C99:F99, C6:F6, "19MEE311_CO4")</f>
        <v>14</v>
      </c>
    </row>
    <row r="100" spans="1:11" x14ac:dyDescent="0.3">
      <c r="A100" s="26">
        <v>41</v>
      </c>
      <c r="B100" s="26" t="s">
        <v>346</v>
      </c>
      <c r="C100" s="26">
        <v>17</v>
      </c>
      <c r="D100" s="26">
        <v>17</v>
      </c>
      <c r="E100" s="26">
        <v>17</v>
      </c>
      <c r="F100" s="26">
        <v>17</v>
      </c>
      <c r="H100" s="25">
        <f>SUMIFS(C100:F100, C6:F6, "19MEE311_CO1")</f>
        <v>17</v>
      </c>
      <c r="I100" s="25">
        <f>SUMIFS(C100:F100, C6:F6, "19MEE311_CO2")</f>
        <v>17</v>
      </c>
      <c r="J100" s="25">
        <f>SUMIFS(C100:F100, C6:F6, "19MEE311_CO3")</f>
        <v>17</v>
      </c>
      <c r="K100" s="25">
        <f>SUMIFS(C100:F100, C6:F6, "19MEE311_CO4")</f>
        <v>17</v>
      </c>
    </row>
    <row r="101" spans="1:11" x14ac:dyDescent="0.3">
      <c r="A101" s="24">
        <v>42</v>
      </c>
      <c r="B101" s="24" t="s">
        <v>348</v>
      </c>
      <c r="C101" s="24">
        <v>13</v>
      </c>
      <c r="D101" s="24">
        <v>13</v>
      </c>
      <c r="E101" s="24">
        <v>13</v>
      </c>
      <c r="F101" s="24">
        <v>13</v>
      </c>
      <c r="H101" s="25">
        <f>SUMIFS(C101:F101, C6:F6, "19MEE311_CO1")</f>
        <v>13</v>
      </c>
      <c r="I101" s="25">
        <f>SUMIFS(C101:F101, C6:F6, "19MEE311_CO2")</f>
        <v>13</v>
      </c>
      <c r="J101" s="25">
        <f>SUMIFS(C101:F101, C6:F6, "19MEE311_CO3")</f>
        <v>13</v>
      </c>
      <c r="K101" s="25">
        <f>SUMIFS(C101:F101, C6:F6, "19MEE311_CO4")</f>
        <v>13</v>
      </c>
    </row>
    <row r="102" spans="1:11" x14ac:dyDescent="0.3">
      <c r="A102" s="26">
        <v>43</v>
      </c>
      <c r="B102" s="26" t="s">
        <v>350</v>
      </c>
      <c r="C102" s="26">
        <v>19</v>
      </c>
      <c r="D102" s="26">
        <v>19</v>
      </c>
      <c r="E102" s="26">
        <v>19</v>
      </c>
      <c r="F102" s="26">
        <v>19</v>
      </c>
      <c r="H102" s="25">
        <f>SUMIFS(C102:F102, C6:F6, "19MEE311_CO1")</f>
        <v>19</v>
      </c>
      <c r="I102" s="25">
        <f>SUMIFS(C102:F102, C6:F6, "19MEE311_CO2")</f>
        <v>19</v>
      </c>
      <c r="J102" s="25">
        <f>SUMIFS(C102:F102, C6:F6, "19MEE311_CO3")</f>
        <v>19</v>
      </c>
      <c r="K102" s="25">
        <f>SUMIFS(C102:F102, C6:F6, "19MEE311_CO4")</f>
        <v>19</v>
      </c>
    </row>
    <row r="103" spans="1:11" x14ac:dyDescent="0.3">
      <c r="A103" s="24">
        <v>44</v>
      </c>
      <c r="B103" s="24" t="s">
        <v>352</v>
      </c>
      <c r="C103" s="24">
        <v>19</v>
      </c>
      <c r="D103" s="24">
        <v>19</v>
      </c>
      <c r="E103" s="24">
        <v>19</v>
      </c>
      <c r="F103" s="24">
        <v>19</v>
      </c>
      <c r="H103" s="25">
        <f>SUMIFS(C103:F103, C6:F6, "19MEE311_CO1")</f>
        <v>19</v>
      </c>
      <c r="I103" s="25">
        <f>SUMIFS(C103:F103, C6:F6, "19MEE311_CO2")</f>
        <v>19</v>
      </c>
      <c r="J103" s="25">
        <f>SUMIFS(C103:F103, C6:F6, "19MEE311_CO3")</f>
        <v>19</v>
      </c>
      <c r="K103" s="25">
        <f>SUMIFS(C103:F103, C6:F6, "19MEE311_CO4")</f>
        <v>19</v>
      </c>
    </row>
    <row r="104" spans="1:11" x14ac:dyDescent="0.3">
      <c r="A104" s="26">
        <v>45</v>
      </c>
      <c r="B104" s="26" t="s">
        <v>354</v>
      </c>
      <c r="C104" s="26">
        <v>15</v>
      </c>
      <c r="D104" s="26">
        <v>15</v>
      </c>
      <c r="E104" s="26">
        <v>15</v>
      </c>
      <c r="F104" s="26">
        <v>15</v>
      </c>
      <c r="H104" s="25">
        <f>SUMIFS(C104:F104, C6:F6, "19MEE311_CO1")</f>
        <v>15</v>
      </c>
      <c r="I104" s="25">
        <f>SUMIFS(C104:F104, C6:F6, "19MEE311_CO2")</f>
        <v>15</v>
      </c>
      <c r="J104" s="25">
        <f>SUMIFS(C104:F104, C6:F6, "19MEE311_CO3")</f>
        <v>15</v>
      </c>
      <c r="K104" s="25">
        <f>SUMIFS(C104:F104, C6:F6, "19MEE311_CO4")</f>
        <v>15</v>
      </c>
    </row>
    <row r="105" spans="1:11" x14ac:dyDescent="0.3">
      <c r="A105" s="24">
        <v>46</v>
      </c>
      <c r="B105" s="24" t="s">
        <v>356</v>
      </c>
      <c r="C105" s="24">
        <v>17</v>
      </c>
      <c r="D105" s="24">
        <v>17</v>
      </c>
      <c r="E105" s="24">
        <v>17</v>
      </c>
      <c r="F105" s="24">
        <v>17</v>
      </c>
      <c r="H105" s="25">
        <f>SUMIFS(C105:F105, C6:F6, "19MEE311_CO1")</f>
        <v>17</v>
      </c>
      <c r="I105" s="25">
        <f>SUMIFS(C105:F105, C6:F6, "19MEE311_CO2")</f>
        <v>17</v>
      </c>
      <c r="J105" s="25">
        <f>SUMIFS(C105:F105, C6:F6, "19MEE311_CO3")</f>
        <v>17</v>
      </c>
      <c r="K105" s="25">
        <f>SUMIFS(C105:F105, C6:F6, "19MEE311_CO4")</f>
        <v>17</v>
      </c>
    </row>
    <row r="106" spans="1:11" x14ac:dyDescent="0.3">
      <c r="A106" s="26">
        <v>47</v>
      </c>
      <c r="B106" s="26" t="s">
        <v>358</v>
      </c>
      <c r="C106" s="26">
        <v>14</v>
      </c>
      <c r="D106" s="26">
        <v>14</v>
      </c>
      <c r="E106" s="26">
        <v>14</v>
      </c>
      <c r="F106" s="26">
        <v>14</v>
      </c>
      <c r="H106" s="25">
        <f>SUMIFS(C106:F106, C6:F6, "19MEE311_CO1")</f>
        <v>14</v>
      </c>
      <c r="I106" s="25">
        <f>SUMIFS(C106:F106, C6:F6, "19MEE311_CO2")</f>
        <v>14</v>
      </c>
      <c r="J106" s="25">
        <f>SUMIFS(C106:F106, C6:F6, "19MEE311_CO3")</f>
        <v>14</v>
      </c>
      <c r="K106" s="25">
        <f>SUMIFS(C106:F106, C6:F6, "19MEE311_CO4")</f>
        <v>14</v>
      </c>
    </row>
    <row r="107" spans="1:11" x14ac:dyDescent="0.3">
      <c r="A107" s="24">
        <v>48</v>
      </c>
      <c r="B107" s="24" t="s">
        <v>360</v>
      </c>
      <c r="C107" s="24">
        <v>14</v>
      </c>
      <c r="D107" s="24">
        <v>14</v>
      </c>
      <c r="E107" s="24">
        <v>14</v>
      </c>
      <c r="F107" s="24">
        <v>14</v>
      </c>
      <c r="H107" s="25">
        <f>SUMIFS(C107:F107, C6:F6, "19MEE311_CO1")</f>
        <v>14</v>
      </c>
      <c r="I107" s="25">
        <f>SUMIFS(C107:F107, C6:F6, "19MEE311_CO2")</f>
        <v>14</v>
      </c>
      <c r="J107" s="25">
        <f>SUMIFS(C107:F107, C6:F6, "19MEE311_CO3")</f>
        <v>14</v>
      </c>
      <c r="K107" s="25">
        <f>SUMIFS(C107:F107, C6:F6, "19MEE311_CO4")</f>
        <v>14</v>
      </c>
    </row>
    <row r="108" spans="1:11" x14ac:dyDescent="0.3">
      <c r="A108" s="26">
        <v>49</v>
      </c>
      <c r="B108" s="26" t="s">
        <v>362</v>
      </c>
      <c r="C108" s="26">
        <v>14</v>
      </c>
      <c r="D108" s="26">
        <v>14</v>
      </c>
      <c r="E108" s="26">
        <v>14</v>
      </c>
      <c r="F108" s="26">
        <v>14</v>
      </c>
      <c r="H108" s="25">
        <f>SUMIFS(C108:F108, C6:F6, "19MEE311_CO1")</f>
        <v>14</v>
      </c>
      <c r="I108" s="25">
        <f>SUMIFS(C108:F108, C6:F6, "19MEE311_CO2")</f>
        <v>14</v>
      </c>
      <c r="J108" s="25">
        <f>SUMIFS(C108:F108, C6:F6, "19MEE311_CO3")</f>
        <v>14</v>
      </c>
      <c r="K108" s="25">
        <f>SUMIFS(C108:F108, C6:F6, "19MEE311_CO4")</f>
        <v>14</v>
      </c>
    </row>
    <row r="109" spans="1:11" x14ac:dyDescent="0.3">
      <c r="A109" s="24">
        <v>50</v>
      </c>
      <c r="B109" s="24" t="s">
        <v>364</v>
      </c>
      <c r="C109" s="24">
        <v>14</v>
      </c>
      <c r="D109" s="24">
        <v>14</v>
      </c>
      <c r="E109" s="24">
        <v>14</v>
      </c>
      <c r="F109" s="24">
        <v>14</v>
      </c>
      <c r="H109" s="25">
        <f>SUMIFS(C109:F109, C6:F6, "19MEE311_CO1")</f>
        <v>14</v>
      </c>
      <c r="I109" s="25">
        <f>SUMIFS(C109:F109, C6:F6, "19MEE311_CO2")</f>
        <v>14</v>
      </c>
      <c r="J109" s="25">
        <f>SUMIFS(C109:F109, C6:F6, "19MEE311_CO3")</f>
        <v>14</v>
      </c>
      <c r="K109" s="25">
        <f>SUMIFS(C109:F109, C6:F6, "19MEE311_CO4")</f>
        <v>14</v>
      </c>
    </row>
    <row r="110" spans="1:11" x14ac:dyDescent="0.3">
      <c r="A110" s="26">
        <v>51</v>
      </c>
      <c r="B110" s="26" t="s">
        <v>366</v>
      </c>
      <c r="C110" s="26">
        <v>19</v>
      </c>
      <c r="D110" s="26">
        <v>19</v>
      </c>
      <c r="E110" s="26">
        <v>19</v>
      </c>
      <c r="F110" s="26">
        <v>19</v>
      </c>
      <c r="H110" s="25">
        <f>SUMIFS(C110:F110, C6:F6, "19MEE311_CO1")</f>
        <v>19</v>
      </c>
      <c r="I110" s="25">
        <f>SUMIFS(C110:F110, C6:F6, "19MEE311_CO2")</f>
        <v>19</v>
      </c>
      <c r="J110" s="25">
        <f>SUMIFS(C110:F110, C6:F6, "19MEE311_CO3")</f>
        <v>19</v>
      </c>
      <c r="K110" s="25">
        <f>SUMIFS(C110:F110, C6:F6, "19MEE311_CO4")</f>
        <v>19</v>
      </c>
    </row>
    <row r="111" spans="1:11" x14ac:dyDescent="0.3">
      <c r="A111" s="24">
        <v>52</v>
      </c>
      <c r="B111" s="24" t="s">
        <v>368</v>
      </c>
      <c r="C111" s="24">
        <v>19</v>
      </c>
      <c r="D111" s="24">
        <v>19</v>
      </c>
      <c r="E111" s="24">
        <v>19</v>
      </c>
      <c r="F111" s="24">
        <v>19</v>
      </c>
      <c r="H111" s="25">
        <f>SUMIFS(C111:F111, C6:F6, "19MEE311_CO1")</f>
        <v>19</v>
      </c>
      <c r="I111" s="25">
        <f>SUMIFS(C111:F111, C6:F6, "19MEE311_CO2")</f>
        <v>19</v>
      </c>
      <c r="J111" s="25">
        <f>SUMIFS(C111:F111, C6:F6, "19MEE311_CO3")</f>
        <v>19</v>
      </c>
      <c r="K111" s="25">
        <f>SUMIFS(C111:F111, C6:F6, "19MEE311_CO4")</f>
        <v>19</v>
      </c>
    </row>
    <row r="112" spans="1:11" x14ac:dyDescent="0.3">
      <c r="A112" s="26">
        <v>0</v>
      </c>
      <c r="B112" s="26">
        <v>0</v>
      </c>
      <c r="C112" s="26">
        <v>13</v>
      </c>
      <c r="D112" s="26">
        <v>13</v>
      </c>
      <c r="E112" s="26">
        <v>13</v>
      </c>
      <c r="F112" s="26">
        <v>13</v>
      </c>
      <c r="H112" s="25">
        <f>SUMIFS(C112:F112, C6:F6, "19MEE311_CO1")</f>
        <v>13</v>
      </c>
      <c r="I112" s="25">
        <f>SUMIFS(C112:F112, C6:F6, "19MEE311_CO2")</f>
        <v>13</v>
      </c>
      <c r="J112" s="25">
        <f>SUMIFS(C112:F112, C6:F6, "19MEE311_CO3")</f>
        <v>13</v>
      </c>
      <c r="K112" s="25">
        <f>SUMIFS(C112:F112, C6:F6, "19MEE311_CO4")</f>
        <v>13</v>
      </c>
    </row>
    <row r="113" spans="1:11" x14ac:dyDescent="0.3">
      <c r="A113" s="24">
        <v>0</v>
      </c>
      <c r="B113" s="24">
        <v>0</v>
      </c>
      <c r="C113" s="24">
        <v>19</v>
      </c>
      <c r="D113" s="24">
        <v>19</v>
      </c>
      <c r="E113" s="24">
        <v>19</v>
      </c>
      <c r="F113" s="24">
        <v>19</v>
      </c>
      <c r="H113" s="25">
        <f>SUMIFS(C113:F113, C6:F6, "19MEE311_CO1")</f>
        <v>19</v>
      </c>
      <c r="I113" s="25">
        <f>SUMIFS(C113:F113, C6:F6, "19MEE311_CO2")</f>
        <v>19</v>
      </c>
      <c r="J113" s="25">
        <f>SUMIFS(C113:F113, C6:F6, "19MEE311_CO3")</f>
        <v>19</v>
      </c>
      <c r="K113" s="25">
        <f>SUMIFS(C113:F113, C6:F6, "19MEE311_CO4")</f>
        <v>19</v>
      </c>
    </row>
    <row r="114" spans="1:11" x14ac:dyDescent="0.3">
      <c r="A114" s="26">
        <v>0</v>
      </c>
      <c r="B114" s="26">
        <v>0</v>
      </c>
      <c r="C114" s="26">
        <v>13</v>
      </c>
      <c r="D114" s="26">
        <v>13</v>
      </c>
      <c r="E114" s="26">
        <v>13</v>
      </c>
      <c r="F114" s="26">
        <v>13</v>
      </c>
      <c r="H114" s="25">
        <f>SUMIFS(C114:F114, C6:F6, "19MEE311_CO1")</f>
        <v>13</v>
      </c>
      <c r="I114" s="25">
        <f>SUMIFS(C114:F114, C6:F6, "19MEE311_CO2")</f>
        <v>13</v>
      </c>
      <c r="J114" s="25">
        <f>SUMIFS(C114:F114, C6:F6, "19MEE311_CO3")</f>
        <v>13</v>
      </c>
      <c r="K114" s="25">
        <f>SUMIFS(C114:F114, C6:F6, "19MEE311_CO4")</f>
        <v>13</v>
      </c>
    </row>
    <row r="115" spans="1:11" x14ac:dyDescent="0.3">
      <c r="A115" s="24">
        <v>0</v>
      </c>
      <c r="B115" s="24">
        <v>0</v>
      </c>
      <c r="C115" s="24">
        <v>17</v>
      </c>
      <c r="D115" s="24">
        <v>17</v>
      </c>
      <c r="E115" s="24">
        <v>17</v>
      </c>
      <c r="F115" s="24">
        <v>17</v>
      </c>
      <c r="H115" s="25">
        <f>SUMIFS(C115:F115, C6:F6, "19MEE311_CO1")</f>
        <v>17</v>
      </c>
      <c r="I115" s="25">
        <f>SUMIFS(C115:F115, C6:F6, "19MEE311_CO2")</f>
        <v>17</v>
      </c>
      <c r="J115" s="25">
        <f>SUMIFS(C115:F115, C6:F6, "19MEE311_CO3")</f>
        <v>17</v>
      </c>
      <c r="K115" s="25">
        <f>SUMIFS(C115:F115, C6:F6, "19MEE311_CO4")</f>
        <v>17</v>
      </c>
    </row>
    <row r="116" spans="1:11" x14ac:dyDescent="0.3">
      <c r="A116" s="26">
        <v>0</v>
      </c>
      <c r="B116" s="26">
        <v>0</v>
      </c>
      <c r="C116" s="26">
        <v>27</v>
      </c>
      <c r="D116" s="26">
        <v>27</v>
      </c>
      <c r="E116" s="26">
        <v>27</v>
      </c>
      <c r="F116" s="26">
        <v>27</v>
      </c>
      <c r="H116" s="25">
        <f>SUMIFS(C116:F116, C6:F6, "19MEE311_CO1")</f>
        <v>27</v>
      </c>
      <c r="I116" s="25">
        <f>SUMIFS(C116:F116, C6:F6, "19MEE311_CO2")</f>
        <v>27</v>
      </c>
      <c r="J116" s="25">
        <f>SUMIFS(C116:F116, C6:F6, "19MEE311_CO3")</f>
        <v>27</v>
      </c>
      <c r="K116" s="25">
        <f>SUMIFS(C116:F116, C6:F6, "19MEE311_CO4")</f>
        <v>27</v>
      </c>
    </row>
    <row r="117" spans="1:11" x14ac:dyDescent="0.3">
      <c r="A117" s="24">
        <v>0</v>
      </c>
      <c r="B117" s="24">
        <v>0</v>
      </c>
      <c r="C117" s="24">
        <v>14</v>
      </c>
      <c r="D117" s="24">
        <v>14</v>
      </c>
      <c r="E117" s="24">
        <v>14</v>
      </c>
      <c r="F117" s="24">
        <v>14</v>
      </c>
      <c r="H117" s="25">
        <f>SUMIFS(C117:F117, C6:F6, "19MEE311_CO1")</f>
        <v>14</v>
      </c>
      <c r="I117" s="25">
        <f>SUMIFS(C117:F117, C6:F6, "19MEE311_CO2")</f>
        <v>14</v>
      </c>
      <c r="J117" s="25">
        <f>SUMIFS(C117:F117, C6:F6, "19MEE311_CO3")</f>
        <v>14</v>
      </c>
      <c r="K117" s="25">
        <f>SUMIFS(C117:F117, C6:F6, "19MEE311_CO4")</f>
        <v>14</v>
      </c>
    </row>
    <row r="118" spans="1:11" x14ac:dyDescent="0.3">
      <c r="A118" s="26">
        <v>7</v>
      </c>
      <c r="B118" s="26" t="s">
        <v>389</v>
      </c>
      <c r="C118" s="26">
        <v>11</v>
      </c>
      <c r="D118" s="26">
        <v>11</v>
      </c>
      <c r="E118" s="26">
        <v>11</v>
      </c>
      <c r="F118" s="26">
        <v>11</v>
      </c>
      <c r="H118" s="25">
        <f>SUMIFS(C118:F118, C6:F6, "19MEE311_CO1")</f>
        <v>11</v>
      </c>
      <c r="I118" s="25">
        <f>SUMIFS(C118:F118, C6:F6, "19MEE311_CO2")</f>
        <v>11</v>
      </c>
      <c r="J118" s="25">
        <f>SUMIFS(C118:F118, C6:F6, "19MEE311_CO3")</f>
        <v>11</v>
      </c>
      <c r="K118" s="25">
        <f>SUMIFS(C118:F118, C6:F6, "19MEE311_CO4")</f>
        <v>11</v>
      </c>
    </row>
    <row r="119" spans="1:11" x14ac:dyDescent="0.3">
      <c r="A119" s="24">
        <v>8</v>
      </c>
      <c r="B119" s="24" t="s">
        <v>391</v>
      </c>
      <c r="C119" s="24">
        <v>19</v>
      </c>
      <c r="D119" s="24">
        <v>19</v>
      </c>
      <c r="E119" s="24">
        <v>19</v>
      </c>
      <c r="F119" s="24">
        <v>19</v>
      </c>
      <c r="H119" s="25">
        <f>SUMIFS(C119:F119, C6:F6, "19MEE311_CO1")</f>
        <v>19</v>
      </c>
      <c r="I119" s="25">
        <f>SUMIFS(C119:F119, C6:F6, "19MEE311_CO2")</f>
        <v>19</v>
      </c>
      <c r="J119" s="25">
        <f>SUMIFS(C119:F119, C6:F6, "19MEE311_CO3")</f>
        <v>19</v>
      </c>
      <c r="K119" s="25">
        <f>SUMIFS(C119:F119, C6:F6, "19MEE311_CO4")</f>
        <v>19</v>
      </c>
    </row>
    <row r="120" spans="1:11" x14ac:dyDescent="0.3">
      <c r="A120" s="26">
        <v>9</v>
      </c>
      <c r="B120" s="26" t="s">
        <v>393</v>
      </c>
      <c r="C120" s="26">
        <v>9</v>
      </c>
      <c r="D120" s="26">
        <v>9</v>
      </c>
      <c r="E120" s="26">
        <v>9</v>
      </c>
      <c r="F120" s="26">
        <v>9</v>
      </c>
      <c r="H120" s="25">
        <f>SUMIFS(C120:F120, C6:F6, "19MEE311_CO1")</f>
        <v>9</v>
      </c>
      <c r="I120" s="25">
        <f>SUMIFS(C120:F120, C6:F6, "19MEE311_CO2")</f>
        <v>9</v>
      </c>
      <c r="J120" s="25">
        <f>SUMIFS(C120:F120, C6:F6, "19MEE311_CO3")</f>
        <v>9</v>
      </c>
      <c r="K120" s="25">
        <f>SUMIFS(C120:F120, C6:F6, "19MEE311_CO4")</f>
        <v>9</v>
      </c>
    </row>
    <row r="121" spans="1:11" x14ac:dyDescent="0.3">
      <c r="A121" s="24">
        <v>10</v>
      </c>
      <c r="B121" s="24" t="s">
        <v>395</v>
      </c>
      <c r="C121" s="24">
        <v>20</v>
      </c>
      <c r="D121" s="24">
        <v>20</v>
      </c>
      <c r="E121" s="24">
        <v>20</v>
      </c>
      <c r="F121" s="24">
        <v>20</v>
      </c>
      <c r="H121" s="25">
        <f>SUMIFS(C121:F121, C6:F6, "19MEE311_CO1")</f>
        <v>20</v>
      </c>
      <c r="I121" s="25">
        <f>SUMIFS(C121:F121, C6:F6, "19MEE311_CO2")</f>
        <v>20</v>
      </c>
      <c r="J121" s="25">
        <f>SUMIFS(C121:F121, C6:F6, "19MEE311_CO3")</f>
        <v>20</v>
      </c>
      <c r="K121" s="25">
        <f>SUMIFS(C121:F121, C6:F6, "19MEE311_CO4")</f>
        <v>20</v>
      </c>
    </row>
    <row r="122" spans="1:11" x14ac:dyDescent="0.3">
      <c r="A122" s="26">
        <v>11</v>
      </c>
      <c r="B122" s="26" t="s">
        <v>397</v>
      </c>
      <c r="C122" s="26">
        <v>22</v>
      </c>
      <c r="D122" s="26">
        <v>22</v>
      </c>
      <c r="E122" s="26">
        <v>22</v>
      </c>
      <c r="F122" s="26">
        <v>22</v>
      </c>
      <c r="H122" s="25">
        <f>SUMIFS(C122:F122, C6:F6, "19MEE311_CO1")</f>
        <v>22</v>
      </c>
      <c r="I122" s="25">
        <f>SUMIFS(C122:F122, C6:F6, "19MEE311_CO2")</f>
        <v>22</v>
      </c>
      <c r="J122" s="25">
        <f>SUMIFS(C122:F122, C6:F6, "19MEE311_CO3")</f>
        <v>22</v>
      </c>
      <c r="K122" s="25">
        <f>SUMIFS(C122:F122, C6:F6, "19MEE311_CO4")</f>
        <v>22</v>
      </c>
    </row>
    <row r="123" spans="1:11" x14ac:dyDescent="0.3">
      <c r="A123" s="24">
        <v>12</v>
      </c>
      <c r="B123" s="24" t="s">
        <v>399</v>
      </c>
      <c r="C123" s="24">
        <v>11</v>
      </c>
      <c r="D123" s="24">
        <v>11</v>
      </c>
      <c r="E123" s="24">
        <v>11</v>
      </c>
      <c r="F123" s="24">
        <v>11</v>
      </c>
      <c r="H123" s="25">
        <f>SUMIFS(C123:F123, C6:F6, "19MEE311_CO1")</f>
        <v>11</v>
      </c>
      <c r="I123" s="25">
        <f>SUMIFS(C123:F123, C6:F6, "19MEE311_CO2")</f>
        <v>11</v>
      </c>
      <c r="J123" s="25">
        <f>SUMIFS(C123:F123, C6:F6, "19MEE311_CO3")</f>
        <v>11</v>
      </c>
      <c r="K123" s="25">
        <f>SUMIFS(C123:F123, C6:F6, "19MEE311_CO4")</f>
        <v>11</v>
      </c>
    </row>
    <row r="124" spans="1:11" x14ac:dyDescent="0.3">
      <c r="A124" s="26">
        <v>13</v>
      </c>
      <c r="B124" s="26" t="s">
        <v>401</v>
      </c>
      <c r="C124" s="26">
        <v>9</v>
      </c>
      <c r="D124" s="26">
        <v>9</v>
      </c>
      <c r="E124" s="26">
        <v>9</v>
      </c>
      <c r="F124" s="26">
        <v>9</v>
      </c>
      <c r="H124" s="25">
        <f>SUMIFS(C124:F124, C6:F6, "19MEE311_CO1")</f>
        <v>9</v>
      </c>
      <c r="I124" s="25">
        <f>SUMIFS(C124:F124, C6:F6, "19MEE311_CO2")</f>
        <v>9</v>
      </c>
      <c r="J124" s="25">
        <f>SUMIFS(C124:F124, C6:F6, "19MEE311_CO3")</f>
        <v>9</v>
      </c>
      <c r="K124" s="25">
        <f>SUMIFS(C124:F124, C6:F6, "19MEE311_CO4")</f>
        <v>9</v>
      </c>
    </row>
    <row r="125" spans="1:11" x14ac:dyDescent="0.3">
      <c r="A125" s="24">
        <v>14</v>
      </c>
      <c r="B125" s="24" t="s">
        <v>403</v>
      </c>
      <c r="C125" s="24">
        <v>13</v>
      </c>
      <c r="D125" s="24">
        <v>13</v>
      </c>
      <c r="E125" s="24">
        <v>13</v>
      </c>
      <c r="F125" s="24">
        <v>13</v>
      </c>
      <c r="H125" s="25">
        <f>SUMIFS(C125:F125, C6:F6, "19MEE311_CO1")</f>
        <v>13</v>
      </c>
      <c r="I125" s="25">
        <f>SUMIFS(C125:F125, C6:F6, "19MEE311_CO2")</f>
        <v>13</v>
      </c>
      <c r="J125" s="25">
        <f>SUMIFS(C125:F125, C6:F6, "19MEE311_CO3")</f>
        <v>13</v>
      </c>
      <c r="K125" s="25">
        <f>SUMIFS(C125:F125, C6:F6, "19MEE311_CO4")</f>
        <v>13</v>
      </c>
    </row>
    <row r="126" spans="1:11" x14ac:dyDescent="0.3">
      <c r="A126" s="26">
        <v>15</v>
      </c>
      <c r="B126" s="26" t="s">
        <v>405</v>
      </c>
      <c r="C126" s="26">
        <v>13</v>
      </c>
      <c r="D126" s="26">
        <v>13</v>
      </c>
      <c r="E126" s="26">
        <v>13</v>
      </c>
      <c r="F126" s="26">
        <v>13</v>
      </c>
      <c r="H126" s="25">
        <f>SUMIFS(C126:F126, C6:F6, "19MEE311_CO1")</f>
        <v>13</v>
      </c>
      <c r="I126" s="25">
        <f>SUMIFS(C126:F126, C6:F6, "19MEE311_CO2")</f>
        <v>13</v>
      </c>
      <c r="J126" s="25">
        <f>SUMIFS(C126:F126, C6:F6, "19MEE311_CO3")</f>
        <v>13</v>
      </c>
      <c r="K126" s="25">
        <f>SUMIFS(C126:F126, C6:F6, "19MEE311_CO4")</f>
        <v>13</v>
      </c>
    </row>
    <row r="127" spans="1:11" x14ac:dyDescent="0.3">
      <c r="A127" s="24">
        <v>16</v>
      </c>
      <c r="B127" s="24" t="s">
        <v>407</v>
      </c>
      <c r="C127" s="24">
        <v>11</v>
      </c>
      <c r="D127" s="24">
        <v>11</v>
      </c>
      <c r="E127" s="24">
        <v>11</v>
      </c>
      <c r="F127" s="24">
        <v>11</v>
      </c>
      <c r="H127" s="25">
        <f>SUMIFS(C127:F127, C6:F6, "19MEE311_CO1")</f>
        <v>11</v>
      </c>
      <c r="I127" s="25">
        <f>SUMIFS(C127:F127, C6:F6, "19MEE311_CO2")</f>
        <v>11</v>
      </c>
      <c r="J127" s="25">
        <f>SUMIFS(C127:F127, C6:F6, "19MEE311_CO3")</f>
        <v>11</v>
      </c>
      <c r="K127" s="25">
        <f>SUMIFS(C127:F127, C6:F6, "19MEE311_CO4")</f>
        <v>11</v>
      </c>
    </row>
    <row r="128" spans="1:11" x14ac:dyDescent="0.3">
      <c r="A128" s="26">
        <v>17</v>
      </c>
      <c r="B128" s="26" t="s">
        <v>409</v>
      </c>
      <c r="C128" s="26">
        <v>9</v>
      </c>
      <c r="D128" s="26">
        <v>9</v>
      </c>
      <c r="E128" s="26">
        <v>9</v>
      </c>
      <c r="F128" s="26">
        <v>9</v>
      </c>
      <c r="H128" s="25">
        <f>SUMIFS(C128:F128, C6:F6, "19MEE311_CO1")</f>
        <v>9</v>
      </c>
      <c r="I128" s="25">
        <f>SUMIFS(C128:F128, C6:F6, "19MEE311_CO2")</f>
        <v>9</v>
      </c>
      <c r="J128" s="25">
        <f>SUMIFS(C128:F128, C6:F6, "19MEE311_CO3")</f>
        <v>9</v>
      </c>
      <c r="K128" s="25">
        <f>SUMIFS(C128:F128, C6:F6, "19MEE311_CO4")</f>
        <v>9</v>
      </c>
    </row>
    <row r="129" spans="1:11" x14ac:dyDescent="0.3">
      <c r="A129" s="24">
        <v>18</v>
      </c>
      <c r="B129" s="24" t="s">
        <v>411</v>
      </c>
      <c r="C129" s="24">
        <v>13</v>
      </c>
      <c r="D129" s="24">
        <v>13</v>
      </c>
      <c r="E129" s="24">
        <v>13</v>
      </c>
      <c r="F129" s="24">
        <v>13</v>
      </c>
      <c r="H129" s="25">
        <f>SUMIFS(C129:F129, C6:F6, "19MEE311_CO1")</f>
        <v>13</v>
      </c>
      <c r="I129" s="25">
        <f>SUMIFS(C129:F129, C6:F6, "19MEE311_CO2")</f>
        <v>13</v>
      </c>
      <c r="J129" s="25">
        <f>SUMIFS(C129:F129, C6:F6, "19MEE311_CO3")</f>
        <v>13</v>
      </c>
      <c r="K129" s="25">
        <f>SUMIFS(C129:F129, C6:F6, "19MEE311_CO4")</f>
        <v>13</v>
      </c>
    </row>
    <row r="130" spans="1:11" x14ac:dyDescent="0.3">
      <c r="A130" s="26">
        <v>19</v>
      </c>
      <c r="B130" s="26" t="s">
        <v>413</v>
      </c>
      <c r="C130" s="26">
        <v>22</v>
      </c>
      <c r="D130" s="26">
        <v>22</v>
      </c>
      <c r="E130" s="26">
        <v>22</v>
      </c>
      <c r="F130" s="26">
        <v>22</v>
      </c>
      <c r="H130" s="25">
        <f>SUMIFS(C130:F130, C6:F6, "19MEE311_CO1")</f>
        <v>22</v>
      </c>
      <c r="I130" s="25">
        <f>SUMIFS(C130:F130, C6:F6, "19MEE311_CO2")</f>
        <v>22</v>
      </c>
      <c r="J130" s="25">
        <f>SUMIFS(C130:F130, C6:F6, "19MEE311_CO3")</f>
        <v>22</v>
      </c>
      <c r="K130" s="25">
        <f>SUMIFS(C130:F130, C6:F6, "19MEE311_CO4")</f>
        <v>22</v>
      </c>
    </row>
    <row r="131" spans="1:11" x14ac:dyDescent="0.3">
      <c r="A131" s="24">
        <v>20</v>
      </c>
      <c r="B131" s="24" t="s">
        <v>415</v>
      </c>
      <c r="C131" s="24">
        <v>16</v>
      </c>
      <c r="D131" s="24">
        <v>16</v>
      </c>
      <c r="E131" s="24">
        <v>16</v>
      </c>
      <c r="F131" s="24">
        <v>16</v>
      </c>
      <c r="H131" s="25">
        <f>SUMIFS(C131:F131, C6:F6, "19MEE311_CO1")</f>
        <v>16</v>
      </c>
      <c r="I131" s="25">
        <f>SUMIFS(C131:F131, C6:F6, "19MEE311_CO2")</f>
        <v>16</v>
      </c>
      <c r="J131" s="25">
        <f>SUMIFS(C131:F131, C6:F6, "19MEE311_CO3")</f>
        <v>16</v>
      </c>
      <c r="K131" s="25">
        <f>SUMIFS(C131:F131, C6:F6, "19MEE311_CO4")</f>
        <v>16</v>
      </c>
    </row>
    <row r="132" spans="1:11" x14ac:dyDescent="0.3">
      <c r="A132" s="26">
        <v>21</v>
      </c>
      <c r="B132" s="26" t="s">
        <v>417</v>
      </c>
      <c r="C132" s="26">
        <v>16</v>
      </c>
      <c r="D132" s="26">
        <v>16</v>
      </c>
      <c r="E132" s="26">
        <v>16</v>
      </c>
      <c r="F132" s="26">
        <v>16</v>
      </c>
      <c r="H132" s="25">
        <f>SUMIFS(C132:F132, C6:F6, "19MEE311_CO1")</f>
        <v>16</v>
      </c>
      <c r="I132" s="25">
        <f>SUMIFS(C132:F132, C6:F6, "19MEE311_CO2")</f>
        <v>16</v>
      </c>
      <c r="J132" s="25">
        <f>SUMIFS(C132:F132, C6:F6, "19MEE311_CO3")</f>
        <v>16</v>
      </c>
      <c r="K132" s="25">
        <f>SUMIFS(C132:F132, C6:F6, "19MEE311_CO4")</f>
        <v>16</v>
      </c>
    </row>
    <row r="133" spans="1:11" x14ac:dyDescent="0.3">
      <c r="A133" s="24">
        <v>22</v>
      </c>
      <c r="B133" s="24" t="s">
        <v>419</v>
      </c>
      <c r="C133" s="24">
        <v>9</v>
      </c>
      <c r="D133" s="24">
        <v>9</v>
      </c>
      <c r="E133" s="24">
        <v>9</v>
      </c>
      <c r="F133" s="24">
        <v>9</v>
      </c>
      <c r="H133" s="25">
        <f>SUMIFS(C133:F133, C6:F6, "19MEE311_CO1")</f>
        <v>9</v>
      </c>
      <c r="I133" s="25">
        <f>SUMIFS(C133:F133, C6:F6, "19MEE311_CO2")</f>
        <v>9</v>
      </c>
      <c r="J133" s="25">
        <f>SUMIFS(C133:F133, C6:F6, "19MEE311_CO3")</f>
        <v>9</v>
      </c>
      <c r="K133" s="25">
        <f>SUMIFS(C133:F133, C6:F6, "19MEE311_CO4")</f>
        <v>9</v>
      </c>
    </row>
    <row r="134" spans="1:11" x14ac:dyDescent="0.3">
      <c r="A134" s="26">
        <v>23</v>
      </c>
      <c r="B134" s="26" t="s">
        <v>421</v>
      </c>
      <c r="C134" s="26">
        <v>24</v>
      </c>
      <c r="D134" s="26">
        <v>24</v>
      </c>
      <c r="E134" s="26">
        <v>24</v>
      </c>
      <c r="F134" s="26">
        <v>24</v>
      </c>
      <c r="H134" s="25">
        <f>SUMIFS(C134:F134, C6:F6, "19MEE311_CO1")</f>
        <v>24</v>
      </c>
      <c r="I134" s="25">
        <f>SUMIFS(C134:F134, C6:F6, "19MEE311_CO2")</f>
        <v>24</v>
      </c>
      <c r="J134" s="25">
        <f>SUMIFS(C134:F134, C6:F6, "19MEE311_CO3")</f>
        <v>24</v>
      </c>
      <c r="K134" s="25">
        <f>SUMIFS(C134:F134, C6:F6, "19MEE311_CO4")</f>
        <v>24</v>
      </c>
    </row>
    <row r="135" spans="1:11" x14ac:dyDescent="0.3">
      <c r="A135" s="24">
        <v>24</v>
      </c>
      <c r="B135" s="24" t="s">
        <v>423</v>
      </c>
      <c r="C135" s="24">
        <v>13</v>
      </c>
      <c r="D135" s="24">
        <v>13</v>
      </c>
      <c r="E135" s="24">
        <v>13</v>
      </c>
      <c r="F135" s="24">
        <v>13</v>
      </c>
      <c r="H135" s="25">
        <f>SUMIFS(C135:F135, C6:F6, "19MEE311_CO1")</f>
        <v>13</v>
      </c>
      <c r="I135" s="25">
        <f>SUMIFS(C135:F135, C6:F6, "19MEE311_CO2")</f>
        <v>13</v>
      </c>
      <c r="J135" s="25">
        <f>SUMIFS(C135:F135, C6:F6, "19MEE311_CO3")</f>
        <v>13</v>
      </c>
      <c r="K135" s="25">
        <f>SUMIFS(C135:F135, C6:F6, "19MEE311_CO4")</f>
        <v>13</v>
      </c>
    </row>
    <row r="136" spans="1:11" x14ac:dyDescent="0.3">
      <c r="A136" s="26">
        <v>25</v>
      </c>
      <c r="B136" s="26" t="s">
        <v>425</v>
      </c>
      <c r="C136" s="26">
        <v>9</v>
      </c>
      <c r="D136" s="26">
        <v>9</v>
      </c>
      <c r="E136" s="26">
        <v>9</v>
      </c>
      <c r="F136" s="26">
        <v>9</v>
      </c>
      <c r="H136" s="25">
        <f>SUMIFS(C136:F136, C6:F6, "19MEE311_CO1")</f>
        <v>9</v>
      </c>
      <c r="I136" s="25">
        <f>SUMIFS(C136:F136, C6:F6, "19MEE311_CO2")</f>
        <v>9</v>
      </c>
      <c r="J136" s="25">
        <f>SUMIFS(C136:F136, C6:F6, "19MEE311_CO3")</f>
        <v>9</v>
      </c>
      <c r="K136" s="25">
        <f>SUMIFS(C136:F136, C6:F6, "19MEE311_CO4")</f>
        <v>9</v>
      </c>
    </row>
    <row r="137" spans="1:11" x14ac:dyDescent="0.3">
      <c r="A137" s="24">
        <v>26</v>
      </c>
      <c r="B137" s="24" t="s">
        <v>427</v>
      </c>
      <c r="C137" s="24">
        <v>13</v>
      </c>
      <c r="D137" s="24">
        <v>13</v>
      </c>
      <c r="E137" s="24">
        <v>13</v>
      </c>
      <c r="F137" s="24">
        <v>13</v>
      </c>
      <c r="H137" s="25">
        <f>SUMIFS(C137:F137, C6:F6, "19MEE311_CO1")</f>
        <v>13</v>
      </c>
      <c r="I137" s="25">
        <f>SUMIFS(C137:F137, C6:F6, "19MEE311_CO2")</f>
        <v>13</v>
      </c>
      <c r="J137" s="25">
        <f>SUMIFS(C137:F137, C6:F6, "19MEE311_CO3")</f>
        <v>13</v>
      </c>
      <c r="K137" s="25">
        <f>SUMIFS(C137:F137, C6:F6, "19MEE311_CO4")</f>
        <v>13</v>
      </c>
    </row>
    <row r="138" spans="1:11" x14ac:dyDescent="0.3">
      <c r="A138" s="26">
        <v>27</v>
      </c>
      <c r="B138" s="26" t="s">
        <v>429</v>
      </c>
      <c r="C138" s="26">
        <v>18</v>
      </c>
      <c r="D138" s="26">
        <v>18</v>
      </c>
      <c r="E138" s="26">
        <v>18</v>
      </c>
      <c r="F138" s="26">
        <v>18</v>
      </c>
      <c r="H138" s="25">
        <f>SUMIFS(C138:F138, C6:F6, "19MEE311_CO1")</f>
        <v>18</v>
      </c>
      <c r="I138" s="25">
        <f>SUMIFS(C138:F138, C6:F6, "19MEE311_CO2")</f>
        <v>18</v>
      </c>
      <c r="J138" s="25">
        <f>SUMIFS(C138:F138, C6:F6, "19MEE311_CO3")</f>
        <v>18</v>
      </c>
      <c r="K138" s="25">
        <f>SUMIFS(C138:F138, C6:F6, "19MEE311_CO4")</f>
        <v>18</v>
      </c>
    </row>
    <row r="139" spans="1:11" x14ac:dyDescent="0.3">
      <c r="A139" s="24">
        <v>28</v>
      </c>
      <c r="B139" s="24" t="s">
        <v>431</v>
      </c>
      <c r="C139" s="24">
        <v>9</v>
      </c>
      <c r="D139" s="24">
        <v>9</v>
      </c>
      <c r="E139" s="24">
        <v>9</v>
      </c>
      <c r="F139" s="24">
        <v>9</v>
      </c>
      <c r="H139" s="25">
        <f>SUMIFS(C139:F139, C6:F6, "19MEE311_CO1")</f>
        <v>9</v>
      </c>
      <c r="I139" s="25">
        <f>SUMIFS(C139:F139, C6:F6, "19MEE311_CO2")</f>
        <v>9</v>
      </c>
      <c r="J139" s="25">
        <f>SUMIFS(C139:F139, C6:F6, "19MEE311_CO3")</f>
        <v>9</v>
      </c>
      <c r="K139" s="25">
        <f>SUMIFS(C139:F139, C6:F6, "19MEE311_CO4")</f>
        <v>9</v>
      </c>
    </row>
    <row r="140" spans="1:11" x14ac:dyDescent="0.3">
      <c r="A140" s="26">
        <v>29</v>
      </c>
      <c r="B140" s="26" t="s">
        <v>433</v>
      </c>
      <c r="C140" s="26">
        <v>20</v>
      </c>
      <c r="D140" s="26">
        <v>20</v>
      </c>
      <c r="E140" s="26">
        <v>20</v>
      </c>
      <c r="F140" s="26">
        <v>20</v>
      </c>
      <c r="H140" s="25">
        <f>SUMIFS(C140:F140, C6:F6, "19MEE311_CO1")</f>
        <v>20</v>
      </c>
      <c r="I140" s="25">
        <f>SUMIFS(C140:F140, C6:F6, "19MEE311_CO2")</f>
        <v>20</v>
      </c>
      <c r="J140" s="25">
        <f>SUMIFS(C140:F140, C6:F6, "19MEE311_CO3")</f>
        <v>20</v>
      </c>
      <c r="K140" s="25">
        <f>SUMIFS(C140:F140, C6:F6, "19MEE311_CO4")</f>
        <v>20</v>
      </c>
    </row>
    <row r="141" spans="1:11" x14ac:dyDescent="0.3">
      <c r="A141" s="24">
        <v>30</v>
      </c>
      <c r="B141" s="24" t="s">
        <v>435</v>
      </c>
      <c r="C141" s="24">
        <v>11</v>
      </c>
      <c r="D141" s="24">
        <v>11</v>
      </c>
      <c r="E141" s="24">
        <v>11</v>
      </c>
      <c r="F141" s="24">
        <v>11</v>
      </c>
      <c r="H141" s="25">
        <f>SUMIFS(C141:F141, C6:F6, "19MEE311_CO1")</f>
        <v>11</v>
      </c>
      <c r="I141" s="25">
        <f>SUMIFS(C141:F141, C6:F6, "19MEE311_CO2")</f>
        <v>11</v>
      </c>
      <c r="J141" s="25">
        <f>SUMIFS(C141:F141, C6:F6, "19MEE311_CO3")</f>
        <v>11</v>
      </c>
      <c r="K141" s="25">
        <f>SUMIFS(C141:F141, C6:F6, "19MEE311_CO4")</f>
        <v>11</v>
      </c>
    </row>
    <row r="142" spans="1:11" x14ac:dyDescent="0.3">
      <c r="A142" s="26">
        <v>31</v>
      </c>
      <c r="B142" s="26" t="s">
        <v>437</v>
      </c>
      <c r="C142" s="26">
        <v>22</v>
      </c>
      <c r="D142" s="26">
        <v>22</v>
      </c>
      <c r="E142" s="26">
        <v>22</v>
      </c>
      <c r="F142" s="26">
        <v>22</v>
      </c>
      <c r="H142" s="25">
        <f>SUMIFS(C142:F142, C6:F6, "19MEE311_CO1")</f>
        <v>22</v>
      </c>
      <c r="I142" s="25">
        <f>SUMIFS(C142:F142, C6:F6, "19MEE311_CO2")</f>
        <v>22</v>
      </c>
      <c r="J142" s="25">
        <f>SUMIFS(C142:F142, C6:F6, "19MEE311_CO3")</f>
        <v>22</v>
      </c>
      <c r="K142" s="25">
        <f>SUMIFS(C142:F142, C6:F6, "19MEE311_CO4")</f>
        <v>22</v>
      </c>
    </row>
    <row r="143" spans="1:11" x14ac:dyDescent="0.3">
      <c r="A143" s="24">
        <v>32</v>
      </c>
      <c r="B143" s="24" t="s">
        <v>439</v>
      </c>
      <c r="C143" s="24">
        <v>13</v>
      </c>
      <c r="D143" s="24">
        <v>13</v>
      </c>
      <c r="E143" s="24">
        <v>13</v>
      </c>
      <c r="F143" s="24">
        <v>13</v>
      </c>
      <c r="H143" s="25">
        <f>SUMIFS(C143:F143, C6:F6, "19MEE311_CO1")</f>
        <v>13</v>
      </c>
      <c r="I143" s="25">
        <f>SUMIFS(C143:F143, C6:F6, "19MEE311_CO2")</f>
        <v>13</v>
      </c>
      <c r="J143" s="25">
        <f>SUMIFS(C143:F143, C6:F6, "19MEE311_CO3")</f>
        <v>13</v>
      </c>
      <c r="K143" s="25">
        <f>SUMIFS(C143:F143, C6:F6, "19MEE311_CO4")</f>
        <v>13</v>
      </c>
    </row>
    <row r="144" spans="1:11" x14ac:dyDescent="0.3">
      <c r="A144" s="26">
        <v>33</v>
      </c>
      <c r="B144" s="26" t="s">
        <v>441</v>
      </c>
      <c r="C144" s="26">
        <v>11</v>
      </c>
      <c r="D144" s="26">
        <v>11</v>
      </c>
      <c r="E144" s="26">
        <v>11</v>
      </c>
      <c r="F144" s="26">
        <v>11</v>
      </c>
      <c r="H144" s="25">
        <f>SUMIFS(C144:F144, C6:F6, "19MEE311_CO1")</f>
        <v>11</v>
      </c>
      <c r="I144" s="25">
        <f>SUMIFS(C144:F144, C6:F6, "19MEE311_CO2")</f>
        <v>11</v>
      </c>
      <c r="J144" s="25">
        <f>SUMIFS(C144:F144, C6:F6, "19MEE311_CO3")</f>
        <v>11</v>
      </c>
      <c r="K144" s="25">
        <f>SUMIFS(C144:F144, C6:F6, "19MEE311_CO4")</f>
        <v>11</v>
      </c>
    </row>
    <row r="145" spans="1:11" x14ac:dyDescent="0.3">
      <c r="A145" s="24">
        <v>34</v>
      </c>
      <c r="B145" s="24" t="s">
        <v>443</v>
      </c>
      <c r="C145" s="24">
        <v>16</v>
      </c>
      <c r="D145" s="24">
        <v>16</v>
      </c>
      <c r="E145" s="24">
        <v>16</v>
      </c>
      <c r="F145" s="24">
        <v>16</v>
      </c>
      <c r="H145" s="25">
        <f>SUMIFS(C145:F145, C6:F6, "19MEE311_CO1")</f>
        <v>16</v>
      </c>
      <c r="I145" s="25">
        <f>SUMIFS(C145:F145, C6:F6, "19MEE311_CO2")</f>
        <v>16</v>
      </c>
      <c r="J145" s="25">
        <f>SUMIFS(C145:F145, C6:F6, "19MEE311_CO3")</f>
        <v>16</v>
      </c>
      <c r="K145" s="25">
        <f>SUMIFS(C145:F145, C6:F6, "19MEE311_CO4")</f>
        <v>16</v>
      </c>
    </row>
    <row r="146" spans="1:11" x14ac:dyDescent="0.3">
      <c r="A146" s="26">
        <v>35</v>
      </c>
      <c r="B146" s="26" t="s">
        <v>445</v>
      </c>
      <c r="C146" s="26">
        <v>18</v>
      </c>
      <c r="D146" s="26">
        <v>18</v>
      </c>
      <c r="E146" s="26">
        <v>18</v>
      </c>
      <c r="F146" s="26">
        <v>18</v>
      </c>
      <c r="H146" s="25">
        <f>SUMIFS(C146:F146, C6:F6, "19MEE311_CO1")</f>
        <v>18</v>
      </c>
      <c r="I146" s="25">
        <f>SUMIFS(C146:F146, C6:F6, "19MEE311_CO2")</f>
        <v>18</v>
      </c>
      <c r="J146" s="25">
        <f>SUMIFS(C146:F146, C6:F6, "19MEE311_CO3")</f>
        <v>18</v>
      </c>
      <c r="K146" s="25">
        <f>SUMIFS(C146:F146, C6:F6, "19MEE311_CO4")</f>
        <v>18</v>
      </c>
    </row>
    <row r="147" spans="1:11" x14ac:dyDescent="0.3">
      <c r="A147" s="24">
        <v>36</v>
      </c>
      <c r="B147" s="24" t="s">
        <v>447</v>
      </c>
      <c r="C147" s="24">
        <v>8</v>
      </c>
      <c r="D147" s="24">
        <v>8</v>
      </c>
      <c r="E147" s="24">
        <v>8</v>
      </c>
      <c r="F147" s="24">
        <v>8</v>
      </c>
      <c r="H147" s="25">
        <f>SUMIFS(C147:F147, C6:F6, "19MEE311_CO1")</f>
        <v>8</v>
      </c>
      <c r="I147" s="25">
        <f>SUMIFS(C147:F147, C6:F6, "19MEE311_CO2")</f>
        <v>8</v>
      </c>
      <c r="J147" s="25">
        <f>SUMIFS(C147:F147, C6:F6, "19MEE311_CO3")</f>
        <v>8</v>
      </c>
      <c r="K147" s="25">
        <f>SUMIFS(C147:F147, C6:F6, "19MEE311_CO4")</f>
        <v>8</v>
      </c>
    </row>
    <row r="148" spans="1:11" x14ac:dyDescent="0.3">
      <c r="A148" s="26">
        <v>37</v>
      </c>
      <c r="B148" s="26" t="s">
        <v>449</v>
      </c>
      <c r="C148" s="26">
        <v>13</v>
      </c>
      <c r="D148" s="26">
        <v>13</v>
      </c>
      <c r="E148" s="26">
        <v>13</v>
      </c>
      <c r="F148" s="26">
        <v>13</v>
      </c>
      <c r="H148" s="25">
        <f>SUMIFS(C148:F148, C6:F6, "19MEE311_CO1")</f>
        <v>13</v>
      </c>
      <c r="I148" s="25">
        <f>SUMIFS(C148:F148, C6:F6, "19MEE311_CO2")</f>
        <v>13</v>
      </c>
      <c r="J148" s="25">
        <f>SUMIFS(C148:F148, C6:F6, "19MEE311_CO3")</f>
        <v>13</v>
      </c>
      <c r="K148" s="25">
        <f>SUMIFS(C148:F148, C6:F6, "19MEE311_CO4")</f>
        <v>13</v>
      </c>
    </row>
    <row r="149" spans="1:11" x14ac:dyDescent="0.3">
      <c r="A149" s="24">
        <v>38</v>
      </c>
      <c r="B149" s="24" t="s">
        <v>451</v>
      </c>
      <c r="C149" s="24">
        <v>24</v>
      </c>
      <c r="D149" s="24">
        <v>24</v>
      </c>
      <c r="E149" s="24">
        <v>24</v>
      </c>
      <c r="F149" s="24">
        <v>24</v>
      </c>
      <c r="H149" s="25">
        <f>SUMIFS(C149:F149, C6:F6, "19MEE311_CO1")</f>
        <v>24</v>
      </c>
      <c r="I149" s="25">
        <f>SUMIFS(C149:F149, C6:F6, "19MEE311_CO2")</f>
        <v>24</v>
      </c>
      <c r="J149" s="25">
        <f>SUMIFS(C149:F149, C6:F6, "19MEE311_CO3")</f>
        <v>24</v>
      </c>
      <c r="K149" s="25">
        <f>SUMIFS(C149:F149, C6:F6, "19MEE311_CO4")</f>
        <v>24</v>
      </c>
    </row>
    <row r="150" spans="1:11" x14ac:dyDescent="0.3">
      <c r="A150" s="26">
        <v>39</v>
      </c>
      <c r="B150" s="26" t="s">
        <v>453</v>
      </c>
      <c r="C150" s="26">
        <v>13</v>
      </c>
      <c r="D150" s="26">
        <v>13</v>
      </c>
      <c r="E150" s="26">
        <v>13</v>
      </c>
      <c r="F150" s="26">
        <v>13</v>
      </c>
      <c r="H150" s="25">
        <f>SUMIFS(C150:F150, C6:F6, "19MEE311_CO1")</f>
        <v>13</v>
      </c>
      <c r="I150" s="25">
        <f>SUMIFS(C150:F150, C6:F6, "19MEE311_CO2")</f>
        <v>13</v>
      </c>
      <c r="J150" s="25">
        <f>SUMIFS(C150:F150, C6:F6, "19MEE311_CO3")</f>
        <v>13</v>
      </c>
      <c r="K150" s="25">
        <f>SUMIFS(C150:F150, C6:F6, "19MEE311_CO4")</f>
        <v>13</v>
      </c>
    </row>
    <row r="151" spans="1:11" x14ac:dyDescent="0.3">
      <c r="A151" s="24">
        <v>40</v>
      </c>
      <c r="B151" s="24" t="s">
        <v>455</v>
      </c>
      <c r="C151" s="24">
        <v>14</v>
      </c>
      <c r="D151" s="24">
        <v>14</v>
      </c>
      <c r="E151" s="24">
        <v>14</v>
      </c>
      <c r="F151" s="24">
        <v>14</v>
      </c>
      <c r="H151" s="25">
        <f>SUMIFS(C151:F151, C6:F6, "19MEE311_CO1")</f>
        <v>14</v>
      </c>
      <c r="I151" s="25">
        <f>SUMIFS(C151:F151, C6:F6, "19MEE311_CO2")</f>
        <v>14</v>
      </c>
      <c r="J151" s="25">
        <f>SUMIFS(C151:F151, C6:F6, "19MEE311_CO3")</f>
        <v>14</v>
      </c>
      <c r="K151" s="25">
        <f>SUMIFS(C151:F151, C6:F6, "19MEE311_CO4")</f>
        <v>14</v>
      </c>
    </row>
    <row r="152" spans="1:11" x14ac:dyDescent="0.3">
      <c r="A152" s="26">
        <v>41</v>
      </c>
      <c r="B152" s="26" t="s">
        <v>457</v>
      </c>
      <c r="C152" s="26">
        <v>14</v>
      </c>
      <c r="D152" s="26">
        <v>14</v>
      </c>
      <c r="E152" s="26">
        <v>14</v>
      </c>
      <c r="F152" s="26">
        <v>14</v>
      </c>
      <c r="H152" s="25">
        <f>SUMIFS(C152:F152, C6:F6, "19MEE311_CO1")</f>
        <v>14</v>
      </c>
      <c r="I152" s="25">
        <f>SUMIFS(C152:F152, C6:F6, "19MEE311_CO2")</f>
        <v>14</v>
      </c>
      <c r="J152" s="25">
        <f>SUMIFS(C152:F152, C6:F6, "19MEE311_CO3")</f>
        <v>14</v>
      </c>
      <c r="K152" s="25">
        <f>SUMIFS(C152:F152, C6:F6, "19MEE311_CO4")</f>
        <v>14</v>
      </c>
    </row>
    <row r="153" spans="1:11" x14ac:dyDescent="0.3">
      <c r="A153" s="24">
        <v>42</v>
      </c>
      <c r="B153" s="24" t="s">
        <v>459</v>
      </c>
      <c r="C153" s="24">
        <v>9</v>
      </c>
      <c r="D153" s="24">
        <v>9</v>
      </c>
      <c r="E153" s="24">
        <v>9</v>
      </c>
      <c r="F153" s="24">
        <v>9</v>
      </c>
      <c r="H153" s="25">
        <f>SUMIFS(C153:F153, C6:F6, "19MEE311_CO1")</f>
        <v>9</v>
      </c>
      <c r="I153" s="25">
        <f>SUMIFS(C153:F153, C6:F6, "19MEE311_CO2")</f>
        <v>9</v>
      </c>
      <c r="J153" s="25">
        <f>SUMIFS(C153:F153, C6:F6, "19MEE311_CO3")</f>
        <v>9</v>
      </c>
      <c r="K153" s="25">
        <f>SUMIFS(C153:F153, C6:F6, "19MEE311_CO4")</f>
        <v>9</v>
      </c>
    </row>
    <row r="154" spans="1:11" x14ac:dyDescent="0.3">
      <c r="A154" s="26">
        <v>43</v>
      </c>
      <c r="B154" s="26" t="s">
        <v>461</v>
      </c>
      <c r="C154" s="26">
        <v>13</v>
      </c>
      <c r="D154" s="26">
        <v>13</v>
      </c>
      <c r="E154" s="26">
        <v>13</v>
      </c>
      <c r="F154" s="26">
        <v>13</v>
      </c>
      <c r="H154" s="25">
        <f>SUMIFS(C154:F154, C6:F6, "19MEE311_CO1")</f>
        <v>13</v>
      </c>
      <c r="I154" s="25">
        <f>SUMIFS(C154:F154, C6:F6, "19MEE311_CO2")</f>
        <v>13</v>
      </c>
      <c r="J154" s="25">
        <f>SUMIFS(C154:F154, C6:F6, "19MEE311_CO3")</f>
        <v>13</v>
      </c>
      <c r="K154" s="25">
        <f>SUMIFS(C154:F154, C6:F6, "19MEE311_CO4")</f>
        <v>13</v>
      </c>
    </row>
    <row r="155" spans="1:11" x14ac:dyDescent="0.3">
      <c r="A155" s="24">
        <v>44</v>
      </c>
      <c r="B155" s="24" t="s">
        <v>463</v>
      </c>
      <c r="C155" s="24">
        <v>13</v>
      </c>
      <c r="D155" s="24">
        <v>13</v>
      </c>
      <c r="E155" s="24">
        <v>13</v>
      </c>
      <c r="F155" s="24">
        <v>13</v>
      </c>
      <c r="H155" s="25">
        <f>SUMIFS(C155:F155, C6:F6, "19MEE311_CO1")</f>
        <v>13</v>
      </c>
      <c r="I155" s="25">
        <f>SUMIFS(C155:F155, C6:F6, "19MEE311_CO2")</f>
        <v>13</v>
      </c>
      <c r="J155" s="25">
        <f>SUMIFS(C155:F155, C6:F6, "19MEE311_CO3")</f>
        <v>13</v>
      </c>
      <c r="K155" s="25">
        <f>SUMIFS(C155:F155, C6:F6, "19MEE311_CO4")</f>
        <v>13</v>
      </c>
    </row>
    <row r="156" spans="1:11" x14ac:dyDescent="0.3">
      <c r="A156" s="26">
        <v>45</v>
      </c>
      <c r="B156" s="26" t="s">
        <v>465</v>
      </c>
      <c r="C156" s="26">
        <v>13</v>
      </c>
      <c r="D156" s="26">
        <v>13</v>
      </c>
      <c r="E156" s="26">
        <v>13</v>
      </c>
      <c r="F156" s="26">
        <v>13</v>
      </c>
      <c r="H156" s="25">
        <f>SUMIFS(C156:F156, C6:F6, "19MEE311_CO1")</f>
        <v>13</v>
      </c>
      <c r="I156" s="25">
        <f>SUMIFS(C156:F156, C6:F6, "19MEE311_CO2")</f>
        <v>13</v>
      </c>
      <c r="J156" s="25">
        <f>SUMIFS(C156:F156, C6:F6, "19MEE311_CO3")</f>
        <v>13</v>
      </c>
      <c r="K156" s="25">
        <f>SUMIFS(C156:F156, C6:F6, "19MEE311_CO4")</f>
        <v>13</v>
      </c>
    </row>
    <row r="157" spans="1:11" x14ac:dyDescent="0.3">
      <c r="A157" s="24">
        <v>46</v>
      </c>
      <c r="B157" s="24" t="s">
        <v>467</v>
      </c>
      <c r="C157" s="24">
        <v>13</v>
      </c>
      <c r="D157" s="24">
        <v>13</v>
      </c>
      <c r="E157" s="24">
        <v>13</v>
      </c>
      <c r="F157" s="24">
        <v>13</v>
      </c>
      <c r="H157" s="25">
        <f>SUMIFS(C157:F157, C6:F6, "19MEE311_CO1")</f>
        <v>13</v>
      </c>
      <c r="I157" s="25">
        <f>SUMIFS(C157:F157, C6:F6, "19MEE311_CO2")</f>
        <v>13</v>
      </c>
      <c r="J157" s="25">
        <f>SUMIFS(C157:F157, C6:F6, "19MEE311_CO3")</f>
        <v>13</v>
      </c>
      <c r="K157" s="25">
        <f>SUMIFS(C157:F157, C6:F6, "19MEE311_CO4")</f>
        <v>13</v>
      </c>
    </row>
    <row r="158" spans="1:11" x14ac:dyDescent="0.3">
      <c r="A158" s="26">
        <v>47</v>
      </c>
      <c r="B158" s="26" t="s">
        <v>469</v>
      </c>
      <c r="C158" s="26">
        <v>14</v>
      </c>
      <c r="D158" s="26">
        <v>14</v>
      </c>
      <c r="E158" s="26">
        <v>14</v>
      </c>
      <c r="F158" s="26">
        <v>14</v>
      </c>
      <c r="H158" s="25">
        <f>SUMIFS(C158:F158, C6:F6, "19MEE311_CO1")</f>
        <v>14</v>
      </c>
      <c r="I158" s="25">
        <f>SUMIFS(C158:F158, C6:F6, "19MEE311_CO2")</f>
        <v>14</v>
      </c>
      <c r="J158" s="25">
        <f>SUMIFS(C158:F158, C6:F6, "19MEE311_CO3")</f>
        <v>14</v>
      </c>
      <c r="K158" s="25">
        <f>SUMIFS(C158:F158, C6:F6, "19MEE311_CO4")</f>
        <v>14</v>
      </c>
    </row>
    <row r="159" spans="1:11" x14ac:dyDescent="0.3">
      <c r="A159" s="24">
        <v>48</v>
      </c>
      <c r="B159" s="24" t="s">
        <v>471</v>
      </c>
      <c r="C159" s="24">
        <v>10</v>
      </c>
      <c r="D159" s="24">
        <v>10</v>
      </c>
      <c r="E159" s="24">
        <v>10</v>
      </c>
      <c r="F159" s="24">
        <v>10</v>
      </c>
      <c r="H159" s="25">
        <f>SUMIFS(C159:F159, C6:F6, "19MEE311_CO1")</f>
        <v>10</v>
      </c>
      <c r="I159" s="25">
        <f>SUMIFS(C159:F159, C6:F6, "19MEE311_CO2")</f>
        <v>10</v>
      </c>
      <c r="J159" s="25">
        <f>SUMIFS(C159:F159, C6:F6, "19MEE311_CO3")</f>
        <v>10</v>
      </c>
      <c r="K159" s="25">
        <f>SUMIFS(C159:F159, C6:F6, "19MEE311_CO4")</f>
        <v>10</v>
      </c>
    </row>
    <row r="160" spans="1:11" x14ac:dyDescent="0.3">
      <c r="A160" s="26">
        <v>49</v>
      </c>
      <c r="B160" s="26" t="s">
        <v>473</v>
      </c>
      <c r="C160" s="26">
        <v>15</v>
      </c>
      <c r="D160" s="26">
        <v>15</v>
      </c>
      <c r="E160" s="26">
        <v>15</v>
      </c>
      <c r="F160" s="26">
        <v>15</v>
      </c>
      <c r="H160" s="25">
        <f>SUMIFS(C160:F160, C6:F6, "19MEE311_CO1")</f>
        <v>15</v>
      </c>
      <c r="I160" s="25">
        <f>SUMIFS(C160:F160, C6:F6, "19MEE311_CO2")</f>
        <v>15</v>
      </c>
      <c r="J160" s="25">
        <f>SUMIFS(C160:F160, C6:F6, "19MEE311_CO3")</f>
        <v>15</v>
      </c>
      <c r="K160" s="25">
        <f>SUMIFS(C160:F160, C6:F6, "19MEE311_CO4")</f>
        <v>15</v>
      </c>
    </row>
    <row r="161" spans="1:11" x14ac:dyDescent="0.3">
      <c r="A161" s="24">
        <v>50</v>
      </c>
      <c r="B161" s="24" t="s">
        <v>475</v>
      </c>
      <c r="C161" s="24">
        <v>24</v>
      </c>
      <c r="D161" s="24">
        <v>24</v>
      </c>
      <c r="E161" s="24">
        <v>24</v>
      </c>
      <c r="F161" s="24">
        <v>24</v>
      </c>
      <c r="H161" s="25">
        <f>SUMIFS(C161:F161, C6:F6, "19MEE311_CO1")</f>
        <v>24</v>
      </c>
      <c r="I161" s="25">
        <f>SUMIFS(C161:F161, C6:F6, "19MEE311_CO2")</f>
        <v>24</v>
      </c>
      <c r="J161" s="25">
        <f>SUMIFS(C161:F161, C6:F6, "19MEE311_CO3")</f>
        <v>24</v>
      </c>
      <c r="K161" s="25">
        <f>SUMIFS(C161:F161, C6:F6, "19MEE311_CO4")</f>
        <v>24</v>
      </c>
    </row>
    <row r="162" spans="1:11" x14ac:dyDescent="0.3">
      <c r="A162" s="26">
        <v>0</v>
      </c>
      <c r="B162" s="26">
        <v>0</v>
      </c>
      <c r="C162" s="26">
        <v>12</v>
      </c>
      <c r="D162" s="26">
        <v>12</v>
      </c>
      <c r="E162" s="26">
        <v>12</v>
      </c>
      <c r="F162" s="26">
        <v>12</v>
      </c>
      <c r="H162" s="25">
        <f>SUMIFS(C162:F162, C6:F6, "19MEE311_CO1")</f>
        <v>12</v>
      </c>
      <c r="I162" s="25">
        <f>SUMIFS(C162:F162, C6:F6, "19MEE311_CO2")</f>
        <v>12</v>
      </c>
      <c r="J162" s="25">
        <f>SUMIFS(C162:F162, C6:F6, "19MEE311_CO3")</f>
        <v>12</v>
      </c>
      <c r="K162" s="25">
        <f>SUMIFS(C162:F162, C6:F6, "19MEE311_CO4")</f>
        <v>12</v>
      </c>
    </row>
    <row r="163" spans="1:11" x14ac:dyDescent="0.3">
      <c r="A163" s="24">
        <v>0</v>
      </c>
      <c r="B163" s="24">
        <v>0</v>
      </c>
      <c r="C163" s="24">
        <v>22</v>
      </c>
      <c r="D163" s="24">
        <v>22</v>
      </c>
      <c r="E163" s="24">
        <v>22</v>
      </c>
      <c r="F163" s="24">
        <v>22</v>
      </c>
      <c r="H163" s="25">
        <f>SUMIFS(C163:F163, C6:F6, "19MEE311_CO1")</f>
        <v>22</v>
      </c>
      <c r="I163" s="25">
        <f>SUMIFS(C163:F163, C6:F6, "19MEE311_CO2")</f>
        <v>22</v>
      </c>
      <c r="J163" s="25">
        <f>SUMIFS(C163:F163, C6:F6, "19MEE311_CO3")</f>
        <v>22</v>
      </c>
      <c r="K163" s="25">
        <f>SUMIFS(C163:F163, C6:F6, "19MEE311_CO4")</f>
        <v>22</v>
      </c>
    </row>
    <row r="164" spans="1:11" x14ac:dyDescent="0.3">
      <c r="A164" s="26">
        <v>0</v>
      </c>
      <c r="B164" s="26">
        <v>0</v>
      </c>
      <c r="C164" s="26">
        <v>24</v>
      </c>
      <c r="D164" s="26">
        <v>24</v>
      </c>
      <c r="E164" s="26">
        <v>24</v>
      </c>
      <c r="F164" s="26">
        <v>24</v>
      </c>
      <c r="H164" s="25">
        <f>SUMIFS(C164:F164, C6:F6, "19MEE311_CO1")</f>
        <v>24</v>
      </c>
      <c r="I164" s="25">
        <f>SUMIFS(C164:F164, C6:F6, "19MEE311_CO2")</f>
        <v>24</v>
      </c>
      <c r="J164" s="25">
        <f>SUMIFS(C164:F164, C6:F6, "19MEE311_CO3")</f>
        <v>24</v>
      </c>
      <c r="K164" s="25">
        <f>SUMIFS(C164:F164, C6:F6, "19MEE311_CO4")</f>
        <v>24</v>
      </c>
    </row>
    <row r="165" spans="1:11" x14ac:dyDescent="0.3">
      <c r="A165" s="24">
        <v>0</v>
      </c>
      <c r="B165" s="24">
        <v>0</v>
      </c>
      <c r="C165" s="24">
        <v>11</v>
      </c>
      <c r="D165" s="24">
        <v>11</v>
      </c>
      <c r="E165" s="24">
        <v>11</v>
      </c>
      <c r="F165" s="24">
        <v>11</v>
      </c>
      <c r="H165" s="25">
        <f>SUMIFS(C165:F165, C6:F6, "19MEE311_CO1")</f>
        <v>11</v>
      </c>
      <c r="I165" s="25">
        <f>SUMIFS(C165:F165, C6:F6, "19MEE311_CO2")</f>
        <v>11</v>
      </c>
      <c r="J165" s="25">
        <f>SUMIFS(C165:F165, C6:F6, "19MEE311_CO3")</f>
        <v>11</v>
      </c>
      <c r="K165" s="25">
        <f>SUMIFS(C165:F165, C6:F6, "19MEE311_CO4")</f>
        <v>11</v>
      </c>
    </row>
    <row r="166" spans="1:11" x14ac:dyDescent="0.3">
      <c r="A166" s="26">
        <v>0</v>
      </c>
      <c r="B166" s="26">
        <v>0</v>
      </c>
      <c r="C166" s="26">
        <v>8</v>
      </c>
      <c r="D166" s="26">
        <v>8</v>
      </c>
      <c r="E166" s="26">
        <v>8</v>
      </c>
      <c r="F166" s="26">
        <v>8</v>
      </c>
      <c r="H166" s="25">
        <f>SUMIFS(C166:F166, C6:F6, "19MEE311_CO1")</f>
        <v>8</v>
      </c>
      <c r="I166" s="25">
        <f>SUMIFS(C166:F166, C6:F6, "19MEE311_CO2")</f>
        <v>8</v>
      </c>
      <c r="J166" s="25">
        <f>SUMIFS(C166:F166, C6:F6, "19MEE311_CO3")</f>
        <v>8</v>
      </c>
      <c r="K166" s="25">
        <f>SUMIFS(C166:F166, C6:F6, "19MEE311_CO4")</f>
        <v>8</v>
      </c>
    </row>
    <row r="167" spans="1:11" x14ac:dyDescent="0.3">
      <c r="A167" s="24">
        <v>0</v>
      </c>
      <c r="B167" s="24">
        <v>0</v>
      </c>
      <c r="C167" s="24">
        <v>13</v>
      </c>
      <c r="D167" s="24">
        <v>13</v>
      </c>
      <c r="E167" s="24">
        <v>13</v>
      </c>
      <c r="F167" s="24">
        <v>13</v>
      </c>
      <c r="H167" s="25">
        <f>SUMIFS(C167:F167, C6:F6, "19MEE311_CO1")</f>
        <v>13</v>
      </c>
      <c r="I167" s="25">
        <f>SUMIFS(C167:F167, C6:F6, "19MEE311_CO2")</f>
        <v>13</v>
      </c>
      <c r="J167" s="25">
        <f>SUMIFS(C167:F167, C6:F6, "19MEE311_CO3")</f>
        <v>13</v>
      </c>
      <c r="K167" s="25">
        <f>SUMIFS(C167:F167, C6:F6, "19MEE311_CO4")</f>
        <v>13</v>
      </c>
    </row>
    <row r="170" spans="1:11" x14ac:dyDescent="0.3">
      <c r="A170" s="27" t="s">
        <v>56</v>
      </c>
      <c r="B170" s="53" t="s">
        <v>57</v>
      </c>
      <c r="C170" s="51"/>
    </row>
    <row r="171" spans="1:11" x14ac:dyDescent="0.3">
      <c r="A171" s="28" t="s">
        <v>58</v>
      </c>
      <c r="B171" s="50" t="s">
        <v>59</v>
      </c>
      <c r="C171" s="51"/>
    </row>
    <row r="172" spans="1:11" x14ac:dyDescent="0.3">
      <c r="A172" s="29" t="s">
        <v>60</v>
      </c>
      <c r="B172" s="52" t="s">
        <v>61</v>
      </c>
      <c r="C172" s="51"/>
    </row>
    <row r="173" spans="1:11" x14ac:dyDescent="0.3">
      <c r="A173" s="30" t="s">
        <v>189</v>
      </c>
      <c r="B173" s="55" t="s">
        <v>190</v>
      </c>
      <c r="C173" s="51"/>
    </row>
    <row r="174" spans="1:11" x14ac:dyDescent="0.3">
      <c r="A174" s="31" t="s">
        <v>191</v>
      </c>
      <c r="B174" s="54" t="s">
        <v>192</v>
      </c>
      <c r="C174" s="51"/>
    </row>
  </sheetData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A11:F167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COUNTIF(C11:C167, "&gt;="&amp;$C$4)=0</formula>
    </cfRule>
  </conditionalFormatting>
  <conditionalFormatting sqref="C11:C167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COUNTIF(D11:D167, "&gt;="&amp;$D$4)=0</formula>
    </cfRule>
  </conditionalFormatting>
  <conditionalFormatting sqref="D11:D167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COUNTIF(E11:E167, "&gt;="&amp;$E$4)=0</formula>
    </cfRule>
  </conditionalFormatting>
  <conditionalFormatting sqref="E11:E167">
    <cfRule type="expression" dxfId="2" priority="45">
      <formula>E11&gt;$E$3</formula>
    </cfRule>
  </conditionalFormatting>
  <conditionalFormatting sqref="F10">
    <cfRule type="expression" dxfId="1" priority="48">
      <formula>COUNTIF(F11:F167, "&gt;="&amp;$F$4)=0</formula>
    </cfRule>
  </conditionalFormatting>
  <conditionalFormatting sqref="F11:F167">
    <cfRule type="expression" dxfId="0" priority="50">
      <formula>F11&gt;$F$3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68"/>
  <sheetViews>
    <sheetView workbookViewId="0">
      <selection sqref="A1:D1"/>
    </sheetView>
  </sheetViews>
  <sheetFormatPr defaultRowHeight="14.4" x14ac:dyDescent="0.3"/>
  <cols>
    <col min="16" max="16" width="2.44140625" customWidth="1"/>
    <col min="17" max="17" width="14.33203125" customWidth="1"/>
  </cols>
  <sheetData>
    <row r="1" spans="1:21" ht="15.6" x14ac:dyDescent="0.3">
      <c r="A1" s="56" t="s">
        <v>479</v>
      </c>
      <c r="B1" s="56"/>
      <c r="C1" s="56"/>
      <c r="D1" s="56"/>
      <c r="F1" s="56" t="s">
        <v>480</v>
      </c>
      <c r="G1" s="56"/>
      <c r="H1" s="56"/>
      <c r="I1" s="56"/>
      <c r="K1" s="56" t="s">
        <v>481</v>
      </c>
      <c r="L1" s="56"/>
      <c r="M1" s="56"/>
      <c r="N1" s="56"/>
      <c r="P1" s="32"/>
      <c r="R1" s="57" t="s">
        <v>205</v>
      </c>
      <c r="S1" s="57"/>
      <c r="T1" s="57"/>
      <c r="U1" s="57"/>
    </row>
    <row r="2" spans="1:2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3" t="s">
        <v>24</v>
      </c>
      <c r="L2" s="33" t="s">
        <v>27</v>
      </c>
      <c r="M2" s="33" t="s">
        <v>30</v>
      </c>
      <c r="N2" s="33" t="s">
        <v>32</v>
      </c>
      <c r="P2" s="32"/>
      <c r="R2" s="34" t="s">
        <v>24</v>
      </c>
      <c r="S2" s="34" t="s">
        <v>27</v>
      </c>
      <c r="T2" s="34" t="s">
        <v>30</v>
      </c>
      <c r="U2" s="34" t="s">
        <v>32</v>
      </c>
    </row>
    <row r="3" spans="1:21" x14ac:dyDescent="0.3">
      <c r="A3" s="18">
        <f>'Combined_P1-I'!H3</f>
        <v>10</v>
      </c>
      <c r="B3" s="18">
        <f>'Combined_P1-I'!I3</f>
        <v>10</v>
      </c>
      <c r="C3" s="18">
        <f>'Combined_P1-I'!J3</f>
        <v>10</v>
      </c>
      <c r="D3" s="18">
        <f>'Combined_P1-I'!K3</f>
        <v>10</v>
      </c>
      <c r="F3" s="18">
        <f>'Combined_P2-I'!T3</f>
        <v>35</v>
      </c>
      <c r="G3" s="18">
        <f>'Combined_P2-I'!U3</f>
        <v>50</v>
      </c>
      <c r="H3" s="18">
        <f>'Combined_P2-I'!V3</f>
        <v>25</v>
      </c>
      <c r="I3" s="18">
        <f>'Combined_P2-I'!W3</f>
        <v>25</v>
      </c>
      <c r="K3" s="18">
        <f>'Combined_CA-I'!H3</f>
        <v>40</v>
      </c>
      <c r="L3" s="18">
        <f>'Combined_CA-I'!I3</f>
        <v>40</v>
      </c>
      <c r="M3" s="18">
        <f>'Combined_CA-I'!J3</f>
        <v>40</v>
      </c>
      <c r="N3" s="18">
        <f>'Combined_CA-I'!K3</f>
        <v>40</v>
      </c>
      <c r="P3" s="32"/>
      <c r="R3" s="18">
        <f t="shared" ref="R3:U4" si="0">SUM(A3,F3,K3)</f>
        <v>85</v>
      </c>
      <c r="S3" s="18">
        <f t="shared" si="0"/>
        <v>100</v>
      </c>
      <c r="T3" s="18">
        <f t="shared" si="0"/>
        <v>75</v>
      </c>
      <c r="U3" s="18">
        <f t="shared" si="0"/>
        <v>75</v>
      </c>
    </row>
    <row r="4" spans="1:21" x14ac:dyDescent="0.3">
      <c r="A4" s="18">
        <f>'Combined_P1-I'!H4</f>
        <v>5</v>
      </c>
      <c r="B4" s="18">
        <f>'Combined_P1-I'!I4</f>
        <v>5</v>
      </c>
      <c r="C4" s="18">
        <f>'Combined_P1-I'!J4</f>
        <v>5</v>
      </c>
      <c r="D4" s="18">
        <f>'Combined_P1-I'!K4</f>
        <v>5</v>
      </c>
      <c r="F4" s="18">
        <f>'Combined_P2-I'!T4</f>
        <v>17.5</v>
      </c>
      <c r="G4" s="18">
        <f>'Combined_P2-I'!U4</f>
        <v>25</v>
      </c>
      <c r="H4" s="18">
        <f>'Combined_P2-I'!V4</f>
        <v>12.5</v>
      </c>
      <c r="I4" s="18">
        <f>'Combined_P2-I'!W4</f>
        <v>12.5</v>
      </c>
      <c r="K4" s="18">
        <f>'Combined_CA-I'!H4</f>
        <v>20</v>
      </c>
      <c r="L4" s="18">
        <f>'Combined_CA-I'!I4</f>
        <v>20</v>
      </c>
      <c r="M4" s="18">
        <f>'Combined_CA-I'!J4</f>
        <v>20</v>
      </c>
      <c r="N4" s="18">
        <f>'Combined_CA-I'!K4</f>
        <v>20</v>
      </c>
      <c r="P4" s="32"/>
      <c r="R4" s="18">
        <f t="shared" si="0"/>
        <v>42.5</v>
      </c>
      <c r="S4" s="18">
        <f t="shared" si="0"/>
        <v>50</v>
      </c>
      <c r="T4" s="18">
        <f t="shared" si="0"/>
        <v>37.5</v>
      </c>
      <c r="U4" s="18">
        <f t="shared" si="0"/>
        <v>37.5</v>
      </c>
    </row>
    <row r="5" spans="1:21" x14ac:dyDescent="0.3">
      <c r="P5" s="32"/>
    </row>
    <row r="6" spans="1:2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3" t="s">
        <v>24</v>
      </c>
      <c r="L6" s="33" t="s">
        <v>27</v>
      </c>
      <c r="M6" s="33" t="s">
        <v>30</v>
      </c>
      <c r="N6" s="33" t="s">
        <v>32</v>
      </c>
      <c r="P6" s="32"/>
      <c r="R6" s="34" t="s">
        <v>24</v>
      </c>
      <c r="S6" s="34" t="s">
        <v>27</v>
      </c>
      <c r="T6" s="34" t="s">
        <v>30</v>
      </c>
      <c r="U6" s="34" t="s">
        <v>32</v>
      </c>
    </row>
    <row r="7" spans="1:21" x14ac:dyDescent="0.3">
      <c r="A7" s="18">
        <f>'Combined_P1-I'!H11</f>
        <v>4</v>
      </c>
      <c r="B7" s="18">
        <f>'Combined_P1-I'!I11</f>
        <v>4</v>
      </c>
      <c r="C7" s="18">
        <f>'Combined_P1-I'!J11</f>
        <v>4</v>
      </c>
      <c r="D7" s="18">
        <f>'Combined_P1-I'!K11</f>
        <v>4</v>
      </c>
      <c r="F7" s="18">
        <f>'Combined_P2-I'!T11</f>
        <v>22</v>
      </c>
      <c r="G7" s="18">
        <f>'Combined_P2-I'!U11</f>
        <v>29</v>
      </c>
      <c r="H7" s="18">
        <f>'Combined_P2-I'!V11</f>
        <v>16</v>
      </c>
      <c r="I7" s="18">
        <f>'Combined_P2-I'!W11</f>
        <v>16</v>
      </c>
      <c r="K7" s="18">
        <f>'Combined_CA-I'!H11</f>
        <v>24</v>
      </c>
      <c r="L7" s="18">
        <f>'Combined_CA-I'!I11</f>
        <v>24</v>
      </c>
      <c r="M7" s="18">
        <f>'Combined_CA-I'!J11</f>
        <v>24</v>
      </c>
      <c r="N7" s="18">
        <f>'Combined_CA-I'!K11</f>
        <v>24</v>
      </c>
      <c r="P7" s="32"/>
      <c r="R7" s="18">
        <f t="shared" ref="R7:R38" si="1">SUM(A7,F7,K7)</f>
        <v>50</v>
      </c>
      <c r="S7" s="18">
        <f t="shared" ref="S7:S38" si="2">SUM(B7,G7,L7)</f>
        <v>57</v>
      </c>
      <c r="T7" s="18">
        <f t="shared" ref="T7:T38" si="3">SUM(C7,H7,M7)</f>
        <v>44</v>
      </c>
      <c r="U7" s="18">
        <f t="shared" ref="U7:U38" si="4">SUM(D7,I7,N7)</f>
        <v>44</v>
      </c>
    </row>
    <row r="8" spans="1:21" x14ac:dyDescent="0.3">
      <c r="A8" s="18">
        <f>'Combined_P1-I'!H12</f>
        <v>7.6</v>
      </c>
      <c r="B8" s="18">
        <f>'Combined_P1-I'!I12</f>
        <v>7.6</v>
      </c>
      <c r="C8" s="18">
        <f>'Combined_P1-I'!J12</f>
        <v>7.6</v>
      </c>
      <c r="D8" s="18">
        <f>'Combined_P1-I'!K12</f>
        <v>7.6</v>
      </c>
      <c r="F8" s="18">
        <f>'Combined_P2-I'!T12</f>
        <v>0</v>
      </c>
      <c r="G8" s="18">
        <f>'Combined_P2-I'!U12</f>
        <v>0</v>
      </c>
      <c r="H8" s="18">
        <f>'Combined_P2-I'!V12</f>
        <v>0</v>
      </c>
      <c r="I8" s="18">
        <f>'Combined_P2-I'!W12</f>
        <v>0</v>
      </c>
      <c r="K8" s="18">
        <f>'Combined_CA-I'!H12</f>
        <v>36</v>
      </c>
      <c r="L8" s="18">
        <f>'Combined_CA-I'!I12</f>
        <v>36</v>
      </c>
      <c r="M8" s="18">
        <f>'Combined_CA-I'!J12</f>
        <v>36</v>
      </c>
      <c r="N8" s="18">
        <f>'Combined_CA-I'!K12</f>
        <v>36</v>
      </c>
      <c r="P8" s="32"/>
      <c r="R8" s="18">
        <f t="shared" si="1"/>
        <v>43.6</v>
      </c>
      <c r="S8" s="18">
        <f t="shared" si="2"/>
        <v>43.6</v>
      </c>
      <c r="T8" s="18">
        <f t="shared" si="3"/>
        <v>43.6</v>
      </c>
      <c r="U8" s="18">
        <f t="shared" si="4"/>
        <v>43.6</v>
      </c>
    </row>
    <row r="9" spans="1:21" x14ac:dyDescent="0.3">
      <c r="A9" s="18">
        <f>'Combined_P1-I'!H13</f>
        <v>7.6</v>
      </c>
      <c r="B9" s="18">
        <f>'Combined_P1-I'!I13</f>
        <v>7.6</v>
      </c>
      <c r="C9" s="18">
        <f>'Combined_P1-I'!J13</f>
        <v>7.6</v>
      </c>
      <c r="D9" s="18">
        <f>'Combined_P1-I'!K13</f>
        <v>7.6</v>
      </c>
      <c r="F9" s="18">
        <f>'Combined_P2-I'!T13</f>
        <v>16</v>
      </c>
      <c r="G9" s="18">
        <f>'Combined_P2-I'!U13</f>
        <v>24</v>
      </c>
      <c r="H9" s="18">
        <f>'Combined_P2-I'!V13</f>
        <v>11</v>
      </c>
      <c r="I9" s="18">
        <f>'Combined_P2-I'!W13</f>
        <v>11</v>
      </c>
      <c r="K9" s="18">
        <f>'Combined_CA-I'!H13</f>
        <v>36</v>
      </c>
      <c r="L9" s="18">
        <f>'Combined_CA-I'!I13</f>
        <v>36</v>
      </c>
      <c r="M9" s="18">
        <f>'Combined_CA-I'!J13</f>
        <v>36</v>
      </c>
      <c r="N9" s="18">
        <f>'Combined_CA-I'!K13</f>
        <v>36</v>
      </c>
      <c r="P9" s="32"/>
      <c r="R9" s="18">
        <f t="shared" si="1"/>
        <v>59.6</v>
      </c>
      <c r="S9" s="18">
        <f t="shared" si="2"/>
        <v>67.599999999999994</v>
      </c>
      <c r="T9" s="18">
        <f t="shared" si="3"/>
        <v>54.6</v>
      </c>
      <c r="U9" s="18">
        <f t="shared" si="4"/>
        <v>54.6</v>
      </c>
    </row>
    <row r="10" spans="1:21" x14ac:dyDescent="0.3">
      <c r="A10" s="18">
        <f>'Combined_P1-I'!H14</f>
        <v>3</v>
      </c>
      <c r="B10" s="18">
        <f>'Combined_P1-I'!I14</f>
        <v>3</v>
      </c>
      <c r="C10" s="18">
        <f>'Combined_P1-I'!J14</f>
        <v>3</v>
      </c>
      <c r="D10" s="18">
        <f>'Combined_P1-I'!K14</f>
        <v>3</v>
      </c>
      <c r="F10" s="18">
        <f>'Combined_P2-I'!T14</f>
        <v>6</v>
      </c>
      <c r="G10" s="18">
        <f>'Combined_P2-I'!U14</f>
        <v>7</v>
      </c>
      <c r="H10" s="18">
        <f>'Combined_P2-I'!V14</f>
        <v>3</v>
      </c>
      <c r="I10" s="18">
        <f>'Combined_P2-I'!W14</f>
        <v>3</v>
      </c>
      <c r="K10" s="18">
        <f>'Combined_CA-I'!H14</f>
        <v>24</v>
      </c>
      <c r="L10" s="18">
        <f>'Combined_CA-I'!I14</f>
        <v>24</v>
      </c>
      <c r="M10" s="18">
        <f>'Combined_CA-I'!J14</f>
        <v>24</v>
      </c>
      <c r="N10" s="18">
        <f>'Combined_CA-I'!K14</f>
        <v>24</v>
      </c>
      <c r="P10" s="32"/>
      <c r="R10" s="18">
        <f t="shared" si="1"/>
        <v>33</v>
      </c>
      <c r="S10" s="18">
        <f t="shared" si="2"/>
        <v>34</v>
      </c>
      <c r="T10" s="18">
        <f t="shared" si="3"/>
        <v>30</v>
      </c>
      <c r="U10" s="18">
        <f t="shared" si="4"/>
        <v>30</v>
      </c>
    </row>
    <row r="11" spans="1:21" x14ac:dyDescent="0.3">
      <c r="A11" s="18">
        <f>'Combined_P1-I'!H15</f>
        <v>7.6</v>
      </c>
      <c r="B11" s="18">
        <f>'Combined_P1-I'!I15</f>
        <v>7.6</v>
      </c>
      <c r="C11" s="18">
        <f>'Combined_P1-I'!J15</f>
        <v>7.6</v>
      </c>
      <c r="D11" s="18">
        <f>'Combined_P1-I'!K15</f>
        <v>7.6</v>
      </c>
      <c r="F11" s="18">
        <f>'Combined_P2-I'!T15</f>
        <v>23</v>
      </c>
      <c r="G11" s="18">
        <f>'Combined_P2-I'!U15</f>
        <v>31</v>
      </c>
      <c r="H11" s="18">
        <f>'Combined_P2-I'!V15</f>
        <v>16</v>
      </c>
      <c r="I11" s="18">
        <f>'Combined_P2-I'!W15</f>
        <v>16</v>
      </c>
      <c r="K11" s="18">
        <f>'Combined_CA-I'!H15</f>
        <v>36</v>
      </c>
      <c r="L11" s="18">
        <f>'Combined_CA-I'!I15</f>
        <v>36</v>
      </c>
      <c r="M11" s="18">
        <f>'Combined_CA-I'!J15</f>
        <v>36</v>
      </c>
      <c r="N11" s="18">
        <f>'Combined_CA-I'!K15</f>
        <v>36</v>
      </c>
      <c r="P11" s="32"/>
      <c r="R11" s="18">
        <f t="shared" si="1"/>
        <v>66.599999999999994</v>
      </c>
      <c r="S11" s="18">
        <f t="shared" si="2"/>
        <v>74.599999999999994</v>
      </c>
      <c r="T11" s="18">
        <f t="shared" si="3"/>
        <v>59.6</v>
      </c>
      <c r="U11" s="18">
        <f t="shared" si="4"/>
        <v>59.6</v>
      </c>
    </row>
    <row r="12" spans="1:21" x14ac:dyDescent="0.3">
      <c r="A12" s="18">
        <f>'Combined_P1-I'!H16</f>
        <v>3</v>
      </c>
      <c r="B12" s="18">
        <f>'Combined_P1-I'!I16</f>
        <v>3</v>
      </c>
      <c r="C12" s="18">
        <f>'Combined_P1-I'!J16</f>
        <v>3</v>
      </c>
      <c r="D12" s="18">
        <f>'Combined_P1-I'!K16</f>
        <v>3</v>
      </c>
      <c r="F12" s="18">
        <f>'Combined_P2-I'!T16</f>
        <v>6</v>
      </c>
      <c r="G12" s="18">
        <f>'Combined_P2-I'!U16</f>
        <v>8</v>
      </c>
      <c r="H12" s="18">
        <f>'Combined_P2-I'!V16</f>
        <v>3</v>
      </c>
      <c r="I12" s="18">
        <f>'Combined_P2-I'!W16</f>
        <v>3</v>
      </c>
      <c r="K12" s="18">
        <f>'Combined_CA-I'!H16</f>
        <v>24</v>
      </c>
      <c r="L12" s="18">
        <f>'Combined_CA-I'!I16</f>
        <v>24</v>
      </c>
      <c r="M12" s="18">
        <f>'Combined_CA-I'!J16</f>
        <v>24</v>
      </c>
      <c r="N12" s="18">
        <f>'Combined_CA-I'!K16</f>
        <v>24</v>
      </c>
      <c r="P12" s="32"/>
      <c r="R12" s="18">
        <f t="shared" si="1"/>
        <v>33</v>
      </c>
      <c r="S12" s="18">
        <f t="shared" si="2"/>
        <v>35</v>
      </c>
      <c r="T12" s="18">
        <f t="shared" si="3"/>
        <v>30</v>
      </c>
      <c r="U12" s="18">
        <f t="shared" si="4"/>
        <v>30</v>
      </c>
    </row>
    <row r="13" spans="1:21" x14ac:dyDescent="0.3">
      <c r="A13" s="18">
        <f>'Combined_P1-I'!H17</f>
        <v>7.4</v>
      </c>
      <c r="B13" s="18">
        <f>'Combined_P1-I'!I17</f>
        <v>7.4</v>
      </c>
      <c r="C13" s="18">
        <f>'Combined_P1-I'!J17</f>
        <v>7.4</v>
      </c>
      <c r="D13" s="18">
        <f>'Combined_P1-I'!K17</f>
        <v>7.4</v>
      </c>
      <c r="F13" s="18">
        <f>'Combined_P2-I'!T17</f>
        <v>17</v>
      </c>
      <c r="G13" s="18">
        <f>'Combined_P2-I'!U17</f>
        <v>25</v>
      </c>
      <c r="H13" s="18">
        <f>'Combined_P2-I'!V17</f>
        <v>13</v>
      </c>
      <c r="I13" s="18">
        <f>'Combined_P2-I'!W17</f>
        <v>13</v>
      </c>
      <c r="K13" s="18">
        <f>'Combined_CA-I'!H17</f>
        <v>31</v>
      </c>
      <c r="L13" s="18">
        <f>'Combined_CA-I'!I17</f>
        <v>31</v>
      </c>
      <c r="M13" s="18">
        <f>'Combined_CA-I'!J17</f>
        <v>31</v>
      </c>
      <c r="N13" s="18">
        <f>'Combined_CA-I'!K17</f>
        <v>31</v>
      </c>
      <c r="P13" s="32"/>
      <c r="R13" s="18">
        <f t="shared" si="1"/>
        <v>55.4</v>
      </c>
      <c r="S13" s="18">
        <f t="shared" si="2"/>
        <v>63.4</v>
      </c>
      <c r="T13" s="18">
        <f t="shared" si="3"/>
        <v>51.4</v>
      </c>
      <c r="U13" s="18">
        <f t="shared" si="4"/>
        <v>51.4</v>
      </c>
    </row>
    <row r="14" spans="1:21" x14ac:dyDescent="0.3">
      <c r="A14" s="18">
        <f>'Combined_P1-I'!H18</f>
        <v>7.4</v>
      </c>
      <c r="B14" s="18">
        <f>'Combined_P1-I'!I18</f>
        <v>7.4</v>
      </c>
      <c r="C14" s="18">
        <f>'Combined_P1-I'!J18</f>
        <v>7.4</v>
      </c>
      <c r="D14" s="18">
        <f>'Combined_P1-I'!K18</f>
        <v>7.4</v>
      </c>
      <c r="F14" s="18">
        <f>'Combined_P2-I'!T18</f>
        <v>4</v>
      </c>
      <c r="G14" s="18">
        <f>'Combined_P2-I'!U18</f>
        <v>11</v>
      </c>
      <c r="H14" s="18">
        <f>'Combined_P2-I'!V18</f>
        <v>0</v>
      </c>
      <c r="I14" s="18">
        <f>'Combined_P2-I'!W18</f>
        <v>0</v>
      </c>
      <c r="K14" s="18">
        <f>'Combined_CA-I'!H18</f>
        <v>31</v>
      </c>
      <c r="L14" s="18">
        <f>'Combined_CA-I'!I18</f>
        <v>31</v>
      </c>
      <c r="M14" s="18">
        <f>'Combined_CA-I'!J18</f>
        <v>31</v>
      </c>
      <c r="N14" s="18">
        <f>'Combined_CA-I'!K18</f>
        <v>31</v>
      </c>
      <c r="P14" s="32"/>
      <c r="R14" s="18">
        <f t="shared" si="1"/>
        <v>42.4</v>
      </c>
      <c r="S14" s="18">
        <f t="shared" si="2"/>
        <v>49.4</v>
      </c>
      <c r="T14" s="18">
        <f t="shared" si="3"/>
        <v>38.4</v>
      </c>
      <c r="U14" s="18">
        <f t="shared" si="4"/>
        <v>38.4</v>
      </c>
    </row>
    <row r="15" spans="1:21" x14ac:dyDescent="0.3">
      <c r="A15" s="18">
        <f>'Combined_P1-I'!H19</f>
        <v>4.4000000000000004</v>
      </c>
      <c r="B15" s="18">
        <f>'Combined_P1-I'!I19</f>
        <v>4.4000000000000004</v>
      </c>
      <c r="C15" s="18">
        <f>'Combined_P1-I'!J19</f>
        <v>4.4000000000000004</v>
      </c>
      <c r="D15" s="18">
        <f>'Combined_P1-I'!K19</f>
        <v>4.4000000000000004</v>
      </c>
      <c r="F15" s="18">
        <f>'Combined_P2-I'!T19</f>
        <v>3</v>
      </c>
      <c r="G15" s="18">
        <f>'Combined_P2-I'!U19</f>
        <v>3</v>
      </c>
      <c r="H15" s="18">
        <f>'Combined_P2-I'!V19</f>
        <v>2</v>
      </c>
      <c r="I15" s="18">
        <f>'Combined_P2-I'!W19</f>
        <v>2</v>
      </c>
      <c r="K15" s="18">
        <f>'Combined_CA-I'!H19</f>
        <v>20</v>
      </c>
      <c r="L15" s="18">
        <f>'Combined_CA-I'!I19</f>
        <v>20</v>
      </c>
      <c r="M15" s="18">
        <f>'Combined_CA-I'!J19</f>
        <v>20</v>
      </c>
      <c r="N15" s="18">
        <f>'Combined_CA-I'!K19</f>
        <v>20</v>
      </c>
      <c r="P15" s="32"/>
      <c r="R15" s="18">
        <f t="shared" si="1"/>
        <v>27.4</v>
      </c>
      <c r="S15" s="18">
        <f t="shared" si="2"/>
        <v>27.4</v>
      </c>
      <c r="T15" s="18">
        <f t="shared" si="3"/>
        <v>26.4</v>
      </c>
      <c r="U15" s="18">
        <f t="shared" si="4"/>
        <v>26.4</v>
      </c>
    </row>
    <row r="16" spans="1:21" x14ac:dyDescent="0.3">
      <c r="A16" s="18">
        <f>'Combined_P1-I'!H20</f>
        <v>6.2</v>
      </c>
      <c r="B16" s="18">
        <f>'Combined_P1-I'!I20</f>
        <v>6.2</v>
      </c>
      <c r="C16" s="18">
        <f>'Combined_P1-I'!J20</f>
        <v>6.2</v>
      </c>
      <c r="D16" s="18">
        <f>'Combined_P1-I'!K20</f>
        <v>6.2</v>
      </c>
      <c r="F16" s="18">
        <f>'Combined_P2-I'!T20</f>
        <v>9</v>
      </c>
      <c r="G16" s="18">
        <f>'Combined_P2-I'!U20</f>
        <v>17</v>
      </c>
      <c r="H16" s="18">
        <f>'Combined_P2-I'!V20</f>
        <v>9</v>
      </c>
      <c r="I16" s="18">
        <f>'Combined_P2-I'!W20</f>
        <v>9</v>
      </c>
      <c r="K16" s="18">
        <f>'Combined_CA-I'!H20</f>
        <v>21</v>
      </c>
      <c r="L16" s="18">
        <f>'Combined_CA-I'!I20</f>
        <v>21</v>
      </c>
      <c r="M16" s="18">
        <f>'Combined_CA-I'!J20</f>
        <v>21</v>
      </c>
      <c r="N16" s="18">
        <f>'Combined_CA-I'!K20</f>
        <v>21</v>
      </c>
      <c r="P16" s="32"/>
      <c r="R16" s="18">
        <f t="shared" si="1"/>
        <v>36.200000000000003</v>
      </c>
      <c r="S16" s="18">
        <f t="shared" si="2"/>
        <v>44.2</v>
      </c>
      <c r="T16" s="18">
        <f t="shared" si="3"/>
        <v>36.200000000000003</v>
      </c>
      <c r="U16" s="18">
        <f t="shared" si="4"/>
        <v>36.200000000000003</v>
      </c>
    </row>
    <row r="17" spans="1:21" x14ac:dyDescent="0.3">
      <c r="A17" s="18">
        <f>'Combined_P1-I'!H21</f>
        <v>4.4000000000000004</v>
      </c>
      <c r="B17" s="18">
        <f>'Combined_P1-I'!I21</f>
        <v>4.4000000000000004</v>
      </c>
      <c r="C17" s="18">
        <f>'Combined_P1-I'!J21</f>
        <v>4.4000000000000004</v>
      </c>
      <c r="D17" s="18">
        <f>'Combined_P1-I'!K21</f>
        <v>4.4000000000000004</v>
      </c>
      <c r="F17" s="18">
        <f>'Combined_P2-I'!T21</f>
        <v>10</v>
      </c>
      <c r="G17" s="18">
        <f>'Combined_P2-I'!U21</f>
        <v>17</v>
      </c>
      <c r="H17" s="18">
        <f>'Combined_P2-I'!V21</f>
        <v>5</v>
      </c>
      <c r="I17" s="18">
        <f>'Combined_P2-I'!W21</f>
        <v>5</v>
      </c>
      <c r="K17" s="18">
        <f>'Combined_CA-I'!H21</f>
        <v>38</v>
      </c>
      <c r="L17" s="18">
        <f>'Combined_CA-I'!I21</f>
        <v>38</v>
      </c>
      <c r="M17" s="18">
        <f>'Combined_CA-I'!J21</f>
        <v>38</v>
      </c>
      <c r="N17" s="18">
        <f>'Combined_CA-I'!K21</f>
        <v>38</v>
      </c>
      <c r="P17" s="32"/>
      <c r="R17" s="18">
        <f t="shared" si="1"/>
        <v>52.4</v>
      </c>
      <c r="S17" s="18">
        <f t="shared" si="2"/>
        <v>59.4</v>
      </c>
      <c r="T17" s="18">
        <f t="shared" si="3"/>
        <v>47.4</v>
      </c>
      <c r="U17" s="18">
        <f t="shared" si="4"/>
        <v>47.4</v>
      </c>
    </row>
    <row r="18" spans="1:21" x14ac:dyDescent="0.3">
      <c r="A18" s="18">
        <f>'Combined_P1-I'!H22</f>
        <v>3</v>
      </c>
      <c r="B18" s="18">
        <f>'Combined_P1-I'!I22</f>
        <v>3</v>
      </c>
      <c r="C18" s="18">
        <f>'Combined_P1-I'!J22</f>
        <v>3</v>
      </c>
      <c r="D18" s="18">
        <f>'Combined_P1-I'!K22</f>
        <v>3</v>
      </c>
      <c r="F18" s="18">
        <f>'Combined_P2-I'!T22</f>
        <v>6</v>
      </c>
      <c r="G18" s="18">
        <f>'Combined_P2-I'!U22</f>
        <v>12</v>
      </c>
      <c r="H18" s="18">
        <f>'Combined_P2-I'!V22</f>
        <v>4</v>
      </c>
      <c r="I18" s="18">
        <f>'Combined_P2-I'!W22</f>
        <v>4</v>
      </c>
      <c r="K18" s="18">
        <f>'Combined_CA-I'!H22</f>
        <v>24</v>
      </c>
      <c r="L18" s="18">
        <f>'Combined_CA-I'!I22</f>
        <v>24</v>
      </c>
      <c r="M18" s="18">
        <f>'Combined_CA-I'!J22</f>
        <v>24</v>
      </c>
      <c r="N18" s="18">
        <f>'Combined_CA-I'!K22</f>
        <v>24</v>
      </c>
      <c r="P18" s="32"/>
      <c r="R18" s="18">
        <f t="shared" si="1"/>
        <v>33</v>
      </c>
      <c r="S18" s="18">
        <f t="shared" si="2"/>
        <v>39</v>
      </c>
      <c r="T18" s="18">
        <f t="shared" si="3"/>
        <v>31</v>
      </c>
      <c r="U18" s="18">
        <f t="shared" si="4"/>
        <v>31</v>
      </c>
    </row>
    <row r="19" spans="1:21" x14ac:dyDescent="0.3">
      <c r="A19" s="18">
        <f>'Combined_P1-I'!H23</f>
        <v>7.4</v>
      </c>
      <c r="B19" s="18">
        <f>'Combined_P1-I'!I23</f>
        <v>7.4</v>
      </c>
      <c r="C19" s="18">
        <f>'Combined_P1-I'!J23</f>
        <v>7.4</v>
      </c>
      <c r="D19" s="18">
        <f>'Combined_P1-I'!K23</f>
        <v>7.4</v>
      </c>
      <c r="F19" s="18">
        <f>'Combined_P2-I'!T23</f>
        <v>6</v>
      </c>
      <c r="G19" s="18">
        <f>'Combined_P2-I'!U23</f>
        <v>12</v>
      </c>
      <c r="H19" s="18">
        <f>'Combined_P2-I'!V23</f>
        <v>3</v>
      </c>
      <c r="I19" s="18">
        <f>'Combined_P2-I'!W23</f>
        <v>3</v>
      </c>
      <c r="K19" s="18">
        <f>'Combined_CA-I'!H23</f>
        <v>36</v>
      </c>
      <c r="L19" s="18">
        <f>'Combined_CA-I'!I23</f>
        <v>36</v>
      </c>
      <c r="M19" s="18">
        <f>'Combined_CA-I'!J23</f>
        <v>36</v>
      </c>
      <c r="N19" s="18">
        <f>'Combined_CA-I'!K23</f>
        <v>36</v>
      </c>
      <c r="P19" s="32"/>
      <c r="R19" s="18">
        <f t="shared" si="1"/>
        <v>49.4</v>
      </c>
      <c r="S19" s="18">
        <f t="shared" si="2"/>
        <v>55.4</v>
      </c>
      <c r="T19" s="18">
        <f t="shared" si="3"/>
        <v>46.4</v>
      </c>
      <c r="U19" s="18">
        <f t="shared" si="4"/>
        <v>46.4</v>
      </c>
    </row>
    <row r="20" spans="1:21" x14ac:dyDescent="0.3">
      <c r="A20" s="18">
        <f>'Combined_P1-I'!H24</f>
        <v>4.4000000000000004</v>
      </c>
      <c r="B20" s="18">
        <f>'Combined_P1-I'!I24</f>
        <v>4.4000000000000004</v>
      </c>
      <c r="C20" s="18">
        <f>'Combined_P1-I'!J24</f>
        <v>4.4000000000000004</v>
      </c>
      <c r="D20" s="18">
        <f>'Combined_P1-I'!K24</f>
        <v>4.4000000000000004</v>
      </c>
      <c r="F20" s="18">
        <f>'Combined_P2-I'!T24</f>
        <v>18</v>
      </c>
      <c r="G20" s="18">
        <f>'Combined_P2-I'!U24</f>
        <v>27</v>
      </c>
      <c r="H20" s="18">
        <f>'Combined_P2-I'!V24</f>
        <v>15</v>
      </c>
      <c r="I20" s="18">
        <f>'Combined_P2-I'!W24</f>
        <v>15</v>
      </c>
      <c r="K20" s="18">
        <f>'Combined_CA-I'!H24</f>
        <v>20</v>
      </c>
      <c r="L20" s="18">
        <f>'Combined_CA-I'!I24</f>
        <v>20</v>
      </c>
      <c r="M20" s="18">
        <f>'Combined_CA-I'!J24</f>
        <v>20</v>
      </c>
      <c r="N20" s="18">
        <f>'Combined_CA-I'!K24</f>
        <v>20</v>
      </c>
      <c r="P20" s="32"/>
      <c r="R20" s="18">
        <f t="shared" si="1"/>
        <v>42.4</v>
      </c>
      <c r="S20" s="18">
        <f t="shared" si="2"/>
        <v>51.4</v>
      </c>
      <c r="T20" s="18">
        <f t="shared" si="3"/>
        <v>39.4</v>
      </c>
      <c r="U20" s="18">
        <f t="shared" si="4"/>
        <v>39.4</v>
      </c>
    </row>
    <row r="21" spans="1:21" x14ac:dyDescent="0.3">
      <c r="A21" s="18">
        <f>'Combined_P1-I'!H25</f>
        <v>9</v>
      </c>
      <c r="B21" s="18">
        <f>'Combined_P1-I'!I25</f>
        <v>9</v>
      </c>
      <c r="C21" s="18">
        <f>'Combined_P1-I'!J25</f>
        <v>9</v>
      </c>
      <c r="D21" s="18">
        <f>'Combined_P1-I'!K25</f>
        <v>9</v>
      </c>
      <c r="F21" s="18">
        <f>'Combined_P2-I'!T25</f>
        <v>14</v>
      </c>
      <c r="G21" s="18">
        <f>'Combined_P2-I'!U25</f>
        <v>21</v>
      </c>
      <c r="H21" s="18">
        <f>'Combined_P2-I'!V25</f>
        <v>9</v>
      </c>
      <c r="I21" s="18">
        <f>'Combined_P2-I'!W25</f>
        <v>9</v>
      </c>
      <c r="K21" s="18">
        <f>'Combined_CA-I'!H25</f>
        <v>36</v>
      </c>
      <c r="L21" s="18">
        <f>'Combined_CA-I'!I25</f>
        <v>36</v>
      </c>
      <c r="M21" s="18">
        <f>'Combined_CA-I'!J25</f>
        <v>36</v>
      </c>
      <c r="N21" s="18">
        <f>'Combined_CA-I'!K25</f>
        <v>36</v>
      </c>
      <c r="P21" s="32"/>
      <c r="R21" s="18">
        <f t="shared" si="1"/>
        <v>59</v>
      </c>
      <c r="S21" s="18">
        <f t="shared" si="2"/>
        <v>66</v>
      </c>
      <c r="T21" s="18">
        <f t="shared" si="3"/>
        <v>54</v>
      </c>
      <c r="U21" s="18">
        <f t="shared" si="4"/>
        <v>54</v>
      </c>
    </row>
    <row r="22" spans="1:21" x14ac:dyDescent="0.3">
      <c r="A22" s="18">
        <f>'Combined_P1-I'!H26</f>
        <v>7.6</v>
      </c>
      <c r="B22" s="18">
        <f>'Combined_P1-I'!I26</f>
        <v>7.6</v>
      </c>
      <c r="C22" s="18">
        <f>'Combined_P1-I'!J26</f>
        <v>7.6</v>
      </c>
      <c r="D22" s="18">
        <f>'Combined_P1-I'!K26</f>
        <v>7.6</v>
      </c>
      <c r="F22" s="18">
        <f>'Combined_P2-I'!T26</f>
        <v>14</v>
      </c>
      <c r="G22" s="18">
        <f>'Combined_P2-I'!U26</f>
        <v>20</v>
      </c>
      <c r="H22" s="18">
        <f>'Combined_P2-I'!V26</f>
        <v>9</v>
      </c>
      <c r="I22" s="18">
        <f>'Combined_P2-I'!W26</f>
        <v>9</v>
      </c>
      <c r="K22" s="18">
        <f>'Combined_CA-I'!H26</f>
        <v>21</v>
      </c>
      <c r="L22" s="18">
        <f>'Combined_CA-I'!I26</f>
        <v>21</v>
      </c>
      <c r="M22" s="18">
        <f>'Combined_CA-I'!J26</f>
        <v>21</v>
      </c>
      <c r="N22" s="18">
        <f>'Combined_CA-I'!K26</f>
        <v>21</v>
      </c>
      <c r="P22" s="32"/>
      <c r="R22" s="18">
        <f t="shared" si="1"/>
        <v>42.6</v>
      </c>
      <c r="S22" s="18">
        <f t="shared" si="2"/>
        <v>48.6</v>
      </c>
      <c r="T22" s="18">
        <f t="shared" si="3"/>
        <v>37.6</v>
      </c>
      <c r="U22" s="18">
        <f t="shared" si="4"/>
        <v>37.6</v>
      </c>
    </row>
    <row r="23" spans="1:21" x14ac:dyDescent="0.3">
      <c r="A23" s="18">
        <f>'Combined_P1-I'!H27</f>
        <v>3.6</v>
      </c>
      <c r="B23" s="18">
        <f>'Combined_P1-I'!I27</f>
        <v>3.6</v>
      </c>
      <c r="C23" s="18">
        <f>'Combined_P1-I'!J27</f>
        <v>3.6</v>
      </c>
      <c r="D23" s="18">
        <f>'Combined_P1-I'!K27</f>
        <v>3.6</v>
      </c>
      <c r="F23" s="18">
        <f>'Combined_P2-I'!T27</f>
        <v>12</v>
      </c>
      <c r="G23" s="18">
        <f>'Combined_P2-I'!U27</f>
        <v>17</v>
      </c>
      <c r="H23" s="18">
        <f>'Combined_P2-I'!V27</f>
        <v>9</v>
      </c>
      <c r="I23" s="18">
        <f>'Combined_P2-I'!W27</f>
        <v>9</v>
      </c>
      <c r="K23" s="18">
        <f>'Combined_CA-I'!H27</f>
        <v>24</v>
      </c>
      <c r="L23" s="18">
        <f>'Combined_CA-I'!I27</f>
        <v>24</v>
      </c>
      <c r="M23" s="18">
        <f>'Combined_CA-I'!J27</f>
        <v>24</v>
      </c>
      <c r="N23" s="18">
        <f>'Combined_CA-I'!K27</f>
        <v>24</v>
      </c>
      <c r="P23" s="32"/>
      <c r="R23" s="18">
        <f t="shared" si="1"/>
        <v>39.6</v>
      </c>
      <c r="S23" s="18">
        <f t="shared" si="2"/>
        <v>44.6</v>
      </c>
      <c r="T23" s="18">
        <f t="shared" si="3"/>
        <v>36.6</v>
      </c>
      <c r="U23" s="18">
        <f t="shared" si="4"/>
        <v>36.6</v>
      </c>
    </row>
    <row r="24" spans="1:21" x14ac:dyDescent="0.3">
      <c r="A24" s="18">
        <f>'Combined_P1-I'!H28</f>
        <v>9</v>
      </c>
      <c r="B24" s="18">
        <f>'Combined_P1-I'!I28</f>
        <v>9</v>
      </c>
      <c r="C24" s="18">
        <f>'Combined_P1-I'!J28</f>
        <v>9</v>
      </c>
      <c r="D24" s="18">
        <f>'Combined_P1-I'!K28</f>
        <v>9</v>
      </c>
      <c r="F24" s="18">
        <f>'Combined_P2-I'!T28</f>
        <v>26</v>
      </c>
      <c r="G24" s="18">
        <f>'Combined_P2-I'!U28</f>
        <v>32</v>
      </c>
      <c r="H24" s="18">
        <f>'Combined_P2-I'!V28</f>
        <v>16</v>
      </c>
      <c r="I24" s="18">
        <f>'Combined_P2-I'!W28</f>
        <v>16</v>
      </c>
      <c r="K24" s="18">
        <f>'Combined_CA-I'!H28</f>
        <v>36</v>
      </c>
      <c r="L24" s="18">
        <f>'Combined_CA-I'!I28</f>
        <v>36</v>
      </c>
      <c r="M24" s="18">
        <f>'Combined_CA-I'!J28</f>
        <v>36</v>
      </c>
      <c r="N24" s="18">
        <f>'Combined_CA-I'!K28</f>
        <v>36</v>
      </c>
      <c r="P24" s="32"/>
      <c r="R24" s="18">
        <f t="shared" si="1"/>
        <v>71</v>
      </c>
      <c r="S24" s="18">
        <f t="shared" si="2"/>
        <v>77</v>
      </c>
      <c r="T24" s="18">
        <f t="shared" si="3"/>
        <v>61</v>
      </c>
      <c r="U24" s="18">
        <f t="shared" si="4"/>
        <v>61</v>
      </c>
    </row>
    <row r="25" spans="1:21" x14ac:dyDescent="0.3">
      <c r="A25" s="18">
        <f>'Combined_P1-I'!H29</f>
        <v>4</v>
      </c>
      <c r="B25" s="18">
        <f>'Combined_P1-I'!I29</f>
        <v>4</v>
      </c>
      <c r="C25" s="18">
        <f>'Combined_P1-I'!J29</f>
        <v>4</v>
      </c>
      <c r="D25" s="18">
        <f>'Combined_P1-I'!K29</f>
        <v>4</v>
      </c>
      <c r="F25" s="18">
        <f>'Combined_P2-I'!T29</f>
        <v>20</v>
      </c>
      <c r="G25" s="18">
        <f>'Combined_P2-I'!U29</f>
        <v>26</v>
      </c>
      <c r="H25" s="18">
        <f>'Combined_P2-I'!V29</f>
        <v>12</v>
      </c>
      <c r="I25" s="18">
        <f>'Combined_P2-I'!W29</f>
        <v>12</v>
      </c>
      <c r="K25" s="18">
        <f>'Combined_CA-I'!H29</f>
        <v>38</v>
      </c>
      <c r="L25" s="18">
        <f>'Combined_CA-I'!I29</f>
        <v>38</v>
      </c>
      <c r="M25" s="18">
        <f>'Combined_CA-I'!J29</f>
        <v>38</v>
      </c>
      <c r="N25" s="18">
        <f>'Combined_CA-I'!K29</f>
        <v>38</v>
      </c>
      <c r="P25" s="32"/>
      <c r="R25" s="18">
        <f t="shared" si="1"/>
        <v>62</v>
      </c>
      <c r="S25" s="18">
        <f t="shared" si="2"/>
        <v>68</v>
      </c>
      <c r="T25" s="18">
        <f t="shared" si="3"/>
        <v>54</v>
      </c>
      <c r="U25" s="18">
        <f t="shared" si="4"/>
        <v>54</v>
      </c>
    </row>
    <row r="26" spans="1:21" x14ac:dyDescent="0.3">
      <c r="A26" s="18">
        <f>'Combined_P1-I'!H30</f>
        <v>7.8</v>
      </c>
      <c r="B26" s="18">
        <f>'Combined_P1-I'!I30</f>
        <v>7.8</v>
      </c>
      <c r="C26" s="18">
        <f>'Combined_P1-I'!J30</f>
        <v>7.8</v>
      </c>
      <c r="D26" s="18">
        <f>'Combined_P1-I'!K30</f>
        <v>7.8</v>
      </c>
      <c r="F26" s="18">
        <f>'Combined_P2-I'!T30</f>
        <v>20</v>
      </c>
      <c r="G26" s="18">
        <f>'Combined_P2-I'!U30</f>
        <v>26</v>
      </c>
      <c r="H26" s="18">
        <f>'Combined_P2-I'!V30</f>
        <v>13</v>
      </c>
      <c r="I26" s="18">
        <f>'Combined_P2-I'!W30</f>
        <v>13</v>
      </c>
      <c r="K26" s="18">
        <f>'Combined_CA-I'!H30</f>
        <v>31</v>
      </c>
      <c r="L26" s="18">
        <f>'Combined_CA-I'!I30</f>
        <v>31</v>
      </c>
      <c r="M26" s="18">
        <f>'Combined_CA-I'!J30</f>
        <v>31</v>
      </c>
      <c r="N26" s="18">
        <f>'Combined_CA-I'!K30</f>
        <v>31</v>
      </c>
      <c r="P26" s="32"/>
      <c r="R26" s="18">
        <f t="shared" si="1"/>
        <v>58.8</v>
      </c>
      <c r="S26" s="18">
        <f t="shared" si="2"/>
        <v>64.8</v>
      </c>
      <c r="T26" s="18">
        <f t="shared" si="3"/>
        <v>51.8</v>
      </c>
      <c r="U26" s="18">
        <f t="shared" si="4"/>
        <v>51.8</v>
      </c>
    </row>
    <row r="27" spans="1:21" x14ac:dyDescent="0.3">
      <c r="A27" s="18">
        <f>'Combined_P1-I'!H31</f>
        <v>4</v>
      </c>
      <c r="B27" s="18">
        <f>'Combined_P1-I'!I31</f>
        <v>4</v>
      </c>
      <c r="C27" s="18">
        <f>'Combined_P1-I'!J31</f>
        <v>4</v>
      </c>
      <c r="D27" s="18">
        <f>'Combined_P1-I'!K31</f>
        <v>4</v>
      </c>
      <c r="F27" s="18">
        <f>'Combined_P2-I'!T31</f>
        <v>17</v>
      </c>
      <c r="G27" s="18">
        <f>'Combined_P2-I'!U31</f>
        <v>20</v>
      </c>
      <c r="H27" s="18">
        <f>'Combined_P2-I'!V31</f>
        <v>10</v>
      </c>
      <c r="I27" s="18">
        <f>'Combined_P2-I'!W31</f>
        <v>10</v>
      </c>
      <c r="K27" s="18">
        <f>'Combined_CA-I'!H31</f>
        <v>24</v>
      </c>
      <c r="L27" s="18">
        <f>'Combined_CA-I'!I31</f>
        <v>24</v>
      </c>
      <c r="M27" s="18">
        <f>'Combined_CA-I'!J31</f>
        <v>24</v>
      </c>
      <c r="N27" s="18">
        <f>'Combined_CA-I'!K31</f>
        <v>24</v>
      </c>
      <c r="P27" s="32"/>
      <c r="R27" s="18">
        <f t="shared" si="1"/>
        <v>45</v>
      </c>
      <c r="S27" s="18">
        <f t="shared" si="2"/>
        <v>48</v>
      </c>
      <c r="T27" s="18">
        <f t="shared" si="3"/>
        <v>38</v>
      </c>
      <c r="U27" s="18">
        <f t="shared" si="4"/>
        <v>38</v>
      </c>
    </row>
    <row r="28" spans="1:21" x14ac:dyDescent="0.3">
      <c r="A28" s="18">
        <f>'Combined_P1-I'!H32</f>
        <v>6.8</v>
      </c>
      <c r="B28" s="18">
        <f>'Combined_P1-I'!I32</f>
        <v>6.8</v>
      </c>
      <c r="C28" s="18">
        <f>'Combined_P1-I'!J32</f>
        <v>6.8</v>
      </c>
      <c r="D28" s="18">
        <f>'Combined_P1-I'!K32</f>
        <v>6.8</v>
      </c>
      <c r="F28" s="18">
        <f>'Combined_P2-I'!T32</f>
        <v>12</v>
      </c>
      <c r="G28" s="18">
        <f>'Combined_P2-I'!U32</f>
        <v>15</v>
      </c>
      <c r="H28" s="18">
        <f>'Combined_P2-I'!V32</f>
        <v>12</v>
      </c>
      <c r="I28" s="18">
        <f>'Combined_P2-I'!W32</f>
        <v>12</v>
      </c>
      <c r="K28" s="18">
        <f>'Combined_CA-I'!H32</f>
        <v>21</v>
      </c>
      <c r="L28" s="18">
        <f>'Combined_CA-I'!I32</f>
        <v>21</v>
      </c>
      <c r="M28" s="18">
        <f>'Combined_CA-I'!J32</f>
        <v>21</v>
      </c>
      <c r="N28" s="18">
        <f>'Combined_CA-I'!K32</f>
        <v>21</v>
      </c>
      <c r="P28" s="32"/>
      <c r="R28" s="18">
        <f t="shared" si="1"/>
        <v>39.799999999999997</v>
      </c>
      <c r="S28" s="18">
        <f t="shared" si="2"/>
        <v>42.8</v>
      </c>
      <c r="T28" s="18">
        <f t="shared" si="3"/>
        <v>39.799999999999997</v>
      </c>
      <c r="U28" s="18">
        <f t="shared" si="4"/>
        <v>39.799999999999997</v>
      </c>
    </row>
    <row r="29" spans="1:21" x14ac:dyDescent="0.3">
      <c r="A29" s="18">
        <f>'Combined_P1-I'!H33</f>
        <v>3.6</v>
      </c>
      <c r="B29" s="18">
        <f>'Combined_P1-I'!I33</f>
        <v>3.6</v>
      </c>
      <c r="C29" s="18">
        <f>'Combined_P1-I'!J33</f>
        <v>3.6</v>
      </c>
      <c r="D29" s="18">
        <f>'Combined_P1-I'!K33</f>
        <v>3.6</v>
      </c>
      <c r="F29" s="18">
        <f>'Combined_P2-I'!T33</f>
        <v>1</v>
      </c>
      <c r="G29" s="18">
        <f>'Combined_P2-I'!U33</f>
        <v>3</v>
      </c>
      <c r="H29" s="18">
        <f>'Combined_P2-I'!V33</f>
        <v>1</v>
      </c>
      <c r="I29" s="18">
        <f>'Combined_P2-I'!W33</f>
        <v>1</v>
      </c>
      <c r="K29" s="18">
        <f>'Combined_CA-I'!H33</f>
        <v>24</v>
      </c>
      <c r="L29" s="18">
        <f>'Combined_CA-I'!I33</f>
        <v>24</v>
      </c>
      <c r="M29" s="18">
        <f>'Combined_CA-I'!J33</f>
        <v>24</v>
      </c>
      <c r="N29" s="18">
        <f>'Combined_CA-I'!K33</f>
        <v>24</v>
      </c>
      <c r="P29" s="32"/>
      <c r="R29" s="18">
        <f t="shared" si="1"/>
        <v>28.6</v>
      </c>
      <c r="S29" s="18">
        <f t="shared" si="2"/>
        <v>30.6</v>
      </c>
      <c r="T29" s="18">
        <f t="shared" si="3"/>
        <v>28.6</v>
      </c>
      <c r="U29" s="18">
        <f t="shared" si="4"/>
        <v>28.6</v>
      </c>
    </row>
    <row r="30" spans="1:21" x14ac:dyDescent="0.3">
      <c r="A30" s="18">
        <f>'Combined_P1-I'!H34</f>
        <v>5.4</v>
      </c>
      <c r="B30" s="18">
        <f>'Combined_P1-I'!I34</f>
        <v>5.4</v>
      </c>
      <c r="C30" s="18">
        <f>'Combined_P1-I'!J34</f>
        <v>5.4</v>
      </c>
      <c r="D30" s="18">
        <f>'Combined_P1-I'!K34</f>
        <v>5.4</v>
      </c>
      <c r="F30" s="18">
        <f>'Combined_P2-I'!T34</f>
        <v>0</v>
      </c>
      <c r="G30" s="18">
        <f>'Combined_P2-I'!U34</f>
        <v>0</v>
      </c>
      <c r="H30" s="18">
        <f>'Combined_P2-I'!V34</f>
        <v>0</v>
      </c>
      <c r="I30" s="18">
        <f>'Combined_P2-I'!W34</f>
        <v>0</v>
      </c>
      <c r="K30" s="18">
        <f>'Combined_CA-I'!H34</f>
        <v>31</v>
      </c>
      <c r="L30" s="18">
        <f>'Combined_CA-I'!I34</f>
        <v>31</v>
      </c>
      <c r="M30" s="18">
        <f>'Combined_CA-I'!J34</f>
        <v>31</v>
      </c>
      <c r="N30" s="18">
        <f>'Combined_CA-I'!K34</f>
        <v>31</v>
      </c>
      <c r="P30" s="32"/>
      <c r="R30" s="18">
        <f t="shared" si="1"/>
        <v>36.4</v>
      </c>
      <c r="S30" s="18">
        <f t="shared" si="2"/>
        <v>36.4</v>
      </c>
      <c r="T30" s="18">
        <f t="shared" si="3"/>
        <v>36.4</v>
      </c>
      <c r="U30" s="18">
        <f t="shared" si="4"/>
        <v>36.4</v>
      </c>
    </row>
    <row r="31" spans="1:21" x14ac:dyDescent="0.3">
      <c r="A31" s="18">
        <f>'Combined_P1-I'!H35</f>
        <v>4</v>
      </c>
      <c r="B31" s="18">
        <f>'Combined_P1-I'!I35</f>
        <v>4</v>
      </c>
      <c r="C31" s="18">
        <f>'Combined_P1-I'!J35</f>
        <v>4</v>
      </c>
      <c r="D31" s="18">
        <f>'Combined_P1-I'!K35</f>
        <v>4</v>
      </c>
      <c r="F31" s="18">
        <f>'Combined_P2-I'!T35</f>
        <v>9</v>
      </c>
      <c r="G31" s="18">
        <f>'Combined_P2-I'!U35</f>
        <v>16</v>
      </c>
      <c r="H31" s="18">
        <f>'Combined_P2-I'!V35</f>
        <v>4</v>
      </c>
      <c r="I31" s="18">
        <f>'Combined_P2-I'!W35</f>
        <v>4</v>
      </c>
      <c r="K31" s="18">
        <f>'Combined_CA-I'!H35</f>
        <v>24</v>
      </c>
      <c r="L31" s="18">
        <f>'Combined_CA-I'!I35</f>
        <v>24</v>
      </c>
      <c r="M31" s="18">
        <f>'Combined_CA-I'!J35</f>
        <v>24</v>
      </c>
      <c r="N31" s="18">
        <f>'Combined_CA-I'!K35</f>
        <v>24</v>
      </c>
      <c r="P31" s="32"/>
      <c r="R31" s="18">
        <f t="shared" si="1"/>
        <v>37</v>
      </c>
      <c r="S31" s="18">
        <f t="shared" si="2"/>
        <v>44</v>
      </c>
      <c r="T31" s="18">
        <f t="shared" si="3"/>
        <v>32</v>
      </c>
      <c r="U31" s="18">
        <f t="shared" si="4"/>
        <v>32</v>
      </c>
    </row>
    <row r="32" spans="1:21" x14ac:dyDescent="0.3">
      <c r="A32" s="18">
        <f>'Combined_P1-I'!H36</f>
        <v>5</v>
      </c>
      <c r="B32" s="18">
        <f>'Combined_P1-I'!I36</f>
        <v>5</v>
      </c>
      <c r="C32" s="18">
        <f>'Combined_P1-I'!J36</f>
        <v>5</v>
      </c>
      <c r="D32" s="18">
        <f>'Combined_P1-I'!K36</f>
        <v>5</v>
      </c>
      <c r="F32" s="18">
        <f>'Combined_P2-I'!T36</f>
        <v>21</v>
      </c>
      <c r="G32" s="18">
        <f>'Combined_P2-I'!U36</f>
        <v>31</v>
      </c>
      <c r="H32" s="18">
        <f>'Combined_P2-I'!V36</f>
        <v>11</v>
      </c>
      <c r="I32" s="18">
        <f>'Combined_P2-I'!W36</f>
        <v>11</v>
      </c>
      <c r="K32" s="18">
        <f>'Combined_CA-I'!H36</f>
        <v>24</v>
      </c>
      <c r="L32" s="18">
        <f>'Combined_CA-I'!I36</f>
        <v>24</v>
      </c>
      <c r="M32" s="18">
        <f>'Combined_CA-I'!J36</f>
        <v>24</v>
      </c>
      <c r="N32" s="18">
        <f>'Combined_CA-I'!K36</f>
        <v>24</v>
      </c>
      <c r="P32" s="32"/>
      <c r="R32" s="18">
        <f t="shared" si="1"/>
        <v>50</v>
      </c>
      <c r="S32" s="18">
        <f t="shared" si="2"/>
        <v>60</v>
      </c>
      <c r="T32" s="18">
        <f t="shared" si="3"/>
        <v>40</v>
      </c>
      <c r="U32" s="18">
        <f t="shared" si="4"/>
        <v>40</v>
      </c>
    </row>
    <row r="33" spans="1:21" x14ac:dyDescent="0.3">
      <c r="A33" s="18">
        <f>'Combined_P1-I'!H37</f>
        <v>3</v>
      </c>
      <c r="B33" s="18">
        <f>'Combined_P1-I'!I37</f>
        <v>3</v>
      </c>
      <c r="C33" s="18">
        <f>'Combined_P1-I'!J37</f>
        <v>3</v>
      </c>
      <c r="D33" s="18">
        <f>'Combined_P1-I'!K37</f>
        <v>3</v>
      </c>
      <c r="F33" s="18">
        <f>'Combined_P2-I'!T37</f>
        <v>14</v>
      </c>
      <c r="G33" s="18">
        <f>'Combined_P2-I'!U37</f>
        <v>21</v>
      </c>
      <c r="H33" s="18">
        <f>'Combined_P2-I'!V37</f>
        <v>7</v>
      </c>
      <c r="I33" s="18">
        <f>'Combined_P2-I'!W37</f>
        <v>7</v>
      </c>
      <c r="K33" s="18">
        <f>'Combined_CA-I'!H37</f>
        <v>24</v>
      </c>
      <c r="L33" s="18">
        <f>'Combined_CA-I'!I37</f>
        <v>24</v>
      </c>
      <c r="M33" s="18">
        <f>'Combined_CA-I'!J37</f>
        <v>24</v>
      </c>
      <c r="N33" s="18">
        <f>'Combined_CA-I'!K37</f>
        <v>24</v>
      </c>
      <c r="P33" s="32"/>
      <c r="R33" s="18">
        <f t="shared" si="1"/>
        <v>41</v>
      </c>
      <c r="S33" s="18">
        <f t="shared" si="2"/>
        <v>48</v>
      </c>
      <c r="T33" s="18">
        <f t="shared" si="3"/>
        <v>34</v>
      </c>
      <c r="U33" s="18">
        <f t="shared" si="4"/>
        <v>34</v>
      </c>
    </row>
    <row r="34" spans="1:21" x14ac:dyDescent="0.3">
      <c r="A34" s="18">
        <f>'Combined_P1-I'!H38</f>
        <v>4</v>
      </c>
      <c r="B34" s="18">
        <f>'Combined_P1-I'!I38</f>
        <v>4</v>
      </c>
      <c r="C34" s="18">
        <f>'Combined_P1-I'!J38</f>
        <v>4</v>
      </c>
      <c r="D34" s="18">
        <f>'Combined_P1-I'!K38</f>
        <v>4</v>
      </c>
      <c r="F34" s="18">
        <f>'Combined_P2-I'!T38</f>
        <v>8</v>
      </c>
      <c r="G34" s="18">
        <f>'Combined_P2-I'!U38</f>
        <v>12</v>
      </c>
      <c r="H34" s="18">
        <f>'Combined_P2-I'!V38</f>
        <v>8</v>
      </c>
      <c r="I34" s="18">
        <f>'Combined_P2-I'!W38</f>
        <v>8</v>
      </c>
      <c r="K34" s="18">
        <f>'Combined_CA-I'!H38</f>
        <v>24</v>
      </c>
      <c r="L34" s="18">
        <f>'Combined_CA-I'!I38</f>
        <v>24</v>
      </c>
      <c r="M34" s="18">
        <f>'Combined_CA-I'!J38</f>
        <v>24</v>
      </c>
      <c r="N34" s="18">
        <f>'Combined_CA-I'!K38</f>
        <v>24</v>
      </c>
      <c r="P34" s="32"/>
      <c r="R34" s="18">
        <f t="shared" si="1"/>
        <v>36</v>
      </c>
      <c r="S34" s="18">
        <f t="shared" si="2"/>
        <v>40</v>
      </c>
      <c r="T34" s="18">
        <f t="shared" si="3"/>
        <v>36</v>
      </c>
      <c r="U34" s="18">
        <f t="shared" si="4"/>
        <v>36</v>
      </c>
    </row>
    <row r="35" spans="1:21" x14ac:dyDescent="0.3">
      <c r="A35" s="18">
        <f>'Combined_P1-I'!H39</f>
        <v>4</v>
      </c>
      <c r="B35" s="18">
        <f>'Combined_P1-I'!I39</f>
        <v>4</v>
      </c>
      <c r="C35" s="18">
        <f>'Combined_P1-I'!J39</f>
        <v>4</v>
      </c>
      <c r="D35" s="18">
        <f>'Combined_P1-I'!K39</f>
        <v>4</v>
      </c>
      <c r="F35" s="18">
        <f>'Combined_P2-I'!T39</f>
        <v>6</v>
      </c>
      <c r="G35" s="18">
        <f>'Combined_P2-I'!U39</f>
        <v>12</v>
      </c>
      <c r="H35" s="18">
        <f>'Combined_P2-I'!V39</f>
        <v>4</v>
      </c>
      <c r="I35" s="18">
        <f>'Combined_P2-I'!W39</f>
        <v>4</v>
      </c>
      <c r="K35" s="18">
        <f>'Combined_CA-I'!H39</f>
        <v>38</v>
      </c>
      <c r="L35" s="18">
        <f>'Combined_CA-I'!I39</f>
        <v>38</v>
      </c>
      <c r="M35" s="18">
        <f>'Combined_CA-I'!J39</f>
        <v>38</v>
      </c>
      <c r="N35" s="18">
        <f>'Combined_CA-I'!K39</f>
        <v>38</v>
      </c>
      <c r="P35" s="32"/>
      <c r="R35" s="18">
        <f t="shared" si="1"/>
        <v>48</v>
      </c>
      <c r="S35" s="18">
        <f t="shared" si="2"/>
        <v>54</v>
      </c>
      <c r="T35" s="18">
        <f t="shared" si="3"/>
        <v>46</v>
      </c>
      <c r="U35" s="18">
        <f t="shared" si="4"/>
        <v>46</v>
      </c>
    </row>
    <row r="36" spans="1:21" x14ac:dyDescent="0.3">
      <c r="A36" s="18">
        <f>'Combined_P1-I'!H40</f>
        <v>4.4000000000000004</v>
      </c>
      <c r="B36" s="18">
        <f>'Combined_P1-I'!I40</f>
        <v>4.4000000000000004</v>
      </c>
      <c r="C36" s="18">
        <f>'Combined_P1-I'!J40</f>
        <v>4.4000000000000004</v>
      </c>
      <c r="D36" s="18">
        <f>'Combined_P1-I'!K40</f>
        <v>4.4000000000000004</v>
      </c>
      <c r="F36" s="18">
        <f>'Combined_P2-I'!T40</f>
        <v>10</v>
      </c>
      <c r="G36" s="18">
        <f>'Combined_P2-I'!U40</f>
        <v>13</v>
      </c>
      <c r="H36" s="18">
        <f>'Combined_P2-I'!V40</f>
        <v>8</v>
      </c>
      <c r="I36" s="18">
        <f>'Combined_P2-I'!W40</f>
        <v>8</v>
      </c>
      <c r="K36" s="18">
        <f>'Combined_CA-I'!H40</f>
        <v>20</v>
      </c>
      <c r="L36" s="18">
        <f>'Combined_CA-I'!I40</f>
        <v>20</v>
      </c>
      <c r="M36" s="18">
        <f>'Combined_CA-I'!J40</f>
        <v>20</v>
      </c>
      <c r="N36" s="18">
        <f>'Combined_CA-I'!K40</f>
        <v>20</v>
      </c>
      <c r="P36" s="32"/>
      <c r="R36" s="18">
        <f t="shared" si="1"/>
        <v>34.4</v>
      </c>
      <c r="S36" s="18">
        <f t="shared" si="2"/>
        <v>37.4</v>
      </c>
      <c r="T36" s="18">
        <f t="shared" si="3"/>
        <v>32.4</v>
      </c>
      <c r="U36" s="18">
        <f t="shared" si="4"/>
        <v>32.4</v>
      </c>
    </row>
    <row r="37" spans="1:21" x14ac:dyDescent="0.3">
      <c r="A37" s="18">
        <f>'Combined_P1-I'!H41</f>
        <v>5</v>
      </c>
      <c r="B37" s="18">
        <f>'Combined_P1-I'!I41</f>
        <v>5</v>
      </c>
      <c r="C37" s="18">
        <f>'Combined_P1-I'!J41</f>
        <v>5</v>
      </c>
      <c r="D37" s="18">
        <f>'Combined_P1-I'!K41</f>
        <v>5</v>
      </c>
      <c r="F37" s="18">
        <f>'Combined_P2-I'!T41</f>
        <v>14</v>
      </c>
      <c r="G37" s="18">
        <f>'Combined_P2-I'!U41</f>
        <v>19</v>
      </c>
      <c r="H37" s="18">
        <f>'Combined_P2-I'!V41</f>
        <v>8</v>
      </c>
      <c r="I37" s="18">
        <f>'Combined_P2-I'!W41</f>
        <v>8</v>
      </c>
      <c r="K37" s="18">
        <f>'Combined_CA-I'!H41</f>
        <v>20</v>
      </c>
      <c r="L37" s="18">
        <f>'Combined_CA-I'!I41</f>
        <v>20</v>
      </c>
      <c r="M37" s="18">
        <f>'Combined_CA-I'!J41</f>
        <v>20</v>
      </c>
      <c r="N37" s="18">
        <f>'Combined_CA-I'!K41</f>
        <v>20</v>
      </c>
      <c r="P37" s="32"/>
      <c r="R37" s="18">
        <f t="shared" si="1"/>
        <v>39</v>
      </c>
      <c r="S37" s="18">
        <f t="shared" si="2"/>
        <v>44</v>
      </c>
      <c r="T37" s="18">
        <f t="shared" si="3"/>
        <v>33</v>
      </c>
      <c r="U37" s="18">
        <f t="shared" si="4"/>
        <v>33</v>
      </c>
    </row>
    <row r="38" spans="1:21" x14ac:dyDescent="0.3">
      <c r="A38" s="18">
        <f>'Combined_P1-I'!H42</f>
        <v>4</v>
      </c>
      <c r="B38" s="18">
        <f>'Combined_P1-I'!I42</f>
        <v>4</v>
      </c>
      <c r="C38" s="18">
        <f>'Combined_P1-I'!J42</f>
        <v>4</v>
      </c>
      <c r="D38" s="18">
        <f>'Combined_P1-I'!K42</f>
        <v>4</v>
      </c>
      <c r="F38" s="18">
        <f>'Combined_P2-I'!T42</f>
        <v>14</v>
      </c>
      <c r="G38" s="18">
        <f>'Combined_P2-I'!U42</f>
        <v>18</v>
      </c>
      <c r="H38" s="18">
        <f>'Combined_P2-I'!V42</f>
        <v>11</v>
      </c>
      <c r="I38" s="18">
        <f>'Combined_P2-I'!W42</f>
        <v>11</v>
      </c>
      <c r="K38" s="18">
        <f>'Combined_CA-I'!H42</f>
        <v>24</v>
      </c>
      <c r="L38" s="18">
        <f>'Combined_CA-I'!I42</f>
        <v>24</v>
      </c>
      <c r="M38" s="18">
        <f>'Combined_CA-I'!J42</f>
        <v>24</v>
      </c>
      <c r="N38" s="18">
        <f>'Combined_CA-I'!K42</f>
        <v>24</v>
      </c>
      <c r="P38" s="32"/>
      <c r="R38" s="18">
        <f t="shared" si="1"/>
        <v>42</v>
      </c>
      <c r="S38" s="18">
        <f t="shared" si="2"/>
        <v>46</v>
      </c>
      <c r="T38" s="18">
        <f t="shared" si="3"/>
        <v>39</v>
      </c>
      <c r="U38" s="18">
        <f t="shared" si="4"/>
        <v>39</v>
      </c>
    </row>
    <row r="39" spans="1:21" x14ac:dyDescent="0.3">
      <c r="A39" s="18">
        <f>'Combined_P1-I'!H43</f>
        <v>6.4</v>
      </c>
      <c r="B39" s="18">
        <f>'Combined_P1-I'!I43</f>
        <v>6.4</v>
      </c>
      <c r="C39" s="18">
        <f>'Combined_P1-I'!J43</f>
        <v>6.4</v>
      </c>
      <c r="D39" s="18">
        <f>'Combined_P1-I'!K43</f>
        <v>6.4</v>
      </c>
      <c r="F39" s="18">
        <f>'Combined_P2-I'!T43</f>
        <v>10</v>
      </c>
      <c r="G39" s="18">
        <f>'Combined_P2-I'!U43</f>
        <v>17</v>
      </c>
      <c r="H39" s="18">
        <f>'Combined_P2-I'!V43</f>
        <v>6</v>
      </c>
      <c r="I39" s="18">
        <f>'Combined_P2-I'!W43</f>
        <v>6</v>
      </c>
      <c r="K39" s="18">
        <f>'Combined_CA-I'!H43</f>
        <v>31</v>
      </c>
      <c r="L39" s="18">
        <f>'Combined_CA-I'!I43</f>
        <v>31</v>
      </c>
      <c r="M39" s="18">
        <f>'Combined_CA-I'!J43</f>
        <v>31</v>
      </c>
      <c r="N39" s="18">
        <f>'Combined_CA-I'!K43</f>
        <v>31</v>
      </c>
      <c r="P39" s="32"/>
      <c r="R39" s="18">
        <f t="shared" ref="R39:R70" si="5">SUM(A39,F39,K39)</f>
        <v>47.4</v>
      </c>
      <c r="S39" s="18">
        <f t="shared" ref="S39:S70" si="6">SUM(B39,G39,L39)</f>
        <v>54.4</v>
      </c>
      <c r="T39" s="18">
        <f t="shared" ref="T39:T70" si="7">SUM(C39,H39,M39)</f>
        <v>43.4</v>
      </c>
      <c r="U39" s="18">
        <f t="shared" ref="U39:U70" si="8">SUM(D39,I39,N39)</f>
        <v>43.4</v>
      </c>
    </row>
    <row r="40" spans="1:21" x14ac:dyDescent="0.3">
      <c r="A40" s="18">
        <f>'Combined_P1-I'!H44</f>
        <v>7.4</v>
      </c>
      <c r="B40" s="18">
        <f>'Combined_P1-I'!I44</f>
        <v>7.4</v>
      </c>
      <c r="C40" s="18">
        <f>'Combined_P1-I'!J44</f>
        <v>7.4</v>
      </c>
      <c r="D40" s="18">
        <f>'Combined_P1-I'!K44</f>
        <v>7.4</v>
      </c>
      <c r="F40" s="18">
        <f>'Combined_P2-I'!T44</f>
        <v>0</v>
      </c>
      <c r="G40" s="18">
        <f>'Combined_P2-I'!U44</f>
        <v>4</v>
      </c>
      <c r="H40" s="18">
        <f>'Combined_P2-I'!V44</f>
        <v>0</v>
      </c>
      <c r="I40" s="18">
        <f>'Combined_P2-I'!W44</f>
        <v>0</v>
      </c>
      <c r="K40" s="18">
        <f>'Combined_CA-I'!H44</f>
        <v>36</v>
      </c>
      <c r="L40" s="18">
        <f>'Combined_CA-I'!I44</f>
        <v>36</v>
      </c>
      <c r="M40" s="18">
        <f>'Combined_CA-I'!J44</f>
        <v>36</v>
      </c>
      <c r="N40" s="18">
        <f>'Combined_CA-I'!K44</f>
        <v>36</v>
      </c>
      <c r="P40" s="32"/>
      <c r="R40" s="18">
        <f t="shared" si="5"/>
        <v>43.4</v>
      </c>
      <c r="S40" s="18">
        <f t="shared" si="6"/>
        <v>47.4</v>
      </c>
      <c r="T40" s="18">
        <f t="shared" si="7"/>
        <v>43.4</v>
      </c>
      <c r="U40" s="18">
        <f t="shared" si="8"/>
        <v>43.4</v>
      </c>
    </row>
    <row r="41" spans="1:21" x14ac:dyDescent="0.3">
      <c r="A41" s="18">
        <f>'Combined_P1-I'!H45</f>
        <v>4</v>
      </c>
      <c r="B41" s="18">
        <f>'Combined_P1-I'!I45</f>
        <v>4</v>
      </c>
      <c r="C41" s="18">
        <f>'Combined_P1-I'!J45</f>
        <v>4</v>
      </c>
      <c r="D41" s="18">
        <f>'Combined_P1-I'!K45</f>
        <v>4</v>
      </c>
      <c r="F41" s="18">
        <f>'Combined_P2-I'!T45</f>
        <v>11</v>
      </c>
      <c r="G41" s="18">
        <f>'Combined_P2-I'!U45</f>
        <v>13</v>
      </c>
      <c r="H41" s="18">
        <f>'Combined_P2-I'!V45</f>
        <v>3</v>
      </c>
      <c r="I41" s="18">
        <f>'Combined_P2-I'!W45</f>
        <v>3</v>
      </c>
      <c r="K41" s="18">
        <f>'Combined_CA-I'!H45</f>
        <v>38</v>
      </c>
      <c r="L41" s="18">
        <f>'Combined_CA-I'!I45</f>
        <v>38</v>
      </c>
      <c r="M41" s="18">
        <f>'Combined_CA-I'!J45</f>
        <v>38</v>
      </c>
      <c r="N41" s="18">
        <f>'Combined_CA-I'!K45</f>
        <v>38</v>
      </c>
      <c r="P41" s="32"/>
      <c r="R41" s="18">
        <f t="shared" si="5"/>
        <v>53</v>
      </c>
      <c r="S41" s="18">
        <f t="shared" si="6"/>
        <v>55</v>
      </c>
      <c r="T41" s="18">
        <f t="shared" si="7"/>
        <v>45</v>
      </c>
      <c r="U41" s="18">
        <f t="shared" si="8"/>
        <v>45</v>
      </c>
    </row>
    <row r="42" spans="1:21" x14ac:dyDescent="0.3">
      <c r="A42" s="18">
        <f>'Combined_P1-I'!H46</f>
        <v>4</v>
      </c>
      <c r="B42" s="18">
        <f>'Combined_P1-I'!I46</f>
        <v>4</v>
      </c>
      <c r="C42" s="18">
        <f>'Combined_P1-I'!J46</f>
        <v>4</v>
      </c>
      <c r="D42" s="18">
        <f>'Combined_P1-I'!K46</f>
        <v>4</v>
      </c>
      <c r="F42" s="18">
        <f>'Combined_P2-I'!T46</f>
        <v>21</v>
      </c>
      <c r="G42" s="18">
        <f>'Combined_P2-I'!U46</f>
        <v>28</v>
      </c>
      <c r="H42" s="18">
        <f>'Combined_P2-I'!V46</f>
        <v>14</v>
      </c>
      <c r="I42" s="18">
        <f>'Combined_P2-I'!W46</f>
        <v>14</v>
      </c>
      <c r="K42" s="18">
        <f>'Combined_CA-I'!H46</f>
        <v>24</v>
      </c>
      <c r="L42" s="18">
        <f>'Combined_CA-I'!I46</f>
        <v>24</v>
      </c>
      <c r="M42" s="18">
        <f>'Combined_CA-I'!J46</f>
        <v>24</v>
      </c>
      <c r="N42" s="18">
        <f>'Combined_CA-I'!K46</f>
        <v>24</v>
      </c>
      <c r="P42" s="32"/>
      <c r="R42" s="18">
        <f t="shared" si="5"/>
        <v>49</v>
      </c>
      <c r="S42" s="18">
        <f t="shared" si="6"/>
        <v>56</v>
      </c>
      <c r="T42" s="18">
        <f t="shared" si="7"/>
        <v>42</v>
      </c>
      <c r="U42" s="18">
        <f t="shared" si="8"/>
        <v>42</v>
      </c>
    </row>
    <row r="43" spans="1:21" x14ac:dyDescent="0.3">
      <c r="A43" s="18">
        <f>'Combined_P1-I'!H47</f>
        <v>6.8</v>
      </c>
      <c r="B43" s="18">
        <f>'Combined_P1-I'!I47</f>
        <v>6.8</v>
      </c>
      <c r="C43" s="18">
        <f>'Combined_P1-I'!J47</f>
        <v>6.8</v>
      </c>
      <c r="D43" s="18">
        <f>'Combined_P1-I'!K47</f>
        <v>6.8</v>
      </c>
      <c r="F43" s="18">
        <f>'Combined_P2-I'!T47</f>
        <v>15</v>
      </c>
      <c r="G43" s="18">
        <f>'Combined_P2-I'!U47</f>
        <v>19</v>
      </c>
      <c r="H43" s="18">
        <f>'Combined_P2-I'!V47</f>
        <v>11</v>
      </c>
      <c r="I43" s="18">
        <f>'Combined_P2-I'!W47</f>
        <v>11</v>
      </c>
      <c r="K43" s="18">
        <f>'Combined_CA-I'!H47</f>
        <v>21</v>
      </c>
      <c r="L43" s="18">
        <f>'Combined_CA-I'!I47</f>
        <v>21</v>
      </c>
      <c r="M43" s="18">
        <f>'Combined_CA-I'!J47</f>
        <v>21</v>
      </c>
      <c r="N43" s="18">
        <f>'Combined_CA-I'!K47</f>
        <v>21</v>
      </c>
      <c r="P43" s="32"/>
      <c r="R43" s="18">
        <f t="shared" si="5"/>
        <v>42.8</v>
      </c>
      <c r="S43" s="18">
        <f t="shared" si="6"/>
        <v>46.8</v>
      </c>
      <c r="T43" s="18">
        <f t="shared" si="7"/>
        <v>38.799999999999997</v>
      </c>
      <c r="U43" s="18">
        <f t="shared" si="8"/>
        <v>38.799999999999997</v>
      </c>
    </row>
    <row r="44" spans="1:21" x14ac:dyDescent="0.3">
      <c r="A44" s="18">
        <f>'Combined_P1-I'!H48</f>
        <v>7</v>
      </c>
      <c r="B44" s="18">
        <f>'Combined_P1-I'!I48</f>
        <v>7</v>
      </c>
      <c r="C44" s="18">
        <f>'Combined_P1-I'!J48</f>
        <v>7</v>
      </c>
      <c r="D44" s="18">
        <f>'Combined_P1-I'!K48</f>
        <v>7</v>
      </c>
      <c r="F44" s="18">
        <f>'Combined_P2-I'!T48</f>
        <v>13</v>
      </c>
      <c r="G44" s="18">
        <f>'Combined_P2-I'!U48</f>
        <v>20</v>
      </c>
      <c r="H44" s="18">
        <f>'Combined_P2-I'!V48</f>
        <v>11</v>
      </c>
      <c r="I44" s="18">
        <f>'Combined_P2-I'!W48</f>
        <v>11</v>
      </c>
      <c r="K44" s="18">
        <f>'Combined_CA-I'!H48</f>
        <v>36</v>
      </c>
      <c r="L44" s="18">
        <f>'Combined_CA-I'!I48</f>
        <v>36</v>
      </c>
      <c r="M44" s="18">
        <f>'Combined_CA-I'!J48</f>
        <v>36</v>
      </c>
      <c r="N44" s="18">
        <f>'Combined_CA-I'!K48</f>
        <v>36</v>
      </c>
      <c r="P44" s="32"/>
      <c r="R44" s="18">
        <f t="shared" si="5"/>
        <v>56</v>
      </c>
      <c r="S44" s="18">
        <f t="shared" si="6"/>
        <v>63</v>
      </c>
      <c r="T44" s="18">
        <f t="shared" si="7"/>
        <v>54</v>
      </c>
      <c r="U44" s="18">
        <f t="shared" si="8"/>
        <v>54</v>
      </c>
    </row>
    <row r="45" spans="1:21" x14ac:dyDescent="0.3">
      <c r="A45" s="18">
        <f>'Combined_P1-I'!H49</f>
        <v>4</v>
      </c>
      <c r="B45" s="18">
        <f>'Combined_P1-I'!I49</f>
        <v>4</v>
      </c>
      <c r="C45" s="18">
        <f>'Combined_P1-I'!J49</f>
        <v>4</v>
      </c>
      <c r="D45" s="18">
        <f>'Combined_P1-I'!K49</f>
        <v>4</v>
      </c>
      <c r="F45" s="18">
        <f>'Combined_P2-I'!T49</f>
        <v>0</v>
      </c>
      <c r="G45" s="18">
        <f>'Combined_P2-I'!U49</f>
        <v>0</v>
      </c>
      <c r="H45" s="18">
        <f>'Combined_P2-I'!V49</f>
        <v>0</v>
      </c>
      <c r="I45" s="18">
        <f>'Combined_P2-I'!W49</f>
        <v>0</v>
      </c>
      <c r="K45" s="18">
        <f>'Combined_CA-I'!H49</f>
        <v>24</v>
      </c>
      <c r="L45" s="18">
        <f>'Combined_CA-I'!I49</f>
        <v>24</v>
      </c>
      <c r="M45" s="18">
        <f>'Combined_CA-I'!J49</f>
        <v>24</v>
      </c>
      <c r="N45" s="18">
        <f>'Combined_CA-I'!K49</f>
        <v>24</v>
      </c>
      <c r="P45" s="32"/>
      <c r="R45" s="18">
        <f t="shared" si="5"/>
        <v>28</v>
      </c>
      <c r="S45" s="18">
        <f t="shared" si="6"/>
        <v>28</v>
      </c>
      <c r="T45" s="18">
        <f t="shared" si="7"/>
        <v>28</v>
      </c>
      <c r="U45" s="18">
        <f t="shared" si="8"/>
        <v>28</v>
      </c>
    </row>
    <row r="46" spans="1:21" x14ac:dyDescent="0.3">
      <c r="A46" s="18">
        <f>'Combined_P1-I'!H50</f>
        <v>4</v>
      </c>
      <c r="B46" s="18">
        <f>'Combined_P1-I'!I50</f>
        <v>4</v>
      </c>
      <c r="C46" s="18">
        <f>'Combined_P1-I'!J50</f>
        <v>4</v>
      </c>
      <c r="D46" s="18">
        <f>'Combined_P1-I'!K50</f>
        <v>4</v>
      </c>
      <c r="F46" s="18">
        <f>'Combined_P2-I'!T50</f>
        <v>22</v>
      </c>
      <c r="G46" s="18">
        <f>'Combined_P2-I'!U50</f>
        <v>29</v>
      </c>
      <c r="H46" s="18">
        <f>'Combined_P2-I'!V50</f>
        <v>15</v>
      </c>
      <c r="I46" s="18">
        <f>'Combined_P2-I'!W50</f>
        <v>15</v>
      </c>
      <c r="K46" s="18">
        <f>'Combined_CA-I'!H50</f>
        <v>38</v>
      </c>
      <c r="L46" s="18">
        <f>'Combined_CA-I'!I50</f>
        <v>38</v>
      </c>
      <c r="M46" s="18">
        <f>'Combined_CA-I'!J50</f>
        <v>38</v>
      </c>
      <c r="N46" s="18">
        <f>'Combined_CA-I'!K50</f>
        <v>38</v>
      </c>
      <c r="P46" s="32"/>
      <c r="R46" s="18">
        <f t="shared" si="5"/>
        <v>64</v>
      </c>
      <c r="S46" s="18">
        <f t="shared" si="6"/>
        <v>71</v>
      </c>
      <c r="T46" s="18">
        <f t="shared" si="7"/>
        <v>57</v>
      </c>
      <c r="U46" s="18">
        <f t="shared" si="8"/>
        <v>57</v>
      </c>
    </row>
    <row r="47" spans="1:21" x14ac:dyDescent="0.3">
      <c r="A47" s="18">
        <f>'Combined_P1-I'!H51</f>
        <v>4</v>
      </c>
      <c r="B47" s="18">
        <f>'Combined_P1-I'!I51</f>
        <v>4</v>
      </c>
      <c r="C47" s="18">
        <f>'Combined_P1-I'!J51</f>
        <v>4</v>
      </c>
      <c r="D47" s="18">
        <f>'Combined_P1-I'!K51</f>
        <v>4</v>
      </c>
      <c r="F47" s="18">
        <f>'Combined_P2-I'!T51</f>
        <v>13</v>
      </c>
      <c r="G47" s="18">
        <f>'Combined_P2-I'!U51</f>
        <v>16</v>
      </c>
      <c r="H47" s="18">
        <f>'Combined_P2-I'!V51</f>
        <v>8</v>
      </c>
      <c r="I47" s="18">
        <f>'Combined_P2-I'!W51</f>
        <v>8</v>
      </c>
      <c r="K47" s="18">
        <f>'Combined_CA-I'!H51</f>
        <v>24</v>
      </c>
      <c r="L47" s="18">
        <f>'Combined_CA-I'!I51</f>
        <v>24</v>
      </c>
      <c r="M47" s="18">
        <f>'Combined_CA-I'!J51</f>
        <v>24</v>
      </c>
      <c r="N47" s="18">
        <f>'Combined_CA-I'!K51</f>
        <v>24</v>
      </c>
      <c r="P47" s="32"/>
      <c r="R47" s="18">
        <f t="shared" si="5"/>
        <v>41</v>
      </c>
      <c r="S47" s="18">
        <f t="shared" si="6"/>
        <v>44</v>
      </c>
      <c r="T47" s="18">
        <f t="shared" si="7"/>
        <v>36</v>
      </c>
      <c r="U47" s="18">
        <f t="shared" si="8"/>
        <v>36</v>
      </c>
    </row>
    <row r="48" spans="1:21" x14ac:dyDescent="0.3">
      <c r="A48" s="18">
        <f>'Combined_P1-I'!H52</f>
        <v>4</v>
      </c>
      <c r="B48" s="18">
        <f>'Combined_P1-I'!I52</f>
        <v>4</v>
      </c>
      <c r="C48" s="18">
        <f>'Combined_P1-I'!J52</f>
        <v>4</v>
      </c>
      <c r="D48" s="18">
        <f>'Combined_P1-I'!K52</f>
        <v>4</v>
      </c>
      <c r="F48" s="18">
        <f>'Combined_P2-I'!T52</f>
        <v>11</v>
      </c>
      <c r="G48" s="18">
        <f>'Combined_P2-I'!U52</f>
        <v>18</v>
      </c>
      <c r="H48" s="18">
        <f>'Combined_P2-I'!V52</f>
        <v>8</v>
      </c>
      <c r="I48" s="18">
        <f>'Combined_P2-I'!W52</f>
        <v>8</v>
      </c>
      <c r="K48" s="18">
        <f>'Combined_CA-I'!H52</f>
        <v>20</v>
      </c>
      <c r="L48" s="18">
        <f>'Combined_CA-I'!I52</f>
        <v>20</v>
      </c>
      <c r="M48" s="18">
        <f>'Combined_CA-I'!J52</f>
        <v>20</v>
      </c>
      <c r="N48" s="18">
        <f>'Combined_CA-I'!K52</f>
        <v>20</v>
      </c>
      <c r="P48" s="32"/>
      <c r="R48" s="18">
        <f t="shared" si="5"/>
        <v>35</v>
      </c>
      <c r="S48" s="18">
        <f t="shared" si="6"/>
        <v>42</v>
      </c>
      <c r="T48" s="18">
        <f t="shared" si="7"/>
        <v>32</v>
      </c>
      <c r="U48" s="18">
        <f t="shared" si="8"/>
        <v>32</v>
      </c>
    </row>
    <row r="49" spans="1:21" x14ac:dyDescent="0.3">
      <c r="A49" s="18">
        <f>'Combined_P1-I'!H53</f>
        <v>7.6</v>
      </c>
      <c r="B49" s="18">
        <f>'Combined_P1-I'!I53</f>
        <v>7.6</v>
      </c>
      <c r="C49" s="18">
        <f>'Combined_P1-I'!J53</f>
        <v>7.6</v>
      </c>
      <c r="D49" s="18">
        <f>'Combined_P1-I'!K53</f>
        <v>7.6</v>
      </c>
      <c r="F49" s="18">
        <f>'Combined_P2-I'!T53</f>
        <v>20</v>
      </c>
      <c r="G49" s="18">
        <f>'Combined_P2-I'!U53</f>
        <v>28</v>
      </c>
      <c r="H49" s="18">
        <f>'Combined_P2-I'!V53</f>
        <v>15</v>
      </c>
      <c r="I49" s="18">
        <f>'Combined_P2-I'!W53</f>
        <v>15</v>
      </c>
      <c r="K49" s="18">
        <f>'Combined_CA-I'!H53</f>
        <v>31</v>
      </c>
      <c r="L49" s="18">
        <f>'Combined_CA-I'!I53</f>
        <v>31</v>
      </c>
      <c r="M49" s="18">
        <f>'Combined_CA-I'!J53</f>
        <v>31</v>
      </c>
      <c r="N49" s="18">
        <f>'Combined_CA-I'!K53</f>
        <v>31</v>
      </c>
      <c r="P49" s="32"/>
      <c r="R49" s="18">
        <f t="shared" si="5"/>
        <v>58.6</v>
      </c>
      <c r="S49" s="18">
        <f t="shared" si="6"/>
        <v>66.599999999999994</v>
      </c>
      <c r="T49" s="18">
        <f t="shared" si="7"/>
        <v>53.6</v>
      </c>
      <c r="U49" s="18">
        <f t="shared" si="8"/>
        <v>53.6</v>
      </c>
    </row>
    <row r="50" spans="1:21" x14ac:dyDescent="0.3">
      <c r="A50" s="18">
        <f>'Combined_P1-I'!H54</f>
        <v>4</v>
      </c>
      <c r="B50" s="18">
        <f>'Combined_P1-I'!I54</f>
        <v>4</v>
      </c>
      <c r="C50" s="18">
        <f>'Combined_P1-I'!J54</f>
        <v>4</v>
      </c>
      <c r="D50" s="18">
        <f>'Combined_P1-I'!K54</f>
        <v>4</v>
      </c>
      <c r="F50" s="18">
        <f>'Combined_P2-I'!T54</f>
        <v>28</v>
      </c>
      <c r="G50" s="18">
        <f>'Combined_P2-I'!U54</f>
        <v>35</v>
      </c>
      <c r="H50" s="18">
        <f>'Combined_P2-I'!V54</f>
        <v>20</v>
      </c>
      <c r="I50" s="18">
        <f>'Combined_P2-I'!W54</f>
        <v>20</v>
      </c>
      <c r="K50" s="18">
        <f>'Combined_CA-I'!H54</f>
        <v>38</v>
      </c>
      <c r="L50" s="18">
        <f>'Combined_CA-I'!I54</f>
        <v>38</v>
      </c>
      <c r="M50" s="18">
        <f>'Combined_CA-I'!J54</f>
        <v>38</v>
      </c>
      <c r="N50" s="18">
        <f>'Combined_CA-I'!K54</f>
        <v>38</v>
      </c>
      <c r="P50" s="32"/>
      <c r="R50" s="18">
        <f t="shared" si="5"/>
        <v>70</v>
      </c>
      <c r="S50" s="18">
        <f t="shared" si="6"/>
        <v>77</v>
      </c>
      <c r="T50" s="18">
        <f t="shared" si="7"/>
        <v>62</v>
      </c>
      <c r="U50" s="18">
        <f t="shared" si="8"/>
        <v>62</v>
      </c>
    </row>
    <row r="51" spans="1:21" x14ac:dyDescent="0.3">
      <c r="A51" s="18">
        <f>'Combined_P1-I'!H55</f>
        <v>6</v>
      </c>
      <c r="B51" s="18">
        <f>'Combined_P1-I'!I55</f>
        <v>6</v>
      </c>
      <c r="C51" s="18">
        <f>'Combined_P1-I'!J55</f>
        <v>6</v>
      </c>
      <c r="D51" s="18">
        <f>'Combined_P1-I'!K55</f>
        <v>6</v>
      </c>
      <c r="F51" s="18">
        <f>'Combined_P2-I'!T55</f>
        <v>17</v>
      </c>
      <c r="G51" s="18">
        <f>'Combined_P2-I'!U55</f>
        <v>25</v>
      </c>
      <c r="H51" s="18">
        <f>'Combined_P2-I'!V55</f>
        <v>10</v>
      </c>
      <c r="I51" s="18">
        <f>'Combined_P2-I'!W55</f>
        <v>10</v>
      </c>
      <c r="K51" s="18">
        <f>'Combined_CA-I'!H55</f>
        <v>24</v>
      </c>
      <c r="L51" s="18">
        <f>'Combined_CA-I'!I55</f>
        <v>24</v>
      </c>
      <c r="M51" s="18">
        <f>'Combined_CA-I'!J55</f>
        <v>24</v>
      </c>
      <c r="N51" s="18">
        <f>'Combined_CA-I'!K55</f>
        <v>24</v>
      </c>
      <c r="P51" s="32"/>
      <c r="R51" s="18">
        <f t="shared" si="5"/>
        <v>47</v>
      </c>
      <c r="S51" s="18">
        <f t="shared" si="6"/>
        <v>55</v>
      </c>
      <c r="T51" s="18">
        <f t="shared" si="7"/>
        <v>40</v>
      </c>
      <c r="U51" s="18">
        <f t="shared" si="8"/>
        <v>40</v>
      </c>
    </row>
    <row r="52" spans="1:21" x14ac:dyDescent="0.3">
      <c r="A52" s="18">
        <f>'Combined_P1-I'!H56</f>
        <v>4</v>
      </c>
      <c r="B52" s="18">
        <f>'Combined_P1-I'!I56</f>
        <v>4</v>
      </c>
      <c r="C52" s="18">
        <f>'Combined_P1-I'!J56</f>
        <v>4</v>
      </c>
      <c r="D52" s="18">
        <f>'Combined_P1-I'!K56</f>
        <v>4</v>
      </c>
      <c r="F52" s="18">
        <f>'Combined_P2-I'!T56</f>
        <v>7</v>
      </c>
      <c r="G52" s="18">
        <f>'Combined_P2-I'!U56</f>
        <v>10</v>
      </c>
      <c r="H52" s="18">
        <f>'Combined_P2-I'!V56</f>
        <v>7</v>
      </c>
      <c r="I52" s="18">
        <f>'Combined_P2-I'!W56</f>
        <v>7</v>
      </c>
      <c r="K52" s="18">
        <f>'Combined_CA-I'!H56</f>
        <v>24</v>
      </c>
      <c r="L52" s="18">
        <f>'Combined_CA-I'!I56</f>
        <v>24</v>
      </c>
      <c r="M52" s="18">
        <f>'Combined_CA-I'!J56</f>
        <v>24</v>
      </c>
      <c r="N52" s="18">
        <f>'Combined_CA-I'!K56</f>
        <v>24</v>
      </c>
      <c r="P52" s="32"/>
      <c r="R52" s="18">
        <f t="shared" si="5"/>
        <v>35</v>
      </c>
      <c r="S52" s="18">
        <f t="shared" si="6"/>
        <v>38</v>
      </c>
      <c r="T52" s="18">
        <f t="shared" si="7"/>
        <v>35</v>
      </c>
      <c r="U52" s="18">
        <f t="shared" si="8"/>
        <v>35</v>
      </c>
    </row>
    <row r="53" spans="1:21" x14ac:dyDescent="0.3">
      <c r="A53" s="18">
        <f>'Combined_P1-I'!H57</f>
        <v>6</v>
      </c>
      <c r="B53" s="18">
        <f>'Combined_P1-I'!I57</f>
        <v>6</v>
      </c>
      <c r="C53" s="18">
        <f>'Combined_P1-I'!J57</f>
        <v>6</v>
      </c>
      <c r="D53" s="18">
        <f>'Combined_P1-I'!K57</f>
        <v>6</v>
      </c>
      <c r="F53" s="18">
        <f>'Combined_P2-I'!T57</f>
        <v>20</v>
      </c>
      <c r="G53" s="18">
        <f>'Combined_P2-I'!U57</f>
        <v>25</v>
      </c>
      <c r="H53" s="18">
        <f>'Combined_P2-I'!V57</f>
        <v>17</v>
      </c>
      <c r="I53" s="18">
        <f>'Combined_P2-I'!W57</f>
        <v>17</v>
      </c>
      <c r="K53" s="18">
        <f>'Combined_CA-I'!H57</f>
        <v>24</v>
      </c>
      <c r="L53" s="18">
        <f>'Combined_CA-I'!I57</f>
        <v>24</v>
      </c>
      <c r="M53" s="18">
        <f>'Combined_CA-I'!J57</f>
        <v>24</v>
      </c>
      <c r="N53" s="18">
        <f>'Combined_CA-I'!K57</f>
        <v>24</v>
      </c>
      <c r="P53" s="32"/>
      <c r="R53" s="18">
        <f t="shared" si="5"/>
        <v>50</v>
      </c>
      <c r="S53" s="18">
        <f t="shared" si="6"/>
        <v>55</v>
      </c>
      <c r="T53" s="18">
        <f t="shared" si="7"/>
        <v>47</v>
      </c>
      <c r="U53" s="18">
        <f t="shared" si="8"/>
        <v>47</v>
      </c>
    </row>
    <row r="54" spans="1:21" x14ac:dyDescent="0.3">
      <c r="A54" s="18">
        <f>'Combined_P1-I'!H58</f>
        <v>7.6</v>
      </c>
      <c r="B54" s="18">
        <f>'Combined_P1-I'!I58</f>
        <v>7.6</v>
      </c>
      <c r="C54" s="18">
        <f>'Combined_P1-I'!J58</f>
        <v>7.6</v>
      </c>
      <c r="D54" s="18">
        <f>'Combined_P1-I'!K58</f>
        <v>7.6</v>
      </c>
      <c r="F54" s="18">
        <f>'Combined_P2-I'!T58</f>
        <v>16</v>
      </c>
      <c r="G54" s="18">
        <f>'Combined_P2-I'!U58</f>
        <v>25</v>
      </c>
      <c r="H54" s="18">
        <f>'Combined_P2-I'!V58</f>
        <v>12</v>
      </c>
      <c r="I54" s="18">
        <f>'Combined_P2-I'!W58</f>
        <v>12</v>
      </c>
      <c r="K54" s="18">
        <f>'Combined_CA-I'!H58</f>
        <v>36</v>
      </c>
      <c r="L54" s="18">
        <f>'Combined_CA-I'!I58</f>
        <v>36</v>
      </c>
      <c r="M54" s="18">
        <f>'Combined_CA-I'!J58</f>
        <v>36</v>
      </c>
      <c r="N54" s="18">
        <f>'Combined_CA-I'!K58</f>
        <v>36</v>
      </c>
      <c r="P54" s="32"/>
      <c r="R54" s="18">
        <f t="shared" si="5"/>
        <v>59.6</v>
      </c>
      <c r="S54" s="18">
        <f t="shared" si="6"/>
        <v>68.599999999999994</v>
      </c>
      <c r="T54" s="18">
        <f t="shared" si="7"/>
        <v>55.6</v>
      </c>
      <c r="U54" s="18">
        <f t="shared" si="8"/>
        <v>55.6</v>
      </c>
    </row>
    <row r="55" spans="1:21" x14ac:dyDescent="0.3">
      <c r="A55" s="18">
        <f>'Combined_P1-I'!H59</f>
        <v>7</v>
      </c>
      <c r="B55" s="18">
        <f>'Combined_P1-I'!I59</f>
        <v>7</v>
      </c>
      <c r="C55" s="18">
        <f>'Combined_P1-I'!J59</f>
        <v>7</v>
      </c>
      <c r="D55" s="18">
        <f>'Combined_P1-I'!K59</f>
        <v>7</v>
      </c>
      <c r="F55" s="18">
        <f>'Combined_P2-I'!T59</f>
        <v>16</v>
      </c>
      <c r="G55" s="18">
        <f>'Combined_P2-I'!U59</f>
        <v>23</v>
      </c>
      <c r="H55" s="18">
        <f>'Combined_P2-I'!V59</f>
        <v>10</v>
      </c>
      <c r="I55" s="18">
        <f>'Combined_P2-I'!W59</f>
        <v>10</v>
      </c>
      <c r="K55" s="18">
        <f>'Combined_CA-I'!H59</f>
        <v>36</v>
      </c>
      <c r="L55" s="18">
        <f>'Combined_CA-I'!I59</f>
        <v>36</v>
      </c>
      <c r="M55" s="18">
        <f>'Combined_CA-I'!J59</f>
        <v>36</v>
      </c>
      <c r="N55" s="18">
        <f>'Combined_CA-I'!K59</f>
        <v>36</v>
      </c>
      <c r="P55" s="32"/>
      <c r="R55" s="18">
        <f t="shared" si="5"/>
        <v>59</v>
      </c>
      <c r="S55" s="18">
        <f t="shared" si="6"/>
        <v>66</v>
      </c>
      <c r="T55" s="18">
        <f t="shared" si="7"/>
        <v>53</v>
      </c>
      <c r="U55" s="18">
        <f t="shared" si="8"/>
        <v>53</v>
      </c>
    </row>
    <row r="56" spans="1:21" x14ac:dyDescent="0.3">
      <c r="A56" s="18">
        <f>'Combined_P1-I'!H60</f>
        <v>7</v>
      </c>
      <c r="B56" s="18">
        <f>'Combined_P1-I'!I60</f>
        <v>7</v>
      </c>
      <c r="C56" s="18">
        <f>'Combined_P1-I'!J60</f>
        <v>7</v>
      </c>
      <c r="D56" s="18">
        <f>'Combined_P1-I'!K60</f>
        <v>7</v>
      </c>
      <c r="F56" s="18">
        <f>'Combined_P2-I'!T60</f>
        <v>9</v>
      </c>
      <c r="G56" s="18">
        <f>'Combined_P2-I'!U60</f>
        <v>13</v>
      </c>
      <c r="H56" s="18">
        <f>'Combined_P2-I'!V60</f>
        <v>7</v>
      </c>
      <c r="I56" s="18">
        <f>'Combined_P2-I'!W60</f>
        <v>7</v>
      </c>
      <c r="K56" s="18">
        <f>'Combined_CA-I'!H60</f>
        <v>36</v>
      </c>
      <c r="L56" s="18">
        <f>'Combined_CA-I'!I60</f>
        <v>36</v>
      </c>
      <c r="M56" s="18">
        <f>'Combined_CA-I'!J60</f>
        <v>36</v>
      </c>
      <c r="N56" s="18">
        <f>'Combined_CA-I'!K60</f>
        <v>36</v>
      </c>
      <c r="P56" s="32"/>
      <c r="R56" s="18">
        <f t="shared" si="5"/>
        <v>52</v>
      </c>
      <c r="S56" s="18">
        <f t="shared" si="6"/>
        <v>56</v>
      </c>
      <c r="T56" s="18">
        <f t="shared" si="7"/>
        <v>50</v>
      </c>
      <c r="U56" s="18">
        <f t="shared" si="8"/>
        <v>50</v>
      </c>
    </row>
    <row r="57" spans="1:21" x14ac:dyDescent="0.3">
      <c r="A57" s="18">
        <f>'Combined_P1-I'!H61</f>
        <v>4.4000000000000004</v>
      </c>
      <c r="B57" s="18">
        <f>'Combined_P1-I'!I61</f>
        <v>4.4000000000000004</v>
      </c>
      <c r="C57" s="18">
        <f>'Combined_P1-I'!J61</f>
        <v>4.4000000000000004</v>
      </c>
      <c r="D57" s="18">
        <f>'Combined_P1-I'!K61</f>
        <v>4.4000000000000004</v>
      </c>
      <c r="F57" s="18">
        <f>'Combined_P2-I'!T61</f>
        <v>13</v>
      </c>
      <c r="G57" s="18">
        <f>'Combined_P2-I'!U61</f>
        <v>18</v>
      </c>
      <c r="H57" s="18">
        <f>'Combined_P2-I'!V61</f>
        <v>11</v>
      </c>
      <c r="I57" s="18">
        <f>'Combined_P2-I'!W61</f>
        <v>11</v>
      </c>
      <c r="K57" s="18">
        <f>'Combined_CA-I'!H61</f>
        <v>20</v>
      </c>
      <c r="L57" s="18">
        <f>'Combined_CA-I'!I61</f>
        <v>20</v>
      </c>
      <c r="M57" s="18">
        <f>'Combined_CA-I'!J61</f>
        <v>20</v>
      </c>
      <c r="N57" s="18">
        <f>'Combined_CA-I'!K61</f>
        <v>20</v>
      </c>
      <c r="P57" s="32"/>
      <c r="R57" s="18">
        <f t="shared" si="5"/>
        <v>37.4</v>
      </c>
      <c r="S57" s="18">
        <f t="shared" si="6"/>
        <v>42.4</v>
      </c>
      <c r="T57" s="18">
        <f t="shared" si="7"/>
        <v>35.4</v>
      </c>
      <c r="U57" s="18">
        <f t="shared" si="8"/>
        <v>35.4</v>
      </c>
    </row>
    <row r="58" spans="1:21" x14ac:dyDescent="0.3">
      <c r="A58" s="18">
        <f>'Combined_P1-I'!H62</f>
        <v>7</v>
      </c>
      <c r="B58" s="18">
        <f>'Combined_P1-I'!I62</f>
        <v>7</v>
      </c>
      <c r="C58" s="18">
        <f>'Combined_P1-I'!J62</f>
        <v>7</v>
      </c>
      <c r="D58" s="18">
        <f>'Combined_P1-I'!K62</f>
        <v>7</v>
      </c>
      <c r="F58" s="18">
        <f>'Combined_P2-I'!T62</f>
        <v>6</v>
      </c>
      <c r="G58" s="18">
        <f>'Combined_P2-I'!U62</f>
        <v>9</v>
      </c>
      <c r="H58" s="18">
        <f>'Combined_P2-I'!V62</f>
        <v>2</v>
      </c>
      <c r="I58" s="18">
        <f>'Combined_P2-I'!W62</f>
        <v>2</v>
      </c>
      <c r="K58" s="18">
        <f>'Combined_CA-I'!H62</f>
        <v>36</v>
      </c>
      <c r="L58" s="18">
        <f>'Combined_CA-I'!I62</f>
        <v>36</v>
      </c>
      <c r="M58" s="18">
        <f>'Combined_CA-I'!J62</f>
        <v>36</v>
      </c>
      <c r="N58" s="18">
        <f>'Combined_CA-I'!K62</f>
        <v>36</v>
      </c>
      <c r="P58" s="32"/>
      <c r="R58" s="18">
        <f t="shared" si="5"/>
        <v>49</v>
      </c>
      <c r="S58" s="18">
        <f t="shared" si="6"/>
        <v>52</v>
      </c>
      <c r="T58" s="18">
        <f t="shared" si="7"/>
        <v>45</v>
      </c>
      <c r="U58" s="18">
        <f t="shared" si="8"/>
        <v>45</v>
      </c>
    </row>
    <row r="59" spans="1:21" x14ac:dyDescent="0.3">
      <c r="A59" s="18">
        <f>'Combined_P1-I'!H63</f>
        <v>4</v>
      </c>
      <c r="B59" s="18">
        <f>'Combined_P1-I'!I63</f>
        <v>4</v>
      </c>
      <c r="C59" s="18">
        <f>'Combined_P1-I'!J63</f>
        <v>4</v>
      </c>
      <c r="D59" s="18">
        <f>'Combined_P1-I'!K63</f>
        <v>4</v>
      </c>
      <c r="F59" s="18">
        <f>'Combined_P2-I'!T63</f>
        <v>7</v>
      </c>
      <c r="G59" s="18">
        <f>'Combined_P2-I'!U63</f>
        <v>13</v>
      </c>
      <c r="H59" s="18">
        <f>'Combined_P2-I'!V63</f>
        <v>7</v>
      </c>
      <c r="I59" s="18">
        <f>'Combined_P2-I'!W63</f>
        <v>7</v>
      </c>
      <c r="K59" s="18">
        <f>'Combined_CA-I'!H63</f>
        <v>24</v>
      </c>
      <c r="L59" s="18">
        <f>'Combined_CA-I'!I63</f>
        <v>24</v>
      </c>
      <c r="M59" s="18">
        <f>'Combined_CA-I'!J63</f>
        <v>24</v>
      </c>
      <c r="N59" s="18">
        <f>'Combined_CA-I'!K63</f>
        <v>24</v>
      </c>
      <c r="P59" s="32"/>
      <c r="R59" s="18">
        <f t="shared" si="5"/>
        <v>35</v>
      </c>
      <c r="S59" s="18">
        <f t="shared" si="6"/>
        <v>41</v>
      </c>
      <c r="T59" s="18">
        <f t="shared" si="7"/>
        <v>35</v>
      </c>
      <c r="U59" s="18">
        <f t="shared" si="8"/>
        <v>35</v>
      </c>
    </row>
    <row r="60" spans="1:21" x14ac:dyDescent="0.3">
      <c r="A60" s="18">
        <f>'Combined_P1-I'!H64</f>
        <v>8.1999999999999993</v>
      </c>
      <c r="B60" s="18">
        <f>'Combined_P1-I'!I64</f>
        <v>8.1999999999999993</v>
      </c>
      <c r="C60" s="18">
        <f>'Combined_P1-I'!J64</f>
        <v>8.1999999999999993</v>
      </c>
      <c r="D60" s="18">
        <f>'Combined_P1-I'!K64</f>
        <v>8.1999999999999993</v>
      </c>
      <c r="F60" s="18">
        <f>'Combined_P2-I'!T64</f>
        <v>20</v>
      </c>
      <c r="G60" s="18">
        <f>'Combined_P2-I'!U64</f>
        <v>26</v>
      </c>
      <c r="H60" s="18">
        <f>'Combined_P2-I'!V64</f>
        <v>16</v>
      </c>
      <c r="I60" s="18">
        <f>'Combined_P2-I'!W64</f>
        <v>16</v>
      </c>
      <c r="K60" s="18">
        <f>'Combined_CA-I'!H64</f>
        <v>21</v>
      </c>
      <c r="L60" s="18">
        <f>'Combined_CA-I'!I64</f>
        <v>21</v>
      </c>
      <c r="M60" s="18">
        <f>'Combined_CA-I'!J64</f>
        <v>21</v>
      </c>
      <c r="N60" s="18">
        <f>'Combined_CA-I'!K64</f>
        <v>21</v>
      </c>
      <c r="P60" s="32"/>
      <c r="R60" s="18">
        <f t="shared" si="5"/>
        <v>49.2</v>
      </c>
      <c r="S60" s="18">
        <f t="shared" si="6"/>
        <v>55.2</v>
      </c>
      <c r="T60" s="18">
        <f t="shared" si="7"/>
        <v>45.2</v>
      </c>
      <c r="U60" s="18">
        <f t="shared" si="8"/>
        <v>45.2</v>
      </c>
    </row>
    <row r="61" spans="1:21" x14ac:dyDescent="0.3">
      <c r="A61" s="18">
        <f>'Combined_P1-I'!H65</f>
        <v>6.8</v>
      </c>
      <c r="B61" s="18">
        <f>'Combined_P1-I'!I65</f>
        <v>6.8</v>
      </c>
      <c r="C61" s="18">
        <f>'Combined_P1-I'!J65</f>
        <v>6.8</v>
      </c>
      <c r="D61" s="18">
        <f>'Combined_P1-I'!K65</f>
        <v>6.8</v>
      </c>
      <c r="F61" s="18">
        <f>'Combined_P2-I'!T65</f>
        <v>19</v>
      </c>
      <c r="G61" s="18">
        <f>'Combined_P2-I'!U65</f>
        <v>23</v>
      </c>
      <c r="H61" s="18">
        <f>'Combined_P2-I'!V65</f>
        <v>15</v>
      </c>
      <c r="I61" s="18">
        <f>'Combined_P2-I'!W65</f>
        <v>15</v>
      </c>
      <c r="K61" s="18">
        <f>'Combined_CA-I'!H65</f>
        <v>21</v>
      </c>
      <c r="L61" s="18">
        <f>'Combined_CA-I'!I65</f>
        <v>21</v>
      </c>
      <c r="M61" s="18">
        <f>'Combined_CA-I'!J65</f>
        <v>21</v>
      </c>
      <c r="N61" s="18">
        <f>'Combined_CA-I'!K65</f>
        <v>21</v>
      </c>
      <c r="P61" s="32"/>
      <c r="R61" s="18">
        <f t="shared" si="5"/>
        <v>46.8</v>
      </c>
      <c r="S61" s="18">
        <f t="shared" si="6"/>
        <v>50.8</v>
      </c>
      <c r="T61" s="18">
        <f t="shared" si="7"/>
        <v>42.8</v>
      </c>
      <c r="U61" s="18">
        <f t="shared" si="8"/>
        <v>42.8</v>
      </c>
    </row>
    <row r="62" spans="1:21" x14ac:dyDescent="0.3">
      <c r="A62" s="18">
        <f>'Combined_P1-I'!H66</f>
        <v>3</v>
      </c>
      <c r="B62" s="18">
        <f>'Combined_P1-I'!I66</f>
        <v>3</v>
      </c>
      <c r="C62" s="18">
        <f>'Combined_P1-I'!J66</f>
        <v>3</v>
      </c>
      <c r="D62" s="18">
        <f>'Combined_P1-I'!K66</f>
        <v>3</v>
      </c>
      <c r="F62" s="18">
        <f>'Combined_P2-I'!T66</f>
        <v>15</v>
      </c>
      <c r="G62" s="18">
        <f>'Combined_P2-I'!U66</f>
        <v>21</v>
      </c>
      <c r="H62" s="18">
        <f>'Combined_P2-I'!V66</f>
        <v>15</v>
      </c>
      <c r="I62" s="18">
        <f>'Combined_P2-I'!W66</f>
        <v>15</v>
      </c>
      <c r="K62" s="18">
        <f>'Combined_CA-I'!H66</f>
        <v>26</v>
      </c>
      <c r="L62" s="18">
        <f>'Combined_CA-I'!I66</f>
        <v>26</v>
      </c>
      <c r="M62" s="18">
        <f>'Combined_CA-I'!J66</f>
        <v>26</v>
      </c>
      <c r="N62" s="18">
        <f>'Combined_CA-I'!K66</f>
        <v>26</v>
      </c>
      <c r="P62" s="32"/>
      <c r="R62" s="18">
        <f t="shared" si="5"/>
        <v>44</v>
      </c>
      <c r="S62" s="18">
        <f t="shared" si="6"/>
        <v>50</v>
      </c>
      <c r="T62" s="18">
        <f t="shared" si="7"/>
        <v>44</v>
      </c>
      <c r="U62" s="18">
        <f t="shared" si="8"/>
        <v>44</v>
      </c>
    </row>
    <row r="63" spans="1:21" x14ac:dyDescent="0.3">
      <c r="A63" s="18">
        <f>'Combined_P1-I'!H67</f>
        <v>6.8</v>
      </c>
      <c r="B63" s="18">
        <f>'Combined_P1-I'!I67</f>
        <v>6.8</v>
      </c>
      <c r="C63" s="18">
        <f>'Combined_P1-I'!J67</f>
        <v>6.8</v>
      </c>
      <c r="D63" s="18">
        <f>'Combined_P1-I'!K67</f>
        <v>6.8</v>
      </c>
      <c r="F63" s="18">
        <f>'Combined_P2-I'!T67</f>
        <v>28</v>
      </c>
      <c r="G63" s="18">
        <f>'Combined_P2-I'!U67</f>
        <v>38</v>
      </c>
      <c r="H63" s="18">
        <f>'Combined_P2-I'!V67</f>
        <v>20</v>
      </c>
      <c r="I63" s="18">
        <f>'Combined_P2-I'!W67</f>
        <v>20</v>
      </c>
      <c r="K63" s="18">
        <f>'Combined_CA-I'!H67</f>
        <v>24</v>
      </c>
      <c r="L63" s="18">
        <f>'Combined_CA-I'!I67</f>
        <v>24</v>
      </c>
      <c r="M63" s="18">
        <f>'Combined_CA-I'!J67</f>
        <v>24</v>
      </c>
      <c r="N63" s="18">
        <f>'Combined_CA-I'!K67</f>
        <v>24</v>
      </c>
      <c r="P63" s="32"/>
      <c r="R63" s="18">
        <f t="shared" si="5"/>
        <v>58.8</v>
      </c>
      <c r="S63" s="18">
        <f t="shared" si="6"/>
        <v>68.8</v>
      </c>
      <c r="T63" s="18">
        <f t="shared" si="7"/>
        <v>50.8</v>
      </c>
      <c r="U63" s="18">
        <f t="shared" si="8"/>
        <v>50.8</v>
      </c>
    </row>
    <row r="64" spans="1:21" x14ac:dyDescent="0.3">
      <c r="A64" s="18">
        <f>'Combined_P1-I'!H68</f>
        <v>4</v>
      </c>
      <c r="B64" s="18">
        <f>'Combined_P1-I'!I68</f>
        <v>4</v>
      </c>
      <c r="C64" s="18">
        <f>'Combined_P1-I'!J68</f>
        <v>4</v>
      </c>
      <c r="D64" s="18">
        <f>'Combined_P1-I'!K68</f>
        <v>4</v>
      </c>
      <c r="F64" s="18">
        <f>'Combined_P2-I'!T68</f>
        <v>21</v>
      </c>
      <c r="G64" s="18">
        <f>'Combined_P2-I'!U68</f>
        <v>26</v>
      </c>
      <c r="H64" s="18">
        <f>'Combined_P2-I'!V68</f>
        <v>13</v>
      </c>
      <c r="I64" s="18">
        <f>'Combined_P2-I'!W68</f>
        <v>13</v>
      </c>
      <c r="K64" s="18">
        <f>'Combined_CA-I'!H68</f>
        <v>26</v>
      </c>
      <c r="L64" s="18">
        <f>'Combined_CA-I'!I68</f>
        <v>26</v>
      </c>
      <c r="M64" s="18">
        <f>'Combined_CA-I'!J68</f>
        <v>26</v>
      </c>
      <c r="N64" s="18">
        <f>'Combined_CA-I'!K68</f>
        <v>26</v>
      </c>
      <c r="P64" s="32"/>
      <c r="R64" s="18">
        <f t="shared" si="5"/>
        <v>51</v>
      </c>
      <c r="S64" s="18">
        <f t="shared" si="6"/>
        <v>56</v>
      </c>
      <c r="T64" s="18">
        <f t="shared" si="7"/>
        <v>43</v>
      </c>
      <c r="U64" s="18">
        <f t="shared" si="8"/>
        <v>43</v>
      </c>
    </row>
    <row r="65" spans="1:21" x14ac:dyDescent="0.3">
      <c r="A65" s="18">
        <f>'Combined_P1-I'!H69</f>
        <v>5.4</v>
      </c>
      <c r="B65" s="18">
        <f>'Combined_P1-I'!I69</f>
        <v>5.4</v>
      </c>
      <c r="C65" s="18">
        <f>'Combined_P1-I'!J69</f>
        <v>5.4</v>
      </c>
      <c r="D65" s="18">
        <f>'Combined_P1-I'!K69</f>
        <v>5.4</v>
      </c>
      <c r="F65" s="18">
        <f>'Combined_P2-I'!T69</f>
        <v>25</v>
      </c>
      <c r="G65" s="18">
        <f>'Combined_P2-I'!U69</f>
        <v>32</v>
      </c>
      <c r="H65" s="18">
        <f>'Combined_P2-I'!V69</f>
        <v>17</v>
      </c>
      <c r="I65" s="18">
        <f>'Combined_P2-I'!W69</f>
        <v>17</v>
      </c>
      <c r="K65" s="18">
        <f>'Combined_CA-I'!H69</f>
        <v>31</v>
      </c>
      <c r="L65" s="18">
        <f>'Combined_CA-I'!I69</f>
        <v>31</v>
      </c>
      <c r="M65" s="18">
        <f>'Combined_CA-I'!J69</f>
        <v>31</v>
      </c>
      <c r="N65" s="18">
        <f>'Combined_CA-I'!K69</f>
        <v>31</v>
      </c>
      <c r="P65" s="32"/>
      <c r="R65" s="18">
        <f t="shared" si="5"/>
        <v>61.4</v>
      </c>
      <c r="S65" s="18">
        <f t="shared" si="6"/>
        <v>68.400000000000006</v>
      </c>
      <c r="T65" s="18">
        <f t="shared" si="7"/>
        <v>53.4</v>
      </c>
      <c r="U65" s="18">
        <f t="shared" si="8"/>
        <v>53.4</v>
      </c>
    </row>
    <row r="66" spans="1:21" x14ac:dyDescent="0.3">
      <c r="A66" s="18">
        <f>'Combined_P1-I'!H70</f>
        <v>6.8</v>
      </c>
      <c r="B66" s="18">
        <f>'Combined_P1-I'!I70</f>
        <v>6.8</v>
      </c>
      <c r="C66" s="18">
        <f>'Combined_P1-I'!J70</f>
        <v>6.8</v>
      </c>
      <c r="D66" s="18">
        <f>'Combined_P1-I'!K70</f>
        <v>6.8</v>
      </c>
      <c r="F66" s="18">
        <f>'Combined_P2-I'!T70</f>
        <v>11</v>
      </c>
      <c r="G66" s="18">
        <f>'Combined_P2-I'!U70</f>
        <v>19</v>
      </c>
      <c r="H66" s="18">
        <f>'Combined_P2-I'!V70</f>
        <v>11</v>
      </c>
      <c r="I66" s="18">
        <f>'Combined_P2-I'!W70</f>
        <v>11</v>
      </c>
      <c r="K66" s="18">
        <f>'Combined_CA-I'!H70</f>
        <v>24</v>
      </c>
      <c r="L66" s="18">
        <f>'Combined_CA-I'!I70</f>
        <v>24</v>
      </c>
      <c r="M66" s="18">
        <f>'Combined_CA-I'!J70</f>
        <v>24</v>
      </c>
      <c r="N66" s="18">
        <f>'Combined_CA-I'!K70</f>
        <v>24</v>
      </c>
      <c r="P66" s="32"/>
      <c r="R66" s="18">
        <f t="shared" si="5"/>
        <v>41.8</v>
      </c>
      <c r="S66" s="18">
        <f t="shared" si="6"/>
        <v>49.8</v>
      </c>
      <c r="T66" s="18">
        <f t="shared" si="7"/>
        <v>41.8</v>
      </c>
      <c r="U66" s="18">
        <f t="shared" si="8"/>
        <v>41.8</v>
      </c>
    </row>
    <row r="67" spans="1:21" x14ac:dyDescent="0.3">
      <c r="A67" s="18">
        <f>'Combined_P1-I'!H71</f>
        <v>7.2</v>
      </c>
      <c r="B67" s="18">
        <f>'Combined_P1-I'!I71</f>
        <v>7.2</v>
      </c>
      <c r="C67" s="18">
        <f>'Combined_P1-I'!J71</f>
        <v>7.2</v>
      </c>
      <c r="D67" s="18">
        <f>'Combined_P1-I'!K71</f>
        <v>7.2</v>
      </c>
      <c r="F67" s="18">
        <f>'Combined_P2-I'!T71</f>
        <v>27</v>
      </c>
      <c r="G67" s="18">
        <f>'Combined_P2-I'!U71</f>
        <v>42</v>
      </c>
      <c r="H67" s="18">
        <f>'Combined_P2-I'!V71</f>
        <v>19</v>
      </c>
      <c r="I67" s="18">
        <f>'Combined_P2-I'!W71</f>
        <v>19</v>
      </c>
      <c r="K67" s="18">
        <f>'Combined_CA-I'!H71</f>
        <v>29.5</v>
      </c>
      <c r="L67" s="18">
        <f>'Combined_CA-I'!I71</f>
        <v>29.5</v>
      </c>
      <c r="M67" s="18">
        <f>'Combined_CA-I'!J71</f>
        <v>29.5</v>
      </c>
      <c r="N67" s="18">
        <f>'Combined_CA-I'!K71</f>
        <v>29.5</v>
      </c>
      <c r="P67" s="32"/>
      <c r="R67" s="18">
        <f t="shared" si="5"/>
        <v>63.7</v>
      </c>
      <c r="S67" s="18">
        <f t="shared" si="6"/>
        <v>78.7</v>
      </c>
      <c r="T67" s="18">
        <f t="shared" si="7"/>
        <v>55.7</v>
      </c>
      <c r="U67" s="18">
        <f t="shared" si="8"/>
        <v>55.7</v>
      </c>
    </row>
    <row r="68" spans="1:21" x14ac:dyDescent="0.3">
      <c r="A68" s="18">
        <f>'Combined_P1-I'!H72</f>
        <v>6.8</v>
      </c>
      <c r="B68" s="18">
        <f>'Combined_P1-I'!I72</f>
        <v>6.8</v>
      </c>
      <c r="C68" s="18">
        <f>'Combined_P1-I'!J72</f>
        <v>6.8</v>
      </c>
      <c r="D68" s="18">
        <f>'Combined_P1-I'!K72</f>
        <v>6.8</v>
      </c>
      <c r="F68" s="18">
        <f>'Combined_P2-I'!T72</f>
        <v>22</v>
      </c>
      <c r="G68" s="18">
        <f>'Combined_P2-I'!U72</f>
        <v>37</v>
      </c>
      <c r="H68" s="18">
        <f>'Combined_P2-I'!V72</f>
        <v>15</v>
      </c>
      <c r="I68" s="18">
        <f>'Combined_P2-I'!W72</f>
        <v>15</v>
      </c>
      <c r="K68" s="18">
        <f>'Combined_CA-I'!H72</f>
        <v>29.5</v>
      </c>
      <c r="L68" s="18">
        <f>'Combined_CA-I'!I72</f>
        <v>29.5</v>
      </c>
      <c r="M68" s="18">
        <f>'Combined_CA-I'!J72</f>
        <v>29.5</v>
      </c>
      <c r="N68" s="18">
        <f>'Combined_CA-I'!K72</f>
        <v>29.5</v>
      </c>
      <c r="P68" s="32"/>
      <c r="R68" s="18">
        <f t="shared" si="5"/>
        <v>58.3</v>
      </c>
      <c r="S68" s="18">
        <f t="shared" si="6"/>
        <v>73.3</v>
      </c>
      <c r="T68" s="18">
        <f t="shared" si="7"/>
        <v>51.3</v>
      </c>
      <c r="U68" s="18">
        <f t="shared" si="8"/>
        <v>51.3</v>
      </c>
    </row>
    <row r="69" spans="1:21" x14ac:dyDescent="0.3">
      <c r="A69" s="18">
        <f>'Combined_P1-I'!H73</f>
        <v>7</v>
      </c>
      <c r="B69" s="18">
        <f>'Combined_P1-I'!I73</f>
        <v>7</v>
      </c>
      <c r="C69" s="18">
        <f>'Combined_P1-I'!J73</f>
        <v>7</v>
      </c>
      <c r="D69" s="18">
        <f>'Combined_P1-I'!K73</f>
        <v>7</v>
      </c>
      <c r="F69" s="18">
        <f>'Combined_P2-I'!T73</f>
        <v>25</v>
      </c>
      <c r="G69" s="18">
        <f>'Combined_P2-I'!U73</f>
        <v>30</v>
      </c>
      <c r="H69" s="18">
        <f>'Combined_P2-I'!V73</f>
        <v>17</v>
      </c>
      <c r="I69" s="18">
        <f>'Combined_P2-I'!W73</f>
        <v>17</v>
      </c>
      <c r="K69" s="18">
        <f>'Combined_CA-I'!H73</f>
        <v>35</v>
      </c>
      <c r="L69" s="18">
        <f>'Combined_CA-I'!I73</f>
        <v>35</v>
      </c>
      <c r="M69" s="18">
        <f>'Combined_CA-I'!J73</f>
        <v>35</v>
      </c>
      <c r="N69" s="18">
        <f>'Combined_CA-I'!K73</f>
        <v>35</v>
      </c>
      <c r="P69" s="32"/>
      <c r="R69" s="18">
        <f t="shared" si="5"/>
        <v>67</v>
      </c>
      <c r="S69" s="18">
        <f t="shared" si="6"/>
        <v>72</v>
      </c>
      <c r="T69" s="18">
        <f t="shared" si="7"/>
        <v>59</v>
      </c>
      <c r="U69" s="18">
        <f t="shared" si="8"/>
        <v>59</v>
      </c>
    </row>
    <row r="70" spans="1:21" x14ac:dyDescent="0.3">
      <c r="A70" s="18">
        <f>'Combined_P1-I'!H74</f>
        <v>5.6</v>
      </c>
      <c r="B70" s="18">
        <f>'Combined_P1-I'!I74</f>
        <v>5.6</v>
      </c>
      <c r="C70" s="18">
        <f>'Combined_P1-I'!J74</f>
        <v>5.6</v>
      </c>
      <c r="D70" s="18">
        <f>'Combined_P1-I'!K74</f>
        <v>5.6</v>
      </c>
      <c r="F70" s="18">
        <f>'Combined_P2-I'!T74</f>
        <v>25</v>
      </c>
      <c r="G70" s="18">
        <f>'Combined_P2-I'!U74</f>
        <v>35</v>
      </c>
      <c r="H70" s="18">
        <f>'Combined_P2-I'!V74</f>
        <v>20</v>
      </c>
      <c r="I70" s="18">
        <f>'Combined_P2-I'!W74</f>
        <v>20</v>
      </c>
      <c r="K70" s="18">
        <f>'Combined_CA-I'!H74</f>
        <v>31</v>
      </c>
      <c r="L70" s="18">
        <f>'Combined_CA-I'!I74</f>
        <v>31</v>
      </c>
      <c r="M70" s="18">
        <f>'Combined_CA-I'!J74</f>
        <v>31</v>
      </c>
      <c r="N70" s="18">
        <f>'Combined_CA-I'!K74</f>
        <v>31</v>
      </c>
      <c r="P70" s="32"/>
      <c r="R70" s="18">
        <f t="shared" si="5"/>
        <v>61.6</v>
      </c>
      <c r="S70" s="18">
        <f t="shared" si="6"/>
        <v>71.599999999999994</v>
      </c>
      <c r="T70" s="18">
        <f t="shared" si="7"/>
        <v>56.6</v>
      </c>
      <c r="U70" s="18">
        <f t="shared" si="8"/>
        <v>56.6</v>
      </c>
    </row>
    <row r="71" spans="1:21" x14ac:dyDescent="0.3">
      <c r="A71" s="18">
        <f>'Combined_P1-I'!H75</f>
        <v>2.2000000000000002</v>
      </c>
      <c r="B71" s="18">
        <f>'Combined_P1-I'!I75</f>
        <v>2.2000000000000002</v>
      </c>
      <c r="C71" s="18">
        <f>'Combined_P1-I'!J75</f>
        <v>2.2000000000000002</v>
      </c>
      <c r="D71" s="18">
        <f>'Combined_P1-I'!K75</f>
        <v>2.2000000000000002</v>
      </c>
      <c r="F71" s="18">
        <f>'Combined_P2-I'!T75</f>
        <v>7</v>
      </c>
      <c r="G71" s="18">
        <f>'Combined_P2-I'!U75</f>
        <v>10</v>
      </c>
      <c r="H71" s="18">
        <f>'Combined_P2-I'!V75</f>
        <v>5</v>
      </c>
      <c r="I71" s="18">
        <f>'Combined_P2-I'!W75</f>
        <v>5</v>
      </c>
      <c r="K71" s="18">
        <f>'Combined_CA-I'!H75</f>
        <v>21</v>
      </c>
      <c r="L71" s="18">
        <f>'Combined_CA-I'!I75</f>
        <v>21</v>
      </c>
      <c r="M71" s="18">
        <f>'Combined_CA-I'!J75</f>
        <v>21</v>
      </c>
      <c r="N71" s="18">
        <f>'Combined_CA-I'!K75</f>
        <v>21</v>
      </c>
      <c r="P71" s="32"/>
      <c r="R71" s="18">
        <f t="shared" ref="R71:R102" si="9">SUM(A71,F71,K71)</f>
        <v>30.2</v>
      </c>
      <c r="S71" s="18">
        <f t="shared" ref="S71:S102" si="10">SUM(B71,G71,L71)</f>
        <v>33.200000000000003</v>
      </c>
      <c r="T71" s="18">
        <f t="shared" ref="T71:T102" si="11">SUM(C71,H71,M71)</f>
        <v>28.2</v>
      </c>
      <c r="U71" s="18">
        <f t="shared" ref="U71:U102" si="12">SUM(D71,I71,N71)</f>
        <v>28.2</v>
      </c>
    </row>
    <row r="72" spans="1:21" x14ac:dyDescent="0.3">
      <c r="A72" s="18">
        <f>'Combined_P1-I'!H76</f>
        <v>7</v>
      </c>
      <c r="B72" s="18">
        <f>'Combined_P1-I'!I76</f>
        <v>7</v>
      </c>
      <c r="C72" s="18">
        <f>'Combined_P1-I'!J76</f>
        <v>7</v>
      </c>
      <c r="D72" s="18">
        <f>'Combined_P1-I'!K76</f>
        <v>7</v>
      </c>
      <c r="F72" s="18">
        <f>'Combined_P2-I'!T76</f>
        <v>20</v>
      </c>
      <c r="G72" s="18">
        <f>'Combined_P2-I'!U76</f>
        <v>30</v>
      </c>
      <c r="H72" s="18">
        <f>'Combined_P2-I'!V76</f>
        <v>18</v>
      </c>
      <c r="I72" s="18">
        <f>'Combined_P2-I'!W76</f>
        <v>18</v>
      </c>
      <c r="K72" s="18">
        <f>'Combined_CA-I'!H76</f>
        <v>35</v>
      </c>
      <c r="L72" s="18">
        <f>'Combined_CA-I'!I76</f>
        <v>35</v>
      </c>
      <c r="M72" s="18">
        <f>'Combined_CA-I'!J76</f>
        <v>35</v>
      </c>
      <c r="N72" s="18">
        <f>'Combined_CA-I'!K76</f>
        <v>35</v>
      </c>
      <c r="P72" s="32"/>
      <c r="R72" s="18">
        <f t="shared" si="9"/>
        <v>62</v>
      </c>
      <c r="S72" s="18">
        <f t="shared" si="10"/>
        <v>72</v>
      </c>
      <c r="T72" s="18">
        <f t="shared" si="11"/>
        <v>60</v>
      </c>
      <c r="U72" s="18">
        <f t="shared" si="12"/>
        <v>60</v>
      </c>
    </row>
    <row r="73" spans="1:21" x14ac:dyDescent="0.3">
      <c r="A73" s="18">
        <f>'Combined_P1-I'!H77</f>
        <v>5</v>
      </c>
      <c r="B73" s="18">
        <f>'Combined_P1-I'!I77</f>
        <v>5</v>
      </c>
      <c r="C73" s="18">
        <f>'Combined_P1-I'!J77</f>
        <v>5</v>
      </c>
      <c r="D73" s="18">
        <f>'Combined_P1-I'!K77</f>
        <v>5</v>
      </c>
      <c r="F73" s="18">
        <f>'Combined_P2-I'!T77</f>
        <v>18</v>
      </c>
      <c r="G73" s="18">
        <f>'Combined_P2-I'!U77</f>
        <v>28</v>
      </c>
      <c r="H73" s="18">
        <f>'Combined_P2-I'!V77</f>
        <v>13</v>
      </c>
      <c r="I73" s="18">
        <f>'Combined_P2-I'!W77</f>
        <v>13</v>
      </c>
      <c r="K73" s="18">
        <f>'Combined_CA-I'!H77</f>
        <v>35</v>
      </c>
      <c r="L73" s="18">
        <f>'Combined_CA-I'!I77</f>
        <v>35</v>
      </c>
      <c r="M73" s="18">
        <f>'Combined_CA-I'!J77</f>
        <v>35</v>
      </c>
      <c r="N73" s="18">
        <f>'Combined_CA-I'!K77</f>
        <v>35</v>
      </c>
      <c r="P73" s="32"/>
      <c r="R73" s="18">
        <f t="shared" si="9"/>
        <v>58</v>
      </c>
      <c r="S73" s="18">
        <f t="shared" si="10"/>
        <v>68</v>
      </c>
      <c r="T73" s="18">
        <f t="shared" si="11"/>
        <v>53</v>
      </c>
      <c r="U73" s="18">
        <f t="shared" si="12"/>
        <v>53</v>
      </c>
    </row>
    <row r="74" spans="1:21" x14ac:dyDescent="0.3">
      <c r="A74" s="18">
        <f>'Combined_P1-I'!H78</f>
        <v>6.8</v>
      </c>
      <c r="B74" s="18">
        <f>'Combined_P1-I'!I78</f>
        <v>6.8</v>
      </c>
      <c r="C74" s="18">
        <f>'Combined_P1-I'!J78</f>
        <v>6.8</v>
      </c>
      <c r="D74" s="18">
        <f>'Combined_P1-I'!K78</f>
        <v>6.8</v>
      </c>
      <c r="F74" s="18">
        <f>'Combined_P2-I'!T78</f>
        <v>25</v>
      </c>
      <c r="G74" s="18">
        <f>'Combined_P2-I'!U78</f>
        <v>30</v>
      </c>
      <c r="H74" s="18">
        <f>'Combined_P2-I'!V78</f>
        <v>20</v>
      </c>
      <c r="I74" s="18">
        <f>'Combined_P2-I'!W78</f>
        <v>20</v>
      </c>
      <c r="K74" s="18">
        <f>'Combined_CA-I'!H78</f>
        <v>29.5</v>
      </c>
      <c r="L74" s="18">
        <f>'Combined_CA-I'!I78</f>
        <v>29.5</v>
      </c>
      <c r="M74" s="18">
        <f>'Combined_CA-I'!J78</f>
        <v>29.5</v>
      </c>
      <c r="N74" s="18">
        <f>'Combined_CA-I'!K78</f>
        <v>29.5</v>
      </c>
      <c r="P74" s="32"/>
      <c r="R74" s="18">
        <f t="shared" si="9"/>
        <v>61.3</v>
      </c>
      <c r="S74" s="18">
        <f t="shared" si="10"/>
        <v>66.3</v>
      </c>
      <c r="T74" s="18">
        <f t="shared" si="11"/>
        <v>56.3</v>
      </c>
      <c r="U74" s="18">
        <f t="shared" si="12"/>
        <v>56.3</v>
      </c>
    </row>
    <row r="75" spans="1:21" x14ac:dyDescent="0.3">
      <c r="A75" s="18">
        <f>'Combined_P1-I'!H79</f>
        <v>5.6</v>
      </c>
      <c r="B75" s="18">
        <f>'Combined_P1-I'!I79</f>
        <v>5.6</v>
      </c>
      <c r="C75" s="18">
        <f>'Combined_P1-I'!J79</f>
        <v>5.6</v>
      </c>
      <c r="D75" s="18">
        <f>'Combined_P1-I'!K79</f>
        <v>5.6</v>
      </c>
      <c r="F75" s="18">
        <f>'Combined_P2-I'!T79</f>
        <v>14</v>
      </c>
      <c r="G75" s="18">
        <f>'Combined_P2-I'!U79</f>
        <v>20</v>
      </c>
      <c r="H75" s="18">
        <f>'Combined_P2-I'!V79</f>
        <v>10</v>
      </c>
      <c r="I75" s="18">
        <f>'Combined_P2-I'!W79</f>
        <v>10</v>
      </c>
      <c r="K75" s="18">
        <f>'Combined_CA-I'!H79</f>
        <v>31</v>
      </c>
      <c r="L75" s="18">
        <f>'Combined_CA-I'!I79</f>
        <v>31</v>
      </c>
      <c r="M75" s="18">
        <f>'Combined_CA-I'!J79</f>
        <v>31</v>
      </c>
      <c r="N75" s="18">
        <f>'Combined_CA-I'!K79</f>
        <v>31</v>
      </c>
      <c r="P75" s="32"/>
      <c r="R75" s="18">
        <f t="shared" si="9"/>
        <v>50.6</v>
      </c>
      <c r="S75" s="18">
        <f t="shared" si="10"/>
        <v>56.6</v>
      </c>
      <c r="T75" s="18">
        <f t="shared" si="11"/>
        <v>46.6</v>
      </c>
      <c r="U75" s="18">
        <f t="shared" si="12"/>
        <v>46.6</v>
      </c>
    </row>
    <row r="76" spans="1:21" x14ac:dyDescent="0.3">
      <c r="A76" s="18">
        <f>'Combined_P1-I'!H80</f>
        <v>2.2000000000000002</v>
      </c>
      <c r="B76" s="18">
        <f>'Combined_P1-I'!I80</f>
        <v>2.2000000000000002</v>
      </c>
      <c r="C76" s="18">
        <f>'Combined_P1-I'!J80</f>
        <v>2.2000000000000002</v>
      </c>
      <c r="D76" s="18">
        <f>'Combined_P1-I'!K80</f>
        <v>2.2000000000000002</v>
      </c>
      <c r="F76" s="18">
        <f>'Combined_P2-I'!T80</f>
        <v>27</v>
      </c>
      <c r="G76" s="18">
        <f>'Combined_P2-I'!U80</f>
        <v>38</v>
      </c>
      <c r="H76" s="18">
        <f>'Combined_P2-I'!V80</f>
        <v>19</v>
      </c>
      <c r="I76" s="18">
        <f>'Combined_P2-I'!W80</f>
        <v>19</v>
      </c>
      <c r="K76" s="18">
        <f>'Combined_CA-I'!H80</f>
        <v>21</v>
      </c>
      <c r="L76" s="18">
        <f>'Combined_CA-I'!I80</f>
        <v>21</v>
      </c>
      <c r="M76" s="18">
        <f>'Combined_CA-I'!J80</f>
        <v>21</v>
      </c>
      <c r="N76" s="18">
        <f>'Combined_CA-I'!K80</f>
        <v>21</v>
      </c>
      <c r="P76" s="32"/>
      <c r="R76" s="18">
        <f t="shared" si="9"/>
        <v>50.2</v>
      </c>
      <c r="S76" s="18">
        <f t="shared" si="10"/>
        <v>61.2</v>
      </c>
      <c r="T76" s="18">
        <f t="shared" si="11"/>
        <v>42.2</v>
      </c>
      <c r="U76" s="18">
        <f t="shared" si="12"/>
        <v>42.2</v>
      </c>
    </row>
    <row r="77" spans="1:21" x14ac:dyDescent="0.3">
      <c r="A77" s="18">
        <f>'Combined_P1-I'!H81</f>
        <v>7.4</v>
      </c>
      <c r="B77" s="18">
        <f>'Combined_P1-I'!I81</f>
        <v>7.4</v>
      </c>
      <c r="C77" s="18">
        <f>'Combined_P1-I'!J81</f>
        <v>7.4</v>
      </c>
      <c r="D77" s="18">
        <f>'Combined_P1-I'!K81</f>
        <v>7.4</v>
      </c>
      <c r="F77" s="18">
        <f>'Combined_P2-I'!T81</f>
        <v>34</v>
      </c>
      <c r="G77" s="18">
        <f>'Combined_P2-I'!U81</f>
        <v>47</v>
      </c>
      <c r="H77" s="18">
        <f>'Combined_P2-I'!V81</f>
        <v>24</v>
      </c>
      <c r="I77" s="18">
        <f>'Combined_P2-I'!W81</f>
        <v>24</v>
      </c>
      <c r="K77" s="18">
        <f>'Combined_CA-I'!H81</f>
        <v>24</v>
      </c>
      <c r="L77" s="18">
        <f>'Combined_CA-I'!I81</f>
        <v>24</v>
      </c>
      <c r="M77" s="18">
        <f>'Combined_CA-I'!J81</f>
        <v>24</v>
      </c>
      <c r="N77" s="18">
        <f>'Combined_CA-I'!K81</f>
        <v>24</v>
      </c>
      <c r="P77" s="32"/>
      <c r="R77" s="18">
        <f t="shared" si="9"/>
        <v>65.400000000000006</v>
      </c>
      <c r="S77" s="18">
        <f t="shared" si="10"/>
        <v>78.400000000000006</v>
      </c>
      <c r="T77" s="18">
        <f t="shared" si="11"/>
        <v>55.4</v>
      </c>
      <c r="U77" s="18">
        <f t="shared" si="12"/>
        <v>55.4</v>
      </c>
    </row>
    <row r="78" spans="1:21" x14ac:dyDescent="0.3">
      <c r="A78" s="18">
        <f>'Combined_P1-I'!H82</f>
        <v>5.6</v>
      </c>
      <c r="B78" s="18">
        <f>'Combined_P1-I'!I82</f>
        <v>5.6</v>
      </c>
      <c r="C78" s="18">
        <f>'Combined_P1-I'!J82</f>
        <v>5.6</v>
      </c>
      <c r="D78" s="18">
        <f>'Combined_P1-I'!K82</f>
        <v>5.6</v>
      </c>
      <c r="F78" s="18">
        <f>'Combined_P2-I'!T82</f>
        <v>27</v>
      </c>
      <c r="G78" s="18">
        <f>'Combined_P2-I'!U82</f>
        <v>39</v>
      </c>
      <c r="H78" s="18">
        <f>'Combined_P2-I'!V82</f>
        <v>19</v>
      </c>
      <c r="I78" s="18">
        <f>'Combined_P2-I'!W82</f>
        <v>19</v>
      </c>
      <c r="K78" s="18">
        <f>'Combined_CA-I'!H82</f>
        <v>31</v>
      </c>
      <c r="L78" s="18">
        <f>'Combined_CA-I'!I82</f>
        <v>31</v>
      </c>
      <c r="M78" s="18">
        <f>'Combined_CA-I'!J82</f>
        <v>31</v>
      </c>
      <c r="N78" s="18">
        <f>'Combined_CA-I'!K82</f>
        <v>31</v>
      </c>
      <c r="P78" s="32"/>
      <c r="R78" s="18">
        <f t="shared" si="9"/>
        <v>63.6</v>
      </c>
      <c r="S78" s="18">
        <f t="shared" si="10"/>
        <v>75.599999999999994</v>
      </c>
      <c r="T78" s="18">
        <f t="shared" si="11"/>
        <v>55.6</v>
      </c>
      <c r="U78" s="18">
        <f t="shared" si="12"/>
        <v>55.6</v>
      </c>
    </row>
    <row r="79" spans="1:21" x14ac:dyDescent="0.3">
      <c r="A79" s="18">
        <f>'Combined_P1-I'!H83</f>
        <v>7</v>
      </c>
      <c r="B79" s="18">
        <f>'Combined_P1-I'!I83</f>
        <v>7</v>
      </c>
      <c r="C79" s="18">
        <f>'Combined_P1-I'!J83</f>
        <v>7</v>
      </c>
      <c r="D79" s="18">
        <f>'Combined_P1-I'!K83</f>
        <v>7</v>
      </c>
      <c r="F79" s="18">
        <f>'Combined_P2-I'!T83</f>
        <v>20</v>
      </c>
      <c r="G79" s="18">
        <f>'Combined_P2-I'!U83</f>
        <v>25</v>
      </c>
      <c r="H79" s="18">
        <f>'Combined_P2-I'!V83</f>
        <v>12</v>
      </c>
      <c r="I79" s="18">
        <f>'Combined_P2-I'!W83</f>
        <v>12</v>
      </c>
      <c r="K79" s="18">
        <f>'Combined_CA-I'!H83</f>
        <v>35</v>
      </c>
      <c r="L79" s="18">
        <f>'Combined_CA-I'!I83</f>
        <v>35</v>
      </c>
      <c r="M79" s="18">
        <f>'Combined_CA-I'!J83</f>
        <v>35</v>
      </c>
      <c r="N79" s="18">
        <f>'Combined_CA-I'!K83</f>
        <v>35</v>
      </c>
      <c r="P79" s="32"/>
      <c r="R79" s="18">
        <f t="shared" si="9"/>
        <v>62</v>
      </c>
      <c r="S79" s="18">
        <f t="shared" si="10"/>
        <v>67</v>
      </c>
      <c r="T79" s="18">
        <f t="shared" si="11"/>
        <v>54</v>
      </c>
      <c r="U79" s="18">
        <f t="shared" si="12"/>
        <v>54</v>
      </c>
    </row>
    <row r="80" spans="1:21" x14ac:dyDescent="0.3">
      <c r="A80" s="18">
        <f>'Combined_P1-I'!H84</f>
        <v>7.2</v>
      </c>
      <c r="B80" s="18">
        <f>'Combined_P1-I'!I84</f>
        <v>7.2</v>
      </c>
      <c r="C80" s="18">
        <f>'Combined_P1-I'!J84</f>
        <v>7.2</v>
      </c>
      <c r="D80" s="18">
        <f>'Combined_P1-I'!K84</f>
        <v>7.2</v>
      </c>
      <c r="F80" s="18">
        <f>'Combined_P2-I'!T84</f>
        <v>24</v>
      </c>
      <c r="G80" s="18">
        <f>'Combined_P2-I'!U84</f>
        <v>34</v>
      </c>
      <c r="H80" s="18">
        <f>'Combined_P2-I'!V84</f>
        <v>19</v>
      </c>
      <c r="I80" s="18">
        <f>'Combined_P2-I'!W84</f>
        <v>19</v>
      </c>
      <c r="K80" s="18">
        <f>'Combined_CA-I'!H84</f>
        <v>29.5</v>
      </c>
      <c r="L80" s="18">
        <f>'Combined_CA-I'!I84</f>
        <v>29.5</v>
      </c>
      <c r="M80" s="18">
        <f>'Combined_CA-I'!J84</f>
        <v>29.5</v>
      </c>
      <c r="N80" s="18">
        <f>'Combined_CA-I'!K84</f>
        <v>29.5</v>
      </c>
      <c r="P80" s="32"/>
      <c r="R80" s="18">
        <f t="shared" si="9"/>
        <v>60.7</v>
      </c>
      <c r="S80" s="18">
        <f t="shared" si="10"/>
        <v>70.7</v>
      </c>
      <c r="T80" s="18">
        <f t="shared" si="11"/>
        <v>55.7</v>
      </c>
      <c r="U80" s="18">
        <f t="shared" si="12"/>
        <v>55.7</v>
      </c>
    </row>
    <row r="81" spans="1:21" x14ac:dyDescent="0.3">
      <c r="A81" s="18">
        <f>'Combined_P1-I'!H85</f>
        <v>7</v>
      </c>
      <c r="B81" s="18">
        <f>'Combined_P1-I'!I85</f>
        <v>7</v>
      </c>
      <c r="C81" s="18">
        <f>'Combined_P1-I'!J85</f>
        <v>7</v>
      </c>
      <c r="D81" s="18">
        <f>'Combined_P1-I'!K85</f>
        <v>7</v>
      </c>
      <c r="F81" s="18">
        <f>'Combined_P2-I'!T85</f>
        <v>12</v>
      </c>
      <c r="G81" s="18">
        <f>'Combined_P2-I'!U85</f>
        <v>18</v>
      </c>
      <c r="H81" s="18">
        <f>'Combined_P2-I'!V85</f>
        <v>8</v>
      </c>
      <c r="I81" s="18">
        <f>'Combined_P2-I'!W85</f>
        <v>8</v>
      </c>
      <c r="K81" s="18">
        <f>'Combined_CA-I'!H85</f>
        <v>24</v>
      </c>
      <c r="L81" s="18">
        <f>'Combined_CA-I'!I85</f>
        <v>24</v>
      </c>
      <c r="M81" s="18">
        <f>'Combined_CA-I'!J85</f>
        <v>24</v>
      </c>
      <c r="N81" s="18">
        <f>'Combined_CA-I'!K85</f>
        <v>24</v>
      </c>
      <c r="P81" s="32"/>
      <c r="R81" s="18">
        <f t="shared" si="9"/>
        <v>43</v>
      </c>
      <c r="S81" s="18">
        <f t="shared" si="10"/>
        <v>49</v>
      </c>
      <c r="T81" s="18">
        <f t="shared" si="11"/>
        <v>39</v>
      </c>
      <c r="U81" s="18">
        <f t="shared" si="12"/>
        <v>39</v>
      </c>
    </row>
    <row r="82" spans="1:21" x14ac:dyDescent="0.3">
      <c r="A82" s="18">
        <f>'Combined_P1-I'!H86</f>
        <v>3.8</v>
      </c>
      <c r="B82" s="18">
        <f>'Combined_P1-I'!I86</f>
        <v>3.8</v>
      </c>
      <c r="C82" s="18">
        <f>'Combined_P1-I'!J86</f>
        <v>3.8</v>
      </c>
      <c r="D82" s="18">
        <f>'Combined_P1-I'!K86</f>
        <v>3.8</v>
      </c>
      <c r="F82" s="18">
        <f>'Combined_P2-I'!T86</f>
        <v>28</v>
      </c>
      <c r="G82" s="18">
        <f>'Combined_P2-I'!U86</f>
        <v>41</v>
      </c>
      <c r="H82" s="18">
        <f>'Combined_P2-I'!V86</f>
        <v>20</v>
      </c>
      <c r="I82" s="18">
        <f>'Combined_P2-I'!W86</f>
        <v>20</v>
      </c>
      <c r="K82" s="18">
        <f>'Combined_CA-I'!H86</f>
        <v>26</v>
      </c>
      <c r="L82" s="18">
        <f>'Combined_CA-I'!I86</f>
        <v>26</v>
      </c>
      <c r="M82" s="18">
        <f>'Combined_CA-I'!J86</f>
        <v>26</v>
      </c>
      <c r="N82" s="18">
        <f>'Combined_CA-I'!K86</f>
        <v>26</v>
      </c>
      <c r="P82" s="32"/>
      <c r="R82" s="18">
        <f t="shared" si="9"/>
        <v>57.8</v>
      </c>
      <c r="S82" s="18">
        <f t="shared" si="10"/>
        <v>70.8</v>
      </c>
      <c r="T82" s="18">
        <f t="shared" si="11"/>
        <v>49.8</v>
      </c>
      <c r="U82" s="18">
        <f t="shared" si="12"/>
        <v>49.8</v>
      </c>
    </row>
    <row r="83" spans="1:21" x14ac:dyDescent="0.3">
      <c r="A83" s="18">
        <f>'Combined_P1-I'!H87</f>
        <v>7.4</v>
      </c>
      <c r="B83" s="18">
        <f>'Combined_P1-I'!I87</f>
        <v>7.4</v>
      </c>
      <c r="C83" s="18">
        <f>'Combined_P1-I'!J87</f>
        <v>7.4</v>
      </c>
      <c r="D83" s="18">
        <f>'Combined_P1-I'!K87</f>
        <v>7.4</v>
      </c>
      <c r="F83" s="18">
        <f>'Combined_P2-I'!T87</f>
        <v>23</v>
      </c>
      <c r="G83" s="18">
        <f>'Combined_P2-I'!U87</f>
        <v>35</v>
      </c>
      <c r="H83" s="18">
        <f>'Combined_P2-I'!V87</f>
        <v>16</v>
      </c>
      <c r="I83" s="18">
        <f>'Combined_P2-I'!W87</f>
        <v>16</v>
      </c>
      <c r="K83" s="18">
        <f>'Combined_CA-I'!H87</f>
        <v>24</v>
      </c>
      <c r="L83" s="18">
        <f>'Combined_CA-I'!I87</f>
        <v>24</v>
      </c>
      <c r="M83" s="18">
        <f>'Combined_CA-I'!J87</f>
        <v>24</v>
      </c>
      <c r="N83" s="18">
        <f>'Combined_CA-I'!K87</f>
        <v>24</v>
      </c>
      <c r="P83" s="32"/>
      <c r="R83" s="18">
        <f t="shared" si="9"/>
        <v>54.4</v>
      </c>
      <c r="S83" s="18">
        <f t="shared" si="10"/>
        <v>66.400000000000006</v>
      </c>
      <c r="T83" s="18">
        <f t="shared" si="11"/>
        <v>47.4</v>
      </c>
      <c r="U83" s="18">
        <f t="shared" si="12"/>
        <v>47.4</v>
      </c>
    </row>
    <row r="84" spans="1:21" x14ac:dyDescent="0.3">
      <c r="A84" s="18">
        <f>'Combined_P1-I'!H88</f>
        <v>7.8</v>
      </c>
      <c r="B84" s="18">
        <f>'Combined_P1-I'!I88</f>
        <v>7.8</v>
      </c>
      <c r="C84" s="18">
        <f>'Combined_P1-I'!J88</f>
        <v>7.8</v>
      </c>
      <c r="D84" s="18">
        <f>'Combined_P1-I'!K88</f>
        <v>7.8</v>
      </c>
      <c r="F84" s="18">
        <f>'Combined_P2-I'!T88</f>
        <v>14</v>
      </c>
      <c r="G84" s="18">
        <f>'Combined_P2-I'!U88</f>
        <v>18</v>
      </c>
      <c r="H84" s="18">
        <f>'Combined_P2-I'!V88</f>
        <v>12</v>
      </c>
      <c r="I84" s="18">
        <f>'Combined_P2-I'!W88</f>
        <v>12</v>
      </c>
      <c r="K84" s="18">
        <f>'Combined_CA-I'!H88</f>
        <v>35</v>
      </c>
      <c r="L84" s="18">
        <f>'Combined_CA-I'!I88</f>
        <v>35</v>
      </c>
      <c r="M84" s="18">
        <f>'Combined_CA-I'!J88</f>
        <v>35</v>
      </c>
      <c r="N84" s="18">
        <f>'Combined_CA-I'!K88</f>
        <v>35</v>
      </c>
      <c r="P84" s="32"/>
      <c r="R84" s="18">
        <f t="shared" si="9"/>
        <v>56.8</v>
      </c>
      <c r="S84" s="18">
        <f t="shared" si="10"/>
        <v>60.8</v>
      </c>
      <c r="T84" s="18">
        <f t="shared" si="11"/>
        <v>54.8</v>
      </c>
      <c r="U84" s="18">
        <f t="shared" si="12"/>
        <v>54.8</v>
      </c>
    </row>
    <row r="85" spans="1:21" x14ac:dyDescent="0.3">
      <c r="A85" s="18">
        <f>'Combined_P1-I'!H89</f>
        <v>2.6</v>
      </c>
      <c r="B85" s="18">
        <f>'Combined_P1-I'!I89</f>
        <v>2.6</v>
      </c>
      <c r="C85" s="18">
        <f>'Combined_P1-I'!J89</f>
        <v>2.6</v>
      </c>
      <c r="D85" s="18">
        <f>'Combined_P1-I'!K89</f>
        <v>2.6</v>
      </c>
      <c r="F85" s="18">
        <f>'Combined_P2-I'!T89</f>
        <v>17</v>
      </c>
      <c r="G85" s="18">
        <f>'Combined_P2-I'!U89</f>
        <v>18</v>
      </c>
      <c r="H85" s="18">
        <f>'Combined_P2-I'!V89</f>
        <v>15</v>
      </c>
      <c r="I85" s="18">
        <f>'Combined_P2-I'!W89</f>
        <v>15</v>
      </c>
      <c r="K85" s="18">
        <f>'Combined_CA-I'!H89</f>
        <v>21</v>
      </c>
      <c r="L85" s="18">
        <f>'Combined_CA-I'!I89</f>
        <v>21</v>
      </c>
      <c r="M85" s="18">
        <f>'Combined_CA-I'!J89</f>
        <v>21</v>
      </c>
      <c r="N85" s="18">
        <f>'Combined_CA-I'!K89</f>
        <v>21</v>
      </c>
      <c r="P85" s="32"/>
      <c r="R85" s="18">
        <f t="shared" si="9"/>
        <v>40.6</v>
      </c>
      <c r="S85" s="18">
        <f t="shared" si="10"/>
        <v>41.6</v>
      </c>
      <c r="T85" s="18">
        <f t="shared" si="11"/>
        <v>38.6</v>
      </c>
      <c r="U85" s="18">
        <f t="shared" si="12"/>
        <v>38.6</v>
      </c>
    </row>
    <row r="86" spans="1:21" x14ac:dyDescent="0.3">
      <c r="A86" s="18">
        <f>'Combined_P1-I'!H90</f>
        <v>2.6</v>
      </c>
      <c r="B86" s="18">
        <f>'Combined_P1-I'!I90</f>
        <v>2.6</v>
      </c>
      <c r="C86" s="18">
        <f>'Combined_P1-I'!J90</f>
        <v>2.6</v>
      </c>
      <c r="D86" s="18">
        <f>'Combined_P1-I'!K90</f>
        <v>2.6</v>
      </c>
      <c r="F86" s="18">
        <f>'Combined_P2-I'!T90</f>
        <v>9</v>
      </c>
      <c r="G86" s="18">
        <f>'Combined_P2-I'!U90</f>
        <v>18</v>
      </c>
      <c r="H86" s="18">
        <f>'Combined_P2-I'!V90</f>
        <v>5</v>
      </c>
      <c r="I86" s="18">
        <f>'Combined_P2-I'!W90</f>
        <v>5</v>
      </c>
      <c r="K86" s="18">
        <f>'Combined_CA-I'!H90</f>
        <v>21</v>
      </c>
      <c r="L86" s="18">
        <f>'Combined_CA-I'!I90</f>
        <v>21</v>
      </c>
      <c r="M86" s="18">
        <f>'Combined_CA-I'!J90</f>
        <v>21</v>
      </c>
      <c r="N86" s="18">
        <f>'Combined_CA-I'!K90</f>
        <v>21</v>
      </c>
      <c r="P86" s="32"/>
      <c r="R86" s="18">
        <f t="shared" si="9"/>
        <v>32.6</v>
      </c>
      <c r="S86" s="18">
        <f t="shared" si="10"/>
        <v>41.6</v>
      </c>
      <c r="T86" s="18">
        <f t="shared" si="11"/>
        <v>28.6</v>
      </c>
      <c r="U86" s="18">
        <f t="shared" si="12"/>
        <v>28.6</v>
      </c>
    </row>
    <row r="87" spans="1:21" x14ac:dyDescent="0.3">
      <c r="A87" s="18">
        <f>'Combined_P1-I'!H91</f>
        <v>3.4</v>
      </c>
      <c r="B87" s="18">
        <f>'Combined_P1-I'!I91</f>
        <v>3.4</v>
      </c>
      <c r="C87" s="18">
        <f>'Combined_P1-I'!J91</f>
        <v>3.4</v>
      </c>
      <c r="D87" s="18">
        <f>'Combined_P1-I'!K91</f>
        <v>3.4</v>
      </c>
      <c r="F87" s="18">
        <f>'Combined_P2-I'!T91</f>
        <v>11</v>
      </c>
      <c r="G87" s="18">
        <f>'Combined_P2-I'!U91</f>
        <v>22</v>
      </c>
      <c r="H87" s="18">
        <f>'Combined_P2-I'!V91</f>
        <v>9</v>
      </c>
      <c r="I87" s="18">
        <f>'Combined_P2-I'!W91</f>
        <v>9</v>
      </c>
      <c r="K87" s="18">
        <f>'Combined_CA-I'!H91</f>
        <v>18</v>
      </c>
      <c r="L87" s="18">
        <f>'Combined_CA-I'!I91</f>
        <v>18</v>
      </c>
      <c r="M87" s="18">
        <f>'Combined_CA-I'!J91</f>
        <v>18</v>
      </c>
      <c r="N87" s="18">
        <f>'Combined_CA-I'!K91</f>
        <v>18</v>
      </c>
      <c r="P87" s="32"/>
      <c r="R87" s="18">
        <f t="shared" si="9"/>
        <v>32.4</v>
      </c>
      <c r="S87" s="18">
        <f t="shared" si="10"/>
        <v>43.4</v>
      </c>
      <c r="T87" s="18">
        <f t="shared" si="11"/>
        <v>30.4</v>
      </c>
      <c r="U87" s="18">
        <f t="shared" si="12"/>
        <v>30.4</v>
      </c>
    </row>
    <row r="88" spans="1:21" x14ac:dyDescent="0.3">
      <c r="A88" s="18">
        <f>'Combined_P1-I'!H92</f>
        <v>4.2</v>
      </c>
      <c r="B88" s="18">
        <f>'Combined_P1-I'!I92</f>
        <v>4.2</v>
      </c>
      <c r="C88" s="18">
        <f>'Combined_P1-I'!J92</f>
        <v>4.2</v>
      </c>
      <c r="D88" s="18">
        <f>'Combined_P1-I'!K92</f>
        <v>4.2</v>
      </c>
      <c r="F88" s="18">
        <f>'Combined_P2-I'!T92</f>
        <v>16</v>
      </c>
      <c r="G88" s="18">
        <f>'Combined_P2-I'!U92</f>
        <v>23</v>
      </c>
      <c r="H88" s="18">
        <f>'Combined_P2-I'!V92</f>
        <v>8</v>
      </c>
      <c r="I88" s="18">
        <f>'Combined_P2-I'!W92</f>
        <v>8</v>
      </c>
      <c r="K88" s="18">
        <f>'Combined_CA-I'!H92</f>
        <v>26</v>
      </c>
      <c r="L88" s="18">
        <f>'Combined_CA-I'!I92</f>
        <v>26</v>
      </c>
      <c r="M88" s="18">
        <f>'Combined_CA-I'!J92</f>
        <v>26</v>
      </c>
      <c r="N88" s="18">
        <f>'Combined_CA-I'!K92</f>
        <v>26</v>
      </c>
      <c r="P88" s="32"/>
      <c r="R88" s="18">
        <f t="shared" si="9"/>
        <v>46.2</v>
      </c>
      <c r="S88" s="18">
        <f t="shared" si="10"/>
        <v>53.2</v>
      </c>
      <c r="T88" s="18">
        <f t="shared" si="11"/>
        <v>38.200000000000003</v>
      </c>
      <c r="U88" s="18">
        <f t="shared" si="12"/>
        <v>38.200000000000003</v>
      </c>
    </row>
    <row r="89" spans="1:21" x14ac:dyDescent="0.3">
      <c r="A89" s="18">
        <f>'Combined_P1-I'!H93</f>
        <v>2.4</v>
      </c>
      <c r="B89" s="18">
        <f>'Combined_P1-I'!I93</f>
        <v>2.4</v>
      </c>
      <c r="C89" s="18">
        <f>'Combined_P1-I'!J93</f>
        <v>2.4</v>
      </c>
      <c r="D89" s="18">
        <f>'Combined_P1-I'!K93</f>
        <v>2.4</v>
      </c>
      <c r="F89" s="18">
        <f>'Combined_P2-I'!T93</f>
        <v>30</v>
      </c>
      <c r="G89" s="18">
        <f>'Combined_P2-I'!U93</f>
        <v>41</v>
      </c>
      <c r="H89" s="18">
        <f>'Combined_P2-I'!V93</f>
        <v>20</v>
      </c>
      <c r="I89" s="18">
        <f>'Combined_P2-I'!W93</f>
        <v>20</v>
      </c>
      <c r="K89" s="18">
        <f>'Combined_CA-I'!H93</f>
        <v>18</v>
      </c>
      <c r="L89" s="18">
        <f>'Combined_CA-I'!I93</f>
        <v>18</v>
      </c>
      <c r="M89" s="18">
        <f>'Combined_CA-I'!J93</f>
        <v>18</v>
      </c>
      <c r="N89" s="18">
        <f>'Combined_CA-I'!K93</f>
        <v>18</v>
      </c>
      <c r="P89" s="32"/>
      <c r="R89" s="18">
        <f t="shared" si="9"/>
        <v>50.4</v>
      </c>
      <c r="S89" s="18">
        <f t="shared" si="10"/>
        <v>61.4</v>
      </c>
      <c r="T89" s="18">
        <f t="shared" si="11"/>
        <v>40.4</v>
      </c>
      <c r="U89" s="18">
        <f t="shared" si="12"/>
        <v>40.4</v>
      </c>
    </row>
    <row r="90" spans="1:21" x14ac:dyDescent="0.3">
      <c r="A90" s="18">
        <f>'Combined_P1-I'!H94</f>
        <v>7.2</v>
      </c>
      <c r="B90" s="18">
        <f>'Combined_P1-I'!I94</f>
        <v>7.2</v>
      </c>
      <c r="C90" s="18">
        <f>'Combined_P1-I'!J94</f>
        <v>7.2</v>
      </c>
      <c r="D90" s="18">
        <f>'Combined_P1-I'!K94</f>
        <v>7.2</v>
      </c>
      <c r="F90" s="18">
        <f>'Combined_P2-I'!T94</f>
        <v>21</v>
      </c>
      <c r="G90" s="18">
        <f>'Combined_P2-I'!U94</f>
        <v>29</v>
      </c>
      <c r="H90" s="18">
        <f>'Combined_P2-I'!V94</f>
        <v>15</v>
      </c>
      <c r="I90" s="18">
        <f>'Combined_P2-I'!W94</f>
        <v>15</v>
      </c>
      <c r="K90" s="18">
        <f>'Combined_CA-I'!H94</f>
        <v>29.5</v>
      </c>
      <c r="L90" s="18">
        <f>'Combined_CA-I'!I94</f>
        <v>29.5</v>
      </c>
      <c r="M90" s="18">
        <f>'Combined_CA-I'!J94</f>
        <v>29.5</v>
      </c>
      <c r="N90" s="18">
        <f>'Combined_CA-I'!K94</f>
        <v>29.5</v>
      </c>
      <c r="P90" s="32"/>
      <c r="R90" s="18">
        <f t="shared" si="9"/>
        <v>57.7</v>
      </c>
      <c r="S90" s="18">
        <f t="shared" si="10"/>
        <v>65.7</v>
      </c>
      <c r="T90" s="18">
        <f t="shared" si="11"/>
        <v>51.7</v>
      </c>
      <c r="U90" s="18">
        <f t="shared" si="12"/>
        <v>51.7</v>
      </c>
    </row>
    <row r="91" spans="1:21" x14ac:dyDescent="0.3">
      <c r="A91" s="18">
        <f>'Combined_P1-I'!H95</f>
        <v>3.8</v>
      </c>
      <c r="B91" s="18">
        <f>'Combined_P1-I'!I95</f>
        <v>3.8</v>
      </c>
      <c r="C91" s="18">
        <f>'Combined_P1-I'!J95</f>
        <v>3.8</v>
      </c>
      <c r="D91" s="18">
        <f>'Combined_P1-I'!K95</f>
        <v>3.8</v>
      </c>
      <c r="F91" s="18">
        <f>'Combined_P2-I'!T95</f>
        <v>22</v>
      </c>
      <c r="G91" s="18">
        <f>'Combined_P2-I'!U95</f>
        <v>25</v>
      </c>
      <c r="H91" s="18">
        <f>'Combined_P2-I'!V95</f>
        <v>18</v>
      </c>
      <c r="I91" s="18">
        <f>'Combined_P2-I'!W95</f>
        <v>18</v>
      </c>
      <c r="K91" s="18">
        <f>'Combined_CA-I'!H95</f>
        <v>33</v>
      </c>
      <c r="L91" s="18">
        <f>'Combined_CA-I'!I95</f>
        <v>33</v>
      </c>
      <c r="M91" s="18">
        <f>'Combined_CA-I'!J95</f>
        <v>33</v>
      </c>
      <c r="N91" s="18">
        <f>'Combined_CA-I'!K95</f>
        <v>33</v>
      </c>
      <c r="P91" s="32"/>
      <c r="R91" s="18">
        <f t="shared" si="9"/>
        <v>58.8</v>
      </c>
      <c r="S91" s="18">
        <f t="shared" si="10"/>
        <v>61.8</v>
      </c>
      <c r="T91" s="18">
        <f t="shared" si="11"/>
        <v>54.8</v>
      </c>
      <c r="U91" s="18">
        <f t="shared" si="12"/>
        <v>54.8</v>
      </c>
    </row>
    <row r="92" spans="1:21" x14ac:dyDescent="0.3">
      <c r="A92" s="18">
        <f>'Combined_P1-I'!H96</f>
        <v>7</v>
      </c>
      <c r="B92" s="18">
        <f>'Combined_P1-I'!I96</f>
        <v>7</v>
      </c>
      <c r="C92" s="18">
        <f>'Combined_P1-I'!J96</f>
        <v>7</v>
      </c>
      <c r="D92" s="18">
        <f>'Combined_P1-I'!K96</f>
        <v>7</v>
      </c>
      <c r="F92" s="18">
        <f>'Combined_P2-I'!T96</f>
        <v>18</v>
      </c>
      <c r="G92" s="18">
        <f>'Combined_P2-I'!U96</f>
        <v>24</v>
      </c>
      <c r="H92" s="18">
        <f>'Combined_P2-I'!V96</f>
        <v>14</v>
      </c>
      <c r="I92" s="18">
        <f>'Combined_P2-I'!W96</f>
        <v>14</v>
      </c>
      <c r="K92" s="18">
        <f>'Combined_CA-I'!H96</f>
        <v>35</v>
      </c>
      <c r="L92" s="18">
        <f>'Combined_CA-I'!I96</f>
        <v>35</v>
      </c>
      <c r="M92" s="18">
        <f>'Combined_CA-I'!J96</f>
        <v>35</v>
      </c>
      <c r="N92" s="18">
        <f>'Combined_CA-I'!K96</f>
        <v>35</v>
      </c>
      <c r="P92" s="32"/>
      <c r="R92" s="18">
        <f t="shared" si="9"/>
        <v>60</v>
      </c>
      <c r="S92" s="18">
        <f t="shared" si="10"/>
        <v>66</v>
      </c>
      <c r="T92" s="18">
        <f t="shared" si="11"/>
        <v>56</v>
      </c>
      <c r="U92" s="18">
        <f t="shared" si="12"/>
        <v>56</v>
      </c>
    </row>
    <row r="93" spans="1:21" x14ac:dyDescent="0.3">
      <c r="A93" s="18">
        <f>'Combined_P1-I'!H97</f>
        <v>2.6</v>
      </c>
      <c r="B93" s="18">
        <f>'Combined_P1-I'!I97</f>
        <v>2.6</v>
      </c>
      <c r="C93" s="18">
        <f>'Combined_P1-I'!J97</f>
        <v>2.6</v>
      </c>
      <c r="D93" s="18">
        <f>'Combined_P1-I'!K97</f>
        <v>2.6</v>
      </c>
      <c r="F93" s="18">
        <f>'Combined_P2-I'!T97</f>
        <v>20</v>
      </c>
      <c r="G93" s="18">
        <f>'Combined_P2-I'!U97</f>
        <v>32</v>
      </c>
      <c r="H93" s="18">
        <f>'Combined_P2-I'!V97</f>
        <v>16</v>
      </c>
      <c r="I93" s="18">
        <f>'Combined_P2-I'!W97</f>
        <v>16</v>
      </c>
      <c r="K93" s="18">
        <f>'Combined_CA-I'!H97</f>
        <v>21</v>
      </c>
      <c r="L93" s="18">
        <f>'Combined_CA-I'!I97</f>
        <v>21</v>
      </c>
      <c r="M93" s="18">
        <f>'Combined_CA-I'!J97</f>
        <v>21</v>
      </c>
      <c r="N93" s="18">
        <f>'Combined_CA-I'!K97</f>
        <v>21</v>
      </c>
      <c r="P93" s="32"/>
      <c r="R93" s="18">
        <f t="shared" si="9"/>
        <v>43.6</v>
      </c>
      <c r="S93" s="18">
        <f t="shared" si="10"/>
        <v>55.6</v>
      </c>
      <c r="T93" s="18">
        <f t="shared" si="11"/>
        <v>39.6</v>
      </c>
      <c r="U93" s="18">
        <f t="shared" si="12"/>
        <v>39.6</v>
      </c>
    </row>
    <row r="94" spans="1:21" x14ac:dyDescent="0.3">
      <c r="A94" s="18">
        <f>'Combined_P1-I'!H98</f>
        <v>3.8</v>
      </c>
      <c r="B94" s="18">
        <f>'Combined_P1-I'!I98</f>
        <v>3.8</v>
      </c>
      <c r="C94" s="18">
        <f>'Combined_P1-I'!J98</f>
        <v>3.8</v>
      </c>
      <c r="D94" s="18">
        <f>'Combined_P1-I'!K98</f>
        <v>3.8</v>
      </c>
      <c r="F94" s="18">
        <f>'Combined_P2-I'!T98</f>
        <v>26</v>
      </c>
      <c r="G94" s="18">
        <f>'Combined_P2-I'!U98</f>
        <v>31</v>
      </c>
      <c r="H94" s="18">
        <f>'Combined_P2-I'!V98</f>
        <v>18</v>
      </c>
      <c r="I94" s="18">
        <f>'Combined_P2-I'!W98</f>
        <v>18</v>
      </c>
      <c r="K94" s="18">
        <f>'Combined_CA-I'!H98</f>
        <v>18</v>
      </c>
      <c r="L94" s="18">
        <f>'Combined_CA-I'!I98</f>
        <v>18</v>
      </c>
      <c r="M94" s="18">
        <f>'Combined_CA-I'!J98</f>
        <v>18</v>
      </c>
      <c r="N94" s="18">
        <f>'Combined_CA-I'!K98</f>
        <v>18</v>
      </c>
      <c r="P94" s="32"/>
      <c r="R94" s="18">
        <f t="shared" si="9"/>
        <v>47.8</v>
      </c>
      <c r="S94" s="18">
        <f t="shared" si="10"/>
        <v>52.8</v>
      </c>
      <c r="T94" s="18">
        <f t="shared" si="11"/>
        <v>39.799999999999997</v>
      </c>
      <c r="U94" s="18">
        <f t="shared" si="12"/>
        <v>39.799999999999997</v>
      </c>
    </row>
    <row r="95" spans="1:21" x14ac:dyDescent="0.3">
      <c r="A95" s="18">
        <f>'Combined_P1-I'!H99</f>
        <v>3.6</v>
      </c>
      <c r="B95" s="18">
        <f>'Combined_P1-I'!I99</f>
        <v>3.6</v>
      </c>
      <c r="C95" s="18">
        <f>'Combined_P1-I'!J99</f>
        <v>3.6</v>
      </c>
      <c r="D95" s="18">
        <f>'Combined_P1-I'!K99</f>
        <v>3.6</v>
      </c>
      <c r="F95" s="18">
        <f>'Combined_P2-I'!T99</f>
        <v>24</v>
      </c>
      <c r="G95" s="18">
        <f>'Combined_P2-I'!U99</f>
        <v>29</v>
      </c>
      <c r="H95" s="18">
        <f>'Combined_P2-I'!V99</f>
        <v>18</v>
      </c>
      <c r="I95" s="18">
        <f>'Combined_P2-I'!W99</f>
        <v>18</v>
      </c>
      <c r="K95" s="18">
        <f>'Combined_CA-I'!H99</f>
        <v>33</v>
      </c>
      <c r="L95" s="18">
        <f>'Combined_CA-I'!I99</f>
        <v>33</v>
      </c>
      <c r="M95" s="18">
        <f>'Combined_CA-I'!J99</f>
        <v>33</v>
      </c>
      <c r="N95" s="18">
        <f>'Combined_CA-I'!K99</f>
        <v>33</v>
      </c>
      <c r="P95" s="32"/>
      <c r="R95" s="18">
        <f t="shared" si="9"/>
        <v>60.6</v>
      </c>
      <c r="S95" s="18">
        <f t="shared" si="10"/>
        <v>65.599999999999994</v>
      </c>
      <c r="T95" s="18">
        <f t="shared" si="11"/>
        <v>54.6</v>
      </c>
      <c r="U95" s="18">
        <f t="shared" si="12"/>
        <v>54.6</v>
      </c>
    </row>
    <row r="96" spans="1:21" x14ac:dyDescent="0.3">
      <c r="A96" s="18">
        <f>'Combined_P1-I'!H100</f>
        <v>3.2</v>
      </c>
      <c r="B96" s="18">
        <f>'Combined_P1-I'!I100</f>
        <v>3.2</v>
      </c>
      <c r="C96" s="18">
        <f>'Combined_P1-I'!J100</f>
        <v>3.2</v>
      </c>
      <c r="D96" s="18">
        <f>'Combined_P1-I'!K100</f>
        <v>3.2</v>
      </c>
      <c r="F96" s="18">
        <f>'Combined_P2-I'!T100</f>
        <v>26</v>
      </c>
      <c r="G96" s="18">
        <f>'Combined_P2-I'!U100</f>
        <v>39</v>
      </c>
      <c r="H96" s="18">
        <f>'Combined_P2-I'!V100</f>
        <v>18</v>
      </c>
      <c r="I96" s="18">
        <f>'Combined_P2-I'!W100</f>
        <v>18</v>
      </c>
      <c r="K96" s="18">
        <f>'Combined_CA-I'!H100</f>
        <v>33</v>
      </c>
      <c r="L96" s="18">
        <f>'Combined_CA-I'!I100</f>
        <v>33</v>
      </c>
      <c r="M96" s="18">
        <f>'Combined_CA-I'!J100</f>
        <v>33</v>
      </c>
      <c r="N96" s="18">
        <f>'Combined_CA-I'!K100</f>
        <v>33</v>
      </c>
      <c r="P96" s="32"/>
      <c r="R96" s="18">
        <f t="shared" si="9"/>
        <v>62.2</v>
      </c>
      <c r="S96" s="18">
        <f t="shared" si="10"/>
        <v>75.2</v>
      </c>
      <c r="T96" s="18">
        <f t="shared" si="11"/>
        <v>54.2</v>
      </c>
      <c r="U96" s="18">
        <f t="shared" si="12"/>
        <v>54.2</v>
      </c>
    </row>
    <row r="97" spans="1:21" x14ac:dyDescent="0.3">
      <c r="A97" s="18">
        <f>'Combined_P1-I'!H101</f>
        <v>3.2</v>
      </c>
      <c r="B97" s="18">
        <f>'Combined_P1-I'!I101</f>
        <v>3.2</v>
      </c>
      <c r="C97" s="18">
        <f>'Combined_P1-I'!J101</f>
        <v>3.2</v>
      </c>
      <c r="D97" s="18">
        <f>'Combined_P1-I'!K101</f>
        <v>3.2</v>
      </c>
      <c r="F97" s="18">
        <f>'Combined_P2-I'!T101</f>
        <v>11</v>
      </c>
      <c r="G97" s="18">
        <f>'Combined_P2-I'!U101</f>
        <v>15</v>
      </c>
      <c r="H97" s="18">
        <f>'Combined_P2-I'!V101</f>
        <v>7</v>
      </c>
      <c r="I97" s="18">
        <f>'Combined_P2-I'!W101</f>
        <v>7</v>
      </c>
      <c r="K97" s="18">
        <f>'Combined_CA-I'!H101</f>
        <v>33</v>
      </c>
      <c r="L97" s="18">
        <f>'Combined_CA-I'!I101</f>
        <v>33</v>
      </c>
      <c r="M97" s="18">
        <f>'Combined_CA-I'!J101</f>
        <v>33</v>
      </c>
      <c r="N97" s="18">
        <f>'Combined_CA-I'!K101</f>
        <v>33</v>
      </c>
      <c r="P97" s="32"/>
      <c r="R97" s="18">
        <f t="shared" si="9"/>
        <v>47.2</v>
      </c>
      <c r="S97" s="18">
        <f t="shared" si="10"/>
        <v>51.2</v>
      </c>
      <c r="T97" s="18">
        <f t="shared" si="11"/>
        <v>43.2</v>
      </c>
      <c r="U97" s="18">
        <f t="shared" si="12"/>
        <v>43.2</v>
      </c>
    </row>
    <row r="98" spans="1:21" x14ac:dyDescent="0.3">
      <c r="A98" s="18">
        <f>'Combined_P1-I'!H102</f>
        <v>4</v>
      </c>
      <c r="B98" s="18">
        <f>'Combined_P1-I'!I102</f>
        <v>4</v>
      </c>
      <c r="C98" s="18">
        <f>'Combined_P1-I'!J102</f>
        <v>4</v>
      </c>
      <c r="D98" s="18">
        <f>'Combined_P1-I'!K102</f>
        <v>4</v>
      </c>
      <c r="F98" s="18">
        <f>'Combined_P2-I'!T102</f>
        <v>18</v>
      </c>
      <c r="G98" s="18">
        <f>'Combined_P2-I'!U102</f>
        <v>27</v>
      </c>
      <c r="H98" s="18">
        <f>'Combined_P2-I'!V102</f>
        <v>13</v>
      </c>
      <c r="I98" s="18">
        <f>'Combined_P2-I'!W102</f>
        <v>13</v>
      </c>
      <c r="K98" s="18">
        <f>'Combined_CA-I'!H102</f>
        <v>26</v>
      </c>
      <c r="L98" s="18">
        <f>'Combined_CA-I'!I102</f>
        <v>26</v>
      </c>
      <c r="M98" s="18">
        <f>'Combined_CA-I'!J102</f>
        <v>26</v>
      </c>
      <c r="N98" s="18">
        <f>'Combined_CA-I'!K102</f>
        <v>26</v>
      </c>
      <c r="P98" s="32"/>
      <c r="R98" s="18">
        <f t="shared" si="9"/>
        <v>48</v>
      </c>
      <c r="S98" s="18">
        <f t="shared" si="10"/>
        <v>57</v>
      </c>
      <c r="T98" s="18">
        <f t="shared" si="11"/>
        <v>43</v>
      </c>
      <c r="U98" s="18">
        <f t="shared" si="12"/>
        <v>43</v>
      </c>
    </row>
    <row r="99" spans="1:21" x14ac:dyDescent="0.3">
      <c r="A99" s="18">
        <f>'Combined_P1-I'!H103</f>
        <v>4.2</v>
      </c>
      <c r="B99" s="18">
        <f>'Combined_P1-I'!I103</f>
        <v>4.2</v>
      </c>
      <c r="C99" s="18">
        <f>'Combined_P1-I'!J103</f>
        <v>4.2</v>
      </c>
      <c r="D99" s="18">
        <f>'Combined_P1-I'!K103</f>
        <v>4.2</v>
      </c>
      <c r="F99" s="18">
        <f>'Combined_P2-I'!T103</f>
        <v>16</v>
      </c>
      <c r="G99" s="18">
        <f>'Combined_P2-I'!U103</f>
        <v>23</v>
      </c>
      <c r="H99" s="18">
        <f>'Combined_P2-I'!V103</f>
        <v>14</v>
      </c>
      <c r="I99" s="18">
        <f>'Combined_P2-I'!W103</f>
        <v>14</v>
      </c>
      <c r="K99" s="18">
        <f>'Combined_CA-I'!H103</f>
        <v>26</v>
      </c>
      <c r="L99" s="18">
        <f>'Combined_CA-I'!I103</f>
        <v>26</v>
      </c>
      <c r="M99" s="18">
        <f>'Combined_CA-I'!J103</f>
        <v>26</v>
      </c>
      <c r="N99" s="18">
        <f>'Combined_CA-I'!K103</f>
        <v>26</v>
      </c>
      <c r="P99" s="32"/>
      <c r="R99" s="18">
        <f t="shared" si="9"/>
        <v>46.2</v>
      </c>
      <c r="S99" s="18">
        <f t="shared" si="10"/>
        <v>53.2</v>
      </c>
      <c r="T99" s="18">
        <f t="shared" si="11"/>
        <v>44.2</v>
      </c>
      <c r="U99" s="18">
        <f t="shared" si="12"/>
        <v>44.2</v>
      </c>
    </row>
    <row r="100" spans="1:21" x14ac:dyDescent="0.3">
      <c r="A100" s="18">
        <f>'Combined_P1-I'!H104</f>
        <v>2.5</v>
      </c>
      <c r="B100" s="18">
        <f>'Combined_P1-I'!I104</f>
        <v>2.5</v>
      </c>
      <c r="C100" s="18">
        <f>'Combined_P1-I'!J104</f>
        <v>2.5</v>
      </c>
      <c r="D100" s="18">
        <f>'Combined_P1-I'!K104</f>
        <v>2.5</v>
      </c>
      <c r="F100" s="18">
        <f>'Combined_P2-I'!T104</f>
        <v>16</v>
      </c>
      <c r="G100" s="18">
        <f>'Combined_P2-I'!U104</f>
        <v>19</v>
      </c>
      <c r="H100" s="18">
        <f>'Combined_P2-I'!V104</f>
        <v>13</v>
      </c>
      <c r="I100" s="18">
        <f>'Combined_P2-I'!W104</f>
        <v>13</v>
      </c>
      <c r="K100" s="18">
        <f>'Combined_CA-I'!H104</f>
        <v>21</v>
      </c>
      <c r="L100" s="18">
        <f>'Combined_CA-I'!I104</f>
        <v>21</v>
      </c>
      <c r="M100" s="18">
        <f>'Combined_CA-I'!J104</f>
        <v>21</v>
      </c>
      <c r="N100" s="18">
        <f>'Combined_CA-I'!K104</f>
        <v>21</v>
      </c>
      <c r="P100" s="32"/>
      <c r="R100" s="18">
        <f t="shared" si="9"/>
        <v>39.5</v>
      </c>
      <c r="S100" s="18">
        <f t="shared" si="10"/>
        <v>42.5</v>
      </c>
      <c r="T100" s="18">
        <f t="shared" si="11"/>
        <v>36.5</v>
      </c>
      <c r="U100" s="18">
        <f t="shared" si="12"/>
        <v>36.5</v>
      </c>
    </row>
    <row r="101" spans="1:21" x14ac:dyDescent="0.3">
      <c r="A101" s="18">
        <f>'Combined_P1-I'!H105</f>
        <v>3.6</v>
      </c>
      <c r="B101" s="18">
        <f>'Combined_P1-I'!I105</f>
        <v>3.6</v>
      </c>
      <c r="C101" s="18">
        <f>'Combined_P1-I'!J105</f>
        <v>3.6</v>
      </c>
      <c r="D101" s="18">
        <f>'Combined_P1-I'!K105</f>
        <v>3.6</v>
      </c>
      <c r="F101" s="18">
        <f>'Combined_P2-I'!T105</f>
        <v>26</v>
      </c>
      <c r="G101" s="18">
        <f>'Combined_P2-I'!U105</f>
        <v>28</v>
      </c>
      <c r="H101" s="18">
        <f>'Combined_P2-I'!V105</f>
        <v>18</v>
      </c>
      <c r="I101" s="18">
        <f>'Combined_P2-I'!W105</f>
        <v>18</v>
      </c>
      <c r="K101" s="18">
        <f>'Combined_CA-I'!H105</f>
        <v>18</v>
      </c>
      <c r="L101" s="18">
        <f>'Combined_CA-I'!I105</f>
        <v>18</v>
      </c>
      <c r="M101" s="18">
        <f>'Combined_CA-I'!J105</f>
        <v>18</v>
      </c>
      <c r="N101" s="18">
        <f>'Combined_CA-I'!K105</f>
        <v>18</v>
      </c>
      <c r="P101" s="32"/>
      <c r="R101" s="18">
        <f t="shared" si="9"/>
        <v>47.6</v>
      </c>
      <c r="S101" s="18">
        <f t="shared" si="10"/>
        <v>49.6</v>
      </c>
      <c r="T101" s="18">
        <f t="shared" si="11"/>
        <v>39.6</v>
      </c>
      <c r="U101" s="18">
        <f t="shared" si="12"/>
        <v>39.6</v>
      </c>
    </row>
    <row r="102" spans="1:21" x14ac:dyDescent="0.3">
      <c r="A102" s="18">
        <f>'Combined_P1-I'!H106</f>
        <v>3.2</v>
      </c>
      <c r="B102" s="18">
        <f>'Combined_P1-I'!I106</f>
        <v>3.2</v>
      </c>
      <c r="C102" s="18">
        <f>'Combined_P1-I'!J106</f>
        <v>3.2</v>
      </c>
      <c r="D102" s="18">
        <f>'Combined_P1-I'!K106</f>
        <v>3.2</v>
      </c>
      <c r="F102" s="18">
        <f>'Combined_P2-I'!T106</f>
        <v>28</v>
      </c>
      <c r="G102" s="18">
        <f>'Combined_P2-I'!U106</f>
        <v>43</v>
      </c>
      <c r="H102" s="18">
        <f>'Combined_P2-I'!V106</f>
        <v>20</v>
      </c>
      <c r="I102" s="18">
        <f>'Combined_P2-I'!W106</f>
        <v>20</v>
      </c>
      <c r="K102" s="18">
        <f>'Combined_CA-I'!H106</f>
        <v>26</v>
      </c>
      <c r="L102" s="18">
        <f>'Combined_CA-I'!I106</f>
        <v>26</v>
      </c>
      <c r="M102" s="18">
        <f>'Combined_CA-I'!J106</f>
        <v>26</v>
      </c>
      <c r="N102" s="18">
        <f>'Combined_CA-I'!K106</f>
        <v>26</v>
      </c>
      <c r="P102" s="32"/>
      <c r="R102" s="18">
        <f t="shared" si="9"/>
        <v>57.2</v>
      </c>
      <c r="S102" s="18">
        <f t="shared" si="10"/>
        <v>72.2</v>
      </c>
      <c r="T102" s="18">
        <f t="shared" si="11"/>
        <v>49.2</v>
      </c>
      <c r="U102" s="18">
        <f t="shared" si="12"/>
        <v>49.2</v>
      </c>
    </row>
    <row r="103" spans="1:21" x14ac:dyDescent="0.3">
      <c r="A103" s="18">
        <f>'Combined_P1-I'!H107</f>
        <v>7.2</v>
      </c>
      <c r="B103" s="18">
        <f>'Combined_P1-I'!I107</f>
        <v>7.2</v>
      </c>
      <c r="C103" s="18">
        <f>'Combined_P1-I'!J107</f>
        <v>7.2</v>
      </c>
      <c r="D103" s="18">
        <f>'Combined_P1-I'!K107</f>
        <v>7.2</v>
      </c>
      <c r="F103" s="18">
        <f>'Combined_P2-I'!T107</f>
        <v>19</v>
      </c>
      <c r="G103" s="18">
        <f>'Combined_P2-I'!U107</f>
        <v>28</v>
      </c>
      <c r="H103" s="18">
        <f>'Combined_P2-I'!V107</f>
        <v>11</v>
      </c>
      <c r="I103" s="18">
        <f>'Combined_P2-I'!W107</f>
        <v>11</v>
      </c>
      <c r="K103" s="18">
        <f>'Combined_CA-I'!H107</f>
        <v>29.5</v>
      </c>
      <c r="L103" s="18">
        <f>'Combined_CA-I'!I107</f>
        <v>29.5</v>
      </c>
      <c r="M103" s="18">
        <f>'Combined_CA-I'!J107</f>
        <v>29.5</v>
      </c>
      <c r="N103" s="18">
        <f>'Combined_CA-I'!K107</f>
        <v>29.5</v>
      </c>
      <c r="P103" s="32"/>
      <c r="R103" s="18">
        <f t="shared" ref="R103:R134" si="13">SUM(A103,F103,K103)</f>
        <v>55.7</v>
      </c>
      <c r="S103" s="18">
        <f t="shared" ref="S103:S134" si="14">SUM(B103,G103,L103)</f>
        <v>64.7</v>
      </c>
      <c r="T103" s="18">
        <f t="shared" ref="T103:T134" si="15">SUM(C103,H103,M103)</f>
        <v>47.7</v>
      </c>
      <c r="U103" s="18">
        <f t="shared" ref="U103:U134" si="16">SUM(D103,I103,N103)</f>
        <v>47.7</v>
      </c>
    </row>
    <row r="104" spans="1:21" x14ac:dyDescent="0.3">
      <c r="A104" s="18">
        <f>'Combined_P1-I'!H108</f>
        <v>3.2</v>
      </c>
      <c r="B104" s="18">
        <f>'Combined_P1-I'!I108</f>
        <v>3.2</v>
      </c>
      <c r="C104" s="18">
        <f>'Combined_P1-I'!J108</f>
        <v>3.2</v>
      </c>
      <c r="D104" s="18">
        <f>'Combined_P1-I'!K108</f>
        <v>3.2</v>
      </c>
      <c r="F104" s="18">
        <f>'Combined_P2-I'!T108</f>
        <v>17</v>
      </c>
      <c r="G104" s="18">
        <f>'Combined_P2-I'!U108</f>
        <v>20</v>
      </c>
      <c r="H104" s="18">
        <f>'Combined_P2-I'!V108</f>
        <v>11</v>
      </c>
      <c r="I104" s="18">
        <f>'Combined_P2-I'!W108</f>
        <v>11</v>
      </c>
      <c r="K104" s="18">
        <f>'Combined_CA-I'!H108</f>
        <v>26</v>
      </c>
      <c r="L104" s="18">
        <f>'Combined_CA-I'!I108</f>
        <v>26</v>
      </c>
      <c r="M104" s="18">
        <f>'Combined_CA-I'!J108</f>
        <v>26</v>
      </c>
      <c r="N104" s="18">
        <f>'Combined_CA-I'!K108</f>
        <v>26</v>
      </c>
      <c r="P104" s="32"/>
      <c r="R104" s="18">
        <f t="shared" si="13"/>
        <v>46.2</v>
      </c>
      <c r="S104" s="18">
        <f t="shared" si="14"/>
        <v>49.2</v>
      </c>
      <c r="T104" s="18">
        <f t="shared" si="15"/>
        <v>40.200000000000003</v>
      </c>
      <c r="U104" s="18">
        <f t="shared" si="16"/>
        <v>40.200000000000003</v>
      </c>
    </row>
    <row r="105" spans="1:21" x14ac:dyDescent="0.3">
      <c r="A105" s="18">
        <f>'Combined_P1-I'!H109</f>
        <v>3.2</v>
      </c>
      <c r="B105" s="18">
        <f>'Combined_P1-I'!I109</f>
        <v>3.2</v>
      </c>
      <c r="C105" s="18">
        <f>'Combined_P1-I'!J109</f>
        <v>3.2</v>
      </c>
      <c r="D105" s="18">
        <f>'Combined_P1-I'!K109</f>
        <v>3.2</v>
      </c>
      <c r="F105" s="18">
        <f>'Combined_P2-I'!T109</f>
        <v>4</v>
      </c>
      <c r="G105" s="18">
        <f>'Combined_P2-I'!U109</f>
        <v>16</v>
      </c>
      <c r="H105" s="18">
        <f>'Combined_P2-I'!V109</f>
        <v>4</v>
      </c>
      <c r="I105" s="18">
        <f>'Combined_P2-I'!W109</f>
        <v>4</v>
      </c>
      <c r="K105" s="18">
        <f>'Combined_CA-I'!H109</f>
        <v>26</v>
      </c>
      <c r="L105" s="18">
        <f>'Combined_CA-I'!I109</f>
        <v>26</v>
      </c>
      <c r="M105" s="18">
        <f>'Combined_CA-I'!J109</f>
        <v>26</v>
      </c>
      <c r="N105" s="18">
        <f>'Combined_CA-I'!K109</f>
        <v>26</v>
      </c>
      <c r="P105" s="32"/>
      <c r="R105" s="18">
        <f t="shared" si="13"/>
        <v>33.200000000000003</v>
      </c>
      <c r="S105" s="18">
        <f t="shared" si="14"/>
        <v>45.2</v>
      </c>
      <c r="T105" s="18">
        <f t="shared" si="15"/>
        <v>33.200000000000003</v>
      </c>
      <c r="U105" s="18">
        <f t="shared" si="16"/>
        <v>33.200000000000003</v>
      </c>
    </row>
    <row r="106" spans="1:21" x14ac:dyDescent="0.3">
      <c r="A106" s="18">
        <f>'Combined_P1-I'!H110</f>
        <v>3.6</v>
      </c>
      <c r="B106" s="18">
        <f>'Combined_P1-I'!I110</f>
        <v>3.6</v>
      </c>
      <c r="C106" s="18">
        <f>'Combined_P1-I'!J110</f>
        <v>3.6</v>
      </c>
      <c r="D106" s="18">
        <f>'Combined_P1-I'!K110</f>
        <v>3.6</v>
      </c>
      <c r="F106" s="18">
        <f>'Combined_P2-I'!T110</f>
        <v>20</v>
      </c>
      <c r="G106" s="18">
        <f>'Combined_P2-I'!U110</f>
        <v>29</v>
      </c>
      <c r="H106" s="18">
        <f>'Combined_P2-I'!V110</f>
        <v>15</v>
      </c>
      <c r="I106" s="18">
        <f>'Combined_P2-I'!W110</f>
        <v>15</v>
      </c>
      <c r="K106" s="18">
        <f>'Combined_CA-I'!H110</f>
        <v>18</v>
      </c>
      <c r="L106" s="18">
        <f>'Combined_CA-I'!I110</f>
        <v>18</v>
      </c>
      <c r="M106" s="18">
        <f>'Combined_CA-I'!J110</f>
        <v>18</v>
      </c>
      <c r="N106" s="18">
        <f>'Combined_CA-I'!K110</f>
        <v>18</v>
      </c>
      <c r="P106" s="32"/>
      <c r="R106" s="18">
        <f t="shared" si="13"/>
        <v>41.6</v>
      </c>
      <c r="S106" s="18">
        <f t="shared" si="14"/>
        <v>50.6</v>
      </c>
      <c r="T106" s="18">
        <f t="shared" si="15"/>
        <v>36.6</v>
      </c>
      <c r="U106" s="18">
        <f t="shared" si="16"/>
        <v>36.6</v>
      </c>
    </row>
    <row r="107" spans="1:21" x14ac:dyDescent="0.3">
      <c r="A107" s="18">
        <f>'Combined_P1-I'!H111</f>
        <v>4.2</v>
      </c>
      <c r="B107" s="18">
        <f>'Combined_P1-I'!I111</f>
        <v>4.2</v>
      </c>
      <c r="C107" s="18">
        <f>'Combined_P1-I'!J111</f>
        <v>4.2</v>
      </c>
      <c r="D107" s="18">
        <f>'Combined_P1-I'!K111</f>
        <v>4.2</v>
      </c>
      <c r="F107" s="18">
        <f>'Combined_P2-I'!T111</f>
        <v>21</v>
      </c>
      <c r="G107" s="18">
        <f>'Combined_P2-I'!U111</f>
        <v>30</v>
      </c>
      <c r="H107" s="18">
        <f>'Combined_P2-I'!V111</f>
        <v>17</v>
      </c>
      <c r="I107" s="18">
        <f>'Combined_P2-I'!W111</f>
        <v>17</v>
      </c>
      <c r="K107" s="18">
        <f>'Combined_CA-I'!H111</f>
        <v>26</v>
      </c>
      <c r="L107" s="18">
        <f>'Combined_CA-I'!I111</f>
        <v>26</v>
      </c>
      <c r="M107" s="18">
        <f>'Combined_CA-I'!J111</f>
        <v>26</v>
      </c>
      <c r="N107" s="18">
        <f>'Combined_CA-I'!K111</f>
        <v>26</v>
      </c>
      <c r="P107" s="32"/>
      <c r="R107" s="18">
        <f t="shared" si="13"/>
        <v>51.2</v>
      </c>
      <c r="S107" s="18">
        <f t="shared" si="14"/>
        <v>60.2</v>
      </c>
      <c r="T107" s="18">
        <f t="shared" si="15"/>
        <v>47.2</v>
      </c>
      <c r="U107" s="18">
        <f t="shared" si="16"/>
        <v>47.2</v>
      </c>
    </row>
    <row r="108" spans="1:21" x14ac:dyDescent="0.3">
      <c r="A108" s="18">
        <f>'Combined_P1-I'!H112</f>
        <v>3.4</v>
      </c>
      <c r="B108" s="18">
        <f>'Combined_P1-I'!I112</f>
        <v>3.4</v>
      </c>
      <c r="C108" s="18">
        <f>'Combined_P1-I'!J112</f>
        <v>3.4</v>
      </c>
      <c r="D108" s="18">
        <f>'Combined_P1-I'!K112</f>
        <v>3.4</v>
      </c>
      <c r="F108" s="18">
        <f>'Combined_P2-I'!T112</f>
        <v>18</v>
      </c>
      <c r="G108" s="18">
        <f>'Combined_P2-I'!U112</f>
        <v>30</v>
      </c>
      <c r="H108" s="18">
        <f>'Combined_P2-I'!V112</f>
        <v>13</v>
      </c>
      <c r="I108" s="18">
        <f>'Combined_P2-I'!W112</f>
        <v>13</v>
      </c>
      <c r="K108" s="18">
        <f>'Combined_CA-I'!H112</f>
        <v>33</v>
      </c>
      <c r="L108" s="18">
        <f>'Combined_CA-I'!I112</f>
        <v>33</v>
      </c>
      <c r="M108" s="18">
        <f>'Combined_CA-I'!J112</f>
        <v>33</v>
      </c>
      <c r="N108" s="18">
        <f>'Combined_CA-I'!K112</f>
        <v>33</v>
      </c>
      <c r="P108" s="32"/>
      <c r="R108" s="18">
        <f t="shared" si="13"/>
        <v>54.4</v>
      </c>
      <c r="S108" s="18">
        <f t="shared" si="14"/>
        <v>66.400000000000006</v>
      </c>
      <c r="T108" s="18">
        <f t="shared" si="15"/>
        <v>49.4</v>
      </c>
      <c r="U108" s="18">
        <f t="shared" si="16"/>
        <v>49.4</v>
      </c>
    </row>
    <row r="109" spans="1:21" x14ac:dyDescent="0.3">
      <c r="A109" s="18">
        <f>'Combined_P1-I'!H113</f>
        <v>3.8</v>
      </c>
      <c r="B109" s="18">
        <f>'Combined_P1-I'!I113</f>
        <v>3.8</v>
      </c>
      <c r="C109" s="18">
        <f>'Combined_P1-I'!J113</f>
        <v>3.8</v>
      </c>
      <c r="D109" s="18">
        <f>'Combined_P1-I'!K113</f>
        <v>3.8</v>
      </c>
      <c r="F109" s="18">
        <f>'Combined_P2-I'!T113</f>
        <v>23</v>
      </c>
      <c r="G109" s="18">
        <f>'Combined_P2-I'!U113</f>
        <v>33</v>
      </c>
      <c r="H109" s="18">
        <f>'Combined_P2-I'!V113</f>
        <v>15</v>
      </c>
      <c r="I109" s="18">
        <f>'Combined_P2-I'!W113</f>
        <v>15</v>
      </c>
      <c r="K109" s="18">
        <f>'Combined_CA-I'!H113</f>
        <v>26</v>
      </c>
      <c r="L109" s="18">
        <f>'Combined_CA-I'!I113</f>
        <v>26</v>
      </c>
      <c r="M109" s="18">
        <f>'Combined_CA-I'!J113</f>
        <v>26</v>
      </c>
      <c r="N109" s="18">
        <f>'Combined_CA-I'!K113</f>
        <v>26</v>
      </c>
      <c r="P109" s="32"/>
      <c r="R109" s="18">
        <f t="shared" si="13"/>
        <v>52.8</v>
      </c>
      <c r="S109" s="18">
        <f t="shared" si="14"/>
        <v>62.8</v>
      </c>
      <c r="T109" s="18">
        <f t="shared" si="15"/>
        <v>44.8</v>
      </c>
      <c r="U109" s="18">
        <f t="shared" si="16"/>
        <v>44.8</v>
      </c>
    </row>
    <row r="110" spans="1:21" x14ac:dyDescent="0.3">
      <c r="A110" s="18">
        <f>'Combined_P1-I'!H114</f>
        <v>3.2</v>
      </c>
      <c r="B110" s="18">
        <f>'Combined_P1-I'!I114</f>
        <v>3.2</v>
      </c>
      <c r="C110" s="18">
        <f>'Combined_P1-I'!J114</f>
        <v>3.2</v>
      </c>
      <c r="D110" s="18">
        <f>'Combined_P1-I'!K114</f>
        <v>3.2</v>
      </c>
      <c r="F110" s="18">
        <f>'Combined_P2-I'!T114</f>
        <v>25</v>
      </c>
      <c r="G110" s="18">
        <f>'Combined_P2-I'!U114</f>
        <v>37</v>
      </c>
      <c r="H110" s="18">
        <f>'Combined_P2-I'!V114</f>
        <v>17</v>
      </c>
      <c r="I110" s="18">
        <f>'Combined_P2-I'!W114</f>
        <v>17</v>
      </c>
      <c r="K110" s="18">
        <f>'Combined_CA-I'!H114</f>
        <v>33</v>
      </c>
      <c r="L110" s="18">
        <f>'Combined_CA-I'!I114</f>
        <v>33</v>
      </c>
      <c r="M110" s="18">
        <f>'Combined_CA-I'!J114</f>
        <v>33</v>
      </c>
      <c r="N110" s="18">
        <f>'Combined_CA-I'!K114</f>
        <v>33</v>
      </c>
      <c r="P110" s="32"/>
      <c r="R110" s="18">
        <f t="shared" si="13"/>
        <v>61.2</v>
      </c>
      <c r="S110" s="18">
        <f t="shared" si="14"/>
        <v>73.2</v>
      </c>
      <c r="T110" s="18">
        <f t="shared" si="15"/>
        <v>53.2</v>
      </c>
      <c r="U110" s="18">
        <f t="shared" si="16"/>
        <v>53.2</v>
      </c>
    </row>
    <row r="111" spans="1:21" x14ac:dyDescent="0.3">
      <c r="A111" s="18">
        <f>'Combined_P1-I'!H115</f>
        <v>3.6</v>
      </c>
      <c r="B111" s="18">
        <f>'Combined_P1-I'!I115</f>
        <v>3.6</v>
      </c>
      <c r="C111" s="18">
        <f>'Combined_P1-I'!J115</f>
        <v>3.6</v>
      </c>
      <c r="D111" s="18">
        <f>'Combined_P1-I'!K115</f>
        <v>3.6</v>
      </c>
      <c r="F111" s="18">
        <f>'Combined_P2-I'!T115</f>
        <v>12</v>
      </c>
      <c r="G111" s="18">
        <f>'Combined_P2-I'!U115</f>
        <v>15</v>
      </c>
      <c r="H111" s="18">
        <f>'Combined_P2-I'!V115</f>
        <v>11</v>
      </c>
      <c r="I111" s="18">
        <f>'Combined_P2-I'!W115</f>
        <v>11</v>
      </c>
      <c r="K111" s="18">
        <f>'Combined_CA-I'!H115</f>
        <v>18</v>
      </c>
      <c r="L111" s="18">
        <f>'Combined_CA-I'!I115</f>
        <v>18</v>
      </c>
      <c r="M111" s="18">
        <f>'Combined_CA-I'!J115</f>
        <v>18</v>
      </c>
      <c r="N111" s="18">
        <f>'Combined_CA-I'!K115</f>
        <v>18</v>
      </c>
      <c r="P111" s="32"/>
      <c r="R111" s="18">
        <f t="shared" si="13"/>
        <v>33.6</v>
      </c>
      <c r="S111" s="18">
        <f t="shared" si="14"/>
        <v>36.6</v>
      </c>
      <c r="T111" s="18">
        <f t="shared" si="15"/>
        <v>32.6</v>
      </c>
      <c r="U111" s="18">
        <f t="shared" si="16"/>
        <v>32.6</v>
      </c>
    </row>
    <row r="112" spans="1:21" x14ac:dyDescent="0.3">
      <c r="A112" s="18">
        <f>'Combined_P1-I'!H116</f>
        <v>5.4</v>
      </c>
      <c r="B112" s="18">
        <f>'Combined_P1-I'!I116</f>
        <v>5.4</v>
      </c>
      <c r="C112" s="18">
        <f>'Combined_P1-I'!J116</f>
        <v>5.4</v>
      </c>
      <c r="D112" s="18">
        <f>'Combined_P1-I'!K116</f>
        <v>5.4</v>
      </c>
      <c r="F112" s="18">
        <f>'Combined_P2-I'!T116</f>
        <v>10</v>
      </c>
      <c r="G112" s="18">
        <f>'Combined_P2-I'!U116</f>
        <v>18</v>
      </c>
      <c r="H112" s="18">
        <f>'Combined_P2-I'!V116</f>
        <v>7</v>
      </c>
      <c r="I112" s="18">
        <f>'Combined_P2-I'!W116</f>
        <v>7</v>
      </c>
      <c r="K112" s="18">
        <f>'Combined_CA-I'!H116</f>
        <v>31</v>
      </c>
      <c r="L112" s="18">
        <f>'Combined_CA-I'!I116</f>
        <v>31</v>
      </c>
      <c r="M112" s="18">
        <f>'Combined_CA-I'!J116</f>
        <v>31</v>
      </c>
      <c r="N112" s="18">
        <f>'Combined_CA-I'!K116</f>
        <v>31</v>
      </c>
      <c r="P112" s="32"/>
      <c r="R112" s="18">
        <f t="shared" si="13"/>
        <v>46.4</v>
      </c>
      <c r="S112" s="18">
        <f t="shared" si="14"/>
        <v>54.4</v>
      </c>
      <c r="T112" s="18">
        <f t="shared" si="15"/>
        <v>43.4</v>
      </c>
      <c r="U112" s="18">
        <f t="shared" si="16"/>
        <v>43.4</v>
      </c>
    </row>
    <row r="113" spans="1:21" x14ac:dyDescent="0.3">
      <c r="A113" s="18">
        <f>'Combined_P1-I'!H117</f>
        <v>3.2</v>
      </c>
      <c r="B113" s="18">
        <f>'Combined_P1-I'!I117</f>
        <v>3.2</v>
      </c>
      <c r="C113" s="18">
        <f>'Combined_P1-I'!J117</f>
        <v>3.2</v>
      </c>
      <c r="D113" s="18">
        <f>'Combined_P1-I'!K117</f>
        <v>3.2</v>
      </c>
      <c r="F113" s="18">
        <f>'Combined_P2-I'!T117</f>
        <v>0</v>
      </c>
      <c r="G113" s="18">
        <f>'Combined_P2-I'!U117</f>
        <v>0</v>
      </c>
      <c r="H113" s="18">
        <f>'Combined_P2-I'!V117</f>
        <v>0</v>
      </c>
      <c r="I113" s="18">
        <f>'Combined_P2-I'!W117</f>
        <v>0</v>
      </c>
      <c r="K113" s="18">
        <f>'Combined_CA-I'!H117</f>
        <v>26</v>
      </c>
      <c r="L113" s="18">
        <f>'Combined_CA-I'!I117</f>
        <v>26</v>
      </c>
      <c r="M113" s="18">
        <f>'Combined_CA-I'!J117</f>
        <v>26</v>
      </c>
      <c r="N113" s="18">
        <f>'Combined_CA-I'!K117</f>
        <v>26</v>
      </c>
      <c r="P113" s="32"/>
      <c r="R113" s="18">
        <f t="shared" si="13"/>
        <v>29.2</v>
      </c>
      <c r="S113" s="18">
        <f t="shared" si="14"/>
        <v>29.2</v>
      </c>
      <c r="T113" s="18">
        <f t="shared" si="15"/>
        <v>29.2</v>
      </c>
      <c r="U113" s="18">
        <f t="shared" si="16"/>
        <v>29.2</v>
      </c>
    </row>
    <row r="114" spans="1:21" x14ac:dyDescent="0.3">
      <c r="A114" s="18">
        <f>'Combined_P1-I'!H118</f>
        <v>7</v>
      </c>
      <c r="B114" s="18">
        <f>'Combined_P1-I'!I118</f>
        <v>7</v>
      </c>
      <c r="C114" s="18">
        <f>'Combined_P1-I'!J118</f>
        <v>7</v>
      </c>
      <c r="D114" s="18">
        <f>'Combined_P1-I'!K118</f>
        <v>7</v>
      </c>
      <c r="F114" s="18">
        <f>'Combined_P2-I'!T118</f>
        <v>20</v>
      </c>
      <c r="G114" s="18">
        <f>'Combined_P2-I'!U118</f>
        <v>25</v>
      </c>
      <c r="H114" s="18">
        <f>'Combined_P2-I'!V118</f>
        <v>15</v>
      </c>
      <c r="I114" s="18">
        <f>'Combined_P2-I'!W118</f>
        <v>15</v>
      </c>
      <c r="K114" s="18">
        <f>'Combined_CA-I'!H118</f>
        <v>26</v>
      </c>
      <c r="L114" s="18">
        <f>'Combined_CA-I'!I118</f>
        <v>26</v>
      </c>
      <c r="M114" s="18">
        <f>'Combined_CA-I'!J118</f>
        <v>26</v>
      </c>
      <c r="N114" s="18">
        <f>'Combined_CA-I'!K118</f>
        <v>26</v>
      </c>
      <c r="P114" s="32"/>
      <c r="R114" s="18">
        <f t="shared" si="13"/>
        <v>53</v>
      </c>
      <c r="S114" s="18">
        <f t="shared" si="14"/>
        <v>58</v>
      </c>
      <c r="T114" s="18">
        <f t="shared" si="15"/>
        <v>48</v>
      </c>
      <c r="U114" s="18">
        <f t="shared" si="16"/>
        <v>48</v>
      </c>
    </row>
    <row r="115" spans="1:21" x14ac:dyDescent="0.3">
      <c r="A115" s="18">
        <f>'Combined_P1-I'!H119</f>
        <v>7</v>
      </c>
      <c r="B115" s="18">
        <f>'Combined_P1-I'!I119</f>
        <v>7</v>
      </c>
      <c r="C115" s="18">
        <f>'Combined_P1-I'!J119</f>
        <v>7</v>
      </c>
      <c r="D115" s="18">
        <f>'Combined_P1-I'!K119</f>
        <v>7</v>
      </c>
      <c r="F115" s="18">
        <f>'Combined_P2-I'!T119</f>
        <v>27</v>
      </c>
      <c r="G115" s="18">
        <f>'Combined_P2-I'!U119</f>
        <v>36</v>
      </c>
      <c r="H115" s="18">
        <f>'Combined_P2-I'!V119</f>
        <v>20</v>
      </c>
      <c r="I115" s="18">
        <f>'Combined_P2-I'!W119</f>
        <v>20</v>
      </c>
      <c r="K115" s="18">
        <f>'Combined_CA-I'!H119</f>
        <v>26</v>
      </c>
      <c r="L115" s="18">
        <f>'Combined_CA-I'!I119</f>
        <v>26</v>
      </c>
      <c r="M115" s="18">
        <f>'Combined_CA-I'!J119</f>
        <v>26</v>
      </c>
      <c r="N115" s="18">
        <f>'Combined_CA-I'!K119</f>
        <v>26</v>
      </c>
      <c r="P115" s="32"/>
      <c r="R115" s="18">
        <f t="shared" si="13"/>
        <v>60</v>
      </c>
      <c r="S115" s="18">
        <f t="shared" si="14"/>
        <v>69</v>
      </c>
      <c r="T115" s="18">
        <f t="shared" si="15"/>
        <v>53</v>
      </c>
      <c r="U115" s="18">
        <f t="shared" si="16"/>
        <v>53</v>
      </c>
    </row>
    <row r="116" spans="1:21" x14ac:dyDescent="0.3">
      <c r="A116" s="18">
        <f>'Combined_P1-I'!H120</f>
        <v>7</v>
      </c>
      <c r="B116" s="18">
        <f>'Combined_P1-I'!I120</f>
        <v>7</v>
      </c>
      <c r="C116" s="18">
        <f>'Combined_P1-I'!J120</f>
        <v>7</v>
      </c>
      <c r="D116" s="18">
        <f>'Combined_P1-I'!K120</f>
        <v>7</v>
      </c>
      <c r="F116" s="18">
        <f>'Combined_P2-I'!T120</f>
        <v>19</v>
      </c>
      <c r="G116" s="18">
        <f>'Combined_P2-I'!U120</f>
        <v>23</v>
      </c>
      <c r="H116" s="18">
        <f>'Combined_P2-I'!V120</f>
        <v>13</v>
      </c>
      <c r="I116" s="18">
        <f>'Combined_P2-I'!W120</f>
        <v>13</v>
      </c>
      <c r="K116" s="18">
        <f>'Combined_CA-I'!H120</f>
        <v>26</v>
      </c>
      <c r="L116" s="18">
        <f>'Combined_CA-I'!I120</f>
        <v>26</v>
      </c>
      <c r="M116" s="18">
        <f>'Combined_CA-I'!J120</f>
        <v>26</v>
      </c>
      <c r="N116" s="18">
        <f>'Combined_CA-I'!K120</f>
        <v>26</v>
      </c>
      <c r="P116" s="32"/>
      <c r="R116" s="18">
        <f t="shared" si="13"/>
        <v>52</v>
      </c>
      <c r="S116" s="18">
        <f t="shared" si="14"/>
        <v>56</v>
      </c>
      <c r="T116" s="18">
        <f t="shared" si="15"/>
        <v>46</v>
      </c>
      <c r="U116" s="18">
        <f t="shared" si="16"/>
        <v>46</v>
      </c>
    </row>
    <row r="117" spans="1:21" x14ac:dyDescent="0.3">
      <c r="A117" s="18">
        <f>'Combined_P1-I'!H121</f>
        <v>6</v>
      </c>
      <c r="B117" s="18">
        <f>'Combined_P1-I'!I121</f>
        <v>6</v>
      </c>
      <c r="C117" s="18">
        <f>'Combined_P1-I'!J121</f>
        <v>6</v>
      </c>
      <c r="D117" s="18">
        <f>'Combined_P1-I'!K121</f>
        <v>6</v>
      </c>
      <c r="F117" s="18">
        <f>'Combined_P2-I'!T121</f>
        <v>4</v>
      </c>
      <c r="G117" s="18">
        <f>'Combined_P2-I'!U121</f>
        <v>8</v>
      </c>
      <c r="H117" s="18">
        <f>'Combined_P2-I'!V121</f>
        <v>2</v>
      </c>
      <c r="I117" s="18">
        <f>'Combined_P2-I'!W121</f>
        <v>2</v>
      </c>
      <c r="K117" s="18">
        <f>'Combined_CA-I'!H121</f>
        <v>30</v>
      </c>
      <c r="L117" s="18">
        <f>'Combined_CA-I'!I121</f>
        <v>30</v>
      </c>
      <c r="M117" s="18">
        <f>'Combined_CA-I'!J121</f>
        <v>30</v>
      </c>
      <c r="N117" s="18">
        <f>'Combined_CA-I'!K121</f>
        <v>30</v>
      </c>
      <c r="P117" s="32"/>
      <c r="R117" s="18">
        <f t="shared" si="13"/>
        <v>40</v>
      </c>
      <c r="S117" s="18">
        <f t="shared" si="14"/>
        <v>44</v>
      </c>
      <c r="T117" s="18">
        <f t="shared" si="15"/>
        <v>38</v>
      </c>
      <c r="U117" s="18">
        <f t="shared" si="16"/>
        <v>38</v>
      </c>
    </row>
    <row r="118" spans="1:21" x14ac:dyDescent="0.3">
      <c r="A118" s="18">
        <f>'Combined_P1-I'!H122</f>
        <v>6</v>
      </c>
      <c r="B118" s="18">
        <f>'Combined_P1-I'!I122</f>
        <v>6</v>
      </c>
      <c r="C118" s="18">
        <f>'Combined_P1-I'!J122</f>
        <v>6</v>
      </c>
      <c r="D118" s="18">
        <f>'Combined_P1-I'!K122</f>
        <v>6</v>
      </c>
      <c r="F118" s="18">
        <f>'Combined_P2-I'!T122</f>
        <v>22</v>
      </c>
      <c r="G118" s="18">
        <f>'Combined_P2-I'!U122</f>
        <v>30</v>
      </c>
      <c r="H118" s="18">
        <f>'Combined_P2-I'!V122</f>
        <v>16</v>
      </c>
      <c r="I118" s="18">
        <f>'Combined_P2-I'!W122</f>
        <v>16</v>
      </c>
      <c r="K118" s="18">
        <f>'Combined_CA-I'!H122</f>
        <v>31</v>
      </c>
      <c r="L118" s="18">
        <f>'Combined_CA-I'!I122</f>
        <v>31</v>
      </c>
      <c r="M118" s="18">
        <f>'Combined_CA-I'!J122</f>
        <v>31</v>
      </c>
      <c r="N118" s="18">
        <f>'Combined_CA-I'!K122</f>
        <v>31</v>
      </c>
      <c r="P118" s="32"/>
      <c r="R118" s="18">
        <f t="shared" si="13"/>
        <v>59</v>
      </c>
      <c r="S118" s="18">
        <f t="shared" si="14"/>
        <v>67</v>
      </c>
      <c r="T118" s="18">
        <f t="shared" si="15"/>
        <v>53</v>
      </c>
      <c r="U118" s="18">
        <f t="shared" si="16"/>
        <v>53</v>
      </c>
    </row>
    <row r="119" spans="1:21" x14ac:dyDescent="0.3">
      <c r="A119" s="18">
        <f>'Combined_P1-I'!H123</f>
        <v>5</v>
      </c>
      <c r="B119" s="18">
        <f>'Combined_P1-I'!I123</f>
        <v>5</v>
      </c>
      <c r="C119" s="18">
        <f>'Combined_P1-I'!J123</f>
        <v>5</v>
      </c>
      <c r="D119" s="18">
        <f>'Combined_P1-I'!K123</f>
        <v>5</v>
      </c>
      <c r="F119" s="18">
        <f>'Combined_P2-I'!T123</f>
        <v>20</v>
      </c>
      <c r="G119" s="18">
        <f>'Combined_P2-I'!U123</f>
        <v>28</v>
      </c>
      <c r="H119" s="18">
        <f>'Combined_P2-I'!V123</f>
        <v>15</v>
      </c>
      <c r="I119" s="18">
        <f>'Combined_P2-I'!W123</f>
        <v>15</v>
      </c>
      <c r="K119" s="18">
        <f>'Combined_CA-I'!H123</f>
        <v>27</v>
      </c>
      <c r="L119" s="18">
        <f>'Combined_CA-I'!I123</f>
        <v>27</v>
      </c>
      <c r="M119" s="18">
        <f>'Combined_CA-I'!J123</f>
        <v>27</v>
      </c>
      <c r="N119" s="18">
        <f>'Combined_CA-I'!K123</f>
        <v>27</v>
      </c>
      <c r="P119" s="32"/>
      <c r="R119" s="18">
        <f t="shared" si="13"/>
        <v>52</v>
      </c>
      <c r="S119" s="18">
        <f t="shared" si="14"/>
        <v>60</v>
      </c>
      <c r="T119" s="18">
        <f t="shared" si="15"/>
        <v>47</v>
      </c>
      <c r="U119" s="18">
        <f t="shared" si="16"/>
        <v>47</v>
      </c>
    </row>
    <row r="120" spans="1:21" x14ac:dyDescent="0.3">
      <c r="A120" s="18">
        <f>'Combined_P1-I'!H124</f>
        <v>7</v>
      </c>
      <c r="B120" s="18">
        <f>'Combined_P1-I'!I124</f>
        <v>7</v>
      </c>
      <c r="C120" s="18">
        <f>'Combined_P1-I'!J124</f>
        <v>7</v>
      </c>
      <c r="D120" s="18">
        <f>'Combined_P1-I'!K124</f>
        <v>7</v>
      </c>
      <c r="F120" s="18">
        <f>'Combined_P2-I'!T124</f>
        <v>19</v>
      </c>
      <c r="G120" s="18">
        <f>'Combined_P2-I'!U124</f>
        <v>26</v>
      </c>
      <c r="H120" s="18">
        <f>'Combined_P2-I'!V124</f>
        <v>13</v>
      </c>
      <c r="I120" s="18">
        <f>'Combined_P2-I'!W124</f>
        <v>13</v>
      </c>
      <c r="K120" s="18">
        <f>'Combined_CA-I'!H124</f>
        <v>26</v>
      </c>
      <c r="L120" s="18">
        <f>'Combined_CA-I'!I124</f>
        <v>26</v>
      </c>
      <c r="M120" s="18">
        <f>'Combined_CA-I'!J124</f>
        <v>26</v>
      </c>
      <c r="N120" s="18">
        <f>'Combined_CA-I'!K124</f>
        <v>26</v>
      </c>
      <c r="P120" s="32"/>
      <c r="R120" s="18">
        <f t="shared" si="13"/>
        <v>52</v>
      </c>
      <c r="S120" s="18">
        <f t="shared" si="14"/>
        <v>59</v>
      </c>
      <c r="T120" s="18">
        <f t="shared" si="15"/>
        <v>46</v>
      </c>
      <c r="U120" s="18">
        <f t="shared" si="16"/>
        <v>46</v>
      </c>
    </row>
    <row r="121" spans="1:21" x14ac:dyDescent="0.3">
      <c r="A121" s="18">
        <f>'Combined_P1-I'!H125</f>
        <v>6</v>
      </c>
      <c r="B121" s="18">
        <f>'Combined_P1-I'!I125</f>
        <v>6</v>
      </c>
      <c r="C121" s="18">
        <f>'Combined_P1-I'!J125</f>
        <v>6</v>
      </c>
      <c r="D121" s="18">
        <f>'Combined_P1-I'!K125</f>
        <v>6</v>
      </c>
      <c r="F121" s="18">
        <f>'Combined_P2-I'!T125</f>
        <v>17</v>
      </c>
      <c r="G121" s="18">
        <f>'Combined_P2-I'!U125</f>
        <v>21</v>
      </c>
      <c r="H121" s="18">
        <f>'Combined_P2-I'!V125</f>
        <v>11</v>
      </c>
      <c r="I121" s="18">
        <f>'Combined_P2-I'!W125</f>
        <v>11</v>
      </c>
      <c r="K121" s="18">
        <f>'Combined_CA-I'!H125</f>
        <v>21</v>
      </c>
      <c r="L121" s="18">
        <f>'Combined_CA-I'!I125</f>
        <v>21</v>
      </c>
      <c r="M121" s="18">
        <f>'Combined_CA-I'!J125</f>
        <v>21</v>
      </c>
      <c r="N121" s="18">
        <f>'Combined_CA-I'!K125</f>
        <v>21</v>
      </c>
      <c r="P121" s="32"/>
      <c r="R121" s="18">
        <f t="shared" si="13"/>
        <v>44</v>
      </c>
      <c r="S121" s="18">
        <f t="shared" si="14"/>
        <v>48</v>
      </c>
      <c r="T121" s="18">
        <f t="shared" si="15"/>
        <v>38</v>
      </c>
      <c r="U121" s="18">
        <f t="shared" si="16"/>
        <v>38</v>
      </c>
    </row>
    <row r="122" spans="1:21" x14ac:dyDescent="0.3">
      <c r="A122" s="18">
        <f>'Combined_P1-I'!H126</f>
        <v>8</v>
      </c>
      <c r="B122" s="18">
        <f>'Combined_P1-I'!I126</f>
        <v>8</v>
      </c>
      <c r="C122" s="18">
        <f>'Combined_P1-I'!J126</f>
        <v>8</v>
      </c>
      <c r="D122" s="18">
        <f>'Combined_P1-I'!K126</f>
        <v>8</v>
      </c>
      <c r="F122" s="18">
        <f>'Combined_P2-I'!T126</f>
        <v>6</v>
      </c>
      <c r="G122" s="18">
        <f>'Combined_P2-I'!U126</f>
        <v>11</v>
      </c>
      <c r="H122" s="18">
        <f>'Combined_P2-I'!V126</f>
        <v>3</v>
      </c>
      <c r="I122" s="18">
        <f>'Combined_P2-I'!W126</f>
        <v>3</v>
      </c>
      <c r="K122" s="18">
        <f>'Combined_CA-I'!H126</f>
        <v>26</v>
      </c>
      <c r="L122" s="18">
        <f>'Combined_CA-I'!I126</f>
        <v>26</v>
      </c>
      <c r="M122" s="18">
        <f>'Combined_CA-I'!J126</f>
        <v>26</v>
      </c>
      <c r="N122" s="18">
        <f>'Combined_CA-I'!K126</f>
        <v>26</v>
      </c>
      <c r="P122" s="32"/>
      <c r="R122" s="18">
        <f t="shared" si="13"/>
        <v>40</v>
      </c>
      <c r="S122" s="18">
        <f t="shared" si="14"/>
        <v>45</v>
      </c>
      <c r="T122" s="18">
        <f t="shared" si="15"/>
        <v>37</v>
      </c>
      <c r="U122" s="18">
        <f t="shared" si="16"/>
        <v>37</v>
      </c>
    </row>
    <row r="123" spans="1:21" x14ac:dyDescent="0.3">
      <c r="A123" s="18">
        <f>'Combined_P1-I'!H127</f>
        <v>5</v>
      </c>
      <c r="B123" s="18">
        <f>'Combined_P1-I'!I127</f>
        <v>5</v>
      </c>
      <c r="C123" s="18">
        <f>'Combined_P1-I'!J127</f>
        <v>5</v>
      </c>
      <c r="D123" s="18">
        <f>'Combined_P1-I'!K127</f>
        <v>5</v>
      </c>
      <c r="F123" s="18">
        <f>'Combined_P2-I'!T127</f>
        <v>21</v>
      </c>
      <c r="G123" s="18">
        <f>'Combined_P2-I'!U127</f>
        <v>32</v>
      </c>
      <c r="H123" s="18">
        <f>'Combined_P2-I'!V127</f>
        <v>16</v>
      </c>
      <c r="I123" s="18">
        <f>'Combined_P2-I'!W127</f>
        <v>16</v>
      </c>
      <c r="K123" s="18">
        <f>'Combined_CA-I'!H127</f>
        <v>27</v>
      </c>
      <c r="L123" s="18">
        <f>'Combined_CA-I'!I127</f>
        <v>27</v>
      </c>
      <c r="M123" s="18">
        <f>'Combined_CA-I'!J127</f>
        <v>27</v>
      </c>
      <c r="N123" s="18">
        <f>'Combined_CA-I'!K127</f>
        <v>27</v>
      </c>
      <c r="P123" s="32"/>
      <c r="R123" s="18">
        <f t="shared" si="13"/>
        <v>53</v>
      </c>
      <c r="S123" s="18">
        <f t="shared" si="14"/>
        <v>64</v>
      </c>
      <c r="T123" s="18">
        <f t="shared" si="15"/>
        <v>48</v>
      </c>
      <c r="U123" s="18">
        <f t="shared" si="16"/>
        <v>48</v>
      </c>
    </row>
    <row r="124" spans="1:21" x14ac:dyDescent="0.3">
      <c r="A124" s="18">
        <f>'Combined_P1-I'!H128</f>
        <v>7</v>
      </c>
      <c r="B124" s="18">
        <f>'Combined_P1-I'!I128</f>
        <v>7</v>
      </c>
      <c r="C124" s="18">
        <f>'Combined_P1-I'!J128</f>
        <v>7</v>
      </c>
      <c r="D124" s="18">
        <f>'Combined_P1-I'!K128</f>
        <v>7</v>
      </c>
      <c r="F124" s="18">
        <f>'Combined_P2-I'!T128</f>
        <v>22</v>
      </c>
      <c r="G124" s="18">
        <f>'Combined_P2-I'!U128</f>
        <v>31</v>
      </c>
      <c r="H124" s="18">
        <f>'Combined_P2-I'!V128</f>
        <v>14</v>
      </c>
      <c r="I124" s="18">
        <f>'Combined_P2-I'!W128</f>
        <v>14</v>
      </c>
      <c r="K124" s="18">
        <f>'Combined_CA-I'!H128</f>
        <v>32</v>
      </c>
      <c r="L124" s="18">
        <f>'Combined_CA-I'!I128</f>
        <v>32</v>
      </c>
      <c r="M124" s="18">
        <f>'Combined_CA-I'!J128</f>
        <v>32</v>
      </c>
      <c r="N124" s="18">
        <f>'Combined_CA-I'!K128</f>
        <v>32</v>
      </c>
      <c r="P124" s="32"/>
      <c r="R124" s="18">
        <f t="shared" si="13"/>
        <v>61</v>
      </c>
      <c r="S124" s="18">
        <f t="shared" si="14"/>
        <v>70</v>
      </c>
      <c r="T124" s="18">
        <f t="shared" si="15"/>
        <v>53</v>
      </c>
      <c r="U124" s="18">
        <f t="shared" si="16"/>
        <v>53</v>
      </c>
    </row>
    <row r="125" spans="1:21" x14ac:dyDescent="0.3">
      <c r="A125" s="18">
        <f>'Combined_P1-I'!H129</f>
        <v>6</v>
      </c>
      <c r="B125" s="18">
        <f>'Combined_P1-I'!I129</f>
        <v>6</v>
      </c>
      <c r="C125" s="18">
        <f>'Combined_P1-I'!J129</f>
        <v>6</v>
      </c>
      <c r="D125" s="18">
        <f>'Combined_P1-I'!K129</f>
        <v>6</v>
      </c>
      <c r="F125" s="18">
        <f>'Combined_P2-I'!T129</f>
        <v>17</v>
      </c>
      <c r="G125" s="18">
        <f>'Combined_P2-I'!U129</f>
        <v>20</v>
      </c>
      <c r="H125" s="18">
        <f>'Combined_P2-I'!V129</f>
        <v>16</v>
      </c>
      <c r="I125" s="18">
        <f>'Combined_P2-I'!W129</f>
        <v>16</v>
      </c>
      <c r="K125" s="18">
        <f>'Combined_CA-I'!H129</f>
        <v>32</v>
      </c>
      <c r="L125" s="18">
        <f>'Combined_CA-I'!I129</f>
        <v>32</v>
      </c>
      <c r="M125" s="18">
        <f>'Combined_CA-I'!J129</f>
        <v>32</v>
      </c>
      <c r="N125" s="18">
        <f>'Combined_CA-I'!K129</f>
        <v>32</v>
      </c>
      <c r="P125" s="32"/>
      <c r="R125" s="18">
        <f t="shared" si="13"/>
        <v>55</v>
      </c>
      <c r="S125" s="18">
        <f t="shared" si="14"/>
        <v>58</v>
      </c>
      <c r="T125" s="18">
        <f t="shared" si="15"/>
        <v>54</v>
      </c>
      <c r="U125" s="18">
        <f t="shared" si="16"/>
        <v>54</v>
      </c>
    </row>
    <row r="126" spans="1:21" x14ac:dyDescent="0.3">
      <c r="A126" s="18">
        <f>'Combined_P1-I'!H130</f>
        <v>7</v>
      </c>
      <c r="B126" s="18">
        <f>'Combined_P1-I'!I130</f>
        <v>7</v>
      </c>
      <c r="C126" s="18">
        <f>'Combined_P1-I'!J130</f>
        <v>7</v>
      </c>
      <c r="D126" s="18">
        <f>'Combined_P1-I'!K130</f>
        <v>7</v>
      </c>
      <c r="F126" s="18">
        <f>'Combined_P2-I'!T130</f>
        <v>22</v>
      </c>
      <c r="G126" s="18">
        <f>'Combined_P2-I'!U130</f>
        <v>27</v>
      </c>
      <c r="H126" s="18">
        <f>'Combined_P2-I'!V130</f>
        <v>15</v>
      </c>
      <c r="I126" s="18">
        <f>'Combined_P2-I'!W130</f>
        <v>15</v>
      </c>
      <c r="K126" s="18">
        <f>'Combined_CA-I'!H130</f>
        <v>31</v>
      </c>
      <c r="L126" s="18">
        <f>'Combined_CA-I'!I130</f>
        <v>31</v>
      </c>
      <c r="M126" s="18">
        <f>'Combined_CA-I'!J130</f>
        <v>31</v>
      </c>
      <c r="N126" s="18">
        <f>'Combined_CA-I'!K130</f>
        <v>31</v>
      </c>
      <c r="P126" s="32"/>
      <c r="R126" s="18">
        <f t="shared" si="13"/>
        <v>60</v>
      </c>
      <c r="S126" s="18">
        <f t="shared" si="14"/>
        <v>65</v>
      </c>
      <c r="T126" s="18">
        <f t="shared" si="15"/>
        <v>53</v>
      </c>
      <c r="U126" s="18">
        <f t="shared" si="16"/>
        <v>53</v>
      </c>
    </row>
    <row r="127" spans="1:21" x14ac:dyDescent="0.3">
      <c r="A127" s="18">
        <f>'Combined_P1-I'!H131</f>
        <v>6</v>
      </c>
      <c r="B127" s="18">
        <f>'Combined_P1-I'!I131</f>
        <v>6</v>
      </c>
      <c r="C127" s="18">
        <f>'Combined_P1-I'!J131</f>
        <v>6</v>
      </c>
      <c r="D127" s="18">
        <f>'Combined_P1-I'!K131</f>
        <v>6</v>
      </c>
      <c r="F127" s="18">
        <f>'Combined_P2-I'!T131</f>
        <v>11</v>
      </c>
      <c r="G127" s="18">
        <f>'Combined_P2-I'!U131</f>
        <v>17</v>
      </c>
      <c r="H127" s="18">
        <f>'Combined_P2-I'!V131</f>
        <v>5</v>
      </c>
      <c r="I127" s="18">
        <f>'Combined_P2-I'!W131</f>
        <v>5</v>
      </c>
      <c r="K127" s="18">
        <f>'Combined_CA-I'!H131</f>
        <v>31</v>
      </c>
      <c r="L127" s="18">
        <f>'Combined_CA-I'!I131</f>
        <v>31</v>
      </c>
      <c r="M127" s="18">
        <f>'Combined_CA-I'!J131</f>
        <v>31</v>
      </c>
      <c r="N127" s="18">
        <f>'Combined_CA-I'!K131</f>
        <v>31</v>
      </c>
      <c r="P127" s="32"/>
      <c r="R127" s="18">
        <f t="shared" si="13"/>
        <v>48</v>
      </c>
      <c r="S127" s="18">
        <f t="shared" si="14"/>
        <v>54</v>
      </c>
      <c r="T127" s="18">
        <f t="shared" si="15"/>
        <v>42</v>
      </c>
      <c r="U127" s="18">
        <f t="shared" si="16"/>
        <v>42</v>
      </c>
    </row>
    <row r="128" spans="1:21" x14ac:dyDescent="0.3">
      <c r="A128" s="18">
        <f>'Combined_P1-I'!H132</f>
        <v>6</v>
      </c>
      <c r="B128" s="18">
        <f>'Combined_P1-I'!I132</f>
        <v>6</v>
      </c>
      <c r="C128" s="18">
        <f>'Combined_P1-I'!J132</f>
        <v>6</v>
      </c>
      <c r="D128" s="18">
        <f>'Combined_P1-I'!K132</f>
        <v>6</v>
      </c>
      <c r="F128" s="18">
        <f>'Combined_P2-I'!T132</f>
        <v>14</v>
      </c>
      <c r="G128" s="18">
        <f>'Combined_P2-I'!U132</f>
        <v>23</v>
      </c>
      <c r="H128" s="18">
        <f>'Combined_P2-I'!V132</f>
        <v>7</v>
      </c>
      <c r="I128" s="18">
        <f>'Combined_P2-I'!W132</f>
        <v>7</v>
      </c>
      <c r="K128" s="18">
        <f>'Combined_CA-I'!H132</f>
        <v>21</v>
      </c>
      <c r="L128" s="18">
        <f>'Combined_CA-I'!I132</f>
        <v>21</v>
      </c>
      <c r="M128" s="18">
        <f>'Combined_CA-I'!J132</f>
        <v>21</v>
      </c>
      <c r="N128" s="18">
        <f>'Combined_CA-I'!K132</f>
        <v>21</v>
      </c>
      <c r="P128" s="32"/>
      <c r="R128" s="18">
        <f t="shared" si="13"/>
        <v>41</v>
      </c>
      <c r="S128" s="18">
        <f t="shared" si="14"/>
        <v>50</v>
      </c>
      <c r="T128" s="18">
        <f t="shared" si="15"/>
        <v>34</v>
      </c>
      <c r="U128" s="18">
        <f t="shared" si="16"/>
        <v>34</v>
      </c>
    </row>
    <row r="129" spans="1:21" x14ac:dyDescent="0.3">
      <c r="A129" s="18">
        <f>'Combined_P1-I'!H133</f>
        <v>6</v>
      </c>
      <c r="B129" s="18">
        <f>'Combined_P1-I'!I133</f>
        <v>6</v>
      </c>
      <c r="C129" s="18">
        <f>'Combined_P1-I'!J133</f>
        <v>6</v>
      </c>
      <c r="D129" s="18">
        <f>'Combined_P1-I'!K133</f>
        <v>6</v>
      </c>
      <c r="F129" s="18">
        <f>'Combined_P2-I'!T133</f>
        <v>25</v>
      </c>
      <c r="G129" s="18">
        <f>'Combined_P2-I'!U133</f>
        <v>35</v>
      </c>
      <c r="H129" s="18">
        <f>'Combined_P2-I'!V133</f>
        <v>18</v>
      </c>
      <c r="I129" s="18">
        <f>'Combined_P2-I'!W133</f>
        <v>18</v>
      </c>
      <c r="K129" s="18">
        <f>'Combined_CA-I'!H133</f>
        <v>32</v>
      </c>
      <c r="L129" s="18">
        <f>'Combined_CA-I'!I133</f>
        <v>32</v>
      </c>
      <c r="M129" s="18">
        <f>'Combined_CA-I'!J133</f>
        <v>32</v>
      </c>
      <c r="N129" s="18">
        <f>'Combined_CA-I'!K133</f>
        <v>32</v>
      </c>
      <c r="P129" s="32"/>
      <c r="R129" s="18">
        <f t="shared" si="13"/>
        <v>63</v>
      </c>
      <c r="S129" s="18">
        <f t="shared" si="14"/>
        <v>73</v>
      </c>
      <c r="T129" s="18">
        <f t="shared" si="15"/>
        <v>56</v>
      </c>
      <c r="U129" s="18">
        <f t="shared" si="16"/>
        <v>56</v>
      </c>
    </row>
    <row r="130" spans="1:21" x14ac:dyDescent="0.3">
      <c r="A130" s="18">
        <f>'Combined_P1-I'!H134</f>
        <v>5</v>
      </c>
      <c r="B130" s="18">
        <f>'Combined_P1-I'!I134</f>
        <v>5</v>
      </c>
      <c r="C130" s="18">
        <f>'Combined_P1-I'!J134</f>
        <v>5</v>
      </c>
      <c r="D130" s="18">
        <f>'Combined_P1-I'!K134</f>
        <v>5</v>
      </c>
      <c r="F130" s="18">
        <f>'Combined_P2-I'!T134</f>
        <v>22</v>
      </c>
      <c r="G130" s="18">
        <f>'Combined_P2-I'!U134</f>
        <v>31</v>
      </c>
      <c r="H130" s="18">
        <f>'Combined_P2-I'!V134</f>
        <v>16</v>
      </c>
      <c r="I130" s="18">
        <f>'Combined_P2-I'!W134</f>
        <v>16</v>
      </c>
      <c r="K130" s="18">
        <f>'Combined_CA-I'!H134</f>
        <v>30</v>
      </c>
      <c r="L130" s="18">
        <f>'Combined_CA-I'!I134</f>
        <v>30</v>
      </c>
      <c r="M130" s="18">
        <f>'Combined_CA-I'!J134</f>
        <v>30</v>
      </c>
      <c r="N130" s="18">
        <f>'Combined_CA-I'!K134</f>
        <v>30</v>
      </c>
      <c r="P130" s="32"/>
      <c r="R130" s="18">
        <f t="shared" si="13"/>
        <v>57</v>
      </c>
      <c r="S130" s="18">
        <f t="shared" si="14"/>
        <v>66</v>
      </c>
      <c r="T130" s="18">
        <f t="shared" si="15"/>
        <v>51</v>
      </c>
      <c r="U130" s="18">
        <f t="shared" si="16"/>
        <v>51</v>
      </c>
    </row>
    <row r="131" spans="1:21" x14ac:dyDescent="0.3">
      <c r="A131" s="18">
        <f>'Combined_P1-I'!H135</f>
        <v>6</v>
      </c>
      <c r="B131" s="18">
        <f>'Combined_P1-I'!I135</f>
        <v>6</v>
      </c>
      <c r="C131" s="18">
        <f>'Combined_P1-I'!J135</f>
        <v>6</v>
      </c>
      <c r="D131" s="18">
        <f>'Combined_P1-I'!K135</f>
        <v>6</v>
      </c>
      <c r="F131" s="18">
        <f>'Combined_P2-I'!T135</f>
        <v>30</v>
      </c>
      <c r="G131" s="18">
        <f>'Combined_P2-I'!U135</f>
        <v>40</v>
      </c>
      <c r="H131" s="18">
        <f>'Combined_P2-I'!V135</f>
        <v>22</v>
      </c>
      <c r="I131" s="18">
        <f>'Combined_P2-I'!W135</f>
        <v>22</v>
      </c>
      <c r="K131" s="18">
        <f>'Combined_CA-I'!H135</f>
        <v>25</v>
      </c>
      <c r="L131" s="18">
        <f>'Combined_CA-I'!I135</f>
        <v>25</v>
      </c>
      <c r="M131" s="18">
        <f>'Combined_CA-I'!J135</f>
        <v>25</v>
      </c>
      <c r="N131" s="18">
        <f>'Combined_CA-I'!K135</f>
        <v>25</v>
      </c>
      <c r="P131" s="32"/>
      <c r="R131" s="18">
        <f t="shared" si="13"/>
        <v>61</v>
      </c>
      <c r="S131" s="18">
        <f t="shared" si="14"/>
        <v>71</v>
      </c>
      <c r="T131" s="18">
        <f t="shared" si="15"/>
        <v>53</v>
      </c>
      <c r="U131" s="18">
        <f t="shared" si="16"/>
        <v>53</v>
      </c>
    </row>
    <row r="132" spans="1:21" x14ac:dyDescent="0.3">
      <c r="A132" s="18">
        <f>'Combined_P1-I'!H136</f>
        <v>6</v>
      </c>
      <c r="B132" s="18">
        <f>'Combined_P1-I'!I136</f>
        <v>6</v>
      </c>
      <c r="C132" s="18">
        <f>'Combined_P1-I'!J136</f>
        <v>6</v>
      </c>
      <c r="D132" s="18">
        <f>'Combined_P1-I'!K136</f>
        <v>6</v>
      </c>
      <c r="F132" s="18">
        <f>'Combined_P2-I'!T136</f>
        <v>14</v>
      </c>
      <c r="G132" s="18">
        <f>'Combined_P2-I'!U136</f>
        <v>23</v>
      </c>
      <c r="H132" s="18">
        <f>'Combined_P2-I'!V136</f>
        <v>8</v>
      </c>
      <c r="I132" s="18">
        <f>'Combined_P2-I'!W136</f>
        <v>8</v>
      </c>
      <c r="K132" s="18">
        <f>'Combined_CA-I'!H136</f>
        <v>25</v>
      </c>
      <c r="L132" s="18">
        <f>'Combined_CA-I'!I136</f>
        <v>25</v>
      </c>
      <c r="M132" s="18">
        <f>'Combined_CA-I'!J136</f>
        <v>25</v>
      </c>
      <c r="N132" s="18">
        <f>'Combined_CA-I'!K136</f>
        <v>25</v>
      </c>
      <c r="P132" s="32"/>
      <c r="R132" s="18">
        <f t="shared" si="13"/>
        <v>45</v>
      </c>
      <c r="S132" s="18">
        <f t="shared" si="14"/>
        <v>54</v>
      </c>
      <c r="T132" s="18">
        <f t="shared" si="15"/>
        <v>39</v>
      </c>
      <c r="U132" s="18">
        <f t="shared" si="16"/>
        <v>39</v>
      </c>
    </row>
    <row r="133" spans="1:21" x14ac:dyDescent="0.3">
      <c r="A133" s="18">
        <f>'Combined_P1-I'!H137</f>
        <v>6</v>
      </c>
      <c r="B133" s="18">
        <f>'Combined_P1-I'!I137</f>
        <v>6</v>
      </c>
      <c r="C133" s="18">
        <f>'Combined_P1-I'!J137</f>
        <v>6</v>
      </c>
      <c r="D133" s="18">
        <f>'Combined_P1-I'!K137</f>
        <v>6</v>
      </c>
      <c r="F133" s="18">
        <f>'Combined_P2-I'!T137</f>
        <v>8</v>
      </c>
      <c r="G133" s="18">
        <f>'Combined_P2-I'!U137</f>
        <v>12</v>
      </c>
      <c r="H133" s="18">
        <f>'Combined_P2-I'!V137</f>
        <v>8</v>
      </c>
      <c r="I133" s="18">
        <f>'Combined_P2-I'!W137</f>
        <v>8</v>
      </c>
      <c r="K133" s="18">
        <f>'Combined_CA-I'!H137</f>
        <v>32</v>
      </c>
      <c r="L133" s="18">
        <f>'Combined_CA-I'!I137</f>
        <v>32</v>
      </c>
      <c r="M133" s="18">
        <f>'Combined_CA-I'!J137</f>
        <v>32</v>
      </c>
      <c r="N133" s="18">
        <f>'Combined_CA-I'!K137</f>
        <v>32</v>
      </c>
      <c r="P133" s="32"/>
      <c r="R133" s="18">
        <f t="shared" si="13"/>
        <v>46</v>
      </c>
      <c r="S133" s="18">
        <f t="shared" si="14"/>
        <v>50</v>
      </c>
      <c r="T133" s="18">
        <f t="shared" si="15"/>
        <v>46</v>
      </c>
      <c r="U133" s="18">
        <f t="shared" si="16"/>
        <v>46</v>
      </c>
    </row>
    <row r="134" spans="1:21" x14ac:dyDescent="0.3">
      <c r="A134" s="18">
        <f>'Combined_P1-I'!H138</f>
        <v>6</v>
      </c>
      <c r="B134" s="18">
        <f>'Combined_P1-I'!I138</f>
        <v>6</v>
      </c>
      <c r="C134" s="18">
        <f>'Combined_P1-I'!J138</f>
        <v>6</v>
      </c>
      <c r="D134" s="18">
        <f>'Combined_P1-I'!K138</f>
        <v>6</v>
      </c>
      <c r="F134" s="18">
        <f>'Combined_P2-I'!T138</f>
        <v>20</v>
      </c>
      <c r="G134" s="18">
        <f>'Combined_P2-I'!U138</f>
        <v>25</v>
      </c>
      <c r="H134" s="18">
        <f>'Combined_P2-I'!V138</f>
        <v>16</v>
      </c>
      <c r="I134" s="18">
        <f>'Combined_P2-I'!W138</f>
        <v>16</v>
      </c>
      <c r="K134" s="18">
        <f>'Combined_CA-I'!H138</f>
        <v>31</v>
      </c>
      <c r="L134" s="18">
        <f>'Combined_CA-I'!I138</f>
        <v>31</v>
      </c>
      <c r="M134" s="18">
        <f>'Combined_CA-I'!J138</f>
        <v>31</v>
      </c>
      <c r="N134" s="18">
        <f>'Combined_CA-I'!K138</f>
        <v>31</v>
      </c>
      <c r="P134" s="32"/>
      <c r="R134" s="18">
        <f t="shared" si="13"/>
        <v>57</v>
      </c>
      <c r="S134" s="18">
        <f t="shared" si="14"/>
        <v>62</v>
      </c>
      <c r="T134" s="18">
        <f t="shared" si="15"/>
        <v>53</v>
      </c>
      <c r="U134" s="18">
        <f t="shared" si="16"/>
        <v>53</v>
      </c>
    </row>
    <row r="135" spans="1:21" x14ac:dyDescent="0.3">
      <c r="A135" s="18">
        <f>'Combined_P1-I'!H139</f>
        <v>6</v>
      </c>
      <c r="B135" s="18">
        <f>'Combined_P1-I'!I139</f>
        <v>6</v>
      </c>
      <c r="C135" s="18">
        <f>'Combined_P1-I'!J139</f>
        <v>6</v>
      </c>
      <c r="D135" s="18">
        <f>'Combined_P1-I'!K139</f>
        <v>6</v>
      </c>
      <c r="F135" s="18">
        <f>'Combined_P2-I'!T139</f>
        <v>12</v>
      </c>
      <c r="G135" s="18">
        <f>'Combined_P2-I'!U139</f>
        <v>19</v>
      </c>
      <c r="H135" s="18">
        <f>'Combined_P2-I'!V139</f>
        <v>10</v>
      </c>
      <c r="I135" s="18">
        <f>'Combined_P2-I'!W139</f>
        <v>10</v>
      </c>
      <c r="K135" s="18">
        <f>'Combined_CA-I'!H139</f>
        <v>25</v>
      </c>
      <c r="L135" s="18">
        <f>'Combined_CA-I'!I139</f>
        <v>25</v>
      </c>
      <c r="M135" s="18">
        <f>'Combined_CA-I'!J139</f>
        <v>25</v>
      </c>
      <c r="N135" s="18">
        <f>'Combined_CA-I'!K139</f>
        <v>25</v>
      </c>
      <c r="P135" s="32"/>
      <c r="R135" s="18">
        <f t="shared" ref="R135:R163" si="17">SUM(A135,F135,K135)</f>
        <v>43</v>
      </c>
      <c r="S135" s="18">
        <f t="shared" ref="S135:S163" si="18">SUM(B135,G135,L135)</f>
        <v>50</v>
      </c>
      <c r="T135" s="18">
        <f t="shared" ref="T135:T163" si="19">SUM(C135,H135,M135)</f>
        <v>41</v>
      </c>
      <c r="U135" s="18">
        <f t="shared" ref="U135:U163" si="20">SUM(D135,I135,N135)</f>
        <v>41</v>
      </c>
    </row>
    <row r="136" spans="1:21" x14ac:dyDescent="0.3">
      <c r="A136" s="18">
        <f>'Combined_P1-I'!H140</f>
        <v>6</v>
      </c>
      <c r="B136" s="18">
        <f>'Combined_P1-I'!I140</f>
        <v>6</v>
      </c>
      <c r="C136" s="18">
        <f>'Combined_P1-I'!J140</f>
        <v>6</v>
      </c>
      <c r="D136" s="18">
        <f>'Combined_P1-I'!K140</f>
        <v>6</v>
      </c>
      <c r="F136" s="18">
        <f>'Combined_P2-I'!T140</f>
        <v>24</v>
      </c>
      <c r="G136" s="18">
        <f>'Combined_P2-I'!U140</f>
        <v>36</v>
      </c>
      <c r="H136" s="18">
        <f>'Combined_P2-I'!V140</f>
        <v>18</v>
      </c>
      <c r="I136" s="18">
        <f>'Combined_P2-I'!W140</f>
        <v>18</v>
      </c>
      <c r="K136" s="18">
        <f>'Combined_CA-I'!H140</f>
        <v>30</v>
      </c>
      <c r="L136" s="18">
        <f>'Combined_CA-I'!I140</f>
        <v>30</v>
      </c>
      <c r="M136" s="18">
        <f>'Combined_CA-I'!J140</f>
        <v>30</v>
      </c>
      <c r="N136" s="18">
        <f>'Combined_CA-I'!K140</f>
        <v>30</v>
      </c>
      <c r="P136" s="32"/>
      <c r="R136" s="18">
        <f t="shared" si="17"/>
        <v>60</v>
      </c>
      <c r="S136" s="18">
        <f t="shared" si="18"/>
        <v>72</v>
      </c>
      <c r="T136" s="18">
        <f t="shared" si="19"/>
        <v>54</v>
      </c>
      <c r="U136" s="18">
        <f t="shared" si="20"/>
        <v>54</v>
      </c>
    </row>
    <row r="137" spans="1:21" x14ac:dyDescent="0.3">
      <c r="A137" s="18">
        <f>'Combined_P1-I'!H141</f>
        <v>6</v>
      </c>
      <c r="B137" s="18">
        <f>'Combined_P1-I'!I141</f>
        <v>6</v>
      </c>
      <c r="C137" s="18">
        <f>'Combined_P1-I'!J141</f>
        <v>6</v>
      </c>
      <c r="D137" s="18">
        <f>'Combined_P1-I'!K141</f>
        <v>6</v>
      </c>
      <c r="F137" s="18">
        <f>'Combined_P2-I'!T141</f>
        <v>18</v>
      </c>
      <c r="G137" s="18">
        <f>'Combined_P2-I'!U141</f>
        <v>26</v>
      </c>
      <c r="H137" s="18">
        <f>'Combined_P2-I'!V141</f>
        <v>13</v>
      </c>
      <c r="I137" s="18">
        <f>'Combined_P2-I'!W141</f>
        <v>13</v>
      </c>
      <c r="K137" s="18">
        <f>'Combined_CA-I'!H141</f>
        <v>21</v>
      </c>
      <c r="L137" s="18">
        <f>'Combined_CA-I'!I141</f>
        <v>21</v>
      </c>
      <c r="M137" s="18">
        <f>'Combined_CA-I'!J141</f>
        <v>21</v>
      </c>
      <c r="N137" s="18">
        <f>'Combined_CA-I'!K141</f>
        <v>21</v>
      </c>
      <c r="P137" s="32"/>
      <c r="R137" s="18">
        <f t="shared" si="17"/>
        <v>45</v>
      </c>
      <c r="S137" s="18">
        <f t="shared" si="18"/>
        <v>53</v>
      </c>
      <c r="T137" s="18">
        <f t="shared" si="19"/>
        <v>40</v>
      </c>
      <c r="U137" s="18">
        <f t="shared" si="20"/>
        <v>40</v>
      </c>
    </row>
    <row r="138" spans="1:21" x14ac:dyDescent="0.3">
      <c r="A138" s="18">
        <f>'Combined_P1-I'!H142</f>
        <v>6</v>
      </c>
      <c r="B138" s="18">
        <f>'Combined_P1-I'!I142</f>
        <v>6</v>
      </c>
      <c r="C138" s="18">
        <f>'Combined_P1-I'!J142</f>
        <v>6</v>
      </c>
      <c r="D138" s="18">
        <f>'Combined_P1-I'!K142</f>
        <v>6</v>
      </c>
      <c r="F138" s="18">
        <f>'Combined_P2-I'!T142</f>
        <v>18</v>
      </c>
      <c r="G138" s="18">
        <f>'Combined_P2-I'!U142</f>
        <v>25</v>
      </c>
      <c r="H138" s="18">
        <f>'Combined_P2-I'!V142</f>
        <v>13</v>
      </c>
      <c r="I138" s="18">
        <f>'Combined_P2-I'!W142</f>
        <v>13</v>
      </c>
      <c r="K138" s="18">
        <f>'Combined_CA-I'!H142</f>
        <v>31</v>
      </c>
      <c r="L138" s="18">
        <f>'Combined_CA-I'!I142</f>
        <v>31</v>
      </c>
      <c r="M138" s="18">
        <f>'Combined_CA-I'!J142</f>
        <v>31</v>
      </c>
      <c r="N138" s="18">
        <f>'Combined_CA-I'!K142</f>
        <v>31</v>
      </c>
      <c r="P138" s="32"/>
      <c r="R138" s="18">
        <f t="shared" si="17"/>
        <v>55</v>
      </c>
      <c r="S138" s="18">
        <f t="shared" si="18"/>
        <v>62</v>
      </c>
      <c r="T138" s="18">
        <f t="shared" si="19"/>
        <v>50</v>
      </c>
      <c r="U138" s="18">
        <f t="shared" si="20"/>
        <v>50</v>
      </c>
    </row>
    <row r="139" spans="1:21" x14ac:dyDescent="0.3">
      <c r="A139" s="18">
        <f>'Combined_P1-I'!H143</f>
        <v>5</v>
      </c>
      <c r="B139" s="18">
        <f>'Combined_P1-I'!I143</f>
        <v>5</v>
      </c>
      <c r="C139" s="18">
        <f>'Combined_P1-I'!J143</f>
        <v>5</v>
      </c>
      <c r="D139" s="18">
        <f>'Combined_P1-I'!K143</f>
        <v>5</v>
      </c>
      <c r="F139" s="18">
        <f>'Combined_P2-I'!T143</f>
        <v>20</v>
      </c>
      <c r="G139" s="18">
        <f>'Combined_P2-I'!U143</f>
        <v>30</v>
      </c>
      <c r="H139" s="18">
        <f>'Combined_P2-I'!V143</f>
        <v>16</v>
      </c>
      <c r="I139" s="18">
        <f>'Combined_P2-I'!W143</f>
        <v>16</v>
      </c>
      <c r="K139" s="18">
        <f>'Combined_CA-I'!H143</f>
        <v>27</v>
      </c>
      <c r="L139" s="18">
        <f>'Combined_CA-I'!I143</f>
        <v>27</v>
      </c>
      <c r="M139" s="18">
        <f>'Combined_CA-I'!J143</f>
        <v>27</v>
      </c>
      <c r="N139" s="18">
        <f>'Combined_CA-I'!K143</f>
        <v>27</v>
      </c>
      <c r="P139" s="32"/>
      <c r="R139" s="18">
        <f t="shared" si="17"/>
        <v>52</v>
      </c>
      <c r="S139" s="18">
        <f t="shared" si="18"/>
        <v>62</v>
      </c>
      <c r="T139" s="18">
        <f t="shared" si="19"/>
        <v>48</v>
      </c>
      <c r="U139" s="18">
        <f t="shared" si="20"/>
        <v>48</v>
      </c>
    </row>
    <row r="140" spans="1:21" x14ac:dyDescent="0.3">
      <c r="A140" s="18">
        <f>'Combined_P1-I'!H144</f>
        <v>7</v>
      </c>
      <c r="B140" s="18">
        <f>'Combined_P1-I'!I144</f>
        <v>7</v>
      </c>
      <c r="C140" s="18">
        <f>'Combined_P1-I'!J144</f>
        <v>7</v>
      </c>
      <c r="D140" s="18">
        <f>'Combined_P1-I'!K144</f>
        <v>7</v>
      </c>
      <c r="F140" s="18">
        <f>'Combined_P2-I'!T144</f>
        <v>26</v>
      </c>
      <c r="G140" s="18">
        <f>'Combined_P2-I'!U144</f>
        <v>38</v>
      </c>
      <c r="H140" s="18">
        <f>'Combined_P2-I'!V144</f>
        <v>20</v>
      </c>
      <c r="I140" s="18">
        <f>'Combined_P2-I'!W144</f>
        <v>20</v>
      </c>
      <c r="K140" s="18">
        <f>'Combined_CA-I'!H144</f>
        <v>25</v>
      </c>
      <c r="L140" s="18">
        <f>'Combined_CA-I'!I144</f>
        <v>25</v>
      </c>
      <c r="M140" s="18">
        <f>'Combined_CA-I'!J144</f>
        <v>25</v>
      </c>
      <c r="N140" s="18">
        <f>'Combined_CA-I'!K144</f>
        <v>25</v>
      </c>
      <c r="P140" s="32"/>
      <c r="R140" s="18">
        <f t="shared" si="17"/>
        <v>58</v>
      </c>
      <c r="S140" s="18">
        <f t="shared" si="18"/>
        <v>70</v>
      </c>
      <c r="T140" s="18">
        <f t="shared" si="19"/>
        <v>52</v>
      </c>
      <c r="U140" s="18">
        <f t="shared" si="20"/>
        <v>52</v>
      </c>
    </row>
    <row r="141" spans="1:21" x14ac:dyDescent="0.3">
      <c r="A141" s="18">
        <f>'Combined_P1-I'!H145</f>
        <v>6</v>
      </c>
      <c r="B141" s="18">
        <f>'Combined_P1-I'!I145</f>
        <v>6</v>
      </c>
      <c r="C141" s="18">
        <f>'Combined_P1-I'!J145</f>
        <v>6</v>
      </c>
      <c r="D141" s="18">
        <f>'Combined_P1-I'!K145</f>
        <v>6</v>
      </c>
      <c r="F141" s="18">
        <f>'Combined_P2-I'!T145</f>
        <v>26</v>
      </c>
      <c r="G141" s="18">
        <f>'Combined_P2-I'!U145</f>
        <v>34</v>
      </c>
      <c r="H141" s="18">
        <f>'Combined_P2-I'!V145</f>
        <v>20</v>
      </c>
      <c r="I141" s="18">
        <f>'Combined_P2-I'!W145</f>
        <v>20</v>
      </c>
      <c r="K141" s="18">
        <f>'Combined_CA-I'!H145</f>
        <v>32</v>
      </c>
      <c r="L141" s="18">
        <f>'Combined_CA-I'!I145</f>
        <v>32</v>
      </c>
      <c r="M141" s="18">
        <f>'Combined_CA-I'!J145</f>
        <v>32</v>
      </c>
      <c r="N141" s="18">
        <f>'Combined_CA-I'!K145</f>
        <v>32</v>
      </c>
      <c r="P141" s="32"/>
      <c r="R141" s="18">
        <f t="shared" si="17"/>
        <v>64</v>
      </c>
      <c r="S141" s="18">
        <f t="shared" si="18"/>
        <v>72</v>
      </c>
      <c r="T141" s="18">
        <f t="shared" si="19"/>
        <v>58</v>
      </c>
      <c r="U141" s="18">
        <f t="shared" si="20"/>
        <v>58</v>
      </c>
    </row>
    <row r="142" spans="1:21" x14ac:dyDescent="0.3">
      <c r="A142" s="18">
        <f>'Combined_P1-I'!H146</f>
        <v>6</v>
      </c>
      <c r="B142" s="18">
        <f>'Combined_P1-I'!I146</f>
        <v>6</v>
      </c>
      <c r="C142" s="18">
        <f>'Combined_P1-I'!J146</f>
        <v>6</v>
      </c>
      <c r="D142" s="18">
        <f>'Combined_P1-I'!K146</f>
        <v>6</v>
      </c>
      <c r="F142" s="18">
        <f>'Combined_P2-I'!T146</f>
        <v>25</v>
      </c>
      <c r="G142" s="18">
        <f>'Combined_P2-I'!U146</f>
        <v>35</v>
      </c>
      <c r="H142" s="18">
        <f>'Combined_P2-I'!V146</f>
        <v>20</v>
      </c>
      <c r="I142" s="18">
        <f>'Combined_P2-I'!W146</f>
        <v>20</v>
      </c>
      <c r="K142" s="18">
        <f>'Combined_CA-I'!H146</f>
        <v>31</v>
      </c>
      <c r="L142" s="18">
        <f>'Combined_CA-I'!I146</f>
        <v>31</v>
      </c>
      <c r="M142" s="18">
        <f>'Combined_CA-I'!J146</f>
        <v>31</v>
      </c>
      <c r="N142" s="18">
        <f>'Combined_CA-I'!K146</f>
        <v>31</v>
      </c>
      <c r="P142" s="32"/>
      <c r="R142" s="18">
        <f t="shared" si="17"/>
        <v>62</v>
      </c>
      <c r="S142" s="18">
        <f t="shared" si="18"/>
        <v>72</v>
      </c>
      <c r="T142" s="18">
        <f t="shared" si="19"/>
        <v>57</v>
      </c>
      <c r="U142" s="18">
        <f t="shared" si="20"/>
        <v>57</v>
      </c>
    </row>
    <row r="143" spans="1:21" x14ac:dyDescent="0.3">
      <c r="A143" s="18">
        <f>'Combined_P1-I'!H147</f>
        <v>6</v>
      </c>
      <c r="B143" s="18">
        <f>'Combined_P1-I'!I147</f>
        <v>6</v>
      </c>
      <c r="C143" s="18">
        <f>'Combined_P1-I'!J147</f>
        <v>6</v>
      </c>
      <c r="D143" s="18">
        <f>'Combined_P1-I'!K147</f>
        <v>6</v>
      </c>
      <c r="F143" s="18">
        <f>'Combined_P2-I'!T147</f>
        <v>9</v>
      </c>
      <c r="G143" s="18">
        <f>'Combined_P2-I'!U147</f>
        <v>15</v>
      </c>
      <c r="H143" s="18">
        <f>'Combined_P2-I'!V147</f>
        <v>6</v>
      </c>
      <c r="I143" s="18">
        <f>'Combined_P2-I'!W147</f>
        <v>6</v>
      </c>
      <c r="K143" s="18">
        <f>'Combined_CA-I'!H147</f>
        <v>25</v>
      </c>
      <c r="L143" s="18">
        <f>'Combined_CA-I'!I147</f>
        <v>25</v>
      </c>
      <c r="M143" s="18">
        <f>'Combined_CA-I'!J147</f>
        <v>25</v>
      </c>
      <c r="N143" s="18">
        <f>'Combined_CA-I'!K147</f>
        <v>25</v>
      </c>
      <c r="P143" s="32"/>
      <c r="R143" s="18">
        <f t="shared" si="17"/>
        <v>40</v>
      </c>
      <c r="S143" s="18">
        <f t="shared" si="18"/>
        <v>46</v>
      </c>
      <c r="T143" s="18">
        <f t="shared" si="19"/>
        <v>37</v>
      </c>
      <c r="U143" s="18">
        <f t="shared" si="20"/>
        <v>37</v>
      </c>
    </row>
    <row r="144" spans="1:21" x14ac:dyDescent="0.3">
      <c r="A144" s="18">
        <f>'Combined_P1-I'!H148</f>
        <v>6</v>
      </c>
      <c r="B144" s="18">
        <f>'Combined_P1-I'!I148</f>
        <v>6</v>
      </c>
      <c r="C144" s="18">
        <f>'Combined_P1-I'!J148</f>
        <v>6</v>
      </c>
      <c r="D144" s="18">
        <f>'Combined_P1-I'!K148</f>
        <v>6</v>
      </c>
      <c r="F144" s="18">
        <f>'Combined_P2-I'!T148</f>
        <v>23</v>
      </c>
      <c r="G144" s="18">
        <f>'Combined_P2-I'!U148</f>
        <v>26</v>
      </c>
      <c r="H144" s="18">
        <f>'Combined_P2-I'!V148</f>
        <v>16</v>
      </c>
      <c r="I144" s="18">
        <f>'Combined_P2-I'!W148</f>
        <v>16</v>
      </c>
      <c r="K144" s="18">
        <f>'Combined_CA-I'!H148</f>
        <v>27</v>
      </c>
      <c r="L144" s="18">
        <f>'Combined_CA-I'!I148</f>
        <v>27</v>
      </c>
      <c r="M144" s="18">
        <f>'Combined_CA-I'!J148</f>
        <v>27</v>
      </c>
      <c r="N144" s="18">
        <f>'Combined_CA-I'!K148</f>
        <v>27</v>
      </c>
      <c r="P144" s="32"/>
      <c r="R144" s="18">
        <f t="shared" si="17"/>
        <v>56</v>
      </c>
      <c r="S144" s="18">
        <f t="shared" si="18"/>
        <v>59</v>
      </c>
      <c r="T144" s="18">
        <f t="shared" si="19"/>
        <v>49</v>
      </c>
      <c r="U144" s="18">
        <f t="shared" si="20"/>
        <v>49</v>
      </c>
    </row>
    <row r="145" spans="1:21" x14ac:dyDescent="0.3">
      <c r="A145" s="18">
        <f>'Combined_P1-I'!H149</f>
        <v>6</v>
      </c>
      <c r="B145" s="18">
        <f>'Combined_P1-I'!I149</f>
        <v>6</v>
      </c>
      <c r="C145" s="18">
        <f>'Combined_P1-I'!J149</f>
        <v>6</v>
      </c>
      <c r="D145" s="18">
        <f>'Combined_P1-I'!K149</f>
        <v>6</v>
      </c>
      <c r="F145" s="18">
        <f>'Combined_P2-I'!T149</f>
        <v>12</v>
      </c>
      <c r="G145" s="18">
        <f>'Combined_P2-I'!U149</f>
        <v>15</v>
      </c>
      <c r="H145" s="18">
        <f>'Combined_P2-I'!V149</f>
        <v>5</v>
      </c>
      <c r="I145" s="18">
        <f>'Combined_P2-I'!W149</f>
        <v>5</v>
      </c>
      <c r="K145" s="18">
        <f>'Combined_CA-I'!H149</f>
        <v>30</v>
      </c>
      <c r="L145" s="18">
        <f>'Combined_CA-I'!I149</f>
        <v>30</v>
      </c>
      <c r="M145" s="18">
        <f>'Combined_CA-I'!J149</f>
        <v>30</v>
      </c>
      <c r="N145" s="18">
        <f>'Combined_CA-I'!K149</f>
        <v>30</v>
      </c>
      <c r="P145" s="32"/>
      <c r="R145" s="18">
        <f t="shared" si="17"/>
        <v>48</v>
      </c>
      <c r="S145" s="18">
        <f t="shared" si="18"/>
        <v>51</v>
      </c>
      <c r="T145" s="18">
        <f t="shared" si="19"/>
        <v>41</v>
      </c>
      <c r="U145" s="18">
        <f t="shared" si="20"/>
        <v>41</v>
      </c>
    </row>
    <row r="146" spans="1:21" x14ac:dyDescent="0.3">
      <c r="A146" s="18">
        <f>'Combined_P1-I'!H150</f>
        <v>6</v>
      </c>
      <c r="B146" s="18">
        <f>'Combined_P1-I'!I150</f>
        <v>6</v>
      </c>
      <c r="C146" s="18">
        <f>'Combined_P1-I'!J150</f>
        <v>6</v>
      </c>
      <c r="D146" s="18">
        <f>'Combined_P1-I'!K150</f>
        <v>6</v>
      </c>
      <c r="F146" s="18">
        <f>'Combined_P2-I'!T150</f>
        <v>13</v>
      </c>
      <c r="G146" s="18">
        <f>'Combined_P2-I'!U150</f>
        <v>19</v>
      </c>
      <c r="H146" s="18">
        <f>'Combined_P2-I'!V150</f>
        <v>9</v>
      </c>
      <c r="I146" s="18">
        <f>'Combined_P2-I'!W150</f>
        <v>9</v>
      </c>
      <c r="K146" s="18">
        <f>'Combined_CA-I'!H150</f>
        <v>32</v>
      </c>
      <c r="L146" s="18">
        <f>'Combined_CA-I'!I150</f>
        <v>32</v>
      </c>
      <c r="M146" s="18">
        <f>'Combined_CA-I'!J150</f>
        <v>32</v>
      </c>
      <c r="N146" s="18">
        <f>'Combined_CA-I'!K150</f>
        <v>32</v>
      </c>
      <c r="P146" s="32"/>
      <c r="R146" s="18">
        <f t="shared" si="17"/>
        <v>51</v>
      </c>
      <c r="S146" s="18">
        <f t="shared" si="18"/>
        <v>57</v>
      </c>
      <c r="T146" s="18">
        <f t="shared" si="19"/>
        <v>47</v>
      </c>
      <c r="U146" s="18">
        <f t="shared" si="20"/>
        <v>47</v>
      </c>
    </row>
    <row r="147" spans="1:21" x14ac:dyDescent="0.3">
      <c r="A147" s="18">
        <f>'Combined_P1-I'!H151</f>
        <v>7</v>
      </c>
      <c r="B147" s="18">
        <f>'Combined_P1-I'!I151</f>
        <v>7</v>
      </c>
      <c r="C147" s="18">
        <f>'Combined_P1-I'!J151</f>
        <v>7</v>
      </c>
      <c r="D147" s="18">
        <f>'Combined_P1-I'!K151</f>
        <v>7</v>
      </c>
      <c r="F147" s="18">
        <f>'Combined_P2-I'!T151</f>
        <v>25</v>
      </c>
      <c r="G147" s="18">
        <f>'Combined_P2-I'!U151</f>
        <v>28</v>
      </c>
      <c r="H147" s="18">
        <f>'Combined_P2-I'!V151</f>
        <v>18</v>
      </c>
      <c r="I147" s="18">
        <f>'Combined_P2-I'!W151</f>
        <v>18</v>
      </c>
      <c r="K147" s="18">
        <f>'Combined_CA-I'!H151</f>
        <v>29</v>
      </c>
      <c r="L147" s="18">
        <f>'Combined_CA-I'!I151</f>
        <v>29</v>
      </c>
      <c r="M147" s="18">
        <f>'Combined_CA-I'!J151</f>
        <v>29</v>
      </c>
      <c r="N147" s="18">
        <f>'Combined_CA-I'!K151</f>
        <v>29</v>
      </c>
      <c r="P147" s="32"/>
      <c r="R147" s="18">
        <f t="shared" si="17"/>
        <v>61</v>
      </c>
      <c r="S147" s="18">
        <f t="shared" si="18"/>
        <v>64</v>
      </c>
      <c r="T147" s="18">
        <f t="shared" si="19"/>
        <v>54</v>
      </c>
      <c r="U147" s="18">
        <f t="shared" si="20"/>
        <v>54</v>
      </c>
    </row>
    <row r="148" spans="1:21" x14ac:dyDescent="0.3">
      <c r="A148" s="18">
        <f>'Combined_P1-I'!H152</f>
        <v>7</v>
      </c>
      <c r="B148" s="18">
        <f>'Combined_P1-I'!I152</f>
        <v>7</v>
      </c>
      <c r="C148" s="18">
        <f>'Combined_P1-I'!J152</f>
        <v>7</v>
      </c>
      <c r="D148" s="18">
        <f>'Combined_P1-I'!K152</f>
        <v>7</v>
      </c>
      <c r="F148" s="18">
        <f>'Combined_P2-I'!T152</f>
        <v>15</v>
      </c>
      <c r="G148" s="18">
        <f>'Combined_P2-I'!U152</f>
        <v>18</v>
      </c>
      <c r="H148" s="18">
        <f>'Combined_P2-I'!V152</f>
        <v>10</v>
      </c>
      <c r="I148" s="18">
        <f>'Combined_P2-I'!W152</f>
        <v>10</v>
      </c>
      <c r="K148" s="18">
        <f>'Combined_CA-I'!H152</f>
        <v>29</v>
      </c>
      <c r="L148" s="18">
        <f>'Combined_CA-I'!I152</f>
        <v>29</v>
      </c>
      <c r="M148" s="18">
        <f>'Combined_CA-I'!J152</f>
        <v>29</v>
      </c>
      <c r="N148" s="18">
        <f>'Combined_CA-I'!K152</f>
        <v>29</v>
      </c>
      <c r="P148" s="32"/>
      <c r="R148" s="18">
        <f t="shared" si="17"/>
        <v>51</v>
      </c>
      <c r="S148" s="18">
        <f t="shared" si="18"/>
        <v>54</v>
      </c>
      <c r="T148" s="18">
        <f t="shared" si="19"/>
        <v>46</v>
      </c>
      <c r="U148" s="18">
        <f t="shared" si="20"/>
        <v>46</v>
      </c>
    </row>
    <row r="149" spans="1:21" x14ac:dyDescent="0.3">
      <c r="A149" s="18">
        <f>'Combined_P1-I'!H153</f>
        <v>8</v>
      </c>
      <c r="B149" s="18">
        <f>'Combined_P1-I'!I153</f>
        <v>8</v>
      </c>
      <c r="C149" s="18">
        <f>'Combined_P1-I'!J153</f>
        <v>8</v>
      </c>
      <c r="D149" s="18">
        <f>'Combined_P1-I'!K153</f>
        <v>8</v>
      </c>
      <c r="F149" s="18">
        <f>'Combined_P2-I'!T153</f>
        <v>8</v>
      </c>
      <c r="G149" s="18">
        <f>'Combined_P2-I'!U153</f>
        <v>15</v>
      </c>
      <c r="H149" s="18">
        <f>'Combined_P2-I'!V153</f>
        <v>6</v>
      </c>
      <c r="I149" s="18">
        <f>'Combined_P2-I'!W153</f>
        <v>6</v>
      </c>
      <c r="K149" s="18">
        <f>'Combined_CA-I'!H153</f>
        <v>26</v>
      </c>
      <c r="L149" s="18">
        <f>'Combined_CA-I'!I153</f>
        <v>26</v>
      </c>
      <c r="M149" s="18">
        <f>'Combined_CA-I'!J153</f>
        <v>26</v>
      </c>
      <c r="N149" s="18">
        <f>'Combined_CA-I'!K153</f>
        <v>26</v>
      </c>
      <c r="P149" s="32"/>
      <c r="R149" s="18">
        <f t="shared" si="17"/>
        <v>42</v>
      </c>
      <c r="S149" s="18">
        <f t="shared" si="18"/>
        <v>49</v>
      </c>
      <c r="T149" s="18">
        <f t="shared" si="19"/>
        <v>40</v>
      </c>
      <c r="U149" s="18">
        <f t="shared" si="20"/>
        <v>40</v>
      </c>
    </row>
    <row r="150" spans="1:21" x14ac:dyDescent="0.3">
      <c r="A150" s="18">
        <f>'Combined_P1-I'!H154</f>
        <v>6</v>
      </c>
      <c r="B150" s="18">
        <f>'Combined_P1-I'!I154</f>
        <v>6</v>
      </c>
      <c r="C150" s="18">
        <f>'Combined_P1-I'!J154</f>
        <v>6</v>
      </c>
      <c r="D150" s="18">
        <f>'Combined_P1-I'!K154</f>
        <v>6</v>
      </c>
      <c r="F150" s="18">
        <f>'Combined_P2-I'!T154</f>
        <v>20</v>
      </c>
      <c r="G150" s="18">
        <f>'Combined_P2-I'!U154</f>
        <v>30</v>
      </c>
      <c r="H150" s="18">
        <f>'Combined_P2-I'!V154</f>
        <v>12</v>
      </c>
      <c r="I150" s="18">
        <f>'Combined_P2-I'!W154</f>
        <v>12</v>
      </c>
      <c r="K150" s="18">
        <f>'Combined_CA-I'!H154</f>
        <v>27</v>
      </c>
      <c r="L150" s="18">
        <f>'Combined_CA-I'!I154</f>
        <v>27</v>
      </c>
      <c r="M150" s="18">
        <f>'Combined_CA-I'!J154</f>
        <v>27</v>
      </c>
      <c r="N150" s="18">
        <f>'Combined_CA-I'!K154</f>
        <v>27</v>
      </c>
      <c r="P150" s="32"/>
      <c r="R150" s="18">
        <f t="shared" si="17"/>
        <v>53</v>
      </c>
      <c r="S150" s="18">
        <f t="shared" si="18"/>
        <v>63</v>
      </c>
      <c r="T150" s="18">
        <f t="shared" si="19"/>
        <v>45</v>
      </c>
      <c r="U150" s="18">
        <f t="shared" si="20"/>
        <v>45</v>
      </c>
    </row>
    <row r="151" spans="1:21" x14ac:dyDescent="0.3">
      <c r="A151" s="18">
        <f>'Combined_P1-I'!H155</f>
        <v>4</v>
      </c>
      <c r="B151" s="18">
        <f>'Combined_P1-I'!I155</f>
        <v>4</v>
      </c>
      <c r="C151" s="18">
        <f>'Combined_P1-I'!J155</f>
        <v>4</v>
      </c>
      <c r="D151" s="18">
        <f>'Combined_P1-I'!K155</f>
        <v>4</v>
      </c>
      <c r="F151" s="18">
        <f>'Combined_P2-I'!T155</f>
        <v>8</v>
      </c>
      <c r="G151" s="18">
        <f>'Combined_P2-I'!U155</f>
        <v>9</v>
      </c>
      <c r="H151" s="18">
        <f>'Combined_P2-I'!V155</f>
        <v>7</v>
      </c>
      <c r="I151" s="18">
        <f>'Combined_P2-I'!W155</f>
        <v>7</v>
      </c>
      <c r="K151" s="18">
        <f>'Combined_CA-I'!H155</f>
        <v>27</v>
      </c>
      <c r="L151" s="18">
        <f>'Combined_CA-I'!I155</f>
        <v>27</v>
      </c>
      <c r="M151" s="18">
        <f>'Combined_CA-I'!J155</f>
        <v>27</v>
      </c>
      <c r="N151" s="18">
        <f>'Combined_CA-I'!K155</f>
        <v>27</v>
      </c>
      <c r="P151" s="32"/>
      <c r="R151" s="18">
        <f t="shared" si="17"/>
        <v>39</v>
      </c>
      <c r="S151" s="18">
        <f t="shared" si="18"/>
        <v>40</v>
      </c>
      <c r="T151" s="18">
        <f t="shared" si="19"/>
        <v>38</v>
      </c>
      <c r="U151" s="18">
        <f t="shared" si="20"/>
        <v>38</v>
      </c>
    </row>
    <row r="152" spans="1:21" x14ac:dyDescent="0.3">
      <c r="A152" s="18">
        <f>'Combined_P1-I'!H156</f>
        <v>7</v>
      </c>
      <c r="B152" s="18">
        <f>'Combined_P1-I'!I156</f>
        <v>7</v>
      </c>
      <c r="C152" s="18">
        <f>'Combined_P1-I'!J156</f>
        <v>7</v>
      </c>
      <c r="D152" s="18">
        <f>'Combined_P1-I'!K156</f>
        <v>7</v>
      </c>
      <c r="F152" s="18">
        <f>'Combined_P2-I'!T156</f>
        <v>22</v>
      </c>
      <c r="G152" s="18">
        <f>'Combined_P2-I'!U156</f>
        <v>31</v>
      </c>
      <c r="H152" s="18">
        <f>'Combined_P2-I'!V156</f>
        <v>15</v>
      </c>
      <c r="I152" s="18">
        <f>'Combined_P2-I'!W156</f>
        <v>15</v>
      </c>
      <c r="K152" s="18">
        <f>'Combined_CA-I'!H156</f>
        <v>29</v>
      </c>
      <c r="L152" s="18">
        <f>'Combined_CA-I'!I156</f>
        <v>29</v>
      </c>
      <c r="M152" s="18">
        <f>'Combined_CA-I'!J156</f>
        <v>29</v>
      </c>
      <c r="N152" s="18">
        <f>'Combined_CA-I'!K156</f>
        <v>29</v>
      </c>
      <c r="P152" s="32"/>
      <c r="R152" s="18">
        <f t="shared" si="17"/>
        <v>58</v>
      </c>
      <c r="S152" s="18">
        <f t="shared" si="18"/>
        <v>67</v>
      </c>
      <c r="T152" s="18">
        <f t="shared" si="19"/>
        <v>51</v>
      </c>
      <c r="U152" s="18">
        <f t="shared" si="20"/>
        <v>51</v>
      </c>
    </row>
    <row r="153" spans="1:21" x14ac:dyDescent="0.3">
      <c r="A153" s="18">
        <f>'Combined_P1-I'!H157</f>
        <v>6</v>
      </c>
      <c r="B153" s="18">
        <f>'Combined_P1-I'!I157</f>
        <v>6</v>
      </c>
      <c r="C153" s="18">
        <f>'Combined_P1-I'!J157</f>
        <v>6</v>
      </c>
      <c r="D153" s="18">
        <f>'Combined_P1-I'!K157</f>
        <v>6</v>
      </c>
      <c r="F153" s="18">
        <f>'Combined_P2-I'!T157</f>
        <v>16</v>
      </c>
      <c r="G153" s="18">
        <f>'Combined_P2-I'!U157</f>
        <v>21</v>
      </c>
      <c r="H153" s="18">
        <f>'Combined_P2-I'!V157</f>
        <v>10</v>
      </c>
      <c r="I153" s="18">
        <f>'Combined_P2-I'!W157</f>
        <v>10</v>
      </c>
      <c r="K153" s="18">
        <f>'Combined_CA-I'!H157</f>
        <v>21</v>
      </c>
      <c r="L153" s="18">
        <f>'Combined_CA-I'!I157</f>
        <v>21</v>
      </c>
      <c r="M153" s="18">
        <f>'Combined_CA-I'!J157</f>
        <v>21</v>
      </c>
      <c r="N153" s="18">
        <f>'Combined_CA-I'!K157</f>
        <v>21</v>
      </c>
      <c r="P153" s="32"/>
      <c r="R153" s="18">
        <f t="shared" si="17"/>
        <v>43</v>
      </c>
      <c r="S153" s="18">
        <f t="shared" si="18"/>
        <v>48</v>
      </c>
      <c r="T153" s="18">
        <f t="shared" si="19"/>
        <v>37</v>
      </c>
      <c r="U153" s="18">
        <f t="shared" si="20"/>
        <v>37</v>
      </c>
    </row>
    <row r="154" spans="1:21" x14ac:dyDescent="0.3">
      <c r="A154" s="18">
        <f>'Combined_P1-I'!H158</f>
        <v>7</v>
      </c>
      <c r="B154" s="18">
        <f>'Combined_P1-I'!I158</f>
        <v>7</v>
      </c>
      <c r="C154" s="18">
        <f>'Combined_P1-I'!J158</f>
        <v>7</v>
      </c>
      <c r="D154" s="18">
        <f>'Combined_P1-I'!K158</f>
        <v>7</v>
      </c>
      <c r="F154" s="18">
        <f>'Combined_P2-I'!T158</f>
        <v>22</v>
      </c>
      <c r="G154" s="18">
        <f>'Combined_P2-I'!U158</f>
        <v>25</v>
      </c>
      <c r="H154" s="18">
        <f>'Combined_P2-I'!V158</f>
        <v>15</v>
      </c>
      <c r="I154" s="18">
        <f>'Combined_P2-I'!W158</f>
        <v>15</v>
      </c>
      <c r="K154" s="18">
        <f>'Combined_CA-I'!H158</f>
        <v>29</v>
      </c>
      <c r="L154" s="18">
        <f>'Combined_CA-I'!I158</f>
        <v>29</v>
      </c>
      <c r="M154" s="18">
        <f>'Combined_CA-I'!J158</f>
        <v>29</v>
      </c>
      <c r="N154" s="18">
        <f>'Combined_CA-I'!K158</f>
        <v>29</v>
      </c>
      <c r="P154" s="32"/>
      <c r="R154" s="18">
        <f t="shared" si="17"/>
        <v>58</v>
      </c>
      <c r="S154" s="18">
        <f t="shared" si="18"/>
        <v>61</v>
      </c>
      <c r="T154" s="18">
        <f t="shared" si="19"/>
        <v>51</v>
      </c>
      <c r="U154" s="18">
        <f t="shared" si="20"/>
        <v>51</v>
      </c>
    </row>
    <row r="155" spans="1:21" x14ac:dyDescent="0.3">
      <c r="A155" s="18">
        <f>'Combined_P1-I'!H159</f>
        <v>6</v>
      </c>
      <c r="B155" s="18">
        <f>'Combined_P1-I'!I159</f>
        <v>6</v>
      </c>
      <c r="C155" s="18">
        <f>'Combined_P1-I'!J159</f>
        <v>6</v>
      </c>
      <c r="D155" s="18">
        <f>'Combined_P1-I'!K159</f>
        <v>6</v>
      </c>
      <c r="F155" s="18">
        <f>'Combined_P2-I'!T159</f>
        <v>9</v>
      </c>
      <c r="G155" s="18">
        <f>'Combined_P2-I'!U159</f>
        <v>17</v>
      </c>
      <c r="H155" s="18">
        <f>'Combined_P2-I'!V159</f>
        <v>4</v>
      </c>
      <c r="I155" s="18">
        <f>'Combined_P2-I'!W159</f>
        <v>4</v>
      </c>
      <c r="K155" s="18">
        <f>'Combined_CA-I'!H159</f>
        <v>29</v>
      </c>
      <c r="L155" s="18">
        <f>'Combined_CA-I'!I159</f>
        <v>29</v>
      </c>
      <c r="M155" s="18">
        <f>'Combined_CA-I'!J159</f>
        <v>29</v>
      </c>
      <c r="N155" s="18">
        <f>'Combined_CA-I'!K159</f>
        <v>29</v>
      </c>
      <c r="P155" s="32"/>
      <c r="R155" s="18">
        <f t="shared" si="17"/>
        <v>44</v>
      </c>
      <c r="S155" s="18">
        <f t="shared" si="18"/>
        <v>52</v>
      </c>
      <c r="T155" s="18">
        <f t="shared" si="19"/>
        <v>39</v>
      </c>
      <c r="U155" s="18">
        <f t="shared" si="20"/>
        <v>39</v>
      </c>
    </row>
    <row r="156" spans="1:21" x14ac:dyDescent="0.3">
      <c r="A156" s="18">
        <f>'Combined_P1-I'!H160</f>
        <v>6</v>
      </c>
      <c r="B156" s="18">
        <f>'Combined_P1-I'!I160</f>
        <v>6</v>
      </c>
      <c r="C156" s="18">
        <f>'Combined_P1-I'!J160</f>
        <v>6</v>
      </c>
      <c r="D156" s="18">
        <f>'Combined_P1-I'!K160</f>
        <v>6</v>
      </c>
      <c r="F156" s="18">
        <f>'Combined_P2-I'!T160</f>
        <v>14</v>
      </c>
      <c r="G156" s="18">
        <f>'Combined_P2-I'!U160</f>
        <v>18</v>
      </c>
      <c r="H156" s="18">
        <f>'Combined_P2-I'!V160</f>
        <v>8</v>
      </c>
      <c r="I156" s="18">
        <f>'Combined_P2-I'!W160</f>
        <v>8</v>
      </c>
      <c r="K156" s="18">
        <f>'Combined_CA-I'!H160</f>
        <v>21</v>
      </c>
      <c r="L156" s="18">
        <f>'Combined_CA-I'!I160</f>
        <v>21</v>
      </c>
      <c r="M156" s="18">
        <f>'Combined_CA-I'!J160</f>
        <v>21</v>
      </c>
      <c r="N156" s="18">
        <f>'Combined_CA-I'!K160</f>
        <v>21</v>
      </c>
      <c r="P156" s="32"/>
      <c r="R156" s="18">
        <f t="shared" si="17"/>
        <v>41</v>
      </c>
      <c r="S156" s="18">
        <f t="shared" si="18"/>
        <v>45</v>
      </c>
      <c r="T156" s="18">
        <f t="shared" si="19"/>
        <v>35</v>
      </c>
      <c r="U156" s="18">
        <f t="shared" si="20"/>
        <v>35</v>
      </c>
    </row>
    <row r="157" spans="1:21" x14ac:dyDescent="0.3">
      <c r="A157" s="18">
        <f>'Combined_P1-I'!H161</f>
        <v>6</v>
      </c>
      <c r="B157" s="18">
        <f>'Combined_P1-I'!I161</f>
        <v>6</v>
      </c>
      <c r="C157" s="18">
        <f>'Combined_P1-I'!J161</f>
        <v>6</v>
      </c>
      <c r="D157" s="18">
        <f>'Combined_P1-I'!K161</f>
        <v>6</v>
      </c>
      <c r="F157" s="18">
        <f>'Combined_P2-I'!T161</f>
        <v>24</v>
      </c>
      <c r="G157" s="18">
        <f>'Combined_P2-I'!U161</f>
        <v>30</v>
      </c>
      <c r="H157" s="18">
        <f>'Combined_P2-I'!V161</f>
        <v>18</v>
      </c>
      <c r="I157" s="18">
        <f>'Combined_P2-I'!W161</f>
        <v>18</v>
      </c>
      <c r="K157" s="18">
        <f>'Combined_CA-I'!H161</f>
        <v>30</v>
      </c>
      <c r="L157" s="18">
        <f>'Combined_CA-I'!I161</f>
        <v>30</v>
      </c>
      <c r="M157" s="18">
        <f>'Combined_CA-I'!J161</f>
        <v>30</v>
      </c>
      <c r="N157" s="18">
        <f>'Combined_CA-I'!K161</f>
        <v>30</v>
      </c>
      <c r="P157" s="32"/>
      <c r="R157" s="18">
        <f t="shared" si="17"/>
        <v>60</v>
      </c>
      <c r="S157" s="18">
        <f t="shared" si="18"/>
        <v>66</v>
      </c>
      <c r="T157" s="18">
        <f t="shared" si="19"/>
        <v>54</v>
      </c>
      <c r="U157" s="18">
        <f t="shared" si="20"/>
        <v>54</v>
      </c>
    </row>
    <row r="158" spans="1:21" x14ac:dyDescent="0.3">
      <c r="A158" s="18">
        <f>'Combined_P1-I'!H162</f>
        <v>6</v>
      </c>
      <c r="B158" s="18">
        <f>'Combined_P1-I'!I162</f>
        <v>6</v>
      </c>
      <c r="C158" s="18">
        <f>'Combined_P1-I'!J162</f>
        <v>6</v>
      </c>
      <c r="D158" s="18">
        <f>'Combined_P1-I'!K162</f>
        <v>6</v>
      </c>
      <c r="F158" s="18">
        <f>'Combined_P2-I'!T162</f>
        <v>21</v>
      </c>
      <c r="G158" s="18">
        <f>'Combined_P2-I'!U162</f>
        <v>30</v>
      </c>
      <c r="H158" s="18">
        <f>'Combined_P2-I'!V162</f>
        <v>14</v>
      </c>
      <c r="I158" s="18">
        <f>'Combined_P2-I'!W162</f>
        <v>14</v>
      </c>
      <c r="K158" s="18">
        <f>'Combined_CA-I'!H162</f>
        <v>29</v>
      </c>
      <c r="L158" s="18">
        <f>'Combined_CA-I'!I162</f>
        <v>29</v>
      </c>
      <c r="M158" s="18">
        <f>'Combined_CA-I'!J162</f>
        <v>29</v>
      </c>
      <c r="N158" s="18">
        <f>'Combined_CA-I'!K162</f>
        <v>29</v>
      </c>
      <c r="P158" s="32"/>
      <c r="R158" s="18">
        <f t="shared" si="17"/>
        <v>56</v>
      </c>
      <c r="S158" s="18">
        <f t="shared" si="18"/>
        <v>65</v>
      </c>
      <c r="T158" s="18">
        <f t="shared" si="19"/>
        <v>49</v>
      </c>
      <c r="U158" s="18">
        <f t="shared" si="20"/>
        <v>49</v>
      </c>
    </row>
    <row r="159" spans="1:21" x14ac:dyDescent="0.3">
      <c r="A159" s="18">
        <f>'Combined_P1-I'!H163</f>
        <v>6</v>
      </c>
      <c r="B159" s="18">
        <f>'Combined_P1-I'!I163</f>
        <v>6</v>
      </c>
      <c r="C159" s="18">
        <f>'Combined_P1-I'!J163</f>
        <v>6</v>
      </c>
      <c r="D159" s="18">
        <f>'Combined_P1-I'!K163</f>
        <v>6</v>
      </c>
      <c r="F159" s="18">
        <f>'Combined_P2-I'!T163</f>
        <v>23</v>
      </c>
      <c r="G159" s="18">
        <f>'Combined_P2-I'!U163</f>
        <v>28</v>
      </c>
      <c r="H159" s="18">
        <f>'Combined_P2-I'!V163</f>
        <v>17</v>
      </c>
      <c r="I159" s="18">
        <f>'Combined_P2-I'!W163</f>
        <v>17</v>
      </c>
      <c r="K159" s="18">
        <f>'Combined_CA-I'!H163</f>
        <v>31</v>
      </c>
      <c r="L159" s="18">
        <f>'Combined_CA-I'!I163</f>
        <v>31</v>
      </c>
      <c r="M159" s="18">
        <f>'Combined_CA-I'!J163</f>
        <v>31</v>
      </c>
      <c r="N159" s="18">
        <f>'Combined_CA-I'!K163</f>
        <v>31</v>
      </c>
      <c r="P159" s="32"/>
      <c r="R159" s="18">
        <f t="shared" si="17"/>
        <v>60</v>
      </c>
      <c r="S159" s="18">
        <f t="shared" si="18"/>
        <v>65</v>
      </c>
      <c r="T159" s="18">
        <f t="shared" si="19"/>
        <v>54</v>
      </c>
      <c r="U159" s="18">
        <f t="shared" si="20"/>
        <v>54</v>
      </c>
    </row>
    <row r="160" spans="1:21" x14ac:dyDescent="0.3">
      <c r="A160" s="18">
        <f>'Combined_P1-I'!H164</f>
        <v>6</v>
      </c>
      <c r="B160" s="18">
        <f>'Combined_P1-I'!I164</f>
        <v>6</v>
      </c>
      <c r="C160" s="18">
        <f>'Combined_P1-I'!J164</f>
        <v>6</v>
      </c>
      <c r="D160" s="18">
        <f>'Combined_P1-I'!K164</f>
        <v>6</v>
      </c>
      <c r="F160" s="18">
        <f>'Combined_P2-I'!T164</f>
        <v>29</v>
      </c>
      <c r="G160" s="18">
        <f>'Combined_P2-I'!U164</f>
        <v>39</v>
      </c>
      <c r="H160" s="18">
        <f>'Combined_P2-I'!V164</f>
        <v>20</v>
      </c>
      <c r="I160" s="18">
        <f>'Combined_P2-I'!W164</f>
        <v>20</v>
      </c>
      <c r="K160" s="18">
        <f>'Combined_CA-I'!H164</f>
        <v>30</v>
      </c>
      <c r="L160" s="18">
        <f>'Combined_CA-I'!I164</f>
        <v>30</v>
      </c>
      <c r="M160" s="18">
        <f>'Combined_CA-I'!J164</f>
        <v>30</v>
      </c>
      <c r="N160" s="18">
        <f>'Combined_CA-I'!K164</f>
        <v>30</v>
      </c>
      <c r="P160" s="32"/>
      <c r="R160" s="18">
        <f t="shared" si="17"/>
        <v>65</v>
      </c>
      <c r="S160" s="18">
        <f t="shared" si="18"/>
        <v>75</v>
      </c>
      <c r="T160" s="18">
        <f t="shared" si="19"/>
        <v>56</v>
      </c>
      <c r="U160" s="18">
        <f t="shared" si="20"/>
        <v>56</v>
      </c>
    </row>
    <row r="161" spans="1:21" x14ac:dyDescent="0.3">
      <c r="A161" s="18">
        <f>'Combined_P1-I'!H165</f>
        <v>6</v>
      </c>
      <c r="B161" s="18">
        <f>'Combined_P1-I'!I165</f>
        <v>6</v>
      </c>
      <c r="C161" s="18">
        <f>'Combined_P1-I'!J165</f>
        <v>6</v>
      </c>
      <c r="D161" s="18">
        <f>'Combined_P1-I'!K165</f>
        <v>6</v>
      </c>
      <c r="F161" s="18">
        <f>'Combined_P2-I'!T165</f>
        <v>20</v>
      </c>
      <c r="G161" s="18">
        <f>'Combined_P2-I'!U165</f>
        <v>28</v>
      </c>
      <c r="H161" s="18">
        <f>'Combined_P2-I'!V165</f>
        <v>17</v>
      </c>
      <c r="I161" s="18">
        <f>'Combined_P2-I'!W165</f>
        <v>17</v>
      </c>
      <c r="K161" s="18">
        <f>'Combined_CA-I'!H165</f>
        <v>21</v>
      </c>
      <c r="L161" s="18">
        <f>'Combined_CA-I'!I165</f>
        <v>21</v>
      </c>
      <c r="M161" s="18">
        <f>'Combined_CA-I'!J165</f>
        <v>21</v>
      </c>
      <c r="N161" s="18">
        <f>'Combined_CA-I'!K165</f>
        <v>21</v>
      </c>
      <c r="P161" s="32"/>
      <c r="R161" s="18">
        <f t="shared" si="17"/>
        <v>47</v>
      </c>
      <c r="S161" s="18">
        <f t="shared" si="18"/>
        <v>55</v>
      </c>
      <c r="T161" s="18">
        <f t="shared" si="19"/>
        <v>44</v>
      </c>
      <c r="U161" s="18">
        <f t="shared" si="20"/>
        <v>44</v>
      </c>
    </row>
    <row r="162" spans="1:21" x14ac:dyDescent="0.3">
      <c r="A162" s="18">
        <f>'Combined_P1-I'!H166</f>
        <v>6</v>
      </c>
      <c r="B162" s="18">
        <f>'Combined_P1-I'!I166</f>
        <v>6</v>
      </c>
      <c r="C162" s="18">
        <f>'Combined_P1-I'!J166</f>
        <v>6</v>
      </c>
      <c r="D162" s="18">
        <f>'Combined_P1-I'!K166</f>
        <v>6</v>
      </c>
      <c r="F162" s="18">
        <f>'Combined_P2-I'!T166</f>
        <v>19</v>
      </c>
      <c r="G162" s="18">
        <f>'Combined_P2-I'!U166</f>
        <v>31</v>
      </c>
      <c r="H162" s="18">
        <f>'Combined_P2-I'!V166</f>
        <v>12</v>
      </c>
      <c r="I162" s="18">
        <f>'Combined_P2-I'!W166</f>
        <v>12</v>
      </c>
      <c r="K162" s="18">
        <f>'Combined_CA-I'!H166</f>
        <v>25</v>
      </c>
      <c r="L162" s="18">
        <f>'Combined_CA-I'!I166</f>
        <v>25</v>
      </c>
      <c r="M162" s="18">
        <f>'Combined_CA-I'!J166</f>
        <v>25</v>
      </c>
      <c r="N162" s="18">
        <f>'Combined_CA-I'!K166</f>
        <v>25</v>
      </c>
      <c r="P162" s="32"/>
      <c r="R162" s="18">
        <f t="shared" si="17"/>
        <v>50</v>
      </c>
      <c r="S162" s="18">
        <f t="shared" si="18"/>
        <v>62</v>
      </c>
      <c r="T162" s="18">
        <f t="shared" si="19"/>
        <v>43</v>
      </c>
      <c r="U162" s="18">
        <f t="shared" si="20"/>
        <v>43</v>
      </c>
    </row>
    <row r="163" spans="1:21" x14ac:dyDescent="0.3">
      <c r="A163" s="18">
        <f>'Combined_P1-I'!H167</f>
        <v>6</v>
      </c>
      <c r="B163" s="18">
        <f>'Combined_P1-I'!I167</f>
        <v>6</v>
      </c>
      <c r="C163" s="18">
        <f>'Combined_P1-I'!J167</f>
        <v>6</v>
      </c>
      <c r="D163" s="18">
        <f>'Combined_P1-I'!K167</f>
        <v>6</v>
      </c>
      <c r="F163" s="18">
        <f>'Combined_P2-I'!T167</f>
        <v>19</v>
      </c>
      <c r="G163" s="18">
        <f>'Combined_P2-I'!U167</f>
        <v>25</v>
      </c>
      <c r="H163" s="18">
        <f>'Combined_P2-I'!V167</f>
        <v>13</v>
      </c>
      <c r="I163" s="18">
        <f>'Combined_P2-I'!W167</f>
        <v>13</v>
      </c>
      <c r="K163" s="18">
        <f>'Combined_CA-I'!H167</f>
        <v>32</v>
      </c>
      <c r="L163" s="18">
        <f>'Combined_CA-I'!I167</f>
        <v>32</v>
      </c>
      <c r="M163" s="18">
        <f>'Combined_CA-I'!J167</f>
        <v>32</v>
      </c>
      <c r="N163" s="18">
        <f>'Combined_CA-I'!K167</f>
        <v>32</v>
      </c>
      <c r="P163" s="32"/>
      <c r="R163" s="18">
        <f t="shared" si="17"/>
        <v>57</v>
      </c>
      <c r="S163" s="18">
        <f t="shared" si="18"/>
        <v>63</v>
      </c>
      <c r="T163" s="18">
        <f t="shared" si="19"/>
        <v>51</v>
      </c>
      <c r="U163" s="18">
        <f t="shared" si="20"/>
        <v>51</v>
      </c>
    </row>
    <row r="164" spans="1:21" x14ac:dyDescent="0.3">
      <c r="P164" s="32"/>
    </row>
    <row r="165" spans="1:21" x14ac:dyDescent="0.3">
      <c r="P165" s="32"/>
      <c r="Q165" s="19" t="s">
        <v>69</v>
      </c>
      <c r="R165" s="34" t="s">
        <v>24</v>
      </c>
      <c r="S165" s="34" t="s">
        <v>27</v>
      </c>
      <c r="T165" s="34" t="s">
        <v>30</v>
      </c>
      <c r="U165" s="34" t="s">
        <v>32</v>
      </c>
    </row>
    <row r="166" spans="1:21" x14ac:dyDescent="0.3">
      <c r="P166" s="32"/>
      <c r="Q166" s="19" t="s">
        <v>206</v>
      </c>
      <c r="R166" s="35">
        <f>IF(SUM(R7:R163) &gt; 0, COUNTIF(R7:R163, "&gt;=" &amp; R4), "")</f>
        <v>117</v>
      </c>
      <c r="S166" s="35">
        <f>IF(SUM(S7:S163) &gt; 0, COUNTIF(S7:S163, "&gt;=" &amp; S4), "")</f>
        <v>110</v>
      </c>
      <c r="T166" s="35">
        <f>IF(SUM(T7:T163) &gt; 0, COUNTIF(T7:T163, "&gt;=" &amp; T4), "")</f>
        <v>125</v>
      </c>
      <c r="U166" s="35">
        <f>IF(SUM(U7:U163) &gt; 0, COUNTIF(U7:U163, "&gt;=" &amp; U4), "")</f>
        <v>125</v>
      </c>
    </row>
    <row r="167" spans="1:21" x14ac:dyDescent="0.3">
      <c r="P167" s="32"/>
      <c r="Q167" s="19" t="s">
        <v>207</v>
      </c>
      <c r="R167" s="8">
        <v>157</v>
      </c>
      <c r="S167" s="8">
        <v>157</v>
      </c>
      <c r="T167" s="8">
        <v>157</v>
      </c>
      <c r="U167" s="8">
        <v>157</v>
      </c>
    </row>
    <row r="168" spans="1:21" x14ac:dyDescent="0.3">
      <c r="P168" s="32"/>
      <c r="Q168" s="19" t="s">
        <v>208</v>
      </c>
      <c r="R168" s="35">
        <f>IF(SUM(R7:R163) &gt; 0, R166/R167*100, "0")</f>
        <v>74.522292993630572</v>
      </c>
      <c r="S168" s="35">
        <f>IF(SUM(S7:S163) &gt; 0, S166/S167*100, "0")</f>
        <v>70.063694267515913</v>
      </c>
      <c r="T168" s="35">
        <f>IF(SUM(T7:T163) &gt; 0, T166/T167*100, "0")</f>
        <v>79.617834394904463</v>
      </c>
      <c r="U168" s="35">
        <f>IF(SUM(U7:U163) &gt; 0, U166/U167*100, "0")</f>
        <v>79.617834394904463</v>
      </c>
    </row>
  </sheetData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68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482</v>
      </c>
      <c r="B1" s="56"/>
      <c r="C1" s="56"/>
      <c r="D1" s="56"/>
      <c r="F1" s="32"/>
      <c r="H1" s="57" t="s">
        <v>205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'Combined_END_SEM-E'!H3</f>
        <v>30</v>
      </c>
      <c r="B3" s="18">
        <f>'Combined_END_SEM-E'!I3</f>
        <v>30</v>
      </c>
      <c r="C3" s="18">
        <f>'Combined_END_SEM-E'!J3</f>
        <v>30</v>
      </c>
      <c r="D3" s="18">
        <f>'Combined_END_SEM-E'!K3</f>
        <v>30</v>
      </c>
      <c r="F3" s="32"/>
      <c r="H3" s="18">
        <f t="shared" ref="H3:K4" si="0">SUM(A3)</f>
        <v>30</v>
      </c>
      <c r="I3" s="18">
        <f t="shared" si="0"/>
        <v>30</v>
      </c>
      <c r="J3" s="18">
        <f t="shared" si="0"/>
        <v>30</v>
      </c>
      <c r="K3" s="18">
        <f t="shared" si="0"/>
        <v>30</v>
      </c>
    </row>
    <row r="4" spans="1:11" x14ac:dyDescent="0.3">
      <c r="A4" s="18">
        <f>'Combined_END_SEM-E'!H4</f>
        <v>15</v>
      </c>
      <c r="B4" s="18">
        <f>'Combined_END_SEM-E'!I4</f>
        <v>15</v>
      </c>
      <c r="C4" s="18">
        <f>'Combined_END_SEM-E'!J4</f>
        <v>15</v>
      </c>
      <c r="D4" s="18">
        <f>'Combined_END_SEM-E'!K4</f>
        <v>15</v>
      </c>
      <c r="F4" s="32"/>
      <c r="H4" s="18">
        <f t="shared" si="0"/>
        <v>15</v>
      </c>
      <c r="I4" s="18">
        <f t="shared" si="0"/>
        <v>15</v>
      </c>
      <c r="J4" s="18">
        <f t="shared" si="0"/>
        <v>15</v>
      </c>
      <c r="K4" s="18">
        <f t="shared" si="0"/>
        <v>15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'Combined_END_SEM-E'!H11</f>
        <v>14</v>
      </c>
      <c r="B7" s="18">
        <f>'Combined_END_SEM-E'!I11</f>
        <v>14</v>
      </c>
      <c r="C7" s="18">
        <f>'Combined_END_SEM-E'!J11</f>
        <v>14</v>
      </c>
      <c r="D7" s="18">
        <f>'Combined_END_SEM-E'!K11</f>
        <v>14</v>
      </c>
      <c r="F7" s="32"/>
      <c r="H7" s="18">
        <f t="shared" ref="H7:H38" si="1">SUM(A7)</f>
        <v>14</v>
      </c>
      <c r="I7" s="18">
        <f t="shared" ref="I7:I38" si="2">SUM(B7)</f>
        <v>14</v>
      </c>
      <c r="J7" s="18">
        <f t="shared" ref="J7:J38" si="3">SUM(C7)</f>
        <v>14</v>
      </c>
      <c r="K7" s="18">
        <f t="shared" ref="K7:K38" si="4">SUM(D7)</f>
        <v>14</v>
      </c>
    </row>
    <row r="8" spans="1:11" x14ac:dyDescent="0.3">
      <c r="A8" s="18">
        <f>'Combined_END_SEM-E'!H12</f>
        <v>21</v>
      </c>
      <c r="B8" s="18">
        <f>'Combined_END_SEM-E'!I12</f>
        <v>21</v>
      </c>
      <c r="C8" s="18">
        <f>'Combined_END_SEM-E'!J12</f>
        <v>21</v>
      </c>
      <c r="D8" s="18">
        <f>'Combined_END_SEM-E'!K12</f>
        <v>21</v>
      </c>
      <c r="F8" s="32"/>
      <c r="H8" s="18">
        <f t="shared" si="1"/>
        <v>21</v>
      </c>
      <c r="I8" s="18">
        <f t="shared" si="2"/>
        <v>21</v>
      </c>
      <c r="J8" s="18">
        <f t="shared" si="3"/>
        <v>21</v>
      </c>
      <c r="K8" s="18">
        <f t="shared" si="4"/>
        <v>21</v>
      </c>
    </row>
    <row r="9" spans="1:11" x14ac:dyDescent="0.3">
      <c r="A9" s="18">
        <f>'Combined_END_SEM-E'!H13</f>
        <v>29</v>
      </c>
      <c r="B9" s="18">
        <f>'Combined_END_SEM-E'!I13</f>
        <v>29</v>
      </c>
      <c r="C9" s="18">
        <f>'Combined_END_SEM-E'!J13</f>
        <v>29</v>
      </c>
      <c r="D9" s="18">
        <f>'Combined_END_SEM-E'!K13</f>
        <v>29</v>
      </c>
      <c r="F9" s="32"/>
      <c r="H9" s="18">
        <f t="shared" si="1"/>
        <v>29</v>
      </c>
      <c r="I9" s="18">
        <f t="shared" si="2"/>
        <v>29</v>
      </c>
      <c r="J9" s="18">
        <f t="shared" si="3"/>
        <v>29</v>
      </c>
      <c r="K9" s="18">
        <f t="shared" si="4"/>
        <v>29</v>
      </c>
    </row>
    <row r="10" spans="1:11" x14ac:dyDescent="0.3">
      <c r="A10" s="18">
        <f>'Combined_END_SEM-E'!H14</f>
        <v>14</v>
      </c>
      <c r="B10" s="18">
        <f>'Combined_END_SEM-E'!I14</f>
        <v>14</v>
      </c>
      <c r="C10" s="18">
        <f>'Combined_END_SEM-E'!J14</f>
        <v>14</v>
      </c>
      <c r="D10" s="18">
        <f>'Combined_END_SEM-E'!K14</f>
        <v>14</v>
      </c>
      <c r="F10" s="32"/>
      <c r="H10" s="18">
        <f t="shared" si="1"/>
        <v>14</v>
      </c>
      <c r="I10" s="18">
        <f t="shared" si="2"/>
        <v>14</v>
      </c>
      <c r="J10" s="18">
        <f t="shared" si="3"/>
        <v>14</v>
      </c>
      <c r="K10" s="18">
        <f t="shared" si="4"/>
        <v>14</v>
      </c>
    </row>
    <row r="11" spans="1:11" x14ac:dyDescent="0.3">
      <c r="A11" s="18">
        <f>'Combined_END_SEM-E'!H15</f>
        <v>21</v>
      </c>
      <c r="B11" s="18">
        <f>'Combined_END_SEM-E'!I15</f>
        <v>21</v>
      </c>
      <c r="C11" s="18">
        <f>'Combined_END_SEM-E'!J15</f>
        <v>21</v>
      </c>
      <c r="D11" s="18">
        <f>'Combined_END_SEM-E'!K15</f>
        <v>21</v>
      </c>
      <c r="F11" s="32"/>
      <c r="H11" s="18">
        <f t="shared" si="1"/>
        <v>21</v>
      </c>
      <c r="I11" s="18">
        <f t="shared" si="2"/>
        <v>21</v>
      </c>
      <c r="J11" s="18">
        <f t="shared" si="3"/>
        <v>21</v>
      </c>
      <c r="K11" s="18">
        <f t="shared" si="4"/>
        <v>21</v>
      </c>
    </row>
    <row r="12" spans="1:11" x14ac:dyDescent="0.3">
      <c r="A12" s="18">
        <f>'Combined_END_SEM-E'!H16</f>
        <v>14</v>
      </c>
      <c r="B12" s="18">
        <f>'Combined_END_SEM-E'!I16</f>
        <v>14</v>
      </c>
      <c r="C12" s="18">
        <f>'Combined_END_SEM-E'!J16</f>
        <v>14</v>
      </c>
      <c r="D12" s="18">
        <f>'Combined_END_SEM-E'!K16</f>
        <v>14</v>
      </c>
      <c r="F12" s="32"/>
      <c r="H12" s="18">
        <f t="shared" si="1"/>
        <v>14</v>
      </c>
      <c r="I12" s="18">
        <f t="shared" si="2"/>
        <v>14</v>
      </c>
      <c r="J12" s="18">
        <f t="shared" si="3"/>
        <v>14</v>
      </c>
      <c r="K12" s="18">
        <f t="shared" si="4"/>
        <v>14</v>
      </c>
    </row>
    <row r="13" spans="1:11" x14ac:dyDescent="0.3">
      <c r="A13" s="18">
        <f>'Combined_END_SEM-E'!H17</f>
        <v>19</v>
      </c>
      <c r="B13" s="18">
        <f>'Combined_END_SEM-E'!I17</f>
        <v>19</v>
      </c>
      <c r="C13" s="18">
        <f>'Combined_END_SEM-E'!J17</f>
        <v>19</v>
      </c>
      <c r="D13" s="18">
        <f>'Combined_END_SEM-E'!K17</f>
        <v>19</v>
      </c>
      <c r="F13" s="32"/>
      <c r="H13" s="18">
        <f t="shared" si="1"/>
        <v>19</v>
      </c>
      <c r="I13" s="18">
        <f t="shared" si="2"/>
        <v>19</v>
      </c>
      <c r="J13" s="18">
        <f t="shared" si="3"/>
        <v>19</v>
      </c>
      <c r="K13" s="18">
        <f t="shared" si="4"/>
        <v>19</v>
      </c>
    </row>
    <row r="14" spans="1:11" x14ac:dyDescent="0.3">
      <c r="A14" s="18">
        <f>'Combined_END_SEM-E'!H18</f>
        <v>24</v>
      </c>
      <c r="B14" s="18">
        <f>'Combined_END_SEM-E'!I18</f>
        <v>24</v>
      </c>
      <c r="C14" s="18">
        <f>'Combined_END_SEM-E'!J18</f>
        <v>24</v>
      </c>
      <c r="D14" s="18">
        <f>'Combined_END_SEM-E'!K18</f>
        <v>24</v>
      </c>
      <c r="F14" s="32"/>
      <c r="H14" s="18">
        <f t="shared" si="1"/>
        <v>24</v>
      </c>
      <c r="I14" s="18">
        <f t="shared" si="2"/>
        <v>24</v>
      </c>
      <c r="J14" s="18">
        <f t="shared" si="3"/>
        <v>24</v>
      </c>
      <c r="K14" s="18">
        <f t="shared" si="4"/>
        <v>24</v>
      </c>
    </row>
    <row r="15" spans="1:11" x14ac:dyDescent="0.3">
      <c r="A15" s="18">
        <f>'Combined_END_SEM-E'!H19</f>
        <v>21</v>
      </c>
      <c r="B15" s="18">
        <f>'Combined_END_SEM-E'!I19</f>
        <v>21</v>
      </c>
      <c r="C15" s="18">
        <f>'Combined_END_SEM-E'!J19</f>
        <v>21</v>
      </c>
      <c r="D15" s="18">
        <f>'Combined_END_SEM-E'!K19</f>
        <v>21</v>
      </c>
      <c r="F15" s="32"/>
      <c r="H15" s="18">
        <f t="shared" si="1"/>
        <v>21</v>
      </c>
      <c r="I15" s="18">
        <f t="shared" si="2"/>
        <v>21</v>
      </c>
      <c r="J15" s="18">
        <f t="shared" si="3"/>
        <v>21</v>
      </c>
      <c r="K15" s="18">
        <f t="shared" si="4"/>
        <v>21</v>
      </c>
    </row>
    <row r="16" spans="1:11" x14ac:dyDescent="0.3">
      <c r="A16" s="18">
        <f>'Combined_END_SEM-E'!H20</f>
        <v>8</v>
      </c>
      <c r="B16" s="18">
        <f>'Combined_END_SEM-E'!I20</f>
        <v>8</v>
      </c>
      <c r="C16" s="18">
        <f>'Combined_END_SEM-E'!J20</f>
        <v>8</v>
      </c>
      <c r="D16" s="18">
        <f>'Combined_END_SEM-E'!K20</f>
        <v>8</v>
      </c>
      <c r="F16" s="32"/>
      <c r="H16" s="18">
        <f t="shared" si="1"/>
        <v>8</v>
      </c>
      <c r="I16" s="18">
        <f t="shared" si="2"/>
        <v>8</v>
      </c>
      <c r="J16" s="18">
        <f t="shared" si="3"/>
        <v>8</v>
      </c>
      <c r="K16" s="18">
        <f t="shared" si="4"/>
        <v>8</v>
      </c>
    </row>
    <row r="17" spans="1:11" x14ac:dyDescent="0.3">
      <c r="A17" s="18">
        <f>'Combined_END_SEM-E'!H21</f>
        <v>29</v>
      </c>
      <c r="B17" s="18">
        <f>'Combined_END_SEM-E'!I21</f>
        <v>29</v>
      </c>
      <c r="C17" s="18">
        <f>'Combined_END_SEM-E'!J21</f>
        <v>29</v>
      </c>
      <c r="D17" s="18">
        <f>'Combined_END_SEM-E'!K21</f>
        <v>29</v>
      </c>
      <c r="F17" s="32"/>
      <c r="H17" s="18">
        <f t="shared" si="1"/>
        <v>29</v>
      </c>
      <c r="I17" s="18">
        <f t="shared" si="2"/>
        <v>29</v>
      </c>
      <c r="J17" s="18">
        <f t="shared" si="3"/>
        <v>29</v>
      </c>
      <c r="K17" s="18">
        <f t="shared" si="4"/>
        <v>29</v>
      </c>
    </row>
    <row r="18" spans="1:11" x14ac:dyDescent="0.3">
      <c r="A18" s="18">
        <f>'Combined_END_SEM-E'!H22</f>
        <v>14</v>
      </c>
      <c r="B18" s="18">
        <f>'Combined_END_SEM-E'!I22</f>
        <v>14</v>
      </c>
      <c r="C18" s="18">
        <f>'Combined_END_SEM-E'!J22</f>
        <v>14</v>
      </c>
      <c r="D18" s="18">
        <f>'Combined_END_SEM-E'!K22</f>
        <v>14</v>
      </c>
      <c r="F18" s="32"/>
      <c r="H18" s="18">
        <f t="shared" si="1"/>
        <v>14</v>
      </c>
      <c r="I18" s="18">
        <f t="shared" si="2"/>
        <v>14</v>
      </c>
      <c r="J18" s="18">
        <f t="shared" si="3"/>
        <v>14</v>
      </c>
      <c r="K18" s="18">
        <f t="shared" si="4"/>
        <v>14</v>
      </c>
    </row>
    <row r="19" spans="1:11" x14ac:dyDescent="0.3">
      <c r="A19" s="18">
        <f>'Combined_END_SEM-E'!H23</f>
        <v>13</v>
      </c>
      <c r="B19" s="18">
        <f>'Combined_END_SEM-E'!I23</f>
        <v>13</v>
      </c>
      <c r="C19" s="18">
        <f>'Combined_END_SEM-E'!J23</f>
        <v>13</v>
      </c>
      <c r="D19" s="18">
        <f>'Combined_END_SEM-E'!K23</f>
        <v>13</v>
      </c>
      <c r="F19" s="32"/>
      <c r="H19" s="18">
        <f t="shared" si="1"/>
        <v>13</v>
      </c>
      <c r="I19" s="18">
        <f t="shared" si="2"/>
        <v>13</v>
      </c>
      <c r="J19" s="18">
        <f t="shared" si="3"/>
        <v>13</v>
      </c>
      <c r="K19" s="18">
        <f t="shared" si="4"/>
        <v>13</v>
      </c>
    </row>
    <row r="20" spans="1:11" x14ac:dyDescent="0.3">
      <c r="A20" s="18">
        <f>'Combined_END_SEM-E'!H24</f>
        <v>17</v>
      </c>
      <c r="B20" s="18">
        <f>'Combined_END_SEM-E'!I24</f>
        <v>17</v>
      </c>
      <c r="C20" s="18">
        <f>'Combined_END_SEM-E'!J24</f>
        <v>17</v>
      </c>
      <c r="D20" s="18">
        <f>'Combined_END_SEM-E'!K24</f>
        <v>17</v>
      </c>
      <c r="F20" s="32"/>
      <c r="H20" s="18">
        <f t="shared" si="1"/>
        <v>17</v>
      </c>
      <c r="I20" s="18">
        <f t="shared" si="2"/>
        <v>17</v>
      </c>
      <c r="J20" s="18">
        <f t="shared" si="3"/>
        <v>17</v>
      </c>
      <c r="K20" s="18">
        <f t="shared" si="4"/>
        <v>17</v>
      </c>
    </row>
    <row r="21" spans="1:11" x14ac:dyDescent="0.3">
      <c r="A21" s="18">
        <f>'Combined_END_SEM-E'!H25</f>
        <v>29</v>
      </c>
      <c r="B21" s="18">
        <f>'Combined_END_SEM-E'!I25</f>
        <v>29</v>
      </c>
      <c r="C21" s="18">
        <f>'Combined_END_SEM-E'!J25</f>
        <v>29</v>
      </c>
      <c r="D21" s="18">
        <f>'Combined_END_SEM-E'!K25</f>
        <v>29</v>
      </c>
      <c r="F21" s="32"/>
      <c r="H21" s="18">
        <f t="shared" si="1"/>
        <v>29</v>
      </c>
      <c r="I21" s="18">
        <f t="shared" si="2"/>
        <v>29</v>
      </c>
      <c r="J21" s="18">
        <f t="shared" si="3"/>
        <v>29</v>
      </c>
      <c r="K21" s="18">
        <f t="shared" si="4"/>
        <v>29</v>
      </c>
    </row>
    <row r="22" spans="1:11" x14ac:dyDescent="0.3">
      <c r="A22" s="18">
        <f>'Combined_END_SEM-E'!H26</f>
        <v>11</v>
      </c>
      <c r="B22" s="18">
        <f>'Combined_END_SEM-E'!I26</f>
        <v>11</v>
      </c>
      <c r="C22" s="18">
        <f>'Combined_END_SEM-E'!J26</f>
        <v>11</v>
      </c>
      <c r="D22" s="18">
        <f>'Combined_END_SEM-E'!K26</f>
        <v>11</v>
      </c>
      <c r="F22" s="32"/>
      <c r="H22" s="18">
        <f t="shared" si="1"/>
        <v>11</v>
      </c>
      <c r="I22" s="18">
        <f t="shared" si="2"/>
        <v>11</v>
      </c>
      <c r="J22" s="18">
        <f t="shared" si="3"/>
        <v>11</v>
      </c>
      <c r="K22" s="18">
        <f t="shared" si="4"/>
        <v>11</v>
      </c>
    </row>
    <row r="23" spans="1:11" x14ac:dyDescent="0.3">
      <c r="A23" s="18">
        <f>'Combined_END_SEM-E'!H27</f>
        <v>23</v>
      </c>
      <c r="B23" s="18">
        <f>'Combined_END_SEM-E'!I27</f>
        <v>23</v>
      </c>
      <c r="C23" s="18">
        <f>'Combined_END_SEM-E'!J27</f>
        <v>23</v>
      </c>
      <c r="D23" s="18">
        <f>'Combined_END_SEM-E'!K27</f>
        <v>23</v>
      </c>
      <c r="F23" s="32"/>
      <c r="H23" s="18">
        <f t="shared" si="1"/>
        <v>23</v>
      </c>
      <c r="I23" s="18">
        <f t="shared" si="2"/>
        <v>23</v>
      </c>
      <c r="J23" s="18">
        <f t="shared" si="3"/>
        <v>23</v>
      </c>
      <c r="K23" s="18">
        <f t="shared" si="4"/>
        <v>23</v>
      </c>
    </row>
    <row r="24" spans="1:11" x14ac:dyDescent="0.3">
      <c r="A24" s="18">
        <f>'Combined_END_SEM-E'!H28</f>
        <v>26</v>
      </c>
      <c r="B24" s="18">
        <f>'Combined_END_SEM-E'!I28</f>
        <v>26</v>
      </c>
      <c r="C24" s="18">
        <f>'Combined_END_SEM-E'!J28</f>
        <v>26</v>
      </c>
      <c r="D24" s="18">
        <f>'Combined_END_SEM-E'!K28</f>
        <v>26</v>
      </c>
      <c r="F24" s="32"/>
      <c r="H24" s="18">
        <f t="shared" si="1"/>
        <v>26</v>
      </c>
      <c r="I24" s="18">
        <f t="shared" si="2"/>
        <v>26</v>
      </c>
      <c r="J24" s="18">
        <f t="shared" si="3"/>
        <v>26</v>
      </c>
      <c r="K24" s="18">
        <f t="shared" si="4"/>
        <v>26</v>
      </c>
    </row>
    <row r="25" spans="1:11" x14ac:dyDescent="0.3">
      <c r="A25" s="18">
        <f>'Combined_END_SEM-E'!H29</f>
        <v>23</v>
      </c>
      <c r="B25" s="18">
        <f>'Combined_END_SEM-E'!I29</f>
        <v>23</v>
      </c>
      <c r="C25" s="18">
        <f>'Combined_END_SEM-E'!J29</f>
        <v>23</v>
      </c>
      <c r="D25" s="18">
        <f>'Combined_END_SEM-E'!K29</f>
        <v>23</v>
      </c>
      <c r="F25" s="32"/>
      <c r="H25" s="18">
        <f t="shared" si="1"/>
        <v>23</v>
      </c>
      <c r="I25" s="18">
        <f t="shared" si="2"/>
        <v>23</v>
      </c>
      <c r="J25" s="18">
        <f t="shared" si="3"/>
        <v>23</v>
      </c>
      <c r="K25" s="18">
        <f t="shared" si="4"/>
        <v>23</v>
      </c>
    </row>
    <row r="26" spans="1:11" x14ac:dyDescent="0.3">
      <c r="A26" s="18">
        <f>'Combined_END_SEM-E'!H30</f>
        <v>24</v>
      </c>
      <c r="B26" s="18">
        <f>'Combined_END_SEM-E'!I30</f>
        <v>24</v>
      </c>
      <c r="C26" s="18">
        <f>'Combined_END_SEM-E'!J30</f>
        <v>24</v>
      </c>
      <c r="D26" s="18">
        <f>'Combined_END_SEM-E'!K30</f>
        <v>24</v>
      </c>
      <c r="F26" s="32"/>
      <c r="H26" s="18">
        <f t="shared" si="1"/>
        <v>24</v>
      </c>
      <c r="I26" s="18">
        <f t="shared" si="2"/>
        <v>24</v>
      </c>
      <c r="J26" s="18">
        <f t="shared" si="3"/>
        <v>24</v>
      </c>
      <c r="K26" s="18">
        <f t="shared" si="4"/>
        <v>24</v>
      </c>
    </row>
    <row r="27" spans="1:11" x14ac:dyDescent="0.3">
      <c r="A27" s="18">
        <f>'Combined_END_SEM-E'!H31</f>
        <v>23</v>
      </c>
      <c r="B27" s="18">
        <f>'Combined_END_SEM-E'!I31</f>
        <v>23</v>
      </c>
      <c r="C27" s="18">
        <f>'Combined_END_SEM-E'!J31</f>
        <v>23</v>
      </c>
      <c r="D27" s="18">
        <f>'Combined_END_SEM-E'!K31</f>
        <v>23</v>
      </c>
      <c r="F27" s="32"/>
      <c r="H27" s="18">
        <f t="shared" si="1"/>
        <v>23</v>
      </c>
      <c r="I27" s="18">
        <f t="shared" si="2"/>
        <v>23</v>
      </c>
      <c r="J27" s="18">
        <f t="shared" si="3"/>
        <v>23</v>
      </c>
      <c r="K27" s="18">
        <f t="shared" si="4"/>
        <v>23</v>
      </c>
    </row>
    <row r="28" spans="1:11" x14ac:dyDescent="0.3">
      <c r="A28" s="18">
        <f>'Combined_END_SEM-E'!H32</f>
        <v>9</v>
      </c>
      <c r="B28" s="18">
        <f>'Combined_END_SEM-E'!I32</f>
        <v>9</v>
      </c>
      <c r="C28" s="18">
        <f>'Combined_END_SEM-E'!J32</f>
        <v>9</v>
      </c>
      <c r="D28" s="18">
        <f>'Combined_END_SEM-E'!K32</f>
        <v>9</v>
      </c>
      <c r="F28" s="32"/>
      <c r="H28" s="18">
        <f t="shared" si="1"/>
        <v>9</v>
      </c>
      <c r="I28" s="18">
        <f t="shared" si="2"/>
        <v>9</v>
      </c>
      <c r="J28" s="18">
        <f t="shared" si="3"/>
        <v>9</v>
      </c>
      <c r="K28" s="18">
        <f t="shared" si="4"/>
        <v>9</v>
      </c>
    </row>
    <row r="29" spans="1:11" x14ac:dyDescent="0.3">
      <c r="A29" s="18">
        <f>'Combined_END_SEM-E'!H33</f>
        <v>16</v>
      </c>
      <c r="B29" s="18">
        <f>'Combined_END_SEM-E'!I33</f>
        <v>16</v>
      </c>
      <c r="C29" s="18">
        <f>'Combined_END_SEM-E'!J33</f>
        <v>16</v>
      </c>
      <c r="D29" s="18">
        <f>'Combined_END_SEM-E'!K33</f>
        <v>16</v>
      </c>
      <c r="F29" s="32"/>
      <c r="H29" s="18">
        <f t="shared" si="1"/>
        <v>16</v>
      </c>
      <c r="I29" s="18">
        <f t="shared" si="2"/>
        <v>16</v>
      </c>
      <c r="J29" s="18">
        <f t="shared" si="3"/>
        <v>16</v>
      </c>
      <c r="K29" s="18">
        <f t="shared" si="4"/>
        <v>16</v>
      </c>
    </row>
    <row r="30" spans="1:11" x14ac:dyDescent="0.3">
      <c r="A30" s="18">
        <f>'Combined_END_SEM-E'!H34</f>
        <v>17</v>
      </c>
      <c r="B30" s="18">
        <f>'Combined_END_SEM-E'!I34</f>
        <v>17</v>
      </c>
      <c r="C30" s="18">
        <f>'Combined_END_SEM-E'!J34</f>
        <v>17</v>
      </c>
      <c r="D30" s="18">
        <f>'Combined_END_SEM-E'!K34</f>
        <v>17</v>
      </c>
      <c r="F30" s="32"/>
      <c r="H30" s="18">
        <f t="shared" si="1"/>
        <v>17</v>
      </c>
      <c r="I30" s="18">
        <f t="shared" si="2"/>
        <v>17</v>
      </c>
      <c r="J30" s="18">
        <f t="shared" si="3"/>
        <v>17</v>
      </c>
      <c r="K30" s="18">
        <f t="shared" si="4"/>
        <v>17</v>
      </c>
    </row>
    <row r="31" spans="1:11" x14ac:dyDescent="0.3">
      <c r="A31" s="18">
        <f>'Combined_END_SEM-E'!H35</f>
        <v>13</v>
      </c>
      <c r="B31" s="18">
        <f>'Combined_END_SEM-E'!I35</f>
        <v>13</v>
      </c>
      <c r="C31" s="18">
        <f>'Combined_END_SEM-E'!J35</f>
        <v>13</v>
      </c>
      <c r="D31" s="18">
        <f>'Combined_END_SEM-E'!K35</f>
        <v>13</v>
      </c>
      <c r="F31" s="32"/>
      <c r="H31" s="18">
        <f t="shared" si="1"/>
        <v>13</v>
      </c>
      <c r="I31" s="18">
        <f t="shared" si="2"/>
        <v>13</v>
      </c>
      <c r="J31" s="18">
        <f t="shared" si="3"/>
        <v>13</v>
      </c>
      <c r="K31" s="18">
        <f t="shared" si="4"/>
        <v>13</v>
      </c>
    </row>
    <row r="32" spans="1:11" x14ac:dyDescent="0.3">
      <c r="A32" s="18">
        <f>'Combined_END_SEM-E'!H36</f>
        <v>10</v>
      </c>
      <c r="B32" s="18">
        <f>'Combined_END_SEM-E'!I36</f>
        <v>10</v>
      </c>
      <c r="C32" s="18">
        <f>'Combined_END_SEM-E'!J36</f>
        <v>10</v>
      </c>
      <c r="D32" s="18">
        <f>'Combined_END_SEM-E'!K36</f>
        <v>10</v>
      </c>
      <c r="F32" s="32"/>
      <c r="H32" s="18">
        <f t="shared" si="1"/>
        <v>10</v>
      </c>
      <c r="I32" s="18">
        <f t="shared" si="2"/>
        <v>10</v>
      </c>
      <c r="J32" s="18">
        <f t="shared" si="3"/>
        <v>10</v>
      </c>
      <c r="K32" s="18">
        <f t="shared" si="4"/>
        <v>10</v>
      </c>
    </row>
    <row r="33" spans="1:11" x14ac:dyDescent="0.3">
      <c r="A33" s="18">
        <f>'Combined_END_SEM-E'!H37</f>
        <v>9</v>
      </c>
      <c r="B33" s="18">
        <f>'Combined_END_SEM-E'!I37</f>
        <v>9</v>
      </c>
      <c r="C33" s="18">
        <f>'Combined_END_SEM-E'!J37</f>
        <v>9</v>
      </c>
      <c r="D33" s="18">
        <f>'Combined_END_SEM-E'!K37</f>
        <v>9</v>
      </c>
      <c r="F33" s="32"/>
      <c r="H33" s="18">
        <f t="shared" si="1"/>
        <v>9</v>
      </c>
      <c r="I33" s="18">
        <f t="shared" si="2"/>
        <v>9</v>
      </c>
      <c r="J33" s="18">
        <f t="shared" si="3"/>
        <v>9</v>
      </c>
      <c r="K33" s="18">
        <f t="shared" si="4"/>
        <v>9</v>
      </c>
    </row>
    <row r="34" spans="1:11" x14ac:dyDescent="0.3">
      <c r="A34" s="18">
        <f>'Combined_END_SEM-E'!H38</f>
        <v>11</v>
      </c>
      <c r="B34" s="18">
        <f>'Combined_END_SEM-E'!I38</f>
        <v>11</v>
      </c>
      <c r="C34" s="18">
        <f>'Combined_END_SEM-E'!J38</f>
        <v>11</v>
      </c>
      <c r="D34" s="18">
        <f>'Combined_END_SEM-E'!K38</f>
        <v>11</v>
      </c>
      <c r="F34" s="32"/>
      <c r="H34" s="18">
        <f t="shared" si="1"/>
        <v>11</v>
      </c>
      <c r="I34" s="18">
        <f t="shared" si="2"/>
        <v>11</v>
      </c>
      <c r="J34" s="18">
        <f t="shared" si="3"/>
        <v>11</v>
      </c>
      <c r="K34" s="18">
        <f t="shared" si="4"/>
        <v>11</v>
      </c>
    </row>
    <row r="35" spans="1:11" x14ac:dyDescent="0.3">
      <c r="A35" s="18">
        <f>'Combined_END_SEM-E'!H39</f>
        <v>22</v>
      </c>
      <c r="B35" s="18">
        <f>'Combined_END_SEM-E'!I39</f>
        <v>22</v>
      </c>
      <c r="C35" s="18">
        <f>'Combined_END_SEM-E'!J39</f>
        <v>22</v>
      </c>
      <c r="D35" s="18">
        <f>'Combined_END_SEM-E'!K39</f>
        <v>22</v>
      </c>
      <c r="F35" s="32"/>
      <c r="H35" s="18">
        <f t="shared" si="1"/>
        <v>22</v>
      </c>
      <c r="I35" s="18">
        <f t="shared" si="2"/>
        <v>22</v>
      </c>
      <c r="J35" s="18">
        <f t="shared" si="3"/>
        <v>22</v>
      </c>
      <c r="K35" s="18">
        <f t="shared" si="4"/>
        <v>22</v>
      </c>
    </row>
    <row r="36" spans="1:11" x14ac:dyDescent="0.3">
      <c r="A36" s="18">
        <f>'Combined_END_SEM-E'!H40</f>
        <v>17</v>
      </c>
      <c r="B36" s="18">
        <f>'Combined_END_SEM-E'!I40</f>
        <v>17</v>
      </c>
      <c r="C36" s="18">
        <f>'Combined_END_SEM-E'!J40</f>
        <v>17</v>
      </c>
      <c r="D36" s="18">
        <f>'Combined_END_SEM-E'!K40</f>
        <v>17</v>
      </c>
      <c r="F36" s="32"/>
      <c r="H36" s="18">
        <f t="shared" si="1"/>
        <v>17</v>
      </c>
      <c r="I36" s="18">
        <f t="shared" si="2"/>
        <v>17</v>
      </c>
      <c r="J36" s="18">
        <f t="shared" si="3"/>
        <v>17</v>
      </c>
      <c r="K36" s="18">
        <f t="shared" si="4"/>
        <v>17</v>
      </c>
    </row>
    <row r="37" spans="1:11" x14ac:dyDescent="0.3">
      <c r="A37" s="18">
        <f>'Combined_END_SEM-E'!H41</f>
        <v>15</v>
      </c>
      <c r="B37" s="18">
        <f>'Combined_END_SEM-E'!I41</f>
        <v>15</v>
      </c>
      <c r="C37" s="18">
        <f>'Combined_END_SEM-E'!J41</f>
        <v>15</v>
      </c>
      <c r="D37" s="18">
        <f>'Combined_END_SEM-E'!K41</f>
        <v>15</v>
      </c>
      <c r="F37" s="32"/>
      <c r="H37" s="18">
        <f t="shared" si="1"/>
        <v>15</v>
      </c>
      <c r="I37" s="18">
        <f t="shared" si="2"/>
        <v>15</v>
      </c>
      <c r="J37" s="18">
        <f t="shared" si="3"/>
        <v>15</v>
      </c>
      <c r="K37" s="18">
        <f t="shared" si="4"/>
        <v>15</v>
      </c>
    </row>
    <row r="38" spans="1:11" x14ac:dyDescent="0.3">
      <c r="A38" s="18">
        <f>'Combined_END_SEM-E'!H42</f>
        <v>23</v>
      </c>
      <c r="B38" s="18">
        <f>'Combined_END_SEM-E'!I42</f>
        <v>23</v>
      </c>
      <c r="C38" s="18">
        <f>'Combined_END_SEM-E'!J42</f>
        <v>23</v>
      </c>
      <c r="D38" s="18">
        <f>'Combined_END_SEM-E'!K42</f>
        <v>23</v>
      </c>
      <c r="F38" s="32"/>
      <c r="H38" s="18">
        <f t="shared" si="1"/>
        <v>23</v>
      </c>
      <c r="I38" s="18">
        <f t="shared" si="2"/>
        <v>23</v>
      </c>
      <c r="J38" s="18">
        <f t="shared" si="3"/>
        <v>23</v>
      </c>
      <c r="K38" s="18">
        <f t="shared" si="4"/>
        <v>23</v>
      </c>
    </row>
    <row r="39" spans="1:11" x14ac:dyDescent="0.3">
      <c r="A39" s="18">
        <f>'Combined_END_SEM-E'!H43</f>
        <v>19</v>
      </c>
      <c r="B39" s="18">
        <f>'Combined_END_SEM-E'!I43</f>
        <v>19</v>
      </c>
      <c r="C39" s="18">
        <f>'Combined_END_SEM-E'!J43</f>
        <v>19</v>
      </c>
      <c r="D39" s="18">
        <f>'Combined_END_SEM-E'!K43</f>
        <v>19</v>
      </c>
      <c r="F39" s="32"/>
      <c r="H39" s="18">
        <f t="shared" ref="H39:H70" si="5">SUM(A39)</f>
        <v>19</v>
      </c>
      <c r="I39" s="18">
        <f t="shared" ref="I39:I70" si="6">SUM(B39)</f>
        <v>19</v>
      </c>
      <c r="J39" s="18">
        <f t="shared" ref="J39:J70" si="7">SUM(C39)</f>
        <v>19</v>
      </c>
      <c r="K39" s="18">
        <f t="shared" ref="K39:K70" si="8">SUM(D39)</f>
        <v>19</v>
      </c>
    </row>
    <row r="40" spans="1:11" x14ac:dyDescent="0.3">
      <c r="A40" s="18">
        <f>'Combined_END_SEM-E'!H44</f>
        <v>13</v>
      </c>
      <c r="B40" s="18">
        <f>'Combined_END_SEM-E'!I44</f>
        <v>13</v>
      </c>
      <c r="C40" s="18">
        <f>'Combined_END_SEM-E'!J44</f>
        <v>13</v>
      </c>
      <c r="D40" s="18">
        <f>'Combined_END_SEM-E'!K44</f>
        <v>13</v>
      </c>
      <c r="F40" s="32"/>
      <c r="H40" s="18">
        <f t="shared" si="5"/>
        <v>13</v>
      </c>
      <c r="I40" s="18">
        <f t="shared" si="6"/>
        <v>13</v>
      </c>
      <c r="J40" s="18">
        <f t="shared" si="7"/>
        <v>13</v>
      </c>
      <c r="K40" s="18">
        <f t="shared" si="8"/>
        <v>13</v>
      </c>
    </row>
    <row r="41" spans="1:11" x14ac:dyDescent="0.3">
      <c r="A41" s="18">
        <f>'Combined_END_SEM-E'!H45</f>
        <v>20</v>
      </c>
      <c r="B41" s="18">
        <f>'Combined_END_SEM-E'!I45</f>
        <v>20</v>
      </c>
      <c r="C41" s="18">
        <f>'Combined_END_SEM-E'!J45</f>
        <v>20</v>
      </c>
      <c r="D41" s="18">
        <f>'Combined_END_SEM-E'!K45</f>
        <v>20</v>
      </c>
      <c r="F41" s="32"/>
      <c r="H41" s="18">
        <f t="shared" si="5"/>
        <v>20</v>
      </c>
      <c r="I41" s="18">
        <f t="shared" si="6"/>
        <v>20</v>
      </c>
      <c r="J41" s="18">
        <f t="shared" si="7"/>
        <v>20</v>
      </c>
      <c r="K41" s="18">
        <f t="shared" si="8"/>
        <v>20</v>
      </c>
    </row>
    <row r="42" spans="1:11" x14ac:dyDescent="0.3">
      <c r="A42" s="18">
        <f>'Combined_END_SEM-E'!H46</f>
        <v>12</v>
      </c>
      <c r="B42" s="18">
        <f>'Combined_END_SEM-E'!I46</f>
        <v>12</v>
      </c>
      <c r="C42" s="18">
        <f>'Combined_END_SEM-E'!J46</f>
        <v>12</v>
      </c>
      <c r="D42" s="18">
        <f>'Combined_END_SEM-E'!K46</f>
        <v>12</v>
      </c>
      <c r="F42" s="32"/>
      <c r="H42" s="18">
        <f t="shared" si="5"/>
        <v>12</v>
      </c>
      <c r="I42" s="18">
        <f t="shared" si="6"/>
        <v>12</v>
      </c>
      <c r="J42" s="18">
        <f t="shared" si="7"/>
        <v>12</v>
      </c>
      <c r="K42" s="18">
        <f t="shared" si="8"/>
        <v>12</v>
      </c>
    </row>
    <row r="43" spans="1:11" x14ac:dyDescent="0.3">
      <c r="A43" s="18">
        <f>'Combined_END_SEM-E'!H47</f>
        <v>9</v>
      </c>
      <c r="B43" s="18">
        <f>'Combined_END_SEM-E'!I47</f>
        <v>9</v>
      </c>
      <c r="C43" s="18">
        <f>'Combined_END_SEM-E'!J47</f>
        <v>9</v>
      </c>
      <c r="D43" s="18">
        <f>'Combined_END_SEM-E'!K47</f>
        <v>9</v>
      </c>
      <c r="F43" s="32"/>
      <c r="H43" s="18">
        <f t="shared" si="5"/>
        <v>9</v>
      </c>
      <c r="I43" s="18">
        <f t="shared" si="6"/>
        <v>9</v>
      </c>
      <c r="J43" s="18">
        <f t="shared" si="7"/>
        <v>9</v>
      </c>
      <c r="K43" s="18">
        <f t="shared" si="8"/>
        <v>9</v>
      </c>
    </row>
    <row r="44" spans="1:11" x14ac:dyDescent="0.3">
      <c r="A44" s="18">
        <f>'Combined_END_SEM-E'!H48</f>
        <v>16</v>
      </c>
      <c r="B44" s="18">
        <f>'Combined_END_SEM-E'!I48</f>
        <v>16</v>
      </c>
      <c r="C44" s="18">
        <f>'Combined_END_SEM-E'!J48</f>
        <v>16</v>
      </c>
      <c r="D44" s="18">
        <f>'Combined_END_SEM-E'!K48</f>
        <v>16</v>
      </c>
      <c r="F44" s="32"/>
      <c r="H44" s="18">
        <f t="shared" si="5"/>
        <v>16</v>
      </c>
      <c r="I44" s="18">
        <f t="shared" si="6"/>
        <v>16</v>
      </c>
      <c r="J44" s="18">
        <f t="shared" si="7"/>
        <v>16</v>
      </c>
      <c r="K44" s="18">
        <f t="shared" si="8"/>
        <v>16</v>
      </c>
    </row>
    <row r="45" spans="1:11" x14ac:dyDescent="0.3">
      <c r="A45" s="18">
        <f>'Combined_END_SEM-E'!H49</f>
        <v>9</v>
      </c>
      <c r="B45" s="18">
        <f>'Combined_END_SEM-E'!I49</f>
        <v>9</v>
      </c>
      <c r="C45" s="18">
        <f>'Combined_END_SEM-E'!J49</f>
        <v>9</v>
      </c>
      <c r="D45" s="18">
        <f>'Combined_END_SEM-E'!K49</f>
        <v>9</v>
      </c>
      <c r="F45" s="32"/>
      <c r="H45" s="18">
        <f t="shared" si="5"/>
        <v>9</v>
      </c>
      <c r="I45" s="18">
        <f t="shared" si="6"/>
        <v>9</v>
      </c>
      <c r="J45" s="18">
        <f t="shared" si="7"/>
        <v>9</v>
      </c>
      <c r="K45" s="18">
        <f t="shared" si="8"/>
        <v>9</v>
      </c>
    </row>
    <row r="46" spans="1:11" x14ac:dyDescent="0.3">
      <c r="A46" s="18">
        <f>'Combined_END_SEM-E'!H50</f>
        <v>26</v>
      </c>
      <c r="B46" s="18">
        <f>'Combined_END_SEM-E'!I50</f>
        <v>26</v>
      </c>
      <c r="C46" s="18">
        <f>'Combined_END_SEM-E'!J50</f>
        <v>26</v>
      </c>
      <c r="D46" s="18">
        <f>'Combined_END_SEM-E'!K50</f>
        <v>26</v>
      </c>
      <c r="F46" s="32"/>
      <c r="H46" s="18">
        <f t="shared" si="5"/>
        <v>26</v>
      </c>
      <c r="I46" s="18">
        <f t="shared" si="6"/>
        <v>26</v>
      </c>
      <c r="J46" s="18">
        <f t="shared" si="7"/>
        <v>26</v>
      </c>
      <c r="K46" s="18">
        <f t="shared" si="8"/>
        <v>26</v>
      </c>
    </row>
    <row r="47" spans="1:11" x14ac:dyDescent="0.3">
      <c r="A47" s="18">
        <f>'Combined_END_SEM-E'!H51</f>
        <v>19</v>
      </c>
      <c r="B47" s="18">
        <f>'Combined_END_SEM-E'!I51</f>
        <v>19</v>
      </c>
      <c r="C47" s="18">
        <f>'Combined_END_SEM-E'!J51</f>
        <v>19</v>
      </c>
      <c r="D47" s="18">
        <f>'Combined_END_SEM-E'!K51</f>
        <v>19</v>
      </c>
      <c r="F47" s="32"/>
      <c r="H47" s="18">
        <f t="shared" si="5"/>
        <v>19</v>
      </c>
      <c r="I47" s="18">
        <f t="shared" si="6"/>
        <v>19</v>
      </c>
      <c r="J47" s="18">
        <f t="shared" si="7"/>
        <v>19</v>
      </c>
      <c r="K47" s="18">
        <f t="shared" si="8"/>
        <v>19</v>
      </c>
    </row>
    <row r="48" spans="1:11" x14ac:dyDescent="0.3">
      <c r="A48" s="18">
        <f>'Combined_END_SEM-E'!H52</f>
        <v>19</v>
      </c>
      <c r="B48" s="18">
        <f>'Combined_END_SEM-E'!I52</f>
        <v>19</v>
      </c>
      <c r="C48" s="18">
        <f>'Combined_END_SEM-E'!J52</f>
        <v>19</v>
      </c>
      <c r="D48" s="18">
        <f>'Combined_END_SEM-E'!K52</f>
        <v>19</v>
      </c>
      <c r="F48" s="32"/>
      <c r="H48" s="18">
        <f t="shared" si="5"/>
        <v>19</v>
      </c>
      <c r="I48" s="18">
        <f t="shared" si="6"/>
        <v>19</v>
      </c>
      <c r="J48" s="18">
        <f t="shared" si="7"/>
        <v>19</v>
      </c>
      <c r="K48" s="18">
        <f t="shared" si="8"/>
        <v>19</v>
      </c>
    </row>
    <row r="49" spans="1:11" x14ac:dyDescent="0.3">
      <c r="A49" s="18">
        <f>'Combined_END_SEM-E'!H53</f>
        <v>20</v>
      </c>
      <c r="B49" s="18">
        <f>'Combined_END_SEM-E'!I53</f>
        <v>20</v>
      </c>
      <c r="C49" s="18">
        <f>'Combined_END_SEM-E'!J53</f>
        <v>20</v>
      </c>
      <c r="D49" s="18">
        <f>'Combined_END_SEM-E'!K53</f>
        <v>20</v>
      </c>
      <c r="F49" s="32"/>
      <c r="H49" s="18">
        <f t="shared" si="5"/>
        <v>20</v>
      </c>
      <c r="I49" s="18">
        <f t="shared" si="6"/>
        <v>20</v>
      </c>
      <c r="J49" s="18">
        <f t="shared" si="7"/>
        <v>20</v>
      </c>
      <c r="K49" s="18">
        <f t="shared" si="8"/>
        <v>20</v>
      </c>
    </row>
    <row r="50" spans="1:11" x14ac:dyDescent="0.3">
      <c r="A50" s="18">
        <f>'Combined_END_SEM-E'!H54</f>
        <v>29</v>
      </c>
      <c r="B50" s="18">
        <f>'Combined_END_SEM-E'!I54</f>
        <v>29</v>
      </c>
      <c r="C50" s="18">
        <f>'Combined_END_SEM-E'!J54</f>
        <v>29</v>
      </c>
      <c r="D50" s="18">
        <f>'Combined_END_SEM-E'!K54</f>
        <v>29</v>
      </c>
      <c r="F50" s="32"/>
      <c r="H50" s="18">
        <f t="shared" si="5"/>
        <v>29</v>
      </c>
      <c r="I50" s="18">
        <f t="shared" si="6"/>
        <v>29</v>
      </c>
      <c r="J50" s="18">
        <f t="shared" si="7"/>
        <v>29</v>
      </c>
      <c r="K50" s="18">
        <f t="shared" si="8"/>
        <v>29</v>
      </c>
    </row>
    <row r="51" spans="1:11" x14ac:dyDescent="0.3">
      <c r="A51" s="18">
        <f>'Combined_END_SEM-E'!H55</f>
        <v>13</v>
      </c>
      <c r="B51" s="18">
        <f>'Combined_END_SEM-E'!I55</f>
        <v>13</v>
      </c>
      <c r="C51" s="18">
        <f>'Combined_END_SEM-E'!J55</f>
        <v>13</v>
      </c>
      <c r="D51" s="18">
        <f>'Combined_END_SEM-E'!K55</f>
        <v>13</v>
      </c>
      <c r="F51" s="32"/>
      <c r="H51" s="18">
        <f t="shared" si="5"/>
        <v>13</v>
      </c>
      <c r="I51" s="18">
        <f t="shared" si="6"/>
        <v>13</v>
      </c>
      <c r="J51" s="18">
        <f t="shared" si="7"/>
        <v>13</v>
      </c>
      <c r="K51" s="18">
        <f t="shared" si="8"/>
        <v>13</v>
      </c>
    </row>
    <row r="52" spans="1:11" x14ac:dyDescent="0.3">
      <c r="A52" s="18">
        <f>'Combined_END_SEM-E'!H56</f>
        <v>10</v>
      </c>
      <c r="B52" s="18">
        <f>'Combined_END_SEM-E'!I56</f>
        <v>10</v>
      </c>
      <c r="C52" s="18">
        <f>'Combined_END_SEM-E'!J56</f>
        <v>10</v>
      </c>
      <c r="D52" s="18">
        <f>'Combined_END_SEM-E'!K56</f>
        <v>10</v>
      </c>
      <c r="F52" s="32"/>
      <c r="H52" s="18">
        <f t="shared" si="5"/>
        <v>10</v>
      </c>
      <c r="I52" s="18">
        <f t="shared" si="6"/>
        <v>10</v>
      </c>
      <c r="J52" s="18">
        <f t="shared" si="7"/>
        <v>10</v>
      </c>
      <c r="K52" s="18">
        <f t="shared" si="8"/>
        <v>10</v>
      </c>
    </row>
    <row r="53" spans="1:11" x14ac:dyDescent="0.3">
      <c r="A53" s="18">
        <f>'Combined_END_SEM-E'!H57</f>
        <v>11</v>
      </c>
      <c r="B53" s="18">
        <f>'Combined_END_SEM-E'!I57</f>
        <v>11</v>
      </c>
      <c r="C53" s="18">
        <f>'Combined_END_SEM-E'!J57</f>
        <v>11</v>
      </c>
      <c r="D53" s="18">
        <f>'Combined_END_SEM-E'!K57</f>
        <v>11</v>
      </c>
      <c r="F53" s="32"/>
      <c r="H53" s="18">
        <f t="shared" si="5"/>
        <v>11</v>
      </c>
      <c r="I53" s="18">
        <f t="shared" si="6"/>
        <v>11</v>
      </c>
      <c r="J53" s="18">
        <f t="shared" si="7"/>
        <v>11</v>
      </c>
      <c r="K53" s="18">
        <f t="shared" si="8"/>
        <v>11</v>
      </c>
    </row>
    <row r="54" spans="1:11" x14ac:dyDescent="0.3">
      <c r="A54" s="18">
        <f>'Combined_END_SEM-E'!H58</f>
        <v>24</v>
      </c>
      <c r="B54" s="18">
        <f>'Combined_END_SEM-E'!I58</f>
        <v>24</v>
      </c>
      <c r="C54" s="18">
        <f>'Combined_END_SEM-E'!J58</f>
        <v>24</v>
      </c>
      <c r="D54" s="18">
        <f>'Combined_END_SEM-E'!K58</f>
        <v>24</v>
      </c>
      <c r="F54" s="32"/>
      <c r="H54" s="18">
        <f t="shared" si="5"/>
        <v>24</v>
      </c>
      <c r="I54" s="18">
        <f t="shared" si="6"/>
        <v>24</v>
      </c>
      <c r="J54" s="18">
        <f t="shared" si="7"/>
        <v>24</v>
      </c>
      <c r="K54" s="18">
        <f t="shared" si="8"/>
        <v>24</v>
      </c>
    </row>
    <row r="55" spans="1:11" x14ac:dyDescent="0.3">
      <c r="A55" s="18">
        <f>'Combined_END_SEM-E'!H59</f>
        <v>22</v>
      </c>
      <c r="B55" s="18">
        <f>'Combined_END_SEM-E'!I59</f>
        <v>22</v>
      </c>
      <c r="C55" s="18">
        <f>'Combined_END_SEM-E'!J59</f>
        <v>22</v>
      </c>
      <c r="D55" s="18">
        <f>'Combined_END_SEM-E'!K59</f>
        <v>22</v>
      </c>
      <c r="F55" s="32"/>
      <c r="H55" s="18">
        <f t="shared" si="5"/>
        <v>22</v>
      </c>
      <c r="I55" s="18">
        <f t="shared" si="6"/>
        <v>22</v>
      </c>
      <c r="J55" s="18">
        <f t="shared" si="7"/>
        <v>22</v>
      </c>
      <c r="K55" s="18">
        <f t="shared" si="8"/>
        <v>22</v>
      </c>
    </row>
    <row r="56" spans="1:11" x14ac:dyDescent="0.3">
      <c r="A56" s="18">
        <f>'Combined_END_SEM-E'!H60</f>
        <v>13</v>
      </c>
      <c r="B56" s="18">
        <f>'Combined_END_SEM-E'!I60</f>
        <v>13</v>
      </c>
      <c r="C56" s="18">
        <f>'Combined_END_SEM-E'!J60</f>
        <v>13</v>
      </c>
      <c r="D56" s="18">
        <f>'Combined_END_SEM-E'!K60</f>
        <v>13</v>
      </c>
      <c r="F56" s="32"/>
      <c r="H56" s="18">
        <f t="shared" si="5"/>
        <v>13</v>
      </c>
      <c r="I56" s="18">
        <f t="shared" si="6"/>
        <v>13</v>
      </c>
      <c r="J56" s="18">
        <f t="shared" si="7"/>
        <v>13</v>
      </c>
      <c r="K56" s="18">
        <f t="shared" si="8"/>
        <v>13</v>
      </c>
    </row>
    <row r="57" spans="1:11" x14ac:dyDescent="0.3">
      <c r="A57" s="18">
        <f>'Combined_END_SEM-E'!H61</f>
        <v>19</v>
      </c>
      <c r="B57" s="18">
        <f>'Combined_END_SEM-E'!I61</f>
        <v>19</v>
      </c>
      <c r="C57" s="18">
        <f>'Combined_END_SEM-E'!J61</f>
        <v>19</v>
      </c>
      <c r="D57" s="18">
        <f>'Combined_END_SEM-E'!K61</f>
        <v>19</v>
      </c>
      <c r="F57" s="32"/>
      <c r="H57" s="18">
        <f t="shared" si="5"/>
        <v>19</v>
      </c>
      <c r="I57" s="18">
        <f t="shared" si="6"/>
        <v>19</v>
      </c>
      <c r="J57" s="18">
        <f t="shared" si="7"/>
        <v>19</v>
      </c>
      <c r="K57" s="18">
        <f t="shared" si="8"/>
        <v>19</v>
      </c>
    </row>
    <row r="58" spans="1:11" x14ac:dyDescent="0.3">
      <c r="A58" s="18">
        <f>'Combined_END_SEM-E'!H62</f>
        <v>16</v>
      </c>
      <c r="B58" s="18">
        <f>'Combined_END_SEM-E'!I62</f>
        <v>16</v>
      </c>
      <c r="C58" s="18">
        <f>'Combined_END_SEM-E'!J62</f>
        <v>16</v>
      </c>
      <c r="D58" s="18">
        <f>'Combined_END_SEM-E'!K62</f>
        <v>16</v>
      </c>
      <c r="F58" s="32"/>
      <c r="H58" s="18">
        <f t="shared" si="5"/>
        <v>16</v>
      </c>
      <c r="I58" s="18">
        <f t="shared" si="6"/>
        <v>16</v>
      </c>
      <c r="J58" s="18">
        <f t="shared" si="7"/>
        <v>16</v>
      </c>
      <c r="K58" s="18">
        <f t="shared" si="8"/>
        <v>16</v>
      </c>
    </row>
    <row r="59" spans="1:11" x14ac:dyDescent="0.3">
      <c r="A59" s="18">
        <f>'Combined_END_SEM-E'!H63</f>
        <v>16</v>
      </c>
      <c r="B59" s="18">
        <f>'Combined_END_SEM-E'!I63</f>
        <v>16</v>
      </c>
      <c r="C59" s="18">
        <f>'Combined_END_SEM-E'!J63</f>
        <v>16</v>
      </c>
      <c r="D59" s="18">
        <f>'Combined_END_SEM-E'!K63</f>
        <v>16</v>
      </c>
      <c r="F59" s="32"/>
      <c r="H59" s="18">
        <f t="shared" si="5"/>
        <v>16</v>
      </c>
      <c r="I59" s="18">
        <f t="shared" si="6"/>
        <v>16</v>
      </c>
      <c r="J59" s="18">
        <f t="shared" si="7"/>
        <v>16</v>
      </c>
      <c r="K59" s="18">
        <f t="shared" si="8"/>
        <v>16</v>
      </c>
    </row>
    <row r="60" spans="1:11" x14ac:dyDescent="0.3">
      <c r="A60" s="18">
        <f>'Combined_END_SEM-E'!H64</f>
        <v>11</v>
      </c>
      <c r="B60" s="18">
        <f>'Combined_END_SEM-E'!I64</f>
        <v>11</v>
      </c>
      <c r="C60" s="18">
        <f>'Combined_END_SEM-E'!J64</f>
        <v>11</v>
      </c>
      <c r="D60" s="18">
        <f>'Combined_END_SEM-E'!K64</f>
        <v>11</v>
      </c>
      <c r="F60" s="32"/>
      <c r="H60" s="18">
        <f t="shared" si="5"/>
        <v>11</v>
      </c>
      <c r="I60" s="18">
        <f t="shared" si="6"/>
        <v>11</v>
      </c>
      <c r="J60" s="18">
        <f t="shared" si="7"/>
        <v>11</v>
      </c>
      <c r="K60" s="18">
        <f t="shared" si="8"/>
        <v>11</v>
      </c>
    </row>
    <row r="61" spans="1:11" x14ac:dyDescent="0.3">
      <c r="A61" s="18">
        <f>'Combined_END_SEM-E'!H65</f>
        <v>8</v>
      </c>
      <c r="B61" s="18">
        <f>'Combined_END_SEM-E'!I65</f>
        <v>8</v>
      </c>
      <c r="C61" s="18">
        <f>'Combined_END_SEM-E'!J65</f>
        <v>8</v>
      </c>
      <c r="D61" s="18">
        <f>'Combined_END_SEM-E'!K65</f>
        <v>8</v>
      </c>
      <c r="F61" s="32"/>
      <c r="H61" s="18">
        <f t="shared" si="5"/>
        <v>8</v>
      </c>
      <c r="I61" s="18">
        <f t="shared" si="6"/>
        <v>8</v>
      </c>
      <c r="J61" s="18">
        <f t="shared" si="7"/>
        <v>8</v>
      </c>
      <c r="K61" s="18">
        <f t="shared" si="8"/>
        <v>8</v>
      </c>
    </row>
    <row r="62" spans="1:11" x14ac:dyDescent="0.3">
      <c r="A62" s="18">
        <f>'Combined_END_SEM-E'!H66</f>
        <v>14</v>
      </c>
      <c r="B62" s="18">
        <f>'Combined_END_SEM-E'!I66</f>
        <v>14</v>
      </c>
      <c r="C62" s="18">
        <f>'Combined_END_SEM-E'!J66</f>
        <v>14</v>
      </c>
      <c r="D62" s="18">
        <f>'Combined_END_SEM-E'!K66</f>
        <v>14</v>
      </c>
      <c r="F62" s="32"/>
      <c r="H62" s="18">
        <f t="shared" si="5"/>
        <v>14</v>
      </c>
      <c r="I62" s="18">
        <f t="shared" si="6"/>
        <v>14</v>
      </c>
      <c r="J62" s="18">
        <f t="shared" si="7"/>
        <v>14</v>
      </c>
      <c r="K62" s="18">
        <f t="shared" si="8"/>
        <v>14</v>
      </c>
    </row>
    <row r="63" spans="1:11" x14ac:dyDescent="0.3">
      <c r="A63" s="18">
        <f>'Combined_END_SEM-E'!H67</f>
        <v>16</v>
      </c>
      <c r="B63" s="18">
        <f>'Combined_END_SEM-E'!I67</f>
        <v>16</v>
      </c>
      <c r="C63" s="18">
        <f>'Combined_END_SEM-E'!J67</f>
        <v>16</v>
      </c>
      <c r="D63" s="18">
        <f>'Combined_END_SEM-E'!K67</f>
        <v>16</v>
      </c>
      <c r="F63" s="32"/>
      <c r="H63" s="18">
        <f t="shared" si="5"/>
        <v>16</v>
      </c>
      <c r="I63" s="18">
        <f t="shared" si="6"/>
        <v>16</v>
      </c>
      <c r="J63" s="18">
        <f t="shared" si="7"/>
        <v>16</v>
      </c>
      <c r="K63" s="18">
        <f t="shared" si="8"/>
        <v>16</v>
      </c>
    </row>
    <row r="64" spans="1:11" x14ac:dyDescent="0.3">
      <c r="A64" s="18">
        <f>'Combined_END_SEM-E'!H68</f>
        <v>14</v>
      </c>
      <c r="B64" s="18">
        <f>'Combined_END_SEM-E'!I68</f>
        <v>14</v>
      </c>
      <c r="C64" s="18">
        <f>'Combined_END_SEM-E'!J68</f>
        <v>14</v>
      </c>
      <c r="D64" s="18">
        <f>'Combined_END_SEM-E'!K68</f>
        <v>14</v>
      </c>
      <c r="F64" s="32"/>
      <c r="H64" s="18">
        <f t="shared" si="5"/>
        <v>14</v>
      </c>
      <c r="I64" s="18">
        <f t="shared" si="6"/>
        <v>14</v>
      </c>
      <c r="J64" s="18">
        <f t="shared" si="7"/>
        <v>14</v>
      </c>
      <c r="K64" s="18">
        <f t="shared" si="8"/>
        <v>14</v>
      </c>
    </row>
    <row r="65" spans="1:11" x14ac:dyDescent="0.3">
      <c r="A65" s="18">
        <f>'Combined_END_SEM-E'!H69</f>
        <v>27</v>
      </c>
      <c r="B65" s="18">
        <f>'Combined_END_SEM-E'!I69</f>
        <v>27</v>
      </c>
      <c r="C65" s="18">
        <f>'Combined_END_SEM-E'!J69</f>
        <v>27</v>
      </c>
      <c r="D65" s="18">
        <f>'Combined_END_SEM-E'!K69</f>
        <v>27</v>
      </c>
      <c r="F65" s="32"/>
      <c r="H65" s="18">
        <f t="shared" si="5"/>
        <v>27</v>
      </c>
      <c r="I65" s="18">
        <f t="shared" si="6"/>
        <v>27</v>
      </c>
      <c r="J65" s="18">
        <f t="shared" si="7"/>
        <v>27</v>
      </c>
      <c r="K65" s="18">
        <f t="shared" si="8"/>
        <v>27</v>
      </c>
    </row>
    <row r="66" spans="1:11" x14ac:dyDescent="0.3">
      <c r="A66" s="18">
        <f>'Combined_END_SEM-E'!H70</f>
        <v>11</v>
      </c>
      <c r="B66" s="18">
        <f>'Combined_END_SEM-E'!I70</f>
        <v>11</v>
      </c>
      <c r="C66" s="18">
        <f>'Combined_END_SEM-E'!J70</f>
        <v>11</v>
      </c>
      <c r="D66" s="18">
        <f>'Combined_END_SEM-E'!K70</f>
        <v>11</v>
      </c>
      <c r="F66" s="32"/>
      <c r="H66" s="18">
        <f t="shared" si="5"/>
        <v>11</v>
      </c>
      <c r="I66" s="18">
        <f t="shared" si="6"/>
        <v>11</v>
      </c>
      <c r="J66" s="18">
        <f t="shared" si="7"/>
        <v>11</v>
      </c>
      <c r="K66" s="18">
        <f t="shared" si="8"/>
        <v>11</v>
      </c>
    </row>
    <row r="67" spans="1:11" x14ac:dyDescent="0.3">
      <c r="A67" s="18">
        <f>'Combined_END_SEM-E'!H71</f>
        <v>12</v>
      </c>
      <c r="B67" s="18">
        <f>'Combined_END_SEM-E'!I71</f>
        <v>12</v>
      </c>
      <c r="C67" s="18">
        <f>'Combined_END_SEM-E'!J71</f>
        <v>12</v>
      </c>
      <c r="D67" s="18">
        <f>'Combined_END_SEM-E'!K71</f>
        <v>12</v>
      </c>
      <c r="F67" s="32"/>
      <c r="H67" s="18">
        <f t="shared" si="5"/>
        <v>12</v>
      </c>
      <c r="I67" s="18">
        <f t="shared" si="6"/>
        <v>12</v>
      </c>
      <c r="J67" s="18">
        <f t="shared" si="7"/>
        <v>12</v>
      </c>
      <c r="K67" s="18">
        <f t="shared" si="8"/>
        <v>12</v>
      </c>
    </row>
    <row r="68" spans="1:11" x14ac:dyDescent="0.3">
      <c r="A68" s="18">
        <f>'Combined_END_SEM-E'!H72</f>
        <v>16</v>
      </c>
      <c r="B68" s="18">
        <f>'Combined_END_SEM-E'!I72</f>
        <v>16</v>
      </c>
      <c r="C68" s="18">
        <f>'Combined_END_SEM-E'!J72</f>
        <v>16</v>
      </c>
      <c r="D68" s="18">
        <f>'Combined_END_SEM-E'!K72</f>
        <v>16</v>
      </c>
      <c r="F68" s="32"/>
      <c r="H68" s="18">
        <f t="shared" si="5"/>
        <v>16</v>
      </c>
      <c r="I68" s="18">
        <f t="shared" si="6"/>
        <v>16</v>
      </c>
      <c r="J68" s="18">
        <f t="shared" si="7"/>
        <v>16</v>
      </c>
      <c r="K68" s="18">
        <f t="shared" si="8"/>
        <v>16</v>
      </c>
    </row>
    <row r="69" spans="1:11" x14ac:dyDescent="0.3">
      <c r="A69" s="18">
        <f>'Combined_END_SEM-E'!H73</f>
        <v>9</v>
      </c>
      <c r="B69" s="18">
        <f>'Combined_END_SEM-E'!I73</f>
        <v>9</v>
      </c>
      <c r="C69" s="18">
        <f>'Combined_END_SEM-E'!J73</f>
        <v>9</v>
      </c>
      <c r="D69" s="18">
        <f>'Combined_END_SEM-E'!K73</f>
        <v>9</v>
      </c>
      <c r="F69" s="32"/>
      <c r="H69" s="18">
        <f t="shared" si="5"/>
        <v>9</v>
      </c>
      <c r="I69" s="18">
        <f t="shared" si="6"/>
        <v>9</v>
      </c>
      <c r="J69" s="18">
        <f t="shared" si="7"/>
        <v>9</v>
      </c>
      <c r="K69" s="18">
        <f t="shared" si="8"/>
        <v>9</v>
      </c>
    </row>
    <row r="70" spans="1:11" x14ac:dyDescent="0.3">
      <c r="A70" s="18">
        <f>'Combined_END_SEM-E'!H74</f>
        <v>23</v>
      </c>
      <c r="B70" s="18">
        <f>'Combined_END_SEM-E'!I74</f>
        <v>23</v>
      </c>
      <c r="C70" s="18">
        <f>'Combined_END_SEM-E'!J74</f>
        <v>23</v>
      </c>
      <c r="D70" s="18">
        <f>'Combined_END_SEM-E'!K74</f>
        <v>23</v>
      </c>
      <c r="F70" s="32"/>
      <c r="H70" s="18">
        <f t="shared" si="5"/>
        <v>23</v>
      </c>
      <c r="I70" s="18">
        <f t="shared" si="6"/>
        <v>23</v>
      </c>
      <c r="J70" s="18">
        <f t="shared" si="7"/>
        <v>23</v>
      </c>
      <c r="K70" s="18">
        <f t="shared" si="8"/>
        <v>23</v>
      </c>
    </row>
    <row r="71" spans="1:11" x14ac:dyDescent="0.3">
      <c r="A71" s="18">
        <f>'Combined_END_SEM-E'!H75</f>
        <v>15</v>
      </c>
      <c r="B71" s="18">
        <f>'Combined_END_SEM-E'!I75</f>
        <v>15</v>
      </c>
      <c r="C71" s="18">
        <f>'Combined_END_SEM-E'!J75</f>
        <v>15</v>
      </c>
      <c r="D71" s="18">
        <f>'Combined_END_SEM-E'!K75</f>
        <v>15</v>
      </c>
      <c r="F71" s="32"/>
      <c r="H71" s="18">
        <f t="shared" ref="H71:H102" si="9">SUM(A71)</f>
        <v>15</v>
      </c>
      <c r="I71" s="18">
        <f t="shared" ref="I71:I102" si="10">SUM(B71)</f>
        <v>15</v>
      </c>
      <c r="J71" s="18">
        <f t="shared" ref="J71:J102" si="11">SUM(C71)</f>
        <v>15</v>
      </c>
      <c r="K71" s="18">
        <f t="shared" ref="K71:K102" si="12">SUM(D71)</f>
        <v>15</v>
      </c>
    </row>
    <row r="72" spans="1:11" x14ac:dyDescent="0.3">
      <c r="A72" s="18">
        <f>'Combined_END_SEM-E'!H76</f>
        <v>10</v>
      </c>
      <c r="B72" s="18">
        <f>'Combined_END_SEM-E'!I76</f>
        <v>10</v>
      </c>
      <c r="C72" s="18">
        <f>'Combined_END_SEM-E'!J76</f>
        <v>10</v>
      </c>
      <c r="D72" s="18">
        <f>'Combined_END_SEM-E'!K76</f>
        <v>10</v>
      </c>
      <c r="F72" s="32"/>
      <c r="H72" s="18">
        <f t="shared" si="9"/>
        <v>10</v>
      </c>
      <c r="I72" s="18">
        <f t="shared" si="10"/>
        <v>10</v>
      </c>
      <c r="J72" s="18">
        <f t="shared" si="11"/>
        <v>10</v>
      </c>
      <c r="K72" s="18">
        <f t="shared" si="12"/>
        <v>10</v>
      </c>
    </row>
    <row r="73" spans="1:11" x14ac:dyDescent="0.3">
      <c r="A73" s="18">
        <f>'Combined_END_SEM-E'!H77</f>
        <v>9</v>
      </c>
      <c r="B73" s="18">
        <f>'Combined_END_SEM-E'!I77</f>
        <v>9</v>
      </c>
      <c r="C73" s="18">
        <f>'Combined_END_SEM-E'!J77</f>
        <v>9</v>
      </c>
      <c r="D73" s="18">
        <f>'Combined_END_SEM-E'!K77</f>
        <v>9</v>
      </c>
      <c r="F73" s="32"/>
      <c r="H73" s="18">
        <f t="shared" si="9"/>
        <v>9</v>
      </c>
      <c r="I73" s="18">
        <f t="shared" si="10"/>
        <v>9</v>
      </c>
      <c r="J73" s="18">
        <f t="shared" si="11"/>
        <v>9</v>
      </c>
      <c r="K73" s="18">
        <f t="shared" si="12"/>
        <v>9</v>
      </c>
    </row>
    <row r="74" spans="1:11" x14ac:dyDescent="0.3">
      <c r="A74" s="18">
        <f>'Combined_END_SEM-E'!H78</f>
        <v>13</v>
      </c>
      <c r="B74" s="18">
        <f>'Combined_END_SEM-E'!I78</f>
        <v>13</v>
      </c>
      <c r="C74" s="18">
        <f>'Combined_END_SEM-E'!J78</f>
        <v>13</v>
      </c>
      <c r="D74" s="18">
        <f>'Combined_END_SEM-E'!K78</f>
        <v>13</v>
      </c>
      <c r="F74" s="32"/>
      <c r="H74" s="18">
        <f t="shared" si="9"/>
        <v>13</v>
      </c>
      <c r="I74" s="18">
        <f t="shared" si="10"/>
        <v>13</v>
      </c>
      <c r="J74" s="18">
        <f t="shared" si="11"/>
        <v>13</v>
      </c>
      <c r="K74" s="18">
        <f t="shared" si="12"/>
        <v>13</v>
      </c>
    </row>
    <row r="75" spans="1:11" x14ac:dyDescent="0.3">
      <c r="A75" s="18">
        <f>'Combined_END_SEM-E'!H79</f>
        <v>30</v>
      </c>
      <c r="B75" s="18">
        <f>'Combined_END_SEM-E'!I79</f>
        <v>30</v>
      </c>
      <c r="C75" s="18">
        <f>'Combined_END_SEM-E'!J79</f>
        <v>30</v>
      </c>
      <c r="D75" s="18">
        <f>'Combined_END_SEM-E'!K79</f>
        <v>30</v>
      </c>
      <c r="F75" s="32"/>
      <c r="H75" s="18">
        <f t="shared" si="9"/>
        <v>30</v>
      </c>
      <c r="I75" s="18">
        <f t="shared" si="10"/>
        <v>30</v>
      </c>
      <c r="J75" s="18">
        <f t="shared" si="11"/>
        <v>30</v>
      </c>
      <c r="K75" s="18">
        <f t="shared" si="12"/>
        <v>30</v>
      </c>
    </row>
    <row r="76" spans="1:11" x14ac:dyDescent="0.3">
      <c r="A76" s="18">
        <f>'Combined_END_SEM-E'!H80</f>
        <v>15</v>
      </c>
      <c r="B76" s="18">
        <f>'Combined_END_SEM-E'!I80</f>
        <v>15</v>
      </c>
      <c r="C76" s="18">
        <f>'Combined_END_SEM-E'!J80</f>
        <v>15</v>
      </c>
      <c r="D76" s="18">
        <f>'Combined_END_SEM-E'!K80</f>
        <v>15</v>
      </c>
      <c r="F76" s="32"/>
      <c r="H76" s="18">
        <f t="shared" si="9"/>
        <v>15</v>
      </c>
      <c r="I76" s="18">
        <f t="shared" si="10"/>
        <v>15</v>
      </c>
      <c r="J76" s="18">
        <f t="shared" si="11"/>
        <v>15</v>
      </c>
      <c r="K76" s="18">
        <f t="shared" si="12"/>
        <v>15</v>
      </c>
    </row>
    <row r="77" spans="1:11" x14ac:dyDescent="0.3">
      <c r="A77" s="18">
        <f>'Combined_END_SEM-E'!H81</f>
        <v>14</v>
      </c>
      <c r="B77" s="18">
        <f>'Combined_END_SEM-E'!I81</f>
        <v>14</v>
      </c>
      <c r="C77" s="18">
        <f>'Combined_END_SEM-E'!J81</f>
        <v>14</v>
      </c>
      <c r="D77" s="18">
        <f>'Combined_END_SEM-E'!K81</f>
        <v>14</v>
      </c>
      <c r="F77" s="32"/>
      <c r="H77" s="18">
        <f t="shared" si="9"/>
        <v>14</v>
      </c>
      <c r="I77" s="18">
        <f t="shared" si="10"/>
        <v>14</v>
      </c>
      <c r="J77" s="18">
        <f t="shared" si="11"/>
        <v>14</v>
      </c>
      <c r="K77" s="18">
        <f t="shared" si="12"/>
        <v>14</v>
      </c>
    </row>
    <row r="78" spans="1:11" x14ac:dyDescent="0.3">
      <c r="A78" s="18">
        <f>'Combined_END_SEM-E'!H82</f>
        <v>28</v>
      </c>
      <c r="B78" s="18">
        <f>'Combined_END_SEM-E'!I82</f>
        <v>28</v>
      </c>
      <c r="C78" s="18">
        <f>'Combined_END_SEM-E'!J82</f>
        <v>28</v>
      </c>
      <c r="D78" s="18">
        <f>'Combined_END_SEM-E'!K82</f>
        <v>28</v>
      </c>
      <c r="F78" s="32"/>
      <c r="H78" s="18">
        <f t="shared" si="9"/>
        <v>28</v>
      </c>
      <c r="I78" s="18">
        <f t="shared" si="10"/>
        <v>28</v>
      </c>
      <c r="J78" s="18">
        <f t="shared" si="11"/>
        <v>28</v>
      </c>
      <c r="K78" s="18">
        <f t="shared" si="12"/>
        <v>28</v>
      </c>
    </row>
    <row r="79" spans="1:11" x14ac:dyDescent="0.3">
      <c r="A79" s="18">
        <f>'Combined_END_SEM-E'!H83</f>
        <v>10</v>
      </c>
      <c r="B79" s="18">
        <f>'Combined_END_SEM-E'!I83</f>
        <v>10</v>
      </c>
      <c r="C79" s="18">
        <f>'Combined_END_SEM-E'!J83</f>
        <v>10</v>
      </c>
      <c r="D79" s="18">
        <f>'Combined_END_SEM-E'!K83</f>
        <v>10</v>
      </c>
      <c r="F79" s="32"/>
      <c r="H79" s="18">
        <f t="shared" si="9"/>
        <v>10</v>
      </c>
      <c r="I79" s="18">
        <f t="shared" si="10"/>
        <v>10</v>
      </c>
      <c r="J79" s="18">
        <f t="shared" si="11"/>
        <v>10</v>
      </c>
      <c r="K79" s="18">
        <f t="shared" si="12"/>
        <v>10</v>
      </c>
    </row>
    <row r="80" spans="1:11" x14ac:dyDescent="0.3">
      <c r="A80" s="18">
        <f>'Combined_END_SEM-E'!H84</f>
        <v>16</v>
      </c>
      <c r="B80" s="18">
        <f>'Combined_END_SEM-E'!I84</f>
        <v>16</v>
      </c>
      <c r="C80" s="18">
        <f>'Combined_END_SEM-E'!J84</f>
        <v>16</v>
      </c>
      <c r="D80" s="18">
        <f>'Combined_END_SEM-E'!K84</f>
        <v>16</v>
      </c>
      <c r="F80" s="32"/>
      <c r="H80" s="18">
        <f t="shared" si="9"/>
        <v>16</v>
      </c>
      <c r="I80" s="18">
        <f t="shared" si="10"/>
        <v>16</v>
      </c>
      <c r="J80" s="18">
        <f t="shared" si="11"/>
        <v>16</v>
      </c>
      <c r="K80" s="18">
        <f t="shared" si="12"/>
        <v>16</v>
      </c>
    </row>
    <row r="81" spans="1:11" x14ac:dyDescent="0.3">
      <c r="A81" s="18">
        <f>'Combined_END_SEM-E'!H85</f>
        <v>13</v>
      </c>
      <c r="B81" s="18">
        <f>'Combined_END_SEM-E'!I85</f>
        <v>13</v>
      </c>
      <c r="C81" s="18">
        <f>'Combined_END_SEM-E'!J85</f>
        <v>13</v>
      </c>
      <c r="D81" s="18">
        <f>'Combined_END_SEM-E'!K85</f>
        <v>13</v>
      </c>
      <c r="F81" s="32"/>
      <c r="H81" s="18">
        <f t="shared" si="9"/>
        <v>13</v>
      </c>
      <c r="I81" s="18">
        <f t="shared" si="10"/>
        <v>13</v>
      </c>
      <c r="J81" s="18">
        <f t="shared" si="11"/>
        <v>13</v>
      </c>
      <c r="K81" s="18">
        <f t="shared" si="12"/>
        <v>13</v>
      </c>
    </row>
    <row r="82" spans="1:11" x14ac:dyDescent="0.3">
      <c r="A82" s="18">
        <f>'Combined_END_SEM-E'!H86</f>
        <v>19</v>
      </c>
      <c r="B82" s="18">
        <f>'Combined_END_SEM-E'!I86</f>
        <v>19</v>
      </c>
      <c r="C82" s="18">
        <f>'Combined_END_SEM-E'!J86</f>
        <v>19</v>
      </c>
      <c r="D82" s="18">
        <f>'Combined_END_SEM-E'!K86</f>
        <v>19</v>
      </c>
      <c r="F82" s="32"/>
      <c r="H82" s="18">
        <f t="shared" si="9"/>
        <v>19</v>
      </c>
      <c r="I82" s="18">
        <f t="shared" si="10"/>
        <v>19</v>
      </c>
      <c r="J82" s="18">
        <f t="shared" si="11"/>
        <v>19</v>
      </c>
      <c r="K82" s="18">
        <f t="shared" si="12"/>
        <v>19</v>
      </c>
    </row>
    <row r="83" spans="1:11" x14ac:dyDescent="0.3">
      <c r="A83" s="18">
        <f>'Combined_END_SEM-E'!H87</f>
        <v>15</v>
      </c>
      <c r="B83" s="18">
        <f>'Combined_END_SEM-E'!I87</f>
        <v>15</v>
      </c>
      <c r="C83" s="18">
        <f>'Combined_END_SEM-E'!J87</f>
        <v>15</v>
      </c>
      <c r="D83" s="18">
        <f>'Combined_END_SEM-E'!K87</f>
        <v>15</v>
      </c>
      <c r="F83" s="32"/>
      <c r="H83" s="18">
        <f t="shared" si="9"/>
        <v>15</v>
      </c>
      <c r="I83" s="18">
        <f t="shared" si="10"/>
        <v>15</v>
      </c>
      <c r="J83" s="18">
        <f t="shared" si="11"/>
        <v>15</v>
      </c>
      <c r="K83" s="18">
        <f t="shared" si="12"/>
        <v>15</v>
      </c>
    </row>
    <row r="84" spans="1:11" x14ac:dyDescent="0.3">
      <c r="A84" s="18">
        <f>'Combined_END_SEM-E'!H88</f>
        <v>12</v>
      </c>
      <c r="B84" s="18">
        <f>'Combined_END_SEM-E'!I88</f>
        <v>12</v>
      </c>
      <c r="C84" s="18">
        <f>'Combined_END_SEM-E'!J88</f>
        <v>12</v>
      </c>
      <c r="D84" s="18">
        <f>'Combined_END_SEM-E'!K88</f>
        <v>12</v>
      </c>
      <c r="F84" s="32"/>
      <c r="H84" s="18">
        <f t="shared" si="9"/>
        <v>12</v>
      </c>
      <c r="I84" s="18">
        <f t="shared" si="10"/>
        <v>12</v>
      </c>
      <c r="J84" s="18">
        <f t="shared" si="11"/>
        <v>12</v>
      </c>
      <c r="K84" s="18">
        <f t="shared" si="12"/>
        <v>12</v>
      </c>
    </row>
    <row r="85" spans="1:11" x14ac:dyDescent="0.3">
      <c r="A85" s="18">
        <f>'Combined_END_SEM-E'!H89</f>
        <v>16</v>
      </c>
      <c r="B85" s="18">
        <f>'Combined_END_SEM-E'!I89</f>
        <v>16</v>
      </c>
      <c r="C85" s="18">
        <f>'Combined_END_SEM-E'!J89</f>
        <v>16</v>
      </c>
      <c r="D85" s="18">
        <f>'Combined_END_SEM-E'!K89</f>
        <v>16</v>
      </c>
      <c r="F85" s="32"/>
      <c r="H85" s="18">
        <f t="shared" si="9"/>
        <v>16</v>
      </c>
      <c r="I85" s="18">
        <f t="shared" si="10"/>
        <v>16</v>
      </c>
      <c r="J85" s="18">
        <f t="shared" si="11"/>
        <v>16</v>
      </c>
      <c r="K85" s="18">
        <f t="shared" si="12"/>
        <v>16</v>
      </c>
    </row>
    <row r="86" spans="1:11" x14ac:dyDescent="0.3">
      <c r="A86" s="18">
        <f>'Combined_END_SEM-E'!H90</f>
        <v>15</v>
      </c>
      <c r="B86" s="18">
        <f>'Combined_END_SEM-E'!I90</f>
        <v>15</v>
      </c>
      <c r="C86" s="18">
        <f>'Combined_END_SEM-E'!J90</f>
        <v>15</v>
      </c>
      <c r="D86" s="18">
        <f>'Combined_END_SEM-E'!K90</f>
        <v>15</v>
      </c>
      <c r="F86" s="32"/>
      <c r="H86" s="18">
        <f t="shared" si="9"/>
        <v>15</v>
      </c>
      <c r="I86" s="18">
        <f t="shared" si="10"/>
        <v>15</v>
      </c>
      <c r="J86" s="18">
        <f t="shared" si="11"/>
        <v>15</v>
      </c>
      <c r="K86" s="18">
        <f t="shared" si="12"/>
        <v>15</v>
      </c>
    </row>
    <row r="87" spans="1:11" x14ac:dyDescent="0.3">
      <c r="A87" s="18">
        <f>'Combined_END_SEM-E'!H91</f>
        <v>18</v>
      </c>
      <c r="B87" s="18">
        <f>'Combined_END_SEM-E'!I91</f>
        <v>18</v>
      </c>
      <c r="C87" s="18">
        <f>'Combined_END_SEM-E'!J91</f>
        <v>18</v>
      </c>
      <c r="D87" s="18">
        <f>'Combined_END_SEM-E'!K91</f>
        <v>18</v>
      </c>
      <c r="F87" s="32"/>
      <c r="H87" s="18">
        <f t="shared" si="9"/>
        <v>18</v>
      </c>
      <c r="I87" s="18">
        <f t="shared" si="10"/>
        <v>18</v>
      </c>
      <c r="J87" s="18">
        <f t="shared" si="11"/>
        <v>18</v>
      </c>
      <c r="K87" s="18">
        <f t="shared" si="12"/>
        <v>18</v>
      </c>
    </row>
    <row r="88" spans="1:11" x14ac:dyDescent="0.3">
      <c r="A88" s="18">
        <f>'Combined_END_SEM-E'!H92</f>
        <v>19</v>
      </c>
      <c r="B88" s="18">
        <f>'Combined_END_SEM-E'!I92</f>
        <v>19</v>
      </c>
      <c r="C88" s="18">
        <f>'Combined_END_SEM-E'!J92</f>
        <v>19</v>
      </c>
      <c r="D88" s="18">
        <f>'Combined_END_SEM-E'!K92</f>
        <v>19</v>
      </c>
      <c r="F88" s="32"/>
      <c r="H88" s="18">
        <f t="shared" si="9"/>
        <v>19</v>
      </c>
      <c r="I88" s="18">
        <f t="shared" si="10"/>
        <v>19</v>
      </c>
      <c r="J88" s="18">
        <f t="shared" si="11"/>
        <v>19</v>
      </c>
      <c r="K88" s="18">
        <f t="shared" si="12"/>
        <v>19</v>
      </c>
    </row>
    <row r="89" spans="1:11" x14ac:dyDescent="0.3">
      <c r="A89" s="18">
        <f>'Combined_END_SEM-E'!H93</f>
        <v>17</v>
      </c>
      <c r="B89" s="18">
        <f>'Combined_END_SEM-E'!I93</f>
        <v>17</v>
      </c>
      <c r="C89" s="18">
        <f>'Combined_END_SEM-E'!J93</f>
        <v>17</v>
      </c>
      <c r="D89" s="18">
        <f>'Combined_END_SEM-E'!K93</f>
        <v>17</v>
      </c>
      <c r="F89" s="32"/>
      <c r="H89" s="18">
        <f t="shared" si="9"/>
        <v>17</v>
      </c>
      <c r="I89" s="18">
        <f t="shared" si="10"/>
        <v>17</v>
      </c>
      <c r="J89" s="18">
        <f t="shared" si="11"/>
        <v>17</v>
      </c>
      <c r="K89" s="18">
        <f t="shared" si="12"/>
        <v>17</v>
      </c>
    </row>
    <row r="90" spans="1:11" x14ac:dyDescent="0.3">
      <c r="A90" s="18">
        <f>'Combined_END_SEM-E'!H94</f>
        <v>16</v>
      </c>
      <c r="B90" s="18">
        <f>'Combined_END_SEM-E'!I94</f>
        <v>16</v>
      </c>
      <c r="C90" s="18">
        <f>'Combined_END_SEM-E'!J94</f>
        <v>16</v>
      </c>
      <c r="D90" s="18">
        <f>'Combined_END_SEM-E'!K94</f>
        <v>16</v>
      </c>
      <c r="F90" s="32"/>
      <c r="H90" s="18">
        <f t="shared" si="9"/>
        <v>16</v>
      </c>
      <c r="I90" s="18">
        <f t="shared" si="10"/>
        <v>16</v>
      </c>
      <c r="J90" s="18">
        <f t="shared" si="11"/>
        <v>16</v>
      </c>
      <c r="K90" s="18">
        <f t="shared" si="12"/>
        <v>16</v>
      </c>
    </row>
    <row r="91" spans="1:11" x14ac:dyDescent="0.3">
      <c r="A91" s="18">
        <f>'Combined_END_SEM-E'!H95</f>
        <v>13</v>
      </c>
      <c r="B91" s="18">
        <f>'Combined_END_SEM-E'!I95</f>
        <v>13</v>
      </c>
      <c r="C91" s="18">
        <f>'Combined_END_SEM-E'!J95</f>
        <v>13</v>
      </c>
      <c r="D91" s="18">
        <f>'Combined_END_SEM-E'!K95</f>
        <v>13</v>
      </c>
      <c r="F91" s="32"/>
      <c r="H91" s="18">
        <f t="shared" si="9"/>
        <v>13</v>
      </c>
      <c r="I91" s="18">
        <f t="shared" si="10"/>
        <v>13</v>
      </c>
      <c r="J91" s="18">
        <f t="shared" si="11"/>
        <v>13</v>
      </c>
      <c r="K91" s="18">
        <f t="shared" si="12"/>
        <v>13</v>
      </c>
    </row>
    <row r="92" spans="1:11" x14ac:dyDescent="0.3">
      <c r="A92" s="18">
        <f>'Combined_END_SEM-E'!H96</f>
        <v>12</v>
      </c>
      <c r="B92" s="18">
        <f>'Combined_END_SEM-E'!I96</f>
        <v>12</v>
      </c>
      <c r="C92" s="18">
        <f>'Combined_END_SEM-E'!J96</f>
        <v>12</v>
      </c>
      <c r="D92" s="18">
        <f>'Combined_END_SEM-E'!K96</f>
        <v>12</v>
      </c>
      <c r="F92" s="32"/>
      <c r="H92" s="18">
        <f t="shared" si="9"/>
        <v>12</v>
      </c>
      <c r="I92" s="18">
        <f t="shared" si="10"/>
        <v>12</v>
      </c>
      <c r="J92" s="18">
        <f t="shared" si="11"/>
        <v>12</v>
      </c>
      <c r="K92" s="18">
        <f t="shared" si="12"/>
        <v>12</v>
      </c>
    </row>
    <row r="93" spans="1:11" x14ac:dyDescent="0.3">
      <c r="A93" s="18">
        <f>'Combined_END_SEM-E'!H97</f>
        <v>16</v>
      </c>
      <c r="B93" s="18">
        <f>'Combined_END_SEM-E'!I97</f>
        <v>16</v>
      </c>
      <c r="C93" s="18">
        <f>'Combined_END_SEM-E'!J97</f>
        <v>16</v>
      </c>
      <c r="D93" s="18">
        <f>'Combined_END_SEM-E'!K97</f>
        <v>16</v>
      </c>
      <c r="F93" s="32"/>
      <c r="H93" s="18">
        <f t="shared" si="9"/>
        <v>16</v>
      </c>
      <c r="I93" s="18">
        <f t="shared" si="10"/>
        <v>16</v>
      </c>
      <c r="J93" s="18">
        <f t="shared" si="11"/>
        <v>16</v>
      </c>
      <c r="K93" s="18">
        <f t="shared" si="12"/>
        <v>16</v>
      </c>
    </row>
    <row r="94" spans="1:11" x14ac:dyDescent="0.3">
      <c r="A94" s="18">
        <f>'Combined_END_SEM-E'!H98</f>
        <v>18</v>
      </c>
      <c r="B94" s="18">
        <f>'Combined_END_SEM-E'!I98</f>
        <v>18</v>
      </c>
      <c r="C94" s="18">
        <f>'Combined_END_SEM-E'!J98</f>
        <v>18</v>
      </c>
      <c r="D94" s="18">
        <f>'Combined_END_SEM-E'!K98</f>
        <v>18</v>
      </c>
      <c r="F94" s="32"/>
      <c r="H94" s="18">
        <f t="shared" si="9"/>
        <v>18</v>
      </c>
      <c r="I94" s="18">
        <f t="shared" si="10"/>
        <v>18</v>
      </c>
      <c r="J94" s="18">
        <f t="shared" si="11"/>
        <v>18</v>
      </c>
      <c r="K94" s="18">
        <f t="shared" si="12"/>
        <v>18</v>
      </c>
    </row>
    <row r="95" spans="1:11" x14ac:dyDescent="0.3">
      <c r="A95" s="18">
        <f>'Combined_END_SEM-E'!H99</f>
        <v>14</v>
      </c>
      <c r="B95" s="18">
        <f>'Combined_END_SEM-E'!I99</f>
        <v>14</v>
      </c>
      <c r="C95" s="18">
        <f>'Combined_END_SEM-E'!J99</f>
        <v>14</v>
      </c>
      <c r="D95" s="18">
        <f>'Combined_END_SEM-E'!K99</f>
        <v>14</v>
      </c>
      <c r="F95" s="32"/>
      <c r="H95" s="18">
        <f t="shared" si="9"/>
        <v>14</v>
      </c>
      <c r="I95" s="18">
        <f t="shared" si="10"/>
        <v>14</v>
      </c>
      <c r="J95" s="18">
        <f t="shared" si="11"/>
        <v>14</v>
      </c>
      <c r="K95" s="18">
        <f t="shared" si="12"/>
        <v>14</v>
      </c>
    </row>
    <row r="96" spans="1:11" x14ac:dyDescent="0.3">
      <c r="A96" s="18">
        <f>'Combined_END_SEM-E'!H100</f>
        <v>17</v>
      </c>
      <c r="B96" s="18">
        <f>'Combined_END_SEM-E'!I100</f>
        <v>17</v>
      </c>
      <c r="C96" s="18">
        <f>'Combined_END_SEM-E'!J100</f>
        <v>17</v>
      </c>
      <c r="D96" s="18">
        <f>'Combined_END_SEM-E'!K100</f>
        <v>17</v>
      </c>
      <c r="F96" s="32"/>
      <c r="H96" s="18">
        <f t="shared" si="9"/>
        <v>17</v>
      </c>
      <c r="I96" s="18">
        <f t="shared" si="10"/>
        <v>17</v>
      </c>
      <c r="J96" s="18">
        <f t="shared" si="11"/>
        <v>17</v>
      </c>
      <c r="K96" s="18">
        <f t="shared" si="12"/>
        <v>17</v>
      </c>
    </row>
    <row r="97" spans="1:11" x14ac:dyDescent="0.3">
      <c r="A97" s="18">
        <f>'Combined_END_SEM-E'!H101</f>
        <v>13</v>
      </c>
      <c r="B97" s="18">
        <f>'Combined_END_SEM-E'!I101</f>
        <v>13</v>
      </c>
      <c r="C97" s="18">
        <f>'Combined_END_SEM-E'!J101</f>
        <v>13</v>
      </c>
      <c r="D97" s="18">
        <f>'Combined_END_SEM-E'!K101</f>
        <v>13</v>
      </c>
      <c r="F97" s="32"/>
      <c r="H97" s="18">
        <f t="shared" si="9"/>
        <v>13</v>
      </c>
      <c r="I97" s="18">
        <f t="shared" si="10"/>
        <v>13</v>
      </c>
      <c r="J97" s="18">
        <f t="shared" si="11"/>
        <v>13</v>
      </c>
      <c r="K97" s="18">
        <f t="shared" si="12"/>
        <v>13</v>
      </c>
    </row>
    <row r="98" spans="1:11" x14ac:dyDescent="0.3">
      <c r="A98" s="18">
        <f>'Combined_END_SEM-E'!H102</f>
        <v>19</v>
      </c>
      <c r="B98" s="18">
        <f>'Combined_END_SEM-E'!I102</f>
        <v>19</v>
      </c>
      <c r="C98" s="18">
        <f>'Combined_END_SEM-E'!J102</f>
        <v>19</v>
      </c>
      <c r="D98" s="18">
        <f>'Combined_END_SEM-E'!K102</f>
        <v>19</v>
      </c>
      <c r="F98" s="32"/>
      <c r="H98" s="18">
        <f t="shared" si="9"/>
        <v>19</v>
      </c>
      <c r="I98" s="18">
        <f t="shared" si="10"/>
        <v>19</v>
      </c>
      <c r="J98" s="18">
        <f t="shared" si="11"/>
        <v>19</v>
      </c>
      <c r="K98" s="18">
        <f t="shared" si="12"/>
        <v>19</v>
      </c>
    </row>
    <row r="99" spans="1:11" x14ac:dyDescent="0.3">
      <c r="A99" s="18">
        <f>'Combined_END_SEM-E'!H103</f>
        <v>19</v>
      </c>
      <c r="B99" s="18">
        <f>'Combined_END_SEM-E'!I103</f>
        <v>19</v>
      </c>
      <c r="C99" s="18">
        <f>'Combined_END_SEM-E'!J103</f>
        <v>19</v>
      </c>
      <c r="D99" s="18">
        <f>'Combined_END_SEM-E'!K103</f>
        <v>19</v>
      </c>
      <c r="F99" s="32"/>
      <c r="H99" s="18">
        <f t="shared" si="9"/>
        <v>19</v>
      </c>
      <c r="I99" s="18">
        <f t="shared" si="10"/>
        <v>19</v>
      </c>
      <c r="J99" s="18">
        <f t="shared" si="11"/>
        <v>19</v>
      </c>
      <c r="K99" s="18">
        <f t="shared" si="12"/>
        <v>19</v>
      </c>
    </row>
    <row r="100" spans="1:11" x14ac:dyDescent="0.3">
      <c r="A100" s="18">
        <f>'Combined_END_SEM-E'!H104</f>
        <v>15</v>
      </c>
      <c r="B100" s="18">
        <f>'Combined_END_SEM-E'!I104</f>
        <v>15</v>
      </c>
      <c r="C100" s="18">
        <f>'Combined_END_SEM-E'!J104</f>
        <v>15</v>
      </c>
      <c r="D100" s="18">
        <f>'Combined_END_SEM-E'!K104</f>
        <v>15</v>
      </c>
      <c r="F100" s="32"/>
      <c r="H100" s="18">
        <f t="shared" si="9"/>
        <v>15</v>
      </c>
      <c r="I100" s="18">
        <f t="shared" si="10"/>
        <v>15</v>
      </c>
      <c r="J100" s="18">
        <f t="shared" si="11"/>
        <v>15</v>
      </c>
      <c r="K100" s="18">
        <f t="shared" si="12"/>
        <v>15</v>
      </c>
    </row>
    <row r="101" spans="1:11" x14ac:dyDescent="0.3">
      <c r="A101" s="18">
        <f>'Combined_END_SEM-E'!H105</f>
        <v>17</v>
      </c>
      <c r="B101" s="18">
        <f>'Combined_END_SEM-E'!I105</f>
        <v>17</v>
      </c>
      <c r="C101" s="18">
        <f>'Combined_END_SEM-E'!J105</f>
        <v>17</v>
      </c>
      <c r="D101" s="18">
        <f>'Combined_END_SEM-E'!K105</f>
        <v>17</v>
      </c>
      <c r="F101" s="32"/>
      <c r="H101" s="18">
        <f t="shared" si="9"/>
        <v>17</v>
      </c>
      <c r="I101" s="18">
        <f t="shared" si="10"/>
        <v>17</v>
      </c>
      <c r="J101" s="18">
        <f t="shared" si="11"/>
        <v>17</v>
      </c>
      <c r="K101" s="18">
        <f t="shared" si="12"/>
        <v>17</v>
      </c>
    </row>
    <row r="102" spans="1:11" x14ac:dyDescent="0.3">
      <c r="A102" s="18">
        <f>'Combined_END_SEM-E'!H106</f>
        <v>14</v>
      </c>
      <c r="B102" s="18">
        <f>'Combined_END_SEM-E'!I106</f>
        <v>14</v>
      </c>
      <c r="C102" s="18">
        <f>'Combined_END_SEM-E'!J106</f>
        <v>14</v>
      </c>
      <c r="D102" s="18">
        <f>'Combined_END_SEM-E'!K106</f>
        <v>14</v>
      </c>
      <c r="F102" s="32"/>
      <c r="H102" s="18">
        <f t="shared" si="9"/>
        <v>14</v>
      </c>
      <c r="I102" s="18">
        <f t="shared" si="10"/>
        <v>14</v>
      </c>
      <c r="J102" s="18">
        <f t="shared" si="11"/>
        <v>14</v>
      </c>
      <c r="K102" s="18">
        <f t="shared" si="12"/>
        <v>14</v>
      </c>
    </row>
    <row r="103" spans="1:11" x14ac:dyDescent="0.3">
      <c r="A103" s="18">
        <f>'Combined_END_SEM-E'!H107</f>
        <v>14</v>
      </c>
      <c r="B103" s="18">
        <f>'Combined_END_SEM-E'!I107</f>
        <v>14</v>
      </c>
      <c r="C103" s="18">
        <f>'Combined_END_SEM-E'!J107</f>
        <v>14</v>
      </c>
      <c r="D103" s="18">
        <f>'Combined_END_SEM-E'!K107</f>
        <v>14</v>
      </c>
      <c r="F103" s="32"/>
      <c r="H103" s="18">
        <f t="shared" ref="H103:H134" si="13">SUM(A103)</f>
        <v>14</v>
      </c>
      <c r="I103" s="18">
        <f t="shared" ref="I103:I134" si="14">SUM(B103)</f>
        <v>14</v>
      </c>
      <c r="J103" s="18">
        <f t="shared" ref="J103:J134" si="15">SUM(C103)</f>
        <v>14</v>
      </c>
      <c r="K103" s="18">
        <f t="shared" ref="K103:K134" si="16">SUM(D103)</f>
        <v>14</v>
      </c>
    </row>
    <row r="104" spans="1:11" x14ac:dyDescent="0.3">
      <c r="A104" s="18">
        <f>'Combined_END_SEM-E'!H108</f>
        <v>14</v>
      </c>
      <c r="B104" s="18">
        <f>'Combined_END_SEM-E'!I108</f>
        <v>14</v>
      </c>
      <c r="C104" s="18">
        <f>'Combined_END_SEM-E'!J108</f>
        <v>14</v>
      </c>
      <c r="D104" s="18">
        <f>'Combined_END_SEM-E'!K108</f>
        <v>14</v>
      </c>
      <c r="F104" s="32"/>
      <c r="H104" s="18">
        <f t="shared" si="13"/>
        <v>14</v>
      </c>
      <c r="I104" s="18">
        <f t="shared" si="14"/>
        <v>14</v>
      </c>
      <c r="J104" s="18">
        <f t="shared" si="15"/>
        <v>14</v>
      </c>
      <c r="K104" s="18">
        <f t="shared" si="16"/>
        <v>14</v>
      </c>
    </row>
    <row r="105" spans="1:11" x14ac:dyDescent="0.3">
      <c r="A105" s="18">
        <f>'Combined_END_SEM-E'!H109</f>
        <v>14</v>
      </c>
      <c r="B105" s="18">
        <f>'Combined_END_SEM-E'!I109</f>
        <v>14</v>
      </c>
      <c r="C105" s="18">
        <f>'Combined_END_SEM-E'!J109</f>
        <v>14</v>
      </c>
      <c r="D105" s="18">
        <f>'Combined_END_SEM-E'!K109</f>
        <v>14</v>
      </c>
      <c r="F105" s="32"/>
      <c r="H105" s="18">
        <f t="shared" si="13"/>
        <v>14</v>
      </c>
      <c r="I105" s="18">
        <f t="shared" si="14"/>
        <v>14</v>
      </c>
      <c r="J105" s="18">
        <f t="shared" si="15"/>
        <v>14</v>
      </c>
      <c r="K105" s="18">
        <f t="shared" si="16"/>
        <v>14</v>
      </c>
    </row>
    <row r="106" spans="1:11" x14ac:dyDescent="0.3">
      <c r="A106" s="18">
        <f>'Combined_END_SEM-E'!H110</f>
        <v>19</v>
      </c>
      <c r="B106" s="18">
        <f>'Combined_END_SEM-E'!I110</f>
        <v>19</v>
      </c>
      <c r="C106" s="18">
        <f>'Combined_END_SEM-E'!J110</f>
        <v>19</v>
      </c>
      <c r="D106" s="18">
        <f>'Combined_END_SEM-E'!K110</f>
        <v>19</v>
      </c>
      <c r="F106" s="32"/>
      <c r="H106" s="18">
        <f t="shared" si="13"/>
        <v>19</v>
      </c>
      <c r="I106" s="18">
        <f t="shared" si="14"/>
        <v>19</v>
      </c>
      <c r="J106" s="18">
        <f t="shared" si="15"/>
        <v>19</v>
      </c>
      <c r="K106" s="18">
        <f t="shared" si="16"/>
        <v>19</v>
      </c>
    </row>
    <row r="107" spans="1:11" x14ac:dyDescent="0.3">
      <c r="A107" s="18">
        <f>'Combined_END_SEM-E'!H111</f>
        <v>19</v>
      </c>
      <c r="B107" s="18">
        <f>'Combined_END_SEM-E'!I111</f>
        <v>19</v>
      </c>
      <c r="C107" s="18">
        <f>'Combined_END_SEM-E'!J111</f>
        <v>19</v>
      </c>
      <c r="D107" s="18">
        <f>'Combined_END_SEM-E'!K111</f>
        <v>19</v>
      </c>
      <c r="F107" s="32"/>
      <c r="H107" s="18">
        <f t="shared" si="13"/>
        <v>19</v>
      </c>
      <c r="I107" s="18">
        <f t="shared" si="14"/>
        <v>19</v>
      </c>
      <c r="J107" s="18">
        <f t="shared" si="15"/>
        <v>19</v>
      </c>
      <c r="K107" s="18">
        <f t="shared" si="16"/>
        <v>19</v>
      </c>
    </row>
    <row r="108" spans="1:11" x14ac:dyDescent="0.3">
      <c r="A108" s="18">
        <f>'Combined_END_SEM-E'!H112</f>
        <v>13</v>
      </c>
      <c r="B108" s="18">
        <f>'Combined_END_SEM-E'!I112</f>
        <v>13</v>
      </c>
      <c r="C108" s="18">
        <f>'Combined_END_SEM-E'!J112</f>
        <v>13</v>
      </c>
      <c r="D108" s="18">
        <f>'Combined_END_SEM-E'!K112</f>
        <v>13</v>
      </c>
      <c r="F108" s="32"/>
      <c r="H108" s="18">
        <f t="shared" si="13"/>
        <v>13</v>
      </c>
      <c r="I108" s="18">
        <f t="shared" si="14"/>
        <v>13</v>
      </c>
      <c r="J108" s="18">
        <f t="shared" si="15"/>
        <v>13</v>
      </c>
      <c r="K108" s="18">
        <f t="shared" si="16"/>
        <v>13</v>
      </c>
    </row>
    <row r="109" spans="1:11" x14ac:dyDescent="0.3">
      <c r="A109" s="18">
        <f>'Combined_END_SEM-E'!H113</f>
        <v>19</v>
      </c>
      <c r="B109" s="18">
        <f>'Combined_END_SEM-E'!I113</f>
        <v>19</v>
      </c>
      <c r="C109" s="18">
        <f>'Combined_END_SEM-E'!J113</f>
        <v>19</v>
      </c>
      <c r="D109" s="18">
        <f>'Combined_END_SEM-E'!K113</f>
        <v>19</v>
      </c>
      <c r="F109" s="32"/>
      <c r="H109" s="18">
        <f t="shared" si="13"/>
        <v>19</v>
      </c>
      <c r="I109" s="18">
        <f t="shared" si="14"/>
        <v>19</v>
      </c>
      <c r="J109" s="18">
        <f t="shared" si="15"/>
        <v>19</v>
      </c>
      <c r="K109" s="18">
        <f t="shared" si="16"/>
        <v>19</v>
      </c>
    </row>
    <row r="110" spans="1:11" x14ac:dyDescent="0.3">
      <c r="A110" s="18">
        <f>'Combined_END_SEM-E'!H114</f>
        <v>13</v>
      </c>
      <c r="B110" s="18">
        <f>'Combined_END_SEM-E'!I114</f>
        <v>13</v>
      </c>
      <c r="C110" s="18">
        <f>'Combined_END_SEM-E'!J114</f>
        <v>13</v>
      </c>
      <c r="D110" s="18">
        <f>'Combined_END_SEM-E'!K114</f>
        <v>13</v>
      </c>
      <c r="F110" s="32"/>
      <c r="H110" s="18">
        <f t="shared" si="13"/>
        <v>13</v>
      </c>
      <c r="I110" s="18">
        <f t="shared" si="14"/>
        <v>13</v>
      </c>
      <c r="J110" s="18">
        <f t="shared" si="15"/>
        <v>13</v>
      </c>
      <c r="K110" s="18">
        <f t="shared" si="16"/>
        <v>13</v>
      </c>
    </row>
    <row r="111" spans="1:11" x14ac:dyDescent="0.3">
      <c r="A111" s="18">
        <f>'Combined_END_SEM-E'!H115</f>
        <v>17</v>
      </c>
      <c r="B111" s="18">
        <f>'Combined_END_SEM-E'!I115</f>
        <v>17</v>
      </c>
      <c r="C111" s="18">
        <f>'Combined_END_SEM-E'!J115</f>
        <v>17</v>
      </c>
      <c r="D111" s="18">
        <f>'Combined_END_SEM-E'!K115</f>
        <v>17</v>
      </c>
      <c r="F111" s="32"/>
      <c r="H111" s="18">
        <f t="shared" si="13"/>
        <v>17</v>
      </c>
      <c r="I111" s="18">
        <f t="shared" si="14"/>
        <v>17</v>
      </c>
      <c r="J111" s="18">
        <f t="shared" si="15"/>
        <v>17</v>
      </c>
      <c r="K111" s="18">
        <f t="shared" si="16"/>
        <v>17</v>
      </c>
    </row>
    <row r="112" spans="1:11" x14ac:dyDescent="0.3">
      <c r="A112" s="18">
        <f>'Combined_END_SEM-E'!H116</f>
        <v>27</v>
      </c>
      <c r="B112" s="18">
        <f>'Combined_END_SEM-E'!I116</f>
        <v>27</v>
      </c>
      <c r="C112" s="18">
        <f>'Combined_END_SEM-E'!J116</f>
        <v>27</v>
      </c>
      <c r="D112" s="18">
        <f>'Combined_END_SEM-E'!K116</f>
        <v>27</v>
      </c>
      <c r="F112" s="32"/>
      <c r="H112" s="18">
        <f t="shared" si="13"/>
        <v>27</v>
      </c>
      <c r="I112" s="18">
        <f t="shared" si="14"/>
        <v>27</v>
      </c>
      <c r="J112" s="18">
        <f t="shared" si="15"/>
        <v>27</v>
      </c>
      <c r="K112" s="18">
        <f t="shared" si="16"/>
        <v>27</v>
      </c>
    </row>
    <row r="113" spans="1:11" x14ac:dyDescent="0.3">
      <c r="A113" s="18">
        <f>'Combined_END_SEM-E'!H117</f>
        <v>14</v>
      </c>
      <c r="B113" s="18">
        <f>'Combined_END_SEM-E'!I117</f>
        <v>14</v>
      </c>
      <c r="C113" s="18">
        <f>'Combined_END_SEM-E'!J117</f>
        <v>14</v>
      </c>
      <c r="D113" s="18">
        <f>'Combined_END_SEM-E'!K117</f>
        <v>14</v>
      </c>
      <c r="F113" s="32"/>
      <c r="H113" s="18">
        <f t="shared" si="13"/>
        <v>14</v>
      </c>
      <c r="I113" s="18">
        <f t="shared" si="14"/>
        <v>14</v>
      </c>
      <c r="J113" s="18">
        <f t="shared" si="15"/>
        <v>14</v>
      </c>
      <c r="K113" s="18">
        <f t="shared" si="16"/>
        <v>14</v>
      </c>
    </row>
    <row r="114" spans="1:11" x14ac:dyDescent="0.3">
      <c r="A114" s="18">
        <f>'Combined_END_SEM-E'!H118</f>
        <v>11</v>
      </c>
      <c r="B114" s="18">
        <f>'Combined_END_SEM-E'!I118</f>
        <v>11</v>
      </c>
      <c r="C114" s="18">
        <f>'Combined_END_SEM-E'!J118</f>
        <v>11</v>
      </c>
      <c r="D114" s="18">
        <f>'Combined_END_SEM-E'!K118</f>
        <v>11</v>
      </c>
      <c r="F114" s="32"/>
      <c r="H114" s="18">
        <f t="shared" si="13"/>
        <v>11</v>
      </c>
      <c r="I114" s="18">
        <f t="shared" si="14"/>
        <v>11</v>
      </c>
      <c r="J114" s="18">
        <f t="shared" si="15"/>
        <v>11</v>
      </c>
      <c r="K114" s="18">
        <f t="shared" si="16"/>
        <v>11</v>
      </c>
    </row>
    <row r="115" spans="1:11" x14ac:dyDescent="0.3">
      <c r="A115" s="18">
        <f>'Combined_END_SEM-E'!H119</f>
        <v>19</v>
      </c>
      <c r="B115" s="18">
        <f>'Combined_END_SEM-E'!I119</f>
        <v>19</v>
      </c>
      <c r="C115" s="18">
        <f>'Combined_END_SEM-E'!J119</f>
        <v>19</v>
      </c>
      <c r="D115" s="18">
        <f>'Combined_END_SEM-E'!K119</f>
        <v>19</v>
      </c>
      <c r="F115" s="32"/>
      <c r="H115" s="18">
        <f t="shared" si="13"/>
        <v>19</v>
      </c>
      <c r="I115" s="18">
        <f t="shared" si="14"/>
        <v>19</v>
      </c>
      <c r="J115" s="18">
        <f t="shared" si="15"/>
        <v>19</v>
      </c>
      <c r="K115" s="18">
        <f t="shared" si="16"/>
        <v>19</v>
      </c>
    </row>
    <row r="116" spans="1:11" x14ac:dyDescent="0.3">
      <c r="A116" s="18">
        <f>'Combined_END_SEM-E'!H120</f>
        <v>9</v>
      </c>
      <c r="B116" s="18">
        <f>'Combined_END_SEM-E'!I120</f>
        <v>9</v>
      </c>
      <c r="C116" s="18">
        <f>'Combined_END_SEM-E'!J120</f>
        <v>9</v>
      </c>
      <c r="D116" s="18">
        <f>'Combined_END_SEM-E'!K120</f>
        <v>9</v>
      </c>
      <c r="F116" s="32"/>
      <c r="H116" s="18">
        <f t="shared" si="13"/>
        <v>9</v>
      </c>
      <c r="I116" s="18">
        <f t="shared" si="14"/>
        <v>9</v>
      </c>
      <c r="J116" s="18">
        <f t="shared" si="15"/>
        <v>9</v>
      </c>
      <c r="K116" s="18">
        <f t="shared" si="16"/>
        <v>9</v>
      </c>
    </row>
    <row r="117" spans="1:11" x14ac:dyDescent="0.3">
      <c r="A117" s="18">
        <f>'Combined_END_SEM-E'!H121</f>
        <v>20</v>
      </c>
      <c r="B117" s="18">
        <f>'Combined_END_SEM-E'!I121</f>
        <v>20</v>
      </c>
      <c r="C117" s="18">
        <f>'Combined_END_SEM-E'!J121</f>
        <v>20</v>
      </c>
      <c r="D117" s="18">
        <f>'Combined_END_SEM-E'!K121</f>
        <v>20</v>
      </c>
      <c r="F117" s="32"/>
      <c r="H117" s="18">
        <f t="shared" si="13"/>
        <v>20</v>
      </c>
      <c r="I117" s="18">
        <f t="shared" si="14"/>
        <v>20</v>
      </c>
      <c r="J117" s="18">
        <f t="shared" si="15"/>
        <v>20</v>
      </c>
      <c r="K117" s="18">
        <f t="shared" si="16"/>
        <v>20</v>
      </c>
    </row>
    <row r="118" spans="1:11" x14ac:dyDescent="0.3">
      <c r="A118" s="18">
        <f>'Combined_END_SEM-E'!H122</f>
        <v>22</v>
      </c>
      <c r="B118" s="18">
        <f>'Combined_END_SEM-E'!I122</f>
        <v>22</v>
      </c>
      <c r="C118" s="18">
        <f>'Combined_END_SEM-E'!J122</f>
        <v>22</v>
      </c>
      <c r="D118" s="18">
        <f>'Combined_END_SEM-E'!K122</f>
        <v>22</v>
      </c>
      <c r="F118" s="32"/>
      <c r="H118" s="18">
        <f t="shared" si="13"/>
        <v>22</v>
      </c>
      <c r="I118" s="18">
        <f t="shared" si="14"/>
        <v>22</v>
      </c>
      <c r="J118" s="18">
        <f t="shared" si="15"/>
        <v>22</v>
      </c>
      <c r="K118" s="18">
        <f t="shared" si="16"/>
        <v>22</v>
      </c>
    </row>
    <row r="119" spans="1:11" x14ac:dyDescent="0.3">
      <c r="A119" s="18">
        <f>'Combined_END_SEM-E'!H123</f>
        <v>11</v>
      </c>
      <c r="B119" s="18">
        <f>'Combined_END_SEM-E'!I123</f>
        <v>11</v>
      </c>
      <c r="C119" s="18">
        <f>'Combined_END_SEM-E'!J123</f>
        <v>11</v>
      </c>
      <c r="D119" s="18">
        <f>'Combined_END_SEM-E'!K123</f>
        <v>11</v>
      </c>
      <c r="F119" s="32"/>
      <c r="H119" s="18">
        <f t="shared" si="13"/>
        <v>11</v>
      </c>
      <c r="I119" s="18">
        <f t="shared" si="14"/>
        <v>11</v>
      </c>
      <c r="J119" s="18">
        <f t="shared" si="15"/>
        <v>11</v>
      </c>
      <c r="K119" s="18">
        <f t="shared" si="16"/>
        <v>11</v>
      </c>
    </row>
    <row r="120" spans="1:11" x14ac:dyDescent="0.3">
      <c r="A120" s="18">
        <f>'Combined_END_SEM-E'!H124</f>
        <v>9</v>
      </c>
      <c r="B120" s="18">
        <f>'Combined_END_SEM-E'!I124</f>
        <v>9</v>
      </c>
      <c r="C120" s="18">
        <f>'Combined_END_SEM-E'!J124</f>
        <v>9</v>
      </c>
      <c r="D120" s="18">
        <f>'Combined_END_SEM-E'!K124</f>
        <v>9</v>
      </c>
      <c r="F120" s="32"/>
      <c r="H120" s="18">
        <f t="shared" si="13"/>
        <v>9</v>
      </c>
      <c r="I120" s="18">
        <f t="shared" si="14"/>
        <v>9</v>
      </c>
      <c r="J120" s="18">
        <f t="shared" si="15"/>
        <v>9</v>
      </c>
      <c r="K120" s="18">
        <f t="shared" si="16"/>
        <v>9</v>
      </c>
    </row>
    <row r="121" spans="1:11" x14ac:dyDescent="0.3">
      <c r="A121" s="18">
        <f>'Combined_END_SEM-E'!H125</f>
        <v>13</v>
      </c>
      <c r="B121" s="18">
        <f>'Combined_END_SEM-E'!I125</f>
        <v>13</v>
      </c>
      <c r="C121" s="18">
        <f>'Combined_END_SEM-E'!J125</f>
        <v>13</v>
      </c>
      <c r="D121" s="18">
        <f>'Combined_END_SEM-E'!K125</f>
        <v>13</v>
      </c>
      <c r="F121" s="32"/>
      <c r="H121" s="18">
        <f t="shared" si="13"/>
        <v>13</v>
      </c>
      <c r="I121" s="18">
        <f t="shared" si="14"/>
        <v>13</v>
      </c>
      <c r="J121" s="18">
        <f t="shared" si="15"/>
        <v>13</v>
      </c>
      <c r="K121" s="18">
        <f t="shared" si="16"/>
        <v>13</v>
      </c>
    </row>
    <row r="122" spans="1:11" x14ac:dyDescent="0.3">
      <c r="A122" s="18">
        <f>'Combined_END_SEM-E'!H126</f>
        <v>13</v>
      </c>
      <c r="B122" s="18">
        <f>'Combined_END_SEM-E'!I126</f>
        <v>13</v>
      </c>
      <c r="C122" s="18">
        <f>'Combined_END_SEM-E'!J126</f>
        <v>13</v>
      </c>
      <c r="D122" s="18">
        <f>'Combined_END_SEM-E'!K126</f>
        <v>13</v>
      </c>
      <c r="F122" s="32"/>
      <c r="H122" s="18">
        <f t="shared" si="13"/>
        <v>13</v>
      </c>
      <c r="I122" s="18">
        <f t="shared" si="14"/>
        <v>13</v>
      </c>
      <c r="J122" s="18">
        <f t="shared" si="15"/>
        <v>13</v>
      </c>
      <c r="K122" s="18">
        <f t="shared" si="16"/>
        <v>13</v>
      </c>
    </row>
    <row r="123" spans="1:11" x14ac:dyDescent="0.3">
      <c r="A123" s="18">
        <f>'Combined_END_SEM-E'!H127</f>
        <v>11</v>
      </c>
      <c r="B123" s="18">
        <f>'Combined_END_SEM-E'!I127</f>
        <v>11</v>
      </c>
      <c r="C123" s="18">
        <f>'Combined_END_SEM-E'!J127</f>
        <v>11</v>
      </c>
      <c r="D123" s="18">
        <f>'Combined_END_SEM-E'!K127</f>
        <v>11</v>
      </c>
      <c r="F123" s="32"/>
      <c r="H123" s="18">
        <f t="shared" si="13"/>
        <v>11</v>
      </c>
      <c r="I123" s="18">
        <f t="shared" si="14"/>
        <v>11</v>
      </c>
      <c r="J123" s="18">
        <f t="shared" si="15"/>
        <v>11</v>
      </c>
      <c r="K123" s="18">
        <f t="shared" si="16"/>
        <v>11</v>
      </c>
    </row>
    <row r="124" spans="1:11" x14ac:dyDescent="0.3">
      <c r="A124" s="18">
        <f>'Combined_END_SEM-E'!H128</f>
        <v>9</v>
      </c>
      <c r="B124" s="18">
        <f>'Combined_END_SEM-E'!I128</f>
        <v>9</v>
      </c>
      <c r="C124" s="18">
        <f>'Combined_END_SEM-E'!J128</f>
        <v>9</v>
      </c>
      <c r="D124" s="18">
        <f>'Combined_END_SEM-E'!K128</f>
        <v>9</v>
      </c>
      <c r="F124" s="32"/>
      <c r="H124" s="18">
        <f t="shared" si="13"/>
        <v>9</v>
      </c>
      <c r="I124" s="18">
        <f t="shared" si="14"/>
        <v>9</v>
      </c>
      <c r="J124" s="18">
        <f t="shared" si="15"/>
        <v>9</v>
      </c>
      <c r="K124" s="18">
        <f t="shared" si="16"/>
        <v>9</v>
      </c>
    </row>
    <row r="125" spans="1:11" x14ac:dyDescent="0.3">
      <c r="A125" s="18">
        <f>'Combined_END_SEM-E'!H129</f>
        <v>13</v>
      </c>
      <c r="B125" s="18">
        <f>'Combined_END_SEM-E'!I129</f>
        <v>13</v>
      </c>
      <c r="C125" s="18">
        <f>'Combined_END_SEM-E'!J129</f>
        <v>13</v>
      </c>
      <c r="D125" s="18">
        <f>'Combined_END_SEM-E'!K129</f>
        <v>13</v>
      </c>
      <c r="F125" s="32"/>
      <c r="H125" s="18">
        <f t="shared" si="13"/>
        <v>13</v>
      </c>
      <c r="I125" s="18">
        <f t="shared" si="14"/>
        <v>13</v>
      </c>
      <c r="J125" s="18">
        <f t="shared" si="15"/>
        <v>13</v>
      </c>
      <c r="K125" s="18">
        <f t="shared" si="16"/>
        <v>13</v>
      </c>
    </row>
    <row r="126" spans="1:11" x14ac:dyDescent="0.3">
      <c r="A126" s="18">
        <f>'Combined_END_SEM-E'!H130</f>
        <v>22</v>
      </c>
      <c r="B126" s="18">
        <f>'Combined_END_SEM-E'!I130</f>
        <v>22</v>
      </c>
      <c r="C126" s="18">
        <f>'Combined_END_SEM-E'!J130</f>
        <v>22</v>
      </c>
      <c r="D126" s="18">
        <f>'Combined_END_SEM-E'!K130</f>
        <v>22</v>
      </c>
      <c r="F126" s="32"/>
      <c r="H126" s="18">
        <f t="shared" si="13"/>
        <v>22</v>
      </c>
      <c r="I126" s="18">
        <f t="shared" si="14"/>
        <v>22</v>
      </c>
      <c r="J126" s="18">
        <f t="shared" si="15"/>
        <v>22</v>
      </c>
      <c r="K126" s="18">
        <f t="shared" si="16"/>
        <v>22</v>
      </c>
    </row>
    <row r="127" spans="1:11" x14ac:dyDescent="0.3">
      <c r="A127" s="18">
        <f>'Combined_END_SEM-E'!H131</f>
        <v>16</v>
      </c>
      <c r="B127" s="18">
        <f>'Combined_END_SEM-E'!I131</f>
        <v>16</v>
      </c>
      <c r="C127" s="18">
        <f>'Combined_END_SEM-E'!J131</f>
        <v>16</v>
      </c>
      <c r="D127" s="18">
        <f>'Combined_END_SEM-E'!K131</f>
        <v>16</v>
      </c>
      <c r="F127" s="32"/>
      <c r="H127" s="18">
        <f t="shared" si="13"/>
        <v>16</v>
      </c>
      <c r="I127" s="18">
        <f t="shared" si="14"/>
        <v>16</v>
      </c>
      <c r="J127" s="18">
        <f t="shared" si="15"/>
        <v>16</v>
      </c>
      <c r="K127" s="18">
        <f t="shared" si="16"/>
        <v>16</v>
      </c>
    </row>
    <row r="128" spans="1:11" x14ac:dyDescent="0.3">
      <c r="A128" s="18">
        <f>'Combined_END_SEM-E'!H132</f>
        <v>16</v>
      </c>
      <c r="B128" s="18">
        <f>'Combined_END_SEM-E'!I132</f>
        <v>16</v>
      </c>
      <c r="C128" s="18">
        <f>'Combined_END_SEM-E'!J132</f>
        <v>16</v>
      </c>
      <c r="D128" s="18">
        <f>'Combined_END_SEM-E'!K132</f>
        <v>16</v>
      </c>
      <c r="F128" s="32"/>
      <c r="H128" s="18">
        <f t="shared" si="13"/>
        <v>16</v>
      </c>
      <c r="I128" s="18">
        <f t="shared" si="14"/>
        <v>16</v>
      </c>
      <c r="J128" s="18">
        <f t="shared" si="15"/>
        <v>16</v>
      </c>
      <c r="K128" s="18">
        <f t="shared" si="16"/>
        <v>16</v>
      </c>
    </row>
    <row r="129" spans="1:11" x14ac:dyDescent="0.3">
      <c r="A129" s="18">
        <f>'Combined_END_SEM-E'!H133</f>
        <v>9</v>
      </c>
      <c r="B129" s="18">
        <f>'Combined_END_SEM-E'!I133</f>
        <v>9</v>
      </c>
      <c r="C129" s="18">
        <f>'Combined_END_SEM-E'!J133</f>
        <v>9</v>
      </c>
      <c r="D129" s="18">
        <f>'Combined_END_SEM-E'!K133</f>
        <v>9</v>
      </c>
      <c r="F129" s="32"/>
      <c r="H129" s="18">
        <f t="shared" si="13"/>
        <v>9</v>
      </c>
      <c r="I129" s="18">
        <f t="shared" si="14"/>
        <v>9</v>
      </c>
      <c r="J129" s="18">
        <f t="shared" si="15"/>
        <v>9</v>
      </c>
      <c r="K129" s="18">
        <f t="shared" si="16"/>
        <v>9</v>
      </c>
    </row>
    <row r="130" spans="1:11" x14ac:dyDescent="0.3">
      <c r="A130" s="18">
        <f>'Combined_END_SEM-E'!H134</f>
        <v>24</v>
      </c>
      <c r="B130" s="18">
        <f>'Combined_END_SEM-E'!I134</f>
        <v>24</v>
      </c>
      <c r="C130" s="18">
        <f>'Combined_END_SEM-E'!J134</f>
        <v>24</v>
      </c>
      <c r="D130" s="18">
        <f>'Combined_END_SEM-E'!K134</f>
        <v>24</v>
      </c>
      <c r="F130" s="32"/>
      <c r="H130" s="18">
        <f t="shared" si="13"/>
        <v>24</v>
      </c>
      <c r="I130" s="18">
        <f t="shared" si="14"/>
        <v>24</v>
      </c>
      <c r="J130" s="18">
        <f t="shared" si="15"/>
        <v>24</v>
      </c>
      <c r="K130" s="18">
        <f t="shared" si="16"/>
        <v>24</v>
      </c>
    </row>
    <row r="131" spans="1:11" x14ac:dyDescent="0.3">
      <c r="A131" s="18">
        <f>'Combined_END_SEM-E'!H135</f>
        <v>13</v>
      </c>
      <c r="B131" s="18">
        <f>'Combined_END_SEM-E'!I135</f>
        <v>13</v>
      </c>
      <c r="C131" s="18">
        <f>'Combined_END_SEM-E'!J135</f>
        <v>13</v>
      </c>
      <c r="D131" s="18">
        <f>'Combined_END_SEM-E'!K135</f>
        <v>13</v>
      </c>
      <c r="F131" s="32"/>
      <c r="H131" s="18">
        <f t="shared" si="13"/>
        <v>13</v>
      </c>
      <c r="I131" s="18">
        <f t="shared" si="14"/>
        <v>13</v>
      </c>
      <c r="J131" s="18">
        <f t="shared" si="15"/>
        <v>13</v>
      </c>
      <c r="K131" s="18">
        <f t="shared" si="16"/>
        <v>13</v>
      </c>
    </row>
    <row r="132" spans="1:11" x14ac:dyDescent="0.3">
      <c r="A132" s="18">
        <f>'Combined_END_SEM-E'!H136</f>
        <v>9</v>
      </c>
      <c r="B132" s="18">
        <f>'Combined_END_SEM-E'!I136</f>
        <v>9</v>
      </c>
      <c r="C132" s="18">
        <f>'Combined_END_SEM-E'!J136</f>
        <v>9</v>
      </c>
      <c r="D132" s="18">
        <f>'Combined_END_SEM-E'!K136</f>
        <v>9</v>
      </c>
      <c r="F132" s="32"/>
      <c r="H132" s="18">
        <f t="shared" si="13"/>
        <v>9</v>
      </c>
      <c r="I132" s="18">
        <f t="shared" si="14"/>
        <v>9</v>
      </c>
      <c r="J132" s="18">
        <f t="shared" si="15"/>
        <v>9</v>
      </c>
      <c r="K132" s="18">
        <f t="shared" si="16"/>
        <v>9</v>
      </c>
    </row>
    <row r="133" spans="1:11" x14ac:dyDescent="0.3">
      <c r="A133" s="18">
        <f>'Combined_END_SEM-E'!H137</f>
        <v>13</v>
      </c>
      <c r="B133" s="18">
        <f>'Combined_END_SEM-E'!I137</f>
        <v>13</v>
      </c>
      <c r="C133" s="18">
        <f>'Combined_END_SEM-E'!J137</f>
        <v>13</v>
      </c>
      <c r="D133" s="18">
        <f>'Combined_END_SEM-E'!K137</f>
        <v>13</v>
      </c>
      <c r="F133" s="32"/>
      <c r="H133" s="18">
        <f t="shared" si="13"/>
        <v>13</v>
      </c>
      <c r="I133" s="18">
        <f t="shared" si="14"/>
        <v>13</v>
      </c>
      <c r="J133" s="18">
        <f t="shared" si="15"/>
        <v>13</v>
      </c>
      <c r="K133" s="18">
        <f t="shared" si="16"/>
        <v>13</v>
      </c>
    </row>
    <row r="134" spans="1:11" x14ac:dyDescent="0.3">
      <c r="A134" s="18">
        <f>'Combined_END_SEM-E'!H138</f>
        <v>18</v>
      </c>
      <c r="B134" s="18">
        <f>'Combined_END_SEM-E'!I138</f>
        <v>18</v>
      </c>
      <c r="C134" s="18">
        <f>'Combined_END_SEM-E'!J138</f>
        <v>18</v>
      </c>
      <c r="D134" s="18">
        <f>'Combined_END_SEM-E'!K138</f>
        <v>18</v>
      </c>
      <c r="F134" s="32"/>
      <c r="H134" s="18">
        <f t="shared" si="13"/>
        <v>18</v>
      </c>
      <c r="I134" s="18">
        <f t="shared" si="14"/>
        <v>18</v>
      </c>
      <c r="J134" s="18">
        <f t="shared" si="15"/>
        <v>18</v>
      </c>
      <c r="K134" s="18">
        <f t="shared" si="16"/>
        <v>18</v>
      </c>
    </row>
    <row r="135" spans="1:11" x14ac:dyDescent="0.3">
      <c r="A135" s="18">
        <f>'Combined_END_SEM-E'!H139</f>
        <v>9</v>
      </c>
      <c r="B135" s="18">
        <f>'Combined_END_SEM-E'!I139</f>
        <v>9</v>
      </c>
      <c r="C135" s="18">
        <f>'Combined_END_SEM-E'!J139</f>
        <v>9</v>
      </c>
      <c r="D135" s="18">
        <f>'Combined_END_SEM-E'!K139</f>
        <v>9</v>
      </c>
      <c r="F135" s="32"/>
      <c r="H135" s="18">
        <f t="shared" ref="H135:H163" si="17">SUM(A135)</f>
        <v>9</v>
      </c>
      <c r="I135" s="18">
        <f t="shared" ref="I135:I163" si="18">SUM(B135)</f>
        <v>9</v>
      </c>
      <c r="J135" s="18">
        <f t="shared" ref="J135:J163" si="19">SUM(C135)</f>
        <v>9</v>
      </c>
      <c r="K135" s="18">
        <f t="shared" ref="K135:K163" si="20">SUM(D135)</f>
        <v>9</v>
      </c>
    </row>
    <row r="136" spans="1:11" x14ac:dyDescent="0.3">
      <c r="A136" s="18">
        <f>'Combined_END_SEM-E'!H140</f>
        <v>20</v>
      </c>
      <c r="B136" s="18">
        <f>'Combined_END_SEM-E'!I140</f>
        <v>20</v>
      </c>
      <c r="C136" s="18">
        <f>'Combined_END_SEM-E'!J140</f>
        <v>20</v>
      </c>
      <c r="D136" s="18">
        <f>'Combined_END_SEM-E'!K140</f>
        <v>20</v>
      </c>
      <c r="F136" s="32"/>
      <c r="H136" s="18">
        <f t="shared" si="17"/>
        <v>20</v>
      </c>
      <c r="I136" s="18">
        <f t="shared" si="18"/>
        <v>20</v>
      </c>
      <c r="J136" s="18">
        <f t="shared" si="19"/>
        <v>20</v>
      </c>
      <c r="K136" s="18">
        <f t="shared" si="20"/>
        <v>20</v>
      </c>
    </row>
    <row r="137" spans="1:11" x14ac:dyDescent="0.3">
      <c r="A137" s="18">
        <f>'Combined_END_SEM-E'!H141</f>
        <v>11</v>
      </c>
      <c r="B137" s="18">
        <f>'Combined_END_SEM-E'!I141</f>
        <v>11</v>
      </c>
      <c r="C137" s="18">
        <f>'Combined_END_SEM-E'!J141</f>
        <v>11</v>
      </c>
      <c r="D137" s="18">
        <f>'Combined_END_SEM-E'!K141</f>
        <v>11</v>
      </c>
      <c r="F137" s="32"/>
      <c r="H137" s="18">
        <f t="shared" si="17"/>
        <v>11</v>
      </c>
      <c r="I137" s="18">
        <f t="shared" si="18"/>
        <v>11</v>
      </c>
      <c r="J137" s="18">
        <f t="shared" si="19"/>
        <v>11</v>
      </c>
      <c r="K137" s="18">
        <f t="shared" si="20"/>
        <v>11</v>
      </c>
    </row>
    <row r="138" spans="1:11" x14ac:dyDescent="0.3">
      <c r="A138" s="18">
        <f>'Combined_END_SEM-E'!H142</f>
        <v>22</v>
      </c>
      <c r="B138" s="18">
        <f>'Combined_END_SEM-E'!I142</f>
        <v>22</v>
      </c>
      <c r="C138" s="18">
        <f>'Combined_END_SEM-E'!J142</f>
        <v>22</v>
      </c>
      <c r="D138" s="18">
        <f>'Combined_END_SEM-E'!K142</f>
        <v>22</v>
      </c>
      <c r="F138" s="32"/>
      <c r="H138" s="18">
        <f t="shared" si="17"/>
        <v>22</v>
      </c>
      <c r="I138" s="18">
        <f t="shared" si="18"/>
        <v>22</v>
      </c>
      <c r="J138" s="18">
        <f t="shared" si="19"/>
        <v>22</v>
      </c>
      <c r="K138" s="18">
        <f t="shared" si="20"/>
        <v>22</v>
      </c>
    </row>
    <row r="139" spans="1:11" x14ac:dyDescent="0.3">
      <c r="A139" s="18">
        <f>'Combined_END_SEM-E'!H143</f>
        <v>13</v>
      </c>
      <c r="B139" s="18">
        <f>'Combined_END_SEM-E'!I143</f>
        <v>13</v>
      </c>
      <c r="C139" s="18">
        <f>'Combined_END_SEM-E'!J143</f>
        <v>13</v>
      </c>
      <c r="D139" s="18">
        <f>'Combined_END_SEM-E'!K143</f>
        <v>13</v>
      </c>
      <c r="F139" s="32"/>
      <c r="H139" s="18">
        <f t="shared" si="17"/>
        <v>13</v>
      </c>
      <c r="I139" s="18">
        <f t="shared" si="18"/>
        <v>13</v>
      </c>
      <c r="J139" s="18">
        <f t="shared" si="19"/>
        <v>13</v>
      </c>
      <c r="K139" s="18">
        <f t="shared" si="20"/>
        <v>13</v>
      </c>
    </row>
    <row r="140" spans="1:11" x14ac:dyDescent="0.3">
      <c r="A140" s="18">
        <f>'Combined_END_SEM-E'!H144</f>
        <v>11</v>
      </c>
      <c r="B140" s="18">
        <f>'Combined_END_SEM-E'!I144</f>
        <v>11</v>
      </c>
      <c r="C140" s="18">
        <f>'Combined_END_SEM-E'!J144</f>
        <v>11</v>
      </c>
      <c r="D140" s="18">
        <f>'Combined_END_SEM-E'!K144</f>
        <v>11</v>
      </c>
      <c r="F140" s="32"/>
      <c r="H140" s="18">
        <f t="shared" si="17"/>
        <v>11</v>
      </c>
      <c r="I140" s="18">
        <f t="shared" si="18"/>
        <v>11</v>
      </c>
      <c r="J140" s="18">
        <f t="shared" si="19"/>
        <v>11</v>
      </c>
      <c r="K140" s="18">
        <f t="shared" si="20"/>
        <v>11</v>
      </c>
    </row>
    <row r="141" spans="1:11" x14ac:dyDescent="0.3">
      <c r="A141" s="18">
        <f>'Combined_END_SEM-E'!H145</f>
        <v>16</v>
      </c>
      <c r="B141" s="18">
        <f>'Combined_END_SEM-E'!I145</f>
        <v>16</v>
      </c>
      <c r="C141" s="18">
        <f>'Combined_END_SEM-E'!J145</f>
        <v>16</v>
      </c>
      <c r="D141" s="18">
        <f>'Combined_END_SEM-E'!K145</f>
        <v>16</v>
      </c>
      <c r="F141" s="32"/>
      <c r="H141" s="18">
        <f t="shared" si="17"/>
        <v>16</v>
      </c>
      <c r="I141" s="18">
        <f t="shared" si="18"/>
        <v>16</v>
      </c>
      <c r="J141" s="18">
        <f t="shared" si="19"/>
        <v>16</v>
      </c>
      <c r="K141" s="18">
        <f t="shared" si="20"/>
        <v>16</v>
      </c>
    </row>
    <row r="142" spans="1:11" x14ac:dyDescent="0.3">
      <c r="A142" s="18">
        <f>'Combined_END_SEM-E'!H146</f>
        <v>18</v>
      </c>
      <c r="B142" s="18">
        <f>'Combined_END_SEM-E'!I146</f>
        <v>18</v>
      </c>
      <c r="C142" s="18">
        <f>'Combined_END_SEM-E'!J146</f>
        <v>18</v>
      </c>
      <c r="D142" s="18">
        <f>'Combined_END_SEM-E'!K146</f>
        <v>18</v>
      </c>
      <c r="F142" s="32"/>
      <c r="H142" s="18">
        <f t="shared" si="17"/>
        <v>18</v>
      </c>
      <c r="I142" s="18">
        <f t="shared" si="18"/>
        <v>18</v>
      </c>
      <c r="J142" s="18">
        <f t="shared" si="19"/>
        <v>18</v>
      </c>
      <c r="K142" s="18">
        <f t="shared" si="20"/>
        <v>18</v>
      </c>
    </row>
    <row r="143" spans="1:11" x14ac:dyDescent="0.3">
      <c r="A143" s="18">
        <f>'Combined_END_SEM-E'!H147</f>
        <v>8</v>
      </c>
      <c r="B143" s="18">
        <f>'Combined_END_SEM-E'!I147</f>
        <v>8</v>
      </c>
      <c r="C143" s="18">
        <f>'Combined_END_SEM-E'!J147</f>
        <v>8</v>
      </c>
      <c r="D143" s="18">
        <f>'Combined_END_SEM-E'!K147</f>
        <v>8</v>
      </c>
      <c r="F143" s="32"/>
      <c r="H143" s="18">
        <f t="shared" si="17"/>
        <v>8</v>
      </c>
      <c r="I143" s="18">
        <f t="shared" si="18"/>
        <v>8</v>
      </c>
      <c r="J143" s="18">
        <f t="shared" si="19"/>
        <v>8</v>
      </c>
      <c r="K143" s="18">
        <f t="shared" si="20"/>
        <v>8</v>
      </c>
    </row>
    <row r="144" spans="1:11" x14ac:dyDescent="0.3">
      <c r="A144" s="18">
        <f>'Combined_END_SEM-E'!H148</f>
        <v>13</v>
      </c>
      <c r="B144" s="18">
        <f>'Combined_END_SEM-E'!I148</f>
        <v>13</v>
      </c>
      <c r="C144" s="18">
        <f>'Combined_END_SEM-E'!J148</f>
        <v>13</v>
      </c>
      <c r="D144" s="18">
        <f>'Combined_END_SEM-E'!K148</f>
        <v>13</v>
      </c>
      <c r="F144" s="32"/>
      <c r="H144" s="18">
        <f t="shared" si="17"/>
        <v>13</v>
      </c>
      <c r="I144" s="18">
        <f t="shared" si="18"/>
        <v>13</v>
      </c>
      <c r="J144" s="18">
        <f t="shared" si="19"/>
        <v>13</v>
      </c>
      <c r="K144" s="18">
        <f t="shared" si="20"/>
        <v>13</v>
      </c>
    </row>
    <row r="145" spans="1:11" x14ac:dyDescent="0.3">
      <c r="A145" s="18">
        <f>'Combined_END_SEM-E'!H149</f>
        <v>24</v>
      </c>
      <c r="B145" s="18">
        <f>'Combined_END_SEM-E'!I149</f>
        <v>24</v>
      </c>
      <c r="C145" s="18">
        <f>'Combined_END_SEM-E'!J149</f>
        <v>24</v>
      </c>
      <c r="D145" s="18">
        <f>'Combined_END_SEM-E'!K149</f>
        <v>24</v>
      </c>
      <c r="F145" s="32"/>
      <c r="H145" s="18">
        <f t="shared" si="17"/>
        <v>24</v>
      </c>
      <c r="I145" s="18">
        <f t="shared" si="18"/>
        <v>24</v>
      </c>
      <c r="J145" s="18">
        <f t="shared" si="19"/>
        <v>24</v>
      </c>
      <c r="K145" s="18">
        <f t="shared" si="20"/>
        <v>24</v>
      </c>
    </row>
    <row r="146" spans="1:11" x14ac:dyDescent="0.3">
      <c r="A146" s="18">
        <f>'Combined_END_SEM-E'!H150</f>
        <v>13</v>
      </c>
      <c r="B146" s="18">
        <f>'Combined_END_SEM-E'!I150</f>
        <v>13</v>
      </c>
      <c r="C146" s="18">
        <f>'Combined_END_SEM-E'!J150</f>
        <v>13</v>
      </c>
      <c r="D146" s="18">
        <f>'Combined_END_SEM-E'!K150</f>
        <v>13</v>
      </c>
      <c r="F146" s="32"/>
      <c r="H146" s="18">
        <f t="shared" si="17"/>
        <v>13</v>
      </c>
      <c r="I146" s="18">
        <f t="shared" si="18"/>
        <v>13</v>
      </c>
      <c r="J146" s="18">
        <f t="shared" si="19"/>
        <v>13</v>
      </c>
      <c r="K146" s="18">
        <f t="shared" si="20"/>
        <v>13</v>
      </c>
    </row>
    <row r="147" spans="1:11" x14ac:dyDescent="0.3">
      <c r="A147" s="18">
        <f>'Combined_END_SEM-E'!H151</f>
        <v>14</v>
      </c>
      <c r="B147" s="18">
        <f>'Combined_END_SEM-E'!I151</f>
        <v>14</v>
      </c>
      <c r="C147" s="18">
        <f>'Combined_END_SEM-E'!J151</f>
        <v>14</v>
      </c>
      <c r="D147" s="18">
        <f>'Combined_END_SEM-E'!K151</f>
        <v>14</v>
      </c>
      <c r="F147" s="32"/>
      <c r="H147" s="18">
        <f t="shared" si="17"/>
        <v>14</v>
      </c>
      <c r="I147" s="18">
        <f t="shared" si="18"/>
        <v>14</v>
      </c>
      <c r="J147" s="18">
        <f t="shared" si="19"/>
        <v>14</v>
      </c>
      <c r="K147" s="18">
        <f t="shared" si="20"/>
        <v>14</v>
      </c>
    </row>
    <row r="148" spans="1:11" x14ac:dyDescent="0.3">
      <c r="A148" s="18">
        <f>'Combined_END_SEM-E'!H152</f>
        <v>14</v>
      </c>
      <c r="B148" s="18">
        <f>'Combined_END_SEM-E'!I152</f>
        <v>14</v>
      </c>
      <c r="C148" s="18">
        <f>'Combined_END_SEM-E'!J152</f>
        <v>14</v>
      </c>
      <c r="D148" s="18">
        <f>'Combined_END_SEM-E'!K152</f>
        <v>14</v>
      </c>
      <c r="F148" s="32"/>
      <c r="H148" s="18">
        <f t="shared" si="17"/>
        <v>14</v>
      </c>
      <c r="I148" s="18">
        <f t="shared" si="18"/>
        <v>14</v>
      </c>
      <c r="J148" s="18">
        <f t="shared" si="19"/>
        <v>14</v>
      </c>
      <c r="K148" s="18">
        <f t="shared" si="20"/>
        <v>14</v>
      </c>
    </row>
    <row r="149" spans="1:11" x14ac:dyDescent="0.3">
      <c r="A149" s="18">
        <f>'Combined_END_SEM-E'!H153</f>
        <v>9</v>
      </c>
      <c r="B149" s="18">
        <f>'Combined_END_SEM-E'!I153</f>
        <v>9</v>
      </c>
      <c r="C149" s="18">
        <f>'Combined_END_SEM-E'!J153</f>
        <v>9</v>
      </c>
      <c r="D149" s="18">
        <f>'Combined_END_SEM-E'!K153</f>
        <v>9</v>
      </c>
      <c r="F149" s="32"/>
      <c r="H149" s="18">
        <f t="shared" si="17"/>
        <v>9</v>
      </c>
      <c r="I149" s="18">
        <f t="shared" si="18"/>
        <v>9</v>
      </c>
      <c r="J149" s="18">
        <f t="shared" si="19"/>
        <v>9</v>
      </c>
      <c r="K149" s="18">
        <f t="shared" si="20"/>
        <v>9</v>
      </c>
    </row>
    <row r="150" spans="1:11" x14ac:dyDescent="0.3">
      <c r="A150" s="18">
        <f>'Combined_END_SEM-E'!H154</f>
        <v>13</v>
      </c>
      <c r="B150" s="18">
        <f>'Combined_END_SEM-E'!I154</f>
        <v>13</v>
      </c>
      <c r="C150" s="18">
        <f>'Combined_END_SEM-E'!J154</f>
        <v>13</v>
      </c>
      <c r="D150" s="18">
        <f>'Combined_END_SEM-E'!K154</f>
        <v>13</v>
      </c>
      <c r="F150" s="32"/>
      <c r="H150" s="18">
        <f t="shared" si="17"/>
        <v>13</v>
      </c>
      <c r="I150" s="18">
        <f t="shared" si="18"/>
        <v>13</v>
      </c>
      <c r="J150" s="18">
        <f t="shared" si="19"/>
        <v>13</v>
      </c>
      <c r="K150" s="18">
        <f t="shared" si="20"/>
        <v>13</v>
      </c>
    </row>
    <row r="151" spans="1:11" x14ac:dyDescent="0.3">
      <c r="A151" s="18">
        <f>'Combined_END_SEM-E'!H155</f>
        <v>13</v>
      </c>
      <c r="B151" s="18">
        <f>'Combined_END_SEM-E'!I155</f>
        <v>13</v>
      </c>
      <c r="C151" s="18">
        <f>'Combined_END_SEM-E'!J155</f>
        <v>13</v>
      </c>
      <c r="D151" s="18">
        <f>'Combined_END_SEM-E'!K155</f>
        <v>13</v>
      </c>
      <c r="F151" s="32"/>
      <c r="H151" s="18">
        <f t="shared" si="17"/>
        <v>13</v>
      </c>
      <c r="I151" s="18">
        <f t="shared" si="18"/>
        <v>13</v>
      </c>
      <c r="J151" s="18">
        <f t="shared" si="19"/>
        <v>13</v>
      </c>
      <c r="K151" s="18">
        <f t="shared" si="20"/>
        <v>13</v>
      </c>
    </row>
    <row r="152" spans="1:11" x14ac:dyDescent="0.3">
      <c r="A152" s="18">
        <f>'Combined_END_SEM-E'!H156</f>
        <v>13</v>
      </c>
      <c r="B152" s="18">
        <f>'Combined_END_SEM-E'!I156</f>
        <v>13</v>
      </c>
      <c r="C152" s="18">
        <f>'Combined_END_SEM-E'!J156</f>
        <v>13</v>
      </c>
      <c r="D152" s="18">
        <f>'Combined_END_SEM-E'!K156</f>
        <v>13</v>
      </c>
      <c r="F152" s="32"/>
      <c r="H152" s="18">
        <f t="shared" si="17"/>
        <v>13</v>
      </c>
      <c r="I152" s="18">
        <f t="shared" si="18"/>
        <v>13</v>
      </c>
      <c r="J152" s="18">
        <f t="shared" si="19"/>
        <v>13</v>
      </c>
      <c r="K152" s="18">
        <f t="shared" si="20"/>
        <v>13</v>
      </c>
    </row>
    <row r="153" spans="1:11" x14ac:dyDescent="0.3">
      <c r="A153" s="18">
        <f>'Combined_END_SEM-E'!H157</f>
        <v>13</v>
      </c>
      <c r="B153" s="18">
        <f>'Combined_END_SEM-E'!I157</f>
        <v>13</v>
      </c>
      <c r="C153" s="18">
        <f>'Combined_END_SEM-E'!J157</f>
        <v>13</v>
      </c>
      <c r="D153" s="18">
        <f>'Combined_END_SEM-E'!K157</f>
        <v>13</v>
      </c>
      <c r="F153" s="32"/>
      <c r="H153" s="18">
        <f t="shared" si="17"/>
        <v>13</v>
      </c>
      <c r="I153" s="18">
        <f t="shared" si="18"/>
        <v>13</v>
      </c>
      <c r="J153" s="18">
        <f t="shared" si="19"/>
        <v>13</v>
      </c>
      <c r="K153" s="18">
        <f t="shared" si="20"/>
        <v>13</v>
      </c>
    </row>
    <row r="154" spans="1:11" x14ac:dyDescent="0.3">
      <c r="A154" s="18">
        <f>'Combined_END_SEM-E'!H158</f>
        <v>14</v>
      </c>
      <c r="B154" s="18">
        <f>'Combined_END_SEM-E'!I158</f>
        <v>14</v>
      </c>
      <c r="C154" s="18">
        <f>'Combined_END_SEM-E'!J158</f>
        <v>14</v>
      </c>
      <c r="D154" s="18">
        <f>'Combined_END_SEM-E'!K158</f>
        <v>14</v>
      </c>
      <c r="F154" s="32"/>
      <c r="H154" s="18">
        <f t="shared" si="17"/>
        <v>14</v>
      </c>
      <c r="I154" s="18">
        <f t="shared" si="18"/>
        <v>14</v>
      </c>
      <c r="J154" s="18">
        <f t="shared" si="19"/>
        <v>14</v>
      </c>
      <c r="K154" s="18">
        <f t="shared" si="20"/>
        <v>14</v>
      </c>
    </row>
    <row r="155" spans="1:11" x14ac:dyDescent="0.3">
      <c r="A155" s="18">
        <f>'Combined_END_SEM-E'!H159</f>
        <v>10</v>
      </c>
      <c r="B155" s="18">
        <f>'Combined_END_SEM-E'!I159</f>
        <v>10</v>
      </c>
      <c r="C155" s="18">
        <f>'Combined_END_SEM-E'!J159</f>
        <v>10</v>
      </c>
      <c r="D155" s="18">
        <f>'Combined_END_SEM-E'!K159</f>
        <v>10</v>
      </c>
      <c r="F155" s="32"/>
      <c r="H155" s="18">
        <f t="shared" si="17"/>
        <v>10</v>
      </c>
      <c r="I155" s="18">
        <f t="shared" si="18"/>
        <v>10</v>
      </c>
      <c r="J155" s="18">
        <f t="shared" si="19"/>
        <v>10</v>
      </c>
      <c r="K155" s="18">
        <f t="shared" si="20"/>
        <v>10</v>
      </c>
    </row>
    <row r="156" spans="1:11" x14ac:dyDescent="0.3">
      <c r="A156" s="18">
        <f>'Combined_END_SEM-E'!H160</f>
        <v>15</v>
      </c>
      <c r="B156" s="18">
        <f>'Combined_END_SEM-E'!I160</f>
        <v>15</v>
      </c>
      <c r="C156" s="18">
        <f>'Combined_END_SEM-E'!J160</f>
        <v>15</v>
      </c>
      <c r="D156" s="18">
        <f>'Combined_END_SEM-E'!K160</f>
        <v>15</v>
      </c>
      <c r="F156" s="32"/>
      <c r="H156" s="18">
        <f t="shared" si="17"/>
        <v>15</v>
      </c>
      <c r="I156" s="18">
        <f t="shared" si="18"/>
        <v>15</v>
      </c>
      <c r="J156" s="18">
        <f t="shared" si="19"/>
        <v>15</v>
      </c>
      <c r="K156" s="18">
        <f t="shared" si="20"/>
        <v>15</v>
      </c>
    </row>
    <row r="157" spans="1:11" x14ac:dyDescent="0.3">
      <c r="A157" s="18">
        <f>'Combined_END_SEM-E'!H161</f>
        <v>24</v>
      </c>
      <c r="B157" s="18">
        <f>'Combined_END_SEM-E'!I161</f>
        <v>24</v>
      </c>
      <c r="C157" s="18">
        <f>'Combined_END_SEM-E'!J161</f>
        <v>24</v>
      </c>
      <c r="D157" s="18">
        <f>'Combined_END_SEM-E'!K161</f>
        <v>24</v>
      </c>
      <c r="F157" s="32"/>
      <c r="H157" s="18">
        <f t="shared" si="17"/>
        <v>24</v>
      </c>
      <c r="I157" s="18">
        <f t="shared" si="18"/>
        <v>24</v>
      </c>
      <c r="J157" s="18">
        <f t="shared" si="19"/>
        <v>24</v>
      </c>
      <c r="K157" s="18">
        <f t="shared" si="20"/>
        <v>24</v>
      </c>
    </row>
    <row r="158" spans="1:11" x14ac:dyDescent="0.3">
      <c r="A158" s="18">
        <f>'Combined_END_SEM-E'!H162</f>
        <v>12</v>
      </c>
      <c r="B158" s="18">
        <f>'Combined_END_SEM-E'!I162</f>
        <v>12</v>
      </c>
      <c r="C158" s="18">
        <f>'Combined_END_SEM-E'!J162</f>
        <v>12</v>
      </c>
      <c r="D158" s="18">
        <f>'Combined_END_SEM-E'!K162</f>
        <v>12</v>
      </c>
      <c r="F158" s="32"/>
      <c r="H158" s="18">
        <f t="shared" si="17"/>
        <v>12</v>
      </c>
      <c r="I158" s="18">
        <f t="shared" si="18"/>
        <v>12</v>
      </c>
      <c r="J158" s="18">
        <f t="shared" si="19"/>
        <v>12</v>
      </c>
      <c r="K158" s="18">
        <f t="shared" si="20"/>
        <v>12</v>
      </c>
    </row>
    <row r="159" spans="1:11" x14ac:dyDescent="0.3">
      <c r="A159" s="18">
        <f>'Combined_END_SEM-E'!H163</f>
        <v>22</v>
      </c>
      <c r="B159" s="18">
        <f>'Combined_END_SEM-E'!I163</f>
        <v>22</v>
      </c>
      <c r="C159" s="18">
        <f>'Combined_END_SEM-E'!J163</f>
        <v>22</v>
      </c>
      <c r="D159" s="18">
        <f>'Combined_END_SEM-E'!K163</f>
        <v>22</v>
      </c>
      <c r="F159" s="32"/>
      <c r="H159" s="18">
        <f t="shared" si="17"/>
        <v>22</v>
      </c>
      <c r="I159" s="18">
        <f t="shared" si="18"/>
        <v>22</v>
      </c>
      <c r="J159" s="18">
        <f t="shared" si="19"/>
        <v>22</v>
      </c>
      <c r="K159" s="18">
        <f t="shared" si="20"/>
        <v>22</v>
      </c>
    </row>
    <row r="160" spans="1:11" x14ac:dyDescent="0.3">
      <c r="A160" s="18">
        <f>'Combined_END_SEM-E'!H164</f>
        <v>24</v>
      </c>
      <c r="B160" s="18">
        <f>'Combined_END_SEM-E'!I164</f>
        <v>24</v>
      </c>
      <c r="C160" s="18">
        <f>'Combined_END_SEM-E'!J164</f>
        <v>24</v>
      </c>
      <c r="D160" s="18">
        <f>'Combined_END_SEM-E'!K164</f>
        <v>24</v>
      </c>
      <c r="F160" s="32"/>
      <c r="H160" s="18">
        <f t="shared" si="17"/>
        <v>24</v>
      </c>
      <c r="I160" s="18">
        <f t="shared" si="18"/>
        <v>24</v>
      </c>
      <c r="J160" s="18">
        <f t="shared" si="19"/>
        <v>24</v>
      </c>
      <c r="K160" s="18">
        <f t="shared" si="20"/>
        <v>24</v>
      </c>
    </row>
    <row r="161" spans="1:11" x14ac:dyDescent="0.3">
      <c r="A161" s="18">
        <f>'Combined_END_SEM-E'!H165</f>
        <v>11</v>
      </c>
      <c r="B161" s="18">
        <f>'Combined_END_SEM-E'!I165</f>
        <v>11</v>
      </c>
      <c r="C161" s="18">
        <f>'Combined_END_SEM-E'!J165</f>
        <v>11</v>
      </c>
      <c r="D161" s="18">
        <f>'Combined_END_SEM-E'!K165</f>
        <v>11</v>
      </c>
      <c r="F161" s="32"/>
      <c r="H161" s="18">
        <f t="shared" si="17"/>
        <v>11</v>
      </c>
      <c r="I161" s="18">
        <f t="shared" si="18"/>
        <v>11</v>
      </c>
      <c r="J161" s="18">
        <f t="shared" si="19"/>
        <v>11</v>
      </c>
      <c r="K161" s="18">
        <f t="shared" si="20"/>
        <v>11</v>
      </c>
    </row>
    <row r="162" spans="1:11" x14ac:dyDescent="0.3">
      <c r="A162" s="18">
        <f>'Combined_END_SEM-E'!H166</f>
        <v>8</v>
      </c>
      <c r="B162" s="18">
        <f>'Combined_END_SEM-E'!I166</f>
        <v>8</v>
      </c>
      <c r="C162" s="18">
        <f>'Combined_END_SEM-E'!J166</f>
        <v>8</v>
      </c>
      <c r="D162" s="18">
        <f>'Combined_END_SEM-E'!K166</f>
        <v>8</v>
      </c>
      <c r="F162" s="32"/>
      <c r="H162" s="18">
        <f t="shared" si="17"/>
        <v>8</v>
      </c>
      <c r="I162" s="18">
        <f t="shared" si="18"/>
        <v>8</v>
      </c>
      <c r="J162" s="18">
        <f t="shared" si="19"/>
        <v>8</v>
      </c>
      <c r="K162" s="18">
        <f t="shared" si="20"/>
        <v>8</v>
      </c>
    </row>
    <row r="163" spans="1:11" x14ac:dyDescent="0.3">
      <c r="A163" s="18">
        <f>'Combined_END_SEM-E'!H167</f>
        <v>13</v>
      </c>
      <c r="B163" s="18">
        <f>'Combined_END_SEM-E'!I167</f>
        <v>13</v>
      </c>
      <c r="C163" s="18">
        <f>'Combined_END_SEM-E'!J167</f>
        <v>13</v>
      </c>
      <c r="D163" s="18">
        <f>'Combined_END_SEM-E'!K167</f>
        <v>13</v>
      </c>
      <c r="F163" s="32"/>
      <c r="H163" s="18">
        <f t="shared" si="17"/>
        <v>13</v>
      </c>
      <c r="I163" s="18">
        <f t="shared" si="18"/>
        <v>13</v>
      </c>
      <c r="J163" s="18">
        <f t="shared" si="19"/>
        <v>13</v>
      </c>
      <c r="K163" s="18">
        <f t="shared" si="20"/>
        <v>13</v>
      </c>
    </row>
    <row r="164" spans="1:11" x14ac:dyDescent="0.3">
      <c r="F164" s="32"/>
    </row>
    <row r="165" spans="1:11" x14ac:dyDescent="0.3">
      <c r="F165" s="32"/>
      <c r="G165" s="19" t="s">
        <v>69</v>
      </c>
      <c r="H165" s="34" t="s">
        <v>24</v>
      </c>
      <c r="I165" s="34" t="s">
        <v>27</v>
      </c>
      <c r="J165" s="34" t="s">
        <v>30</v>
      </c>
      <c r="K165" s="34" t="s">
        <v>32</v>
      </c>
    </row>
    <row r="166" spans="1:11" x14ac:dyDescent="0.3">
      <c r="F166" s="32"/>
      <c r="G166" s="19" t="s">
        <v>206</v>
      </c>
      <c r="H166" s="35">
        <f>IF(SUM(H7:H163) &gt; 0, COUNTIF(H7:H163, "&gt;=" &amp; H4), "")</f>
        <v>79</v>
      </c>
      <c r="I166" s="35">
        <f>IF(SUM(I7:I163) &gt; 0, COUNTIF(I7:I163, "&gt;=" &amp; I4), "")</f>
        <v>79</v>
      </c>
      <c r="J166" s="35">
        <f>IF(SUM(J7:J163) &gt; 0, COUNTIF(J7:J163, "&gt;=" &amp; J4), "")</f>
        <v>79</v>
      </c>
      <c r="K166" s="35">
        <f>IF(SUM(K7:K163) &gt; 0, COUNTIF(K7:K163, "&gt;=" &amp; K4), "")</f>
        <v>79</v>
      </c>
    </row>
    <row r="167" spans="1:11" x14ac:dyDescent="0.3">
      <c r="F167" s="32"/>
      <c r="G167" s="19" t="s">
        <v>207</v>
      </c>
      <c r="H167" s="8">
        <v>157</v>
      </c>
      <c r="I167" s="8">
        <v>157</v>
      </c>
      <c r="J167" s="8">
        <v>157</v>
      </c>
      <c r="K167" s="8">
        <v>157</v>
      </c>
    </row>
    <row r="168" spans="1:11" x14ac:dyDescent="0.3">
      <c r="F168" s="32"/>
      <c r="G168" s="19" t="s">
        <v>209</v>
      </c>
      <c r="H168" s="35">
        <f>IF(SUM(H7:H163) &gt; 0, H166/H167*100, "0")</f>
        <v>50.318471337579616</v>
      </c>
      <c r="I168" s="35">
        <f>IF(SUM(I7:I163) &gt; 0, I166/I167*100, "0")</f>
        <v>50.318471337579616</v>
      </c>
      <c r="J168" s="35">
        <f>IF(SUM(J7:J163) &gt; 0, J166/J167*100, "0")</f>
        <v>50.318471337579616</v>
      </c>
      <c r="K168" s="35">
        <f>IF(SUM(K7:K163) &gt; 0, K166/K167*100, "0")</f>
        <v>50.318471337579616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01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371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3</v>
      </c>
      <c r="F3" s="6">
        <f>Combined_Input_Details!F3</f>
        <v>2</v>
      </c>
      <c r="G3" s="6">
        <f>Combined_Input_Details!G3</f>
        <v>3</v>
      </c>
      <c r="H3" s="6">
        <f>Combined_Input_Details!H3</f>
        <v>2</v>
      </c>
      <c r="I3" s="6">
        <f>Combined_Input_Details!I3</f>
        <v>1</v>
      </c>
      <c r="J3" s="6">
        <f>Combined_Input_Details!J3</f>
        <v>1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1</v>
      </c>
      <c r="P3" s="6">
        <f>Combined_Input_Details!P3</f>
        <v>1</v>
      </c>
      <c r="Q3" s="6">
        <f>Combined_Input_Details!Q3</f>
        <v>3</v>
      </c>
      <c r="R3" s="6">
        <f>Combined_Input_Details!R3</f>
        <v>0</v>
      </c>
      <c r="S3" s="6">
        <f>Combined_Input_Details!S3</f>
        <v>3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3</v>
      </c>
      <c r="F4" s="8">
        <f>Combined_Input_Details!F4</f>
        <v>2</v>
      </c>
      <c r="G4" s="8">
        <f>Combined_Input_Details!G4</f>
        <v>3</v>
      </c>
      <c r="H4" s="8">
        <f>Combined_Input_Details!H4</f>
        <v>2</v>
      </c>
      <c r="I4" s="8">
        <f>Combined_Input_Details!I4</f>
        <v>1</v>
      </c>
      <c r="J4" s="8">
        <f>Combined_Input_Details!J4</f>
        <v>1</v>
      </c>
      <c r="K4" s="8">
        <f>Combined_Input_Details!K4</f>
        <v>1</v>
      </c>
      <c r="L4" s="8">
        <f>Combined_Input_Details!L4</f>
        <v>1</v>
      </c>
      <c r="M4" s="8">
        <f>Combined_Input_Details!M4</f>
        <v>2</v>
      </c>
      <c r="N4" s="8">
        <f>Combined_Input_Details!N4</f>
        <v>3</v>
      </c>
      <c r="O4" s="8">
        <f>Combined_Input_Details!O4</f>
        <v>2</v>
      </c>
      <c r="P4" s="8">
        <f>Combined_Input_Details!P4</f>
        <v>1</v>
      </c>
      <c r="Q4" s="8">
        <f>Combined_Input_Details!Q4</f>
        <v>3</v>
      </c>
      <c r="R4" s="8">
        <f>Combined_Input_Details!R4</f>
        <v>0</v>
      </c>
      <c r="S4" s="8">
        <f>Combined_Input_Details!S4</f>
        <v>2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2</v>
      </c>
      <c r="F5" s="6">
        <f>Combined_Input_Details!F5</f>
        <v>2</v>
      </c>
      <c r="G5" s="6">
        <f>Combined_Input_Details!G5</f>
        <v>2</v>
      </c>
      <c r="H5" s="6">
        <f>Combined_Input_Details!H5</f>
        <v>2</v>
      </c>
      <c r="I5" s="6">
        <f>Combined_Input_Details!I5</f>
        <v>1</v>
      </c>
      <c r="J5" s="6">
        <f>Combined_Input_Details!J5</f>
        <v>1</v>
      </c>
      <c r="K5" s="6">
        <f>Combined_Input_Details!K5</f>
        <v>0</v>
      </c>
      <c r="L5" s="6">
        <f>Combined_Input_Details!L5</f>
        <v>0</v>
      </c>
      <c r="M5" s="6">
        <f>Combined_Input_Details!M5</f>
        <v>2</v>
      </c>
      <c r="N5" s="6">
        <f>Combined_Input_Details!N5</f>
        <v>0</v>
      </c>
      <c r="O5" s="6">
        <f>Combined_Input_Details!O5</f>
        <v>1</v>
      </c>
      <c r="P5" s="6">
        <f>Combined_Input_Details!P5</f>
        <v>1</v>
      </c>
      <c r="Q5" s="6">
        <f>Combined_Input_Details!Q5</f>
        <v>2</v>
      </c>
      <c r="R5" s="6">
        <f>Combined_Input_Details!R5</f>
        <v>0</v>
      </c>
      <c r="S5" s="6">
        <f>Combined_Input_Details!S5</f>
        <v>2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3</v>
      </c>
      <c r="F6" s="8">
        <f>Combined_Input_Details!F6</f>
        <v>2</v>
      </c>
      <c r="G6" s="8">
        <f>Combined_Input_Details!G6</f>
        <v>3</v>
      </c>
      <c r="H6" s="8">
        <f>Combined_Input_Details!H6</f>
        <v>3</v>
      </c>
      <c r="I6" s="8">
        <f>Combined_Input_Details!I6</f>
        <v>1</v>
      </c>
      <c r="J6" s="8">
        <f>Combined_Input_Details!J6</f>
        <v>1</v>
      </c>
      <c r="K6" s="8">
        <f>Combined_Input_Details!K6</f>
        <v>2</v>
      </c>
      <c r="L6" s="8">
        <f>Combined_Input_Details!L6</f>
        <v>1</v>
      </c>
      <c r="M6" s="8">
        <f>Combined_Input_Details!M6</f>
        <v>2</v>
      </c>
      <c r="N6" s="8">
        <f>Combined_Input_Details!N6</f>
        <v>0</v>
      </c>
      <c r="O6" s="8">
        <f>Combined_Input_Details!O6</f>
        <v>2</v>
      </c>
      <c r="P6" s="8">
        <f>Combined_Input_Details!P6</f>
        <v>1</v>
      </c>
      <c r="Q6" s="8">
        <f>Combined_Input_Details!Q6</f>
        <v>3</v>
      </c>
      <c r="R6" s="8">
        <f>Combined_Input_Details!R6</f>
        <v>0</v>
      </c>
      <c r="S6" s="8">
        <f>Combined_Input_Details!S6</f>
        <v>3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478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157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Combined_Input_Details!E11</f>
        <v>90</v>
      </c>
    </row>
    <row r="12" spans="1:21" x14ac:dyDescent="0.3">
      <c r="A12" s="2"/>
      <c r="B12" s="2"/>
      <c r="D12" s="13" t="s">
        <v>27</v>
      </c>
      <c r="E12" s="13">
        <f>Combined_Input_Details!E12</f>
        <v>90</v>
      </c>
    </row>
    <row r="13" spans="1:21" x14ac:dyDescent="0.3">
      <c r="A13" s="48" t="s">
        <v>44</v>
      </c>
      <c r="B13" s="48"/>
      <c r="D13" s="11" t="s">
        <v>30</v>
      </c>
      <c r="E13" s="11">
        <f>Combined_Input_Details!E13</f>
        <v>90</v>
      </c>
    </row>
    <row r="14" spans="1:21" x14ac:dyDescent="0.3">
      <c r="A14" s="3" t="s">
        <v>45</v>
      </c>
      <c r="B14" s="3">
        <f>Combined_Input_Details!B14</f>
        <v>50</v>
      </c>
      <c r="D14" s="13" t="s">
        <v>32</v>
      </c>
      <c r="E14" s="13">
        <f>Combined_Input_Details!E14</f>
        <v>90</v>
      </c>
    </row>
    <row r="15" spans="1:21" x14ac:dyDescent="0.3">
      <c r="A15" s="5" t="s">
        <v>46</v>
      </c>
      <c r="B15" s="5">
        <f>Combined_Input_Details!B15</f>
        <v>70</v>
      </c>
    </row>
    <row r="16" spans="1:21" x14ac:dyDescent="0.3">
      <c r="A16" s="3" t="s">
        <v>47</v>
      </c>
      <c r="B16" s="3">
        <f>Combined_Input_Details!B16</f>
        <v>30</v>
      </c>
      <c r="D16" s="48" t="s">
        <v>210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f>Combined_Input_Details!B17</f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f>Combined_Input_Details!B18</f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f>Combined_Input_Details!B19</f>
        <v>50</v>
      </c>
      <c r="D19" s="60" t="s">
        <v>211</v>
      </c>
      <c r="E19" s="60" t="s">
        <v>212</v>
      </c>
      <c r="F19" s="60"/>
      <c r="G19" s="60" t="s">
        <v>213</v>
      </c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28.8" x14ac:dyDescent="0.3">
      <c r="D20" s="60"/>
      <c r="E20" s="60" t="s">
        <v>214</v>
      </c>
      <c r="F20" s="36" t="s">
        <v>215</v>
      </c>
      <c r="G20" s="60" t="s">
        <v>216</v>
      </c>
      <c r="H20" s="60"/>
      <c r="I20" s="60"/>
      <c r="J20" s="60"/>
      <c r="K20" s="60"/>
      <c r="L20" s="60"/>
      <c r="M20" s="60" t="s">
        <v>217</v>
      </c>
      <c r="N20" s="60"/>
      <c r="O20" s="62" t="s">
        <v>218</v>
      </c>
      <c r="P20" s="60"/>
    </row>
    <row r="21" spans="1:16" ht="52.05" customHeight="1" x14ac:dyDescent="0.3">
      <c r="D21" s="60"/>
      <c r="E21" s="60"/>
      <c r="F21" s="62" t="s">
        <v>219</v>
      </c>
      <c r="G21" s="60" t="s">
        <v>220</v>
      </c>
      <c r="H21" s="60"/>
      <c r="I21" s="60" t="s">
        <v>221</v>
      </c>
      <c r="J21" s="60"/>
      <c r="K21" s="62" t="str">
        <f>"Weighted Level of Attainment (" &amp; B16 &amp; " SEE + " &amp; B15 &amp; " CIE)"</f>
        <v>Weighted Level of Attainment (30 SEE + 70 CIE)</v>
      </c>
      <c r="L21" s="60"/>
      <c r="M21" s="60" t="s">
        <v>223</v>
      </c>
      <c r="N21" s="60" t="s">
        <v>224</v>
      </c>
      <c r="O21" s="60"/>
      <c r="P21" s="60"/>
    </row>
    <row r="22" spans="1:16" ht="72" x14ac:dyDescent="0.3">
      <c r="D22" s="60"/>
      <c r="E22" s="60"/>
      <c r="F22" s="60"/>
      <c r="G22" s="36" t="s">
        <v>223</v>
      </c>
      <c r="H22" s="36" t="s">
        <v>224</v>
      </c>
      <c r="I22" s="36" t="s">
        <v>223</v>
      </c>
      <c r="J22" s="36" t="s">
        <v>224</v>
      </c>
      <c r="K22" s="37" t="s">
        <v>223</v>
      </c>
      <c r="L22" s="37" t="s">
        <v>224</v>
      </c>
      <c r="M22" s="60"/>
      <c r="N22" s="60"/>
      <c r="O22" s="37" t="s">
        <v>223</v>
      </c>
      <c r="P22" s="37" t="s">
        <v>224</v>
      </c>
    </row>
    <row r="23" spans="1:16" x14ac:dyDescent="0.3">
      <c r="D23" s="60" t="s">
        <v>24</v>
      </c>
      <c r="E23" s="38" t="str">
        <f>E2</f>
        <v xml:space="preserve">PO1   </v>
      </c>
      <c r="F23" s="38">
        <f>E3</f>
        <v>3</v>
      </c>
      <c r="G23" s="61">
        <f>Combined_External_Components!H168</f>
        <v>50.318471337579616</v>
      </c>
      <c r="H23" s="58">
        <f>IF(AND(G23&gt;0,G23&lt;40),1,IF(AND(G23&gt;=40,G23&lt;60),2,IF(AND(G23&gt;=60,G23&lt;=100),3,"0")))</f>
        <v>2</v>
      </c>
      <c r="I23" s="61">
        <f>Combined_Internal_Components!R168</f>
        <v>74.522292993630572</v>
      </c>
      <c r="J23" s="58">
        <f>IF(AND(I23&gt;0,I23&lt;40),1,IF(AND(I23&gt;=40,I23&lt;60),2,IF(AND(I23&gt;=60,I23&lt;=100),3,"0")))</f>
        <v>3</v>
      </c>
      <c r="K23" s="61">
        <f>G23*(B16/100)+I23*(B15/100)</f>
        <v>67.261146496815286</v>
      </c>
      <c r="L23" s="58">
        <f>IF(AND(K23&gt;0,K23&lt;40),1,IF(AND(K23&gt;=40,K23&lt;60),2,IF(AND(K23&gt;=60,K23&lt;=100),3,"0")))</f>
        <v>3</v>
      </c>
      <c r="M23" s="61">
        <f>E11</f>
        <v>90</v>
      </c>
      <c r="N23" s="58">
        <f>IF(AND(M23&gt;0,M23&lt;40),1,IF(AND(M23&gt;=40,M23&lt;60),2,IF(AND(M23&gt;=60,M23&lt;=100),3,"0")))</f>
        <v>3</v>
      </c>
      <c r="O23" s="61">
        <f>K23*(B17/100)+M23*(B18/100)</f>
        <v>71.808917197452232</v>
      </c>
      <c r="P23" s="58">
        <f>IF(AND(O23&gt;0,O23&lt;40),1,IF(AND(O23&gt;=40,O23&lt;60),2,IF(AND(O23&gt;=60,O23&lt;=100),3,"0")))</f>
        <v>3</v>
      </c>
    </row>
    <row r="24" spans="1:16" x14ac:dyDescent="0.3">
      <c r="D24" s="59"/>
      <c r="E24" s="39" t="str">
        <f>F2</f>
        <v xml:space="preserve">PO2   </v>
      </c>
      <c r="F24" s="39">
        <f>F3</f>
        <v>2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6" x14ac:dyDescent="0.3">
      <c r="D25" s="59"/>
      <c r="E25" s="38" t="str">
        <f>G2</f>
        <v xml:space="preserve">PO3   </v>
      </c>
      <c r="F25" s="38">
        <f>G3</f>
        <v>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 spans="1:16" x14ac:dyDescent="0.3">
      <c r="D26" s="59"/>
      <c r="E26" s="39" t="str">
        <f>H2</f>
        <v xml:space="preserve">PO4   </v>
      </c>
      <c r="F26" s="39">
        <f>H3</f>
        <v>2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tr">
        <f>I2</f>
        <v xml:space="preserve">PO5   </v>
      </c>
      <c r="F27" s="38">
        <f>I3</f>
        <v>1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tr">
        <f>J2</f>
        <v xml:space="preserve">PO6   </v>
      </c>
      <c r="F28" s="39">
        <f>J3</f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tr">
        <f>K2</f>
        <v xml:space="preserve">PO7   </v>
      </c>
      <c r="F29" s="38">
        <f>K3</f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tr">
        <f>L2</f>
        <v xml:space="preserve">PO8   </v>
      </c>
      <c r="F30" s="39">
        <f>L3</f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tr">
        <f>M2</f>
        <v xml:space="preserve">PO9   </v>
      </c>
      <c r="F31" s="38">
        <f>M3</f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tr">
        <f>N2</f>
        <v xml:space="preserve">PO10   </v>
      </c>
      <c r="F32" s="39">
        <f>N3</f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tr">
        <f>O2</f>
        <v xml:space="preserve">PO11   </v>
      </c>
      <c r="F33" s="38">
        <f>O3</f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tr">
        <f>P2</f>
        <v xml:space="preserve">PO12   </v>
      </c>
      <c r="F34" s="39">
        <f>P3</f>
        <v>1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tr">
        <f>Q2</f>
        <v>PSO1</v>
      </c>
      <c r="F35" s="38">
        <f>Q3</f>
        <v>3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tr">
        <f>R2</f>
        <v>PSO2</v>
      </c>
      <c r="F36" s="39">
        <f>R3</f>
        <v>0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tr">
        <f>S2</f>
        <v>PSO3</v>
      </c>
      <c r="F37" s="38">
        <f>S3</f>
        <v>3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tr">
        <f>T2</f>
        <v>PSO4</v>
      </c>
      <c r="F38" s="39">
        <f>T3</f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tr">
        <f>U2</f>
        <v>PSO5</v>
      </c>
      <c r="F39" s="38">
        <f>U3</f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62" t="s">
        <v>27</v>
      </c>
      <c r="E40" s="38" t="str">
        <f>E2</f>
        <v xml:space="preserve">PO1   </v>
      </c>
      <c r="F40" s="38">
        <f>E4</f>
        <v>3</v>
      </c>
      <c r="G40" s="61">
        <f>Combined_External_Components!I168</f>
        <v>50.318471337579616</v>
      </c>
      <c r="H40" s="58">
        <f>IF(AND(G40&gt;0,G40&lt;40),1,IF(AND(G40&gt;=40,G40&lt;60),2,IF(AND(G40&gt;=60,G40&lt;=100),3,"0")))</f>
        <v>2</v>
      </c>
      <c r="I40" s="61">
        <f>Combined_Internal_Components!S168</f>
        <v>70.063694267515913</v>
      </c>
      <c r="J40" s="58">
        <f>IF(AND(I40&gt;0,I40&lt;40),1,IF(AND(I40&gt;=40,I40&lt;60),2,IF(AND(I40&gt;=60,I40&lt;=100),3,"0")))</f>
        <v>3</v>
      </c>
      <c r="K40" s="61">
        <f>G40*(B16/100)+I40*(B15/100)</f>
        <v>64.140127388535021</v>
      </c>
      <c r="L40" s="58">
        <f>IF(AND(K40&gt;0,K40&lt;40),1,IF(AND(K40&gt;=40,K40&lt;60),2,IF(AND(K40&gt;=60,K40&lt;=100),3,"0")))</f>
        <v>3</v>
      </c>
      <c r="M40" s="61">
        <f>E12</f>
        <v>90</v>
      </c>
      <c r="N40" s="58">
        <f>IF(AND(M40&gt;0,M40&lt;40),1,IF(AND(M40&gt;=40,M40&lt;60),2,IF(AND(M40&gt;=60,M40&lt;=100),3,"0")))</f>
        <v>3</v>
      </c>
      <c r="O40" s="61">
        <f>K40*(B17/100)+M40*(B18/100)</f>
        <v>69.312101910828019</v>
      </c>
      <c r="P40" s="58">
        <f>IF(AND(O40&gt;0,O40&lt;40),1,IF(AND(O40&gt;=40,O40&lt;60),2,IF(AND(O40&gt;=60,O40&lt;=100),3,"0")))</f>
        <v>3</v>
      </c>
    </row>
    <row r="41" spans="4:16" x14ac:dyDescent="0.3">
      <c r="D41" s="59"/>
      <c r="E41" s="39" t="str">
        <f>F2</f>
        <v xml:space="preserve">PO2   </v>
      </c>
      <c r="F41" s="39">
        <f>F4</f>
        <v>2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59"/>
      <c r="E42" s="38" t="str">
        <f>G2</f>
        <v xml:space="preserve">PO3   </v>
      </c>
      <c r="F42" s="38">
        <f>G4</f>
        <v>3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4:16" x14ac:dyDescent="0.3">
      <c r="D43" s="59"/>
      <c r="E43" s="39" t="str">
        <f>H2</f>
        <v xml:space="preserve">PO4   </v>
      </c>
      <c r="F43" s="39">
        <f>H4</f>
        <v>2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tr">
        <f>I2</f>
        <v xml:space="preserve">PO5   </v>
      </c>
      <c r="F44" s="38">
        <f>I4</f>
        <v>1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tr">
        <f>J2</f>
        <v xml:space="preserve">PO6   </v>
      </c>
      <c r="F45" s="39">
        <f>J4</f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tr">
        <f>K2</f>
        <v xml:space="preserve">PO7   </v>
      </c>
      <c r="F46" s="38">
        <f>K4</f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tr">
        <f>L2</f>
        <v xml:space="preserve">PO8   </v>
      </c>
      <c r="F47" s="39">
        <f>L4</f>
        <v>1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tr">
        <f>M2</f>
        <v xml:space="preserve">PO9   </v>
      </c>
      <c r="F48" s="38">
        <f>M4</f>
        <v>2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tr">
        <f>N2</f>
        <v xml:space="preserve">PO10   </v>
      </c>
      <c r="F49" s="39">
        <f>N4</f>
        <v>3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tr">
        <f>O2</f>
        <v xml:space="preserve">PO11   </v>
      </c>
      <c r="F50" s="38">
        <f>O4</f>
        <v>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tr">
        <f>P2</f>
        <v xml:space="preserve">PO12   </v>
      </c>
      <c r="F51" s="39">
        <f>P4</f>
        <v>1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tr">
        <f>Q2</f>
        <v>PSO1</v>
      </c>
      <c r="F52" s="38">
        <f>Q4</f>
        <v>3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tr">
        <f>R2</f>
        <v>PSO2</v>
      </c>
      <c r="F53" s="39">
        <f>R4</f>
        <v>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tr">
        <f>S2</f>
        <v>PSO3</v>
      </c>
      <c r="F54" s="38">
        <f>S4</f>
        <v>2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tr">
        <f>T2</f>
        <v>PSO4</v>
      </c>
      <c r="F55" s="39">
        <f>T4</f>
        <v>0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tr">
        <f>U2</f>
        <v>PSO5</v>
      </c>
      <c r="F56" s="38">
        <f>U4</f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60" t="s">
        <v>30</v>
      </c>
      <c r="E57" s="38" t="str">
        <f>E2</f>
        <v xml:space="preserve">PO1   </v>
      </c>
      <c r="F57" s="38">
        <f>E5</f>
        <v>2</v>
      </c>
      <c r="G57" s="61">
        <f>Combined_External_Components!J168</f>
        <v>50.318471337579616</v>
      </c>
      <c r="H57" s="58">
        <f>IF(AND(G57&gt;0,G57&lt;40),1,IF(AND(G57&gt;=40,G57&lt;60),2,IF(AND(G57&gt;=60,G57&lt;=100),3,"0")))</f>
        <v>2</v>
      </c>
      <c r="I57" s="61">
        <f>Combined_Internal_Components!T168</f>
        <v>79.617834394904463</v>
      </c>
      <c r="J57" s="58">
        <f>IF(AND(I57&gt;0,I57&lt;40),1,IF(AND(I57&gt;=40,I57&lt;60),2,IF(AND(I57&gt;=60,I57&lt;=100),3,"0")))</f>
        <v>3</v>
      </c>
      <c r="K57" s="61">
        <f>G57*(B16/100)+I57*(B15/100)</f>
        <v>70.828025477707001</v>
      </c>
      <c r="L57" s="58">
        <f>IF(AND(K57&gt;0,K57&lt;40),1,IF(AND(K57&gt;=40,K57&lt;60),2,IF(AND(K57&gt;=60,K57&lt;=100),3,"0")))</f>
        <v>3</v>
      </c>
      <c r="M57" s="61">
        <f>E13</f>
        <v>90</v>
      </c>
      <c r="N57" s="58">
        <f>IF(AND(M57&gt;0,M57&lt;40),1,IF(AND(M57&gt;=40,M57&lt;60),2,IF(AND(M57&gt;=60,M57&lt;=100),3,"0")))</f>
        <v>3</v>
      </c>
      <c r="O57" s="61">
        <f>K57*(B17/100)+M57*(B18/100)</f>
        <v>74.662420382165607</v>
      </c>
      <c r="P57" s="58">
        <f>IF(AND(O57&gt;0,O57&lt;40),1,IF(AND(O57&gt;=40,O57&lt;60),2,IF(AND(O57&gt;=60,O57&lt;=100),3,"0")))</f>
        <v>3</v>
      </c>
    </row>
    <row r="58" spans="4:16" x14ac:dyDescent="0.3">
      <c r="D58" s="59"/>
      <c r="E58" s="39" t="str">
        <f>F2</f>
        <v xml:space="preserve">PO2   </v>
      </c>
      <c r="F58" s="39">
        <f>F5</f>
        <v>2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59"/>
      <c r="E59" s="38" t="str">
        <f>G2</f>
        <v xml:space="preserve">PO3   </v>
      </c>
      <c r="F59" s="38">
        <f>G5</f>
        <v>2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4:16" x14ac:dyDescent="0.3">
      <c r="D60" s="59"/>
      <c r="E60" s="39" t="str">
        <f>H2</f>
        <v xml:space="preserve">PO4   </v>
      </c>
      <c r="F60" s="39">
        <f>H5</f>
        <v>2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tr">
        <f>I2</f>
        <v xml:space="preserve">PO5   </v>
      </c>
      <c r="F61" s="38">
        <f>I5</f>
        <v>1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tr">
        <f>J2</f>
        <v xml:space="preserve">PO6   </v>
      </c>
      <c r="F62" s="39">
        <f>J5</f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tr">
        <f>K2</f>
        <v xml:space="preserve">PO7   </v>
      </c>
      <c r="F63" s="38">
        <f>K5</f>
        <v>0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tr">
        <f>L2</f>
        <v xml:space="preserve">PO8   </v>
      </c>
      <c r="F64" s="39">
        <f>L5</f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tr">
        <f>M2</f>
        <v xml:space="preserve">PO9   </v>
      </c>
      <c r="F65" s="38">
        <f>M5</f>
        <v>2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tr">
        <f>N2</f>
        <v xml:space="preserve">PO10   </v>
      </c>
      <c r="F66" s="39">
        <f>N5</f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tr">
        <f>O2</f>
        <v xml:space="preserve">PO11   </v>
      </c>
      <c r="F67" s="38">
        <f>O5</f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tr">
        <f>P2</f>
        <v xml:space="preserve">PO12   </v>
      </c>
      <c r="F68" s="39">
        <f>P5</f>
        <v>1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tr">
        <f>Q2</f>
        <v>PSO1</v>
      </c>
      <c r="F69" s="38">
        <f>Q5</f>
        <v>2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tr">
        <f>R2</f>
        <v>PSO2</v>
      </c>
      <c r="F70" s="39">
        <f>R5</f>
        <v>0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tr">
        <f>S2</f>
        <v>PSO3</v>
      </c>
      <c r="F71" s="38">
        <f>S5</f>
        <v>2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tr">
        <f>T2</f>
        <v>PSO4</v>
      </c>
      <c r="F72" s="39">
        <f>T5</f>
        <v>0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tr">
        <f>U2</f>
        <v>PSO5</v>
      </c>
      <c r="F73" s="38">
        <f>U5</f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62" t="s">
        <v>32</v>
      </c>
      <c r="E74" s="38" t="str">
        <f>E2</f>
        <v xml:space="preserve">PO1   </v>
      </c>
      <c r="F74" s="38">
        <f>E6</f>
        <v>3</v>
      </c>
      <c r="G74" s="61">
        <f>Combined_External_Components!K168</f>
        <v>50.318471337579616</v>
      </c>
      <c r="H74" s="58">
        <f>IF(AND(G74&gt;0,G74&lt;40),1,IF(AND(G74&gt;=40,G74&lt;60),2,IF(AND(G74&gt;=60,G74&lt;=100),3,"0")))</f>
        <v>2</v>
      </c>
      <c r="I74" s="61">
        <f>Combined_Internal_Components!U168</f>
        <v>79.617834394904463</v>
      </c>
      <c r="J74" s="58">
        <f>IF(AND(I74&gt;0,I74&lt;40),1,IF(AND(I74&gt;=40,I74&lt;60),2,IF(AND(I74&gt;=60,I74&lt;=100),3,"0")))</f>
        <v>3</v>
      </c>
      <c r="K74" s="61">
        <f>G74*(B16/100)+I74*(B15/100)</f>
        <v>70.828025477707001</v>
      </c>
      <c r="L74" s="58">
        <f>IF(AND(K74&gt;0,K74&lt;40),1,IF(AND(K74&gt;=40,K74&lt;60),2,IF(AND(K74&gt;=60,K74&lt;=100),3,"0")))</f>
        <v>3</v>
      </c>
      <c r="M74" s="61">
        <f>E14</f>
        <v>90</v>
      </c>
      <c r="N74" s="58">
        <f>IF(AND(M74&gt;0,M74&lt;40),1,IF(AND(M74&gt;=40,M74&lt;60),2,IF(AND(M74&gt;=60,M74&lt;=100),3,"0")))</f>
        <v>3</v>
      </c>
      <c r="O74" s="61">
        <f>K74*(B17/100)+M74*(B18/100)</f>
        <v>74.662420382165607</v>
      </c>
      <c r="P74" s="58">
        <f>IF(AND(O74&gt;0,O74&lt;40),1,IF(AND(O74&gt;=40,O74&lt;60),2,IF(AND(O74&gt;=60,O74&lt;=100),3,"0")))</f>
        <v>3</v>
      </c>
    </row>
    <row r="75" spans="4:16" x14ac:dyDescent="0.3">
      <c r="D75" s="59"/>
      <c r="E75" s="39" t="str">
        <f>F2</f>
        <v xml:space="preserve">PO2   </v>
      </c>
      <c r="F75" s="39">
        <f>F6</f>
        <v>2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59"/>
      <c r="E76" s="38" t="str">
        <f>G2</f>
        <v xml:space="preserve">PO3   </v>
      </c>
      <c r="F76" s="38">
        <f>G6</f>
        <v>3</v>
      </c>
      <c r="G76" s="59"/>
      <c r="H76" s="59"/>
      <c r="I76" s="59"/>
      <c r="J76" s="59"/>
      <c r="K76" s="59"/>
      <c r="L76" s="59"/>
      <c r="M76" s="59"/>
      <c r="N76" s="59"/>
      <c r="O76" s="59"/>
      <c r="P76" s="59"/>
    </row>
    <row r="77" spans="4:16" x14ac:dyDescent="0.3">
      <c r="D77" s="59"/>
      <c r="E77" s="39" t="str">
        <f>H2</f>
        <v xml:space="preserve">PO4   </v>
      </c>
      <c r="F77" s="39">
        <f>H6</f>
        <v>3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tr">
        <f>I2</f>
        <v xml:space="preserve">PO5   </v>
      </c>
      <c r="F78" s="38">
        <f>I6</f>
        <v>1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tr">
        <f>J2</f>
        <v xml:space="preserve">PO6   </v>
      </c>
      <c r="F79" s="39">
        <f>J6</f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tr">
        <f>K2</f>
        <v xml:space="preserve">PO7   </v>
      </c>
      <c r="F80" s="38">
        <f>K6</f>
        <v>2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21" x14ac:dyDescent="0.3">
      <c r="D81" s="59"/>
      <c r="E81" s="39" t="str">
        <f>L2</f>
        <v xml:space="preserve">PO8   </v>
      </c>
      <c r="F81" s="39">
        <f>L6</f>
        <v>1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21" x14ac:dyDescent="0.3">
      <c r="D82" s="59"/>
      <c r="E82" s="38" t="str">
        <f>M2</f>
        <v xml:space="preserve">PO9   </v>
      </c>
      <c r="F82" s="38">
        <f>M6</f>
        <v>2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21" x14ac:dyDescent="0.3">
      <c r="D83" s="59"/>
      <c r="E83" s="39" t="str">
        <f>N2</f>
        <v xml:space="preserve">PO10   </v>
      </c>
      <c r="F83" s="39">
        <f>N6</f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21" x14ac:dyDescent="0.3">
      <c r="D84" s="59"/>
      <c r="E84" s="38" t="str">
        <f>O2</f>
        <v xml:space="preserve">PO11   </v>
      </c>
      <c r="F84" s="38">
        <f>O6</f>
        <v>2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21" x14ac:dyDescent="0.3">
      <c r="D85" s="59"/>
      <c r="E85" s="39" t="str">
        <f>P2</f>
        <v xml:space="preserve">PO12   </v>
      </c>
      <c r="F85" s="39">
        <f>P6</f>
        <v>1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21" x14ac:dyDescent="0.3">
      <c r="D86" s="59"/>
      <c r="E86" s="38" t="str">
        <f>Q2</f>
        <v>PSO1</v>
      </c>
      <c r="F86" s="38">
        <f>Q6</f>
        <v>3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21" x14ac:dyDescent="0.3">
      <c r="D87" s="59"/>
      <c r="E87" s="39" t="str">
        <f>R2</f>
        <v>PSO2</v>
      </c>
      <c r="F87" s="39">
        <f>R6</f>
        <v>0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21" x14ac:dyDescent="0.3">
      <c r="D88" s="59"/>
      <c r="E88" s="38" t="str">
        <f>S2</f>
        <v>PSO3</v>
      </c>
      <c r="F88" s="38">
        <f>S6</f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21" x14ac:dyDescent="0.3">
      <c r="D89" s="59"/>
      <c r="E89" s="39" t="str">
        <f>T2</f>
        <v>PSO4</v>
      </c>
      <c r="F89" s="39">
        <f>T6</f>
        <v>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21" x14ac:dyDescent="0.3">
      <c r="D90" s="59"/>
      <c r="E90" s="38" t="str">
        <f>U2</f>
        <v>PSO5</v>
      </c>
      <c r="F90" s="38">
        <f>U6</f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4" spans="4:21" x14ac:dyDescent="0.3">
      <c r="D94" s="48" t="s">
        <v>226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227</v>
      </c>
      <c r="F95" s="23" t="s">
        <v>228</v>
      </c>
      <c r="G95" s="23" t="s">
        <v>229</v>
      </c>
      <c r="H95" s="23" t="s">
        <v>230</v>
      </c>
      <c r="I95" s="23" t="s">
        <v>231</v>
      </c>
      <c r="J95" s="23" t="s">
        <v>232</v>
      </c>
      <c r="K95" s="23" t="s">
        <v>233</v>
      </c>
      <c r="L95" s="23" t="s">
        <v>234</v>
      </c>
      <c r="M95" s="23" t="s">
        <v>235</v>
      </c>
      <c r="N95" s="23" t="s">
        <v>236</v>
      </c>
      <c r="O95" s="23" t="s">
        <v>237</v>
      </c>
      <c r="P95" s="23" t="s">
        <v>238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9</v>
      </c>
      <c r="F96" s="25">
        <f>F24*P23</f>
        <v>6</v>
      </c>
      <c r="G96" s="25">
        <f>F25*P23</f>
        <v>9</v>
      </c>
      <c r="H96" s="25">
        <f>F26*P23</f>
        <v>6</v>
      </c>
      <c r="I96" s="25">
        <f>F27*P23</f>
        <v>3</v>
      </c>
      <c r="J96" s="25">
        <f>F28*P23</f>
        <v>3</v>
      </c>
      <c r="K96" s="25">
        <f>F29*P23</f>
        <v>0</v>
      </c>
      <c r="L96" s="25">
        <f>F30*P23</f>
        <v>0</v>
      </c>
      <c r="M96" s="25">
        <f>F31*P23</f>
        <v>0</v>
      </c>
      <c r="N96" s="25">
        <f>F32*P23</f>
        <v>0</v>
      </c>
      <c r="O96" s="25">
        <f>F33*P23</f>
        <v>3</v>
      </c>
      <c r="P96" s="25">
        <f>F34*P23</f>
        <v>3</v>
      </c>
      <c r="Q96" s="25">
        <f>F35*P23</f>
        <v>9</v>
      </c>
      <c r="R96" s="25">
        <f>F36*P23</f>
        <v>0</v>
      </c>
      <c r="S96" s="25">
        <f>F37*P23</f>
        <v>9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9</v>
      </c>
      <c r="F97" s="25">
        <f>F41*P40</f>
        <v>6</v>
      </c>
      <c r="G97" s="25">
        <f>F42*P40</f>
        <v>9</v>
      </c>
      <c r="H97" s="25">
        <f>F43*P40</f>
        <v>6</v>
      </c>
      <c r="I97" s="25">
        <f>F44*P40</f>
        <v>3</v>
      </c>
      <c r="J97" s="25">
        <f>F45*P40</f>
        <v>3</v>
      </c>
      <c r="K97" s="25">
        <f>F46*P40</f>
        <v>3</v>
      </c>
      <c r="L97" s="25">
        <f>F47*P40</f>
        <v>3</v>
      </c>
      <c r="M97" s="25">
        <f>F48*P40</f>
        <v>6</v>
      </c>
      <c r="N97" s="25">
        <f>F49*P40</f>
        <v>9</v>
      </c>
      <c r="O97" s="25">
        <f>F50*P40</f>
        <v>6</v>
      </c>
      <c r="P97" s="25">
        <f>F51*P40</f>
        <v>3</v>
      </c>
      <c r="Q97" s="25">
        <f>F52*P40</f>
        <v>9</v>
      </c>
      <c r="R97" s="25">
        <f>F53*P40</f>
        <v>0</v>
      </c>
      <c r="S97" s="25">
        <f>F54*P40</f>
        <v>6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6</v>
      </c>
      <c r="F98" s="25">
        <f>F58*P57</f>
        <v>6</v>
      </c>
      <c r="G98" s="25">
        <f>F59*P57</f>
        <v>6</v>
      </c>
      <c r="H98" s="25">
        <f>F60*P57</f>
        <v>6</v>
      </c>
      <c r="I98" s="25">
        <f>F61*P57</f>
        <v>3</v>
      </c>
      <c r="J98" s="25">
        <f>F62*P57</f>
        <v>3</v>
      </c>
      <c r="K98" s="25">
        <f>F63*P57</f>
        <v>0</v>
      </c>
      <c r="L98" s="25">
        <f>F64*P57</f>
        <v>0</v>
      </c>
      <c r="M98" s="25">
        <f>F65*P57</f>
        <v>6</v>
      </c>
      <c r="N98" s="25">
        <f>F66*P57</f>
        <v>0</v>
      </c>
      <c r="O98" s="25">
        <f>F67*P57</f>
        <v>3</v>
      </c>
      <c r="P98" s="25">
        <f>F68*P57</f>
        <v>3</v>
      </c>
      <c r="Q98" s="25">
        <f>F69*P57</f>
        <v>6</v>
      </c>
      <c r="R98" s="25">
        <f>F70*P57</f>
        <v>0</v>
      </c>
      <c r="S98" s="25">
        <f>F71*P57</f>
        <v>6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9</v>
      </c>
      <c r="F99" s="25">
        <f>F75*P74</f>
        <v>6</v>
      </c>
      <c r="G99" s="25">
        <f>F76*P74</f>
        <v>9</v>
      </c>
      <c r="H99" s="25">
        <f>F77*P74</f>
        <v>9</v>
      </c>
      <c r="I99" s="25">
        <f>F78*P74</f>
        <v>3</v>
      </c>
      <c r="J99" s="25">
        <f>F79*P74</f>
        <v>3</v>
      </c>
      <c r="K99" s="25">
        <f>F80*P74</f>
        <v>6</v>
      </c>
      <c r="L99" s="25">
        <f>F81*P74</f>
        <v>3</v>
      </c>
      <c r="M99" s="25">
        <f>F82*P74</f>
        <v>6</v>
      </c>
      <c r="N99" s="25">
        <f>F83*P74</f>
        <v>0</v>
      </c>
      <c r="O99" s="25">
        <f>F84*P74</f>
        <v>6</v>
      </c>
      <c r="P99" s="25">
        <f>F85*P74</f>
        <v>3</v>
      </c>
      <c r="Q99" s="25">
        <f>F86*P74</f>
        <v>9</v>
      </c>
      <c r="R99" s="25">
        <f>F87*P74</f>
        <v>0</v>
      </c>
      <c r="S99" s="25">
        <f>F88*P74</f>
        <v>9</v>
      </c>
      <c r="T99" s="25">
        <f>F89*P74</f>
        <v>0</v>
      </c>
      <c r="U99" s="25">
        <f>F90*P74</f>
        <v>0</v>
      </c>
    </row>
    <row r="100" spans="1:21" x14ac:dyDescent="0.3">
      <c r="A100" s="1" t="s">
        <v>239</v>
      </c>
      <c r="B100" s="1" t="s">
        <v>25</v>
      </c>
      <c r="C100" s="1" t="s">
        <v>240</v>
      </c>
      <c r="D100" s="1" t="s">
        <v>241</v>
      </c>
      <c r="E100" s="48" t="s">
        <v>242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3</v>
      </c>
      <c r="F101" s="18">
        <f t="shared" si="0"/>
        <v>3</v>
      </c>
      <c r="G101" s="18">
        <f t="shared" si="0"/>
        <v>3</v>
      </c>
      <c r="H101" s="18">
        <f t="shared" si="0"/>
        <v>3</v>
      </c>
      <c r="I101" s="18">
        <f t="shared" si="0"/>
        <v>3</v>
      </c>
      <c r="J101" s="18">
        <f t="shared" si="0"/>
        <v>3</v>
      </c>
      <c r="K101" s="18">
        <f t="shared" si="0"/>
        <v>3</v>
      </c>
      <c r="L101" s="18">
        <f t="shared" si="0"/>
        <v>3</v>
      </c>
      <c r="M101" s="18">
        <f t="shared" si="0"/>
        <v>3</v>
      </c>
      <c r="N101" s="18">
        <f t="shared" si="0"/>
        <v>3</v>
      </c>
      <c r="O101" s="18">
        <f t="shared" si="0"/>
        <v>3</v>
      </c>
      <c r="P101" s="18">
        <f t="shared" si="0"/>
        <v>3</v>
      </c>
      <c r="Q101" s="18">
        <f t="shared" si="0"/>
        <v>3</v>
      </c>
      <c r="R101" s="18">
        <f t="shared" si="0"/>
        <v>0</v>
      </c>
      <c r="S101" s="18">
        <f t="shared" si="0"/>
        <v>3</v>
      </c>
      <c r="T101" s="18">
        <f t="shared" si="0"/>
        <v>0</v>
      </c>
      <c r="U101" s="18">
        <f t="shared" si="0"/>
        <v>0</v>
      </c>
    </row>
  </sheetData>
  <mergeCells count="64"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N57:N73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19"/>
  <sheetViews>
    <sheetView workbookViewId="0"/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483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371</v>
      </c>
      <c r="D2" s="64" t="s">
        <v>244</v>
      </c>
      <c r="E2" s="64" t="s">
        <v>245</v>
      </c>
      <c r="F2" s="64" t="s">
        <v>41</v>
      </c>
      <c r="G2" s="64" t="s">
        <v>246</v>
      </c>
      <c r="H2" s="64"/>
      <c r="I2" s="64" t="s">
        <v>247</v>
      </c>
      <c r="J2" s="64"/>
      <c r="K2" s="64" t="s">
        <v>216</v>
      </c>
      <c r="L2" s="64"/>
      <c r="M2" s="64" t="s">
        <v>217</v>
      </c>
      <c r="N2" s="64"/>
      <c r="O2" s="64" t="s">
        <v>248</v>
      </c>
      <c r="P2" s="64"/>
      <c r="Q2" s="40" t="s">
        <v>249</v>
      </c>
      <c r="R2" s="40" t="s">
        <v>250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251</v>
      </c>
      <c r="H3" s="64"/>
      <c r="I3" s="64" t="s">
        <v>252</v>
      </c>
      <c r="J3" s="64"/>
      <c r="K3" s="64" t="str">
        <f>B15 &amp; " % of CIE + " &amp; B16 &amp; " % of SEE"</f>
        <v>70 % of CIE + 30 % of SEE</v>
      </c>
      <c r="L3" s="64"/>
      <c r="M3" s="64"/>
      <c r="N3" s="64"/>
      <c r="O3" s="64" t="str">
        <f>B17 &amp; " % of Direct + " &amp; B18 &amp; " % of Indirect"</f>
        <v>80 % of Direct + 20 % of Indirect</v>
      </c>
      <c r="P3" s="64"/>
      <c r="Q3" s="40" t="s">
        <v>255</v>
      </c>
      <c r="R3" s="40" t="s">
        <v>256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223</v>
      </c>
      <c r="H4" s="41" t="s">
        <v>257</v>
      </c>
      <c r="I4" s="41" t="s">
        <v>223</v>
      </c>
      <c r="J4" s="41" t="s">
        <v>257</v>
      </c>
      <c r="K4" s="41" t="s">
        <v>223</v>
      </c>
      <c r="L4" s="41" t="s">
        <v>257</v>
      </c>
      <c r="M4" s="41" t="s">
        <v>223</v>
      </c>
      <c r="N4" s="41" t="s">
        <v>257</v>
      </c>
      <c r="O4" s="41" t="s">
        <v>223</v>
      </c>
      <c r="P4" s="41" t="s">
        <v>257</v>
      </c>
      <c r="Q4" s="41"/>
      <c r="R4" s="41"/>
    </row>
    <row r="5" spans="1:18" x14ac:dyDescent="0.3">
      <c r="A5" s="5" t="s">
        <v>28</v>
      </c>
      <c r="B5" s="5" t="s">
        <v>29</v>
      </c>
      <c r="D5" s="65" t="s">
        <v>36</v>
      </c>
      <c r="E5" s="63" t="s">
        <v>38</v>
      </c>
      <c r="F5" s="42" t="s">
        <v>24</v>
      </c>
      <c r="G5" s="40">
        <f>Combined_Course_Attainment!G23</f>
        <v>50.318471337579616</v>
      </c>
      <c r="H5" s="43">
        <f>Combined_Course_Attainment!H23</f>
        <v>2</v>
      </c>
      <c r="I5" s="40">
        <f>Combined_Course_Attainment!I23</f>
        <v>74.522292993630572</v>
      </c>
      <c r="J5" s="43">
        <f>Combined_Course_Attainment!J23</f>
        <v>3</v>
      </c>
      <c r="K5" s="40">
        <f>Combined_Course_Attainment!K23</f>
        <v>67.261146496815286</v>
      </c>
      <c r="L5" s="43">
        <f>Combined_Course_Attainment!L23</f>
        <v>3</v>
      </c>
      <c r="M5" s="40">
        <f>Combined_Course_Attainment!M23</f>
        <v>90</v>
      </c>
      <c r="N5" s="43">
        <f>Combined_Course_Attainment!N23</f>
        <v>3</v>
      </c>
      <c r="O5" s="40">
        <f>Combined_Course_Attainment!O23</f>
        <v>71.808917197452232</v>
      </c>
      <c r="P5" s="43">
        <f>Combined_Course_Attainment!P23</f>
        <v>3</v>
      </c>
      <c r="Q5" s="42">
        <f>B19</f>
        <v>50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f>Combined_Course_Attainment!G40</f>
        <v>50.318471337579616</v>
      </c>
      <c r="H6" s="43">
        <f>Combined_Course_Attainment!H40</f>
        <v>2</v>
      </c>
      <c r="I6" s="40">
        <f>Combined_Course_Attainment!I40</f>
        <v>70.063694267515913</v>
      </c>
      <c r="J6" s="43">
        <f>Combined_Course_Attainment!J40</f>
        <v>3</v>
      </c>
      <c r="K6" s="40">
        <f>Combined_Course_Attainment!K40</f>
        <v>64.140127388535021</v>
      </c>
      <c r="L6" s="43">
        <f>Combined_Course_Attainment!L40</f>
        <v>3</v>
      </c>
      <c r="M6" s="40">
        <f>Combined_Course_Attainment!M40</f>
        <v>90</v>
      </c>
      <c r="N6" s="43">
        <f>Combined_Course_Attainment!N40</f>
        <v>3</v>
      </c>
      <c r="O6" s="40">
        <f>Combined_Course_Attainment!O40</f>
        <v>69.312101910828019</v>
      </c>
      <c r="P6" s="43">
        <f>Combined_Course_Attainment!P40</f>
        <v>3</v>
      </c>
      <c r="Q6" s="42">
        <f>B19</f>
        <v>50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478</v>
      </c>
      <c r="D7" s="64"/>
      <c r="E7" s="64"/>
      <c r="F7" s="42" t="s">
        <v>30</v>
      </c>
      <c r="G7" s="40">
        <f>Combined_Course_Attainment!G57</f>
        <v>50.318471337579616</v>
      </c>
      <c r="H7" s="43">
        <f>Combined_Course_Attainment!H57</f>
        <v>2</v>
      </c>
      <c r="I7" s="40">
        <f>Combined_Course_Attainment!I57</f>
        <v>79.617834394904463</v>
      </c>
      <c r="J7" s="43">
        <f>Combined_Course_Attainment!J57</f>
        <v>3</v>
      </c>
      <c r="K7" s="40">
        <f>Combined_Course_Attainment!K57</f>
        <v>70.828025477707001</v>
      </c>
      <c r="L7" s="43">
        <f>Combined_Course_Attainment!L57</f>
        <v>3</v>
      </c>
      <c r="M7" s="40">
        <f>Combined_Course_Attainment!M57</f>
        <v>90</v>
      </c>
      <c r="N7" s="43">
        <f>Combined_Course_Attainment!N57</f>
        <v>3</v>
      </c>
      <c r="O7" s="40">
        <f>Combined_Course_Attainment!O57</f>
        <v>74.662420382165607</v>
      </c>
      <c r="P7" s="43">
        <f>Combined_Course_Attainment!P57</f>
        <v>3</v>
      </c>
      <c r="Q7" s="42">
        <f>B19</f>
        <v>50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64"/>
      <c r="E8" s="64"/>
      <c r="F8" s="40" t="s">
        <v>32</v>
      </c>
      <c r="G8" s="40">
        <f>Combined_Course_Attainment!G74</f>
        <v>50.318471337579616</v>
      </c>
      <c r="H8" s="43">
        <f>Combined_Course_Attainment!H74</f>
        <v>2</v>
      </c>
      <c r="I8" s="40">
        <f>Combined_Course_Attainment!I74</f>
        <v>79.617834394904463</v>
      </c>
      <c r="J8" s="43">
        <f>Combined_Course_Attainment!J74</f>
        <v>3</v>
      </c>
      <c r="K8" s="40">
        <f>Combined_Course_Attainment!K74</f>
        <v>70.828025477707001</v>
      </c>
      <c r="L8" s="43">
        <f>Combined_Course_Attainment!L74</f>
        <v>3</v>
      </c>
      <c r="M8" s="40">
        <f>Combined_Course_Attainment!M74</f>
        <v>90</v>
      </c>
      <c r="N8" s="43">
        <f>Combined_Course_Attainment!N74</f>
        <v>3</v>
      </c>
      <c r="O8" s="40">
        <f>Combined_Course_Attainment!O74</f>
        <v>74.662420382165607</v>
      </c>
      <c r="P8" s="43">
        <f>Combined_Course_Attainment!P74</f>
        <v>3</v>
      </c>
      <c r="Q8" s="42">
        <f>B19</f>
        <v>50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157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f>Combined_Input_Details!B14</f>
        <v>50</v>
      </c>
    </row>
    <row r="15" spans="1:18" x14ac:dyDescent="0.3">
      <c r="A15" s="5" t="s">
        <v>46</v>
      </c>
      <c r="B15" s="5">
        <f>Combined_Input_Details!B15</f>
        <v>70</v>
      </c>
    </row>
    <row r="16" spans="1:18" x14ac:dyDescent="0.3">
      <c r="A16" s="3" t="s">
        <v>47</v>
      </c>
      <c r="B16" s="3">
        <f>Combined_Input_Details!B16</f>
        <v>30</v>
      </c>
    </row>
    <row r="17" spans="1:2" x14ac:dyDescent="0.3">
      <c r="A17" s="5" t="s">
        <v>48</v>
      </c>
      <c r="B17" s="5">
        <f>Combined_Input_Details!B17</f>
        <v>80</v>
      </c>
    </row>
    <row r="18" spans="1:2" x14ac:dyDescent="0.3">
      <c r="A18" s="3" t="s">
        <v>42</v>
      </c>
      <c r="B18" s="3">
        <f>Combined_Input_Details!B18</f>
        <v>20</v>
      </c>
    </row>
    <row r="19" spans="1:2" x14ac:dyDescent="0.3">
      <c r="A19" s="5" t="s">
        <v>49</v>
      </c>
      <c r="B19" s="5">
        <f>Combined_Input_Details!B19</f>
        <v>50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  <mergeCell ref="A13:B13"/>
    <mergeCell ref="A1:B1"/>
    <mergeCell ref="E5:E8"/>
    <mergeCell ref="D2:D4"/>
    <mergeCell ref="G3:H3"/>
    <mergeCell ref="D5:D8"/>
    <mergeCell ref="E2:E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2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54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40</v>
      </c>
      <c r="D3" s="24">
        <v>40</v>
      </c>
      <c r="E3" s="24">
        <v>40</v>
      </c>
      <c r="F3" s="24">
        <v>40</v>
      </c>
      <c r="H3" s="25">
        <v>40</v>
      </c>
      <c r="I3" s="25">
        <v>40</v>
      </c>
      <c r="J3" s="25">
        <v>40</v>
      </c>
      <c r="K3" s="25">
        <v>40</v>
      </c>
    </row>
    <row r="4" spans="1:11" x14ac:dyDescent="0.3">
      <c r="A4" s="2"/>
      <c r="B4" s="22" t="s">
        <v>68</v>
      </c>
      <c r="C4" s="26">
        <v>20</v>
      </c>
      <c r="D4" s="26">
        <v>20</v>
      </c>
      <c r="E4" s="26">
        <v>20</v>
      </c>
      <c r="F4" s="26">
        <v>20</v>
      </c>
      <c r="H4" s="25">
        <v>20</v>
      </c>
      <c r="I4" s="25">
        <v>20</v>
      </c>
      <c r="J4" s="25">
        <v>20</v>
      </c>
      <c r="K4" s="25">
        <v>20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v>7</v>
      </c>
      <c r="B11" s="24" t="s">
        <v>91</v>
      </c>
      <c r="C11" s="24">
        <v>24</v>
      </c>
      <c r="D11" s="24">
        <v>24</v>
      </c>
      <c r="E11" s="24">
        <v>24</v>
      </c>
      <c r="F11" s="24">
        <v>24</v>
      </c>
      <c r="H11" s="25">
        <v>24</v>
      </c>
      <c r="I11" s="25">
        <v>24</v>
      </c>
      <c r="J11" s="25">
        <v>24</v>
      </c>
      <c r="K11" s="25">
        <v>24</v>
      </c>
    </row>
    <row r="12" spans="1:11" x14ac:dyDescent="0.3">
      <c r="A12" s="26">
        <v>8</v>
      </c>
      <c r="B12" s="26" t="s">
        <v>93</v>
      </c>
      <c r="C12" s="26">
        <v>36</v>
      </c>
      <c r="D12" s="26">
        <v>36</v>
      </c>
      <c r="E12" s="26">
        <v>36</v>
      </c>
      <c r="F12" s="26">
        <v>36</v>
      </c>
      <c r="H12" s="25">
        <v>36</v>
      </c>
      <c r="I12" s="25">
        <v>36</v>
      </c>
      <c r="J12" s="25">
        <v>36</v>
      </c>
      <c r="K12" s="25">
        <v>36</v>
      </c>
    </row>
    <row r="13" spans="1:11" x14ac:dyDescent="0.3">
      <c r="A13" s="24">
        <v>9</v>
      </c>
      <c r="B13" s="24" t="s">
        <v>95</v>
      </c>
      <c r="C13" s="24">
        <v>36</v>
      </c>
      <c r="D13" s="24">
        <v>36</v>
      </c>
      <c r="E13" s="24">
        <v>36</v>
      </c>
      <c r="F13" s="24">
        <v>36</v>
      </c>
      <c r="H13" s="25">
        <v>36</v>
      </c>
      <c r="I13" s="25">
        <v>36</v>
      </c>
      <c r="J13" s="25">
        <v>36</v>
      </c>
      <c r="K13" s="25">
        <v>36</v>
      </c>
    </row>
    <row r="14" spans="1:11" x14ac:dyDescent="0.3">
      <c r="A14" s="26">
        <v>10</v>
      </c>
      <c r="B14" s="26" t="s">
        <v>97</v>
      </c>
      <c r="C14" s="26">
        <v>24</v>
      </c>
      <c r="D14" s="26">
        <v>24</v>
      </c>
      <c r="E14" s="26">
        <v>24</v>
      </c>
      <c r="F14" s="26">
        <v>24</v>
      </c>
      <c r="H14" s="25">
        <v>24</v>
      </c>
      <c r="I14" s="25">
        <v>24</v>
      </c>
      <c r="J14" s="25">
        <v>24</v>
      </c>
      <c r="K14" s="25">
        <v>24</v>
      </c>
    </row>
    <row r="15" spans="1:11" x14ac:dyDescent="0.3">
      <c r="A15" s="24">
        <v>11</v>
      </c>
      <c r="B15" s="24" t="s">
        <v>99</v>
      </c>
      <c r="C15" s="24">
        <v>36</v>
      </c>
      <c r="D15" s="24">
        <v>36</v>
      </c>
      <c r="E15" s="24">
        <v>36</v>
      </c>
      <c r="F15" s="24">
        <v>36</v>
      </c>
      <c r="H15" s="25">
        <v>36</v>
      </c>
      <c r="I15" s="25">
        <v>36</v>
      </c>
      <c r="J15" s="25">
        <v>36</v>
      </c>
      <c r="K15" s="25">
        <v>36</v>
      </c>
    </row>
    <row r="16" spans="1:11" x14ac:dyDescent="0.3">
      <c r="A16" s="26">
        <v>12</v>
      </c>
      <c r="B16" s="26" t="s">
        <v>101</v>
      </c>
      <c r="C16" s="26">
        <v>24</v>
      </c>
      <c r="D16" s="26">
        <v>24</v>
      </c>
      <c r="E16" s="26">
        <v>24</v>
      </c>
      <c r="F16" s="26">
        <v>24</v>
      </c>
      <c r="H16" s="25">
        <v>24</v>
      </c>
      <c r="I16" s="25">
        <v>24</v>
      </c>
      <c r="J16" s="25">
        <v>24</v>
      </c>
      <c r="K16" s="25">
        <v>24</v>
      </c>
    </row>
    <row r="17" spans="1:11" x14ac:dyDescent="0.3">
      <c r="A17" s="24">
        <v>13</v>
      </c>
      <c r="B17" s="24" t="s">
        <v>103</v>
      </c>
      <c r="C17" s="24">
        <v>31</v>
      </c>
      <c r="D17" s="24">
        <v>31</v>
      </c>
      <c r="E17" s="24">
        <v>31</v>
      </c>
      <c r="F17" s="24">
        <v>31</v>
      </c>
      <c r="H17" s="25">
        <v>31</v>
      </c>
      <c r="I17" s="25">
        <v>31</v>
      </c>
      <c r="J17" s="25">
        <v>31</v>
      </c>
      <c r="K17" s="25">
        <v>31</v>
      </c>
    </row>
    <row r="18" spans="1:11" x14ac:dyDescent="0.3">
      <c r="A18" s="26">
        <v>14</v>
      </c>
      <c r="B18" s="26" t="s">
        <v>105</v>
      </c>
      <c r="C18" s="26">
        <v>31</v>
      </c>
      <c r="D18" s="26">
        <v>31</v>
      </c>
      <c r="E18" s="26">
        <v>31</v>
      </c>
      <c r="F18" s="26">
        <v>31</v>
      </c>
      <c r="H18" s="25">
        <v>31</v>
      </c>
      <c r="I18" s="25">
        <v>31</v>
      </c>
      <c r="J18" s="25">
        <v>31</v>
      </c>
      <c r="K18" s="25">
        <v>31</v>
      </c>
    </row>
    <row r="19" spans="1:11" x14ac:dyDescent="0.3">
      <c r="A19" s="24">
        <v>15</v>
      </c>
      <c r="B19" s="24" t="s">
        <v>107</v>
      </c>
      <c r="C19" s="24">
        <v>20</v>
      </c>
      <c r="D19" s="24">
        <v>20</v>
      </c>
      <c r="E19" s="24">
        <v>20</v>
      </c>
      <c r="F19" s="24">
        <v>20</v>
      </c>
      <c r="H19" s="25">
        <v>20</v>
      </c>
      <c r="I19" s="25">
        <v>20</v>
      </c>
      <c r="J19" s="25">
        <v>20</v>
      </c>
      <c r="K19" s="25">
        <v>20</v>
      </c>
    </row>
    <row r="20" spans="1:11" x14ac:dyDescent="0.3">
      <c r="A20" s="26">
        <v>16</v>
      </c>
      <c r="B20" s="26" t="s">
        <v>109</v>
      </c>
      <c r="C20" s="26">
        <v>21</v>
      </c>
      <c r="D20" s="26">
        <v>21</v>
      </c>
      <c r="E20" s="26">
        <v>21</v>
      </c>
      <c r="F20" s="26">
        <v>21</v>
      </c>
      <c r="H20" s="25">
        <v>21</v>
      </c>
      <c r="I20" s="25">
        <v>21</v>
      </c>
      <c r="J20" s="25">
        <v>21</v>
      </c>
      <c r="K20" s="25">
        <v>21</v>
      </c>
    </row>
    <row r="21" spans="1:11" x14ac:dyDescent="0.3">
      <c r="A21" s="24">
        <v>17</v>
      </c>
      <c r="B21" s="24" t="s">
        <v>111</v>
      </c>
      <c r="C21" s="24">
        <v>38</v>
      </c>
      <c r="D21" s="24">
        <v>38</v>
      </c>
      <c r="E21" s="24">
        <v>38</v>
      </c>
      <c r="F21" s="24">
        <v>38</v>
      </c>
      <c r="H21" s="25">
        <v>38</v>
      </c>
      <c r="I21" s="25">
        <v>38</v>
      </c>
      <c r="J21" s="25">
        <v>38</v>
      </c>
      <c r="K21" s="25">
        <v>38</v>
      </c>
    </row>
    <row r="22" spans="1:11" x14ac:dyDescent="0.3">
      <c r="A22" s="26">
        <v>18</v>
      </c>
      <c r="B22" s="26" t="s">
        <v>113</v>
      </c>
      <c r="C22" s="26">
        <v>24</v>
      </c>
      <c r="D22" s="26">
        <v>24</v>
      </c>
      <c r="E22" s="26">
        <v>24</v>
      </c>
      <c r="F22" s="26">
        <v>24</v>
      </c>
      <c r="H22" s="25">
        <v>24</v>
      </c>
      <c r="I22" s="25">
        <v>24</v>
      </c>
      <c r="J22" s="25">
        <v>24</v>
      </c>
      <c r="K22" s="25">
        <v>24</v>
      </c>
    </row>
    <row r="23" spans="1:11" x14ac:dyDescent="0.3">
      <c r="A23" s="24">
        <v>19</v>
      </c>
      <c r="B23" s="24" t="s">
        <v>115</v>
      </c>
      <c r="C23" s="24">
        <v>36</v>
      </c>
      <c r="D23" s="24">
        <v>36</v>
      </c>
      <c r="E23" s="24">
        <v>36</v>
      </c>
      <c r="F23" s="24">
        <v>36</v>
      </c>
      <c r="H23" s="25">
        <v>36</v>
      </c>
      <c r="I23" s="25">
        <v>36</v>
      </c>
      <c r="J23" s="25">
        <v>36</v>
      </c>
      <c r="K23" s="25">
        <v>36</v>
      </c>
    </row>
    <row r="24" spans="1:11" x14ac:dyDescent="0.3">
      <c r="A24" s="26">
        <v>20</v>
      </c>
      <c r="B24" s="26" t="s">
        <v>117</v>
      </c>
      <c r="C24" s="26">
        <v>20</v>
      </c>
      <c r="D24" s="26">
        <v>20</v>
      </c>
      <c r="E24" s="26">
        <v>20</v>
      </c>
      <c r="F24" s="26">
        <v>20</v>
      </c>
      <c r="H24" s="25">
        <v>20</v>
      </c>
      <c r="I24" s="25">
        <v>20</v>
      </c>
      <c r="J24" s="25">
        <v>20</v>
      </c>
      <c r="K24" s="25">
        <v>20</v>
      </c>
    </row>
    <row r="25" spans="1:11" x14ac:dyDescent="0.3">
      <c r="A25" s="24">
        <v>21</v>
      </c>
      <c r="B25" s="24" t="s">
        <v>119</v>
      </c>
      <c r="C25" s="24">
        <v>36</v>
      </c>
      <c r="D25" s="24">
        <v>36</v>
      </c>
      <c r="E25" s="24">
        <v>36</v>
      </c>
      <c r="F25" s="24">
        <v>36</v>
      </c>
      <c r="H25" s="25">
        <v>36</v>
      </c>
      <c r="I25" s="25">
        <v>36</v>
      </c>
      <c r="J25" s="25">
        <v>36</v>
      </c>
      <c r="K25" s="25">
        <v>36</v>
      </c>
    </row>
    <row r="26" spans="1:11" x14ac:dyDescent="0.3">
      <c r="A26" s="26">
        <v>22</v>
      </c>
      <c r="B26" s="26" t="s">
        <v>121</v>
      </c>
      <c r="C26" s="26">
        <v>21</v>
      </c>
      <c r="D26" s="26">
        <v>21</v>
      </c>
      <c r="E26" s="26">
        <v>21</v>
      </c>
      <c r="F26" s="26">
        <v>21</v>
      </c>
      <c r="H26" s="25">
        <v>21</v>
      </c>
      <c r="I26" s="25">
        <v>21</v>
      </c>
      <c r="J26" s="25">
        <v>21</v>
      </c>
      <c r="K26" s="25">
        <v>21</v>
      </c>
    </row>
    <row r="27" spans="1:11" x14ac:dyDescent="0.3">
      <c r="A27" s="24">
        <v>23</v>
      </c>
      <c r="B27" s="24" t="s">
        <v>123</v>
      </c>
      <c r="C27" s="24">
        <v>24</v>
      </c>
      <c r="D27" s="24">
        <v>24</v>
      </c>
      <c r="E27" s="24">
        <v>24</v>
      </c>
      <c r="F27" s="24">
        <v>24</v>
      </c>
      <c r="H27" s="25">
        <v>24</v>
      </c>
      <c r="I27" s="25">
        <v>24</v>
      </c>
      <c r="J27" s="25">
        <v>24</v>
      </c>
      <c r="K27" s="25">
        <v>24</v>
      </c>
    </row>
    <row r="28" spans="1:11" x14ac:dyDescent="0.3">
      <c r="A28" s="26">
        <v>24</v>
      </c>
      <c r="B28" s="26" t="s">
        <v>125</v>
      </c>
      <c r="C28" s="26">
        <v>36</v>
      </c>
      <c r="D28" s="26">
        <v>36</v>
      </c>
      <c r="E28" s="26">
        <v>36</v>
      </c>
      <c r="F28" s="26">
        <v>36</v>
      </c>
      <c r="H28" s="25">
        <v>36</v>
      </c>
      <c r="I28" s="25">
        <v>36</v>
      </c>
      <c r="J28" s="25">
        <v>36</v>
      </c>
      <c r="K28" s="25">
        <v>36</v>
      </c>
    </row>
    <row r="29" spans="1:11" x14ac:dyDescent="0.3">
      <c r="A29" s="24">
        <v>25</v>
      </c>
      <c r="B29" s="24" t="s">
        <v>127</v>
      </c>
      <c r="C29" s="24">
        <v>38</v>
      </c>
      <c r="D29" s="24">
        <v>38</v>
      </c>
      <c r="E29" s="24">
        <v>38</v>
      </c>
      <c r="F29" s="24">
        <v>38</v>
      </c>
      <c r="H29" s="25">
        <v>38</v>
      </c>
      <c r="I29" s="25">
        <v>38</v>
      </c>
      <c r="J29" s="25">
        <v>38</v>
      </c>
      <c r="K29" s="25">
        <v>38</v>
      </c>
    </row>
    <row r="30" spans="1:11" x14ac:dyDescent="0.3">
      <c r="A30" s="26">
        <v>26</v>
      </c>
      <c r="B30" s="26" t="s">
        <v>129</v>
      </c>
      <c r="C30" s="26">
        <v>31</v>
      </c>
      <c r="D30" s="26">
        <v>31</v>
      </c>
      <c r="E30" s="26">
        <v>31</v>
      </c>
      <c r="F30" s="26">
        <v>31</v>
      </c>
      <c r="H30" s="25">
        <v>31</v>
      </c>
      <c r="I30" s="25">
        <v>31</v>
      </c>
      <c r="J30" s="25">
        <v>31</v>
      </c>
      <c r="K30" s="25">
        <v>31</v>
      </c>
    </row>
    <row r="31" spans="1:11" x14ac:dyDescent="0.3">
      <c r="A31" s="24">
        <v>27</v>
      </c>
      <c r="B31" s="24" t="s">
        <v>131</v>
      </c>
      <c r="C31" s="24">
        <v>24</v>
      </c>
      <c r="D31" s="24">
        <v>24</v>
      </c>
      <c r="E31" s="24">
        <v>24</v>
      </c>
      <c r="F31" s="24">
        <v>24</v>
      </c>
      <c r="H31" s="25">
        <v>24</v>
      </c>
      <c r="I31" s="25">
        <v>24</v>
      </c>
      <c r="J31" s="25">
        <v>24</v>
      </c>
      <c r="K31" s="25">
        <v>24</v>
      </c>
    </row>
    <row r="32" spans="1:11" x14ac:dyDescent="0.3">
      <c r="A32" s="26">
        <v>28</v>
      </c>
      <c r="B32" s="26" t="s">
        <v>133</v>
      </c>
      <c r="C32" s="26">
        <v>21</v>
      </c>
      <c r="D32" s="26">
        <v>21</v>
      </c>
      <c r="E32" s="26">
        <v>21</v>
      </c>
      <c r="F32" s="26">
        <v>21</v>
      </c>
      <c r="H32" s="25">
        <v>21</v>
      </c>
      <c r="I32" s="25">
        <v>21</v>
      </c>
      <c r="J32" s="25">
        <v>21</v>
      </c>
      <c r="K32" s="25">
        <v>21</v>
      </c>
    </row>
    <row r="33" spans="1:11" x14ac:dyDescent="0.3">
      <c r="A33" s="24">
        <v>29</v>
      </c>
      <c r="B33" s="24" t="s">
        <v>135</v>
      </c>
      <c r="C33" s="24">
        <v>24</v>
      </c>
      <c r="D33" s="24">
        <v>24</v>
      </c>
      <c r="E33" s="24">
        <v>24</v>
      </c>
      <c r="F33" s="24">
        <v>24</v>
      </c>
      <c r="H33" s="25">
        <v>24</v>
      </c>
      <c r="I33" s="25">
        <v>24</v>
      </c>
      <c r="J33" s="25">
        <v>24</v>
      </c>
      <c r="K33" s="25">
        <v>24</v>
      </c>
    </row>
    <row r="34" spans="1:11" x14ac:dyDescent="0.3">
      <c r="A34" s="26">
        <v>30</v>
      </c>
      <c r="B34" s="26" t="s">
        <v>137</v>
      </c>
      <c r="C34" s="26">
        <v>31</v>
      </c>
      <c r="D34" s="26">
        <v>31</v>
      </c>
      <c r="E34" s="26">
        <v>31</v>
      </c>
      <c r="F34" s="26">
        <v>31</v>
      </c>
      <c r="H34" s="25">
        <v>31</v>
      </c>
      <c r="I34" s="25">
        <v>31</v>
      </c>
      <c r="J34" s="25">
        <v>31</v>
      </c>
      <c r="K34" s="25">
        <v>31</v>
      </c>
    </row>
    <row r="35" spans="1:11" x14ac:dyDescent="0.3">
      <c r="A35" s="24">
        <v>31</v>
      </c>
      <c r="B35" s="24" t="s">
        <v>139</v>
      </c>
      <c r="C35" s="24">
        <v>24</v>
      </c>
      <c r="D35" s="24">
        <v>24</v>
      </c>
      <c r="E35" s="24">
        <v>24</v>
      </c>
      <c r="F35" s="24">
        <v>24</v>
      </c>
      <c r="H35" s="25">
        <v>24</v>
      </c>
      <c r="I35" s="25">
        <v>24</v>
      </c>
      <c r="J35" s="25">
        <v>24</v>
      </c>
      <c r="K35" s="25">
        <v>24</v>
      </c>
    </row>
    <row r="36" spans="1:11" x14ac:dyDescent="0.3">
      <c r="A36" s="26">
        <v>32</v>
      </c>
      <c r="B36" s="26" t="s">
        <v>141</v>
      </c>
      <c r="C36" s="26">
        <v>24</v>
      </c>
      <c r="D36" s="26">
        <v>24</v>
      </c>
      <c r="E36" s="26">
        <v>24</v>
      </c>
      <c r="F36" s="26">
        <v>24</v>
      </c>
      <c r="H36" s="25">
        <v>24</v>
      </c>
      <c r="I36" s="25">
        <v>24</v>
      </c>
      <c r="J36" s="25">
        <v>24</v>
      </c>
      <c r="K36" s="25">
        <v>24</v>
      </c>
    </row>
    <row r="37" spans="1:11" x14ac:dyDescent="0.3">
      <c r="A37" s="24">
        <v>33</v>
      </c>
      <c r="B37" s="24" t="s">
        <v>143</v>
      </c>
      <c r="C37" s="24">
        <v>24</v>
      </c>
      <c r="D37" s="24">
        <v>24</v>
      </c>
      <c r="E37" s="24">
        <v>24</v>
      </c>
      <c r="F37" s="24">
        <v>24</v>
      </c>
      <c r="H37" s="25">
        <v>24</v>
      </c>
      <c r="I37" s="25">
        <v>24</v>
      </c>
      <c r="J37" s="25">
        <v>24</v>
      </c>
      <c r="K37" s="25">
        <v>24</v>
      </c>
    </row>
    <row r="38" spans="1:11" x14ac:dyDescent="0.3">
      <c r="A38" s="26">
        <v>34</v>
      </c>
      <c r="B38" s="26" t="s">
        <v>145</v>
      </c>
      <c r="C38" s="26">
        <v>24</v>
      </c>
      <c r="D38" s="26">
        <v>24</v>
      </c>
      <c r="E38" s="26">
        <v>24</v>
      </c>
      <c r="F38" s="26">
        <v>24</v>
      </c>
      <c r="H38" s="25">
        <v>24</v>
      </c>
      <c r="I38" s="25">
        <v>24</v>
      </c>
      <c r="J38" s="25">
        <v>24</v>
      </c>
      <c r="K38" s="25">
        <v>24</v>
      </c>
    </row>
    <row r="39" spans="1:11" x14ac:dyDescent="0.3">
      <c r="A39" s="24">
        <v>35</v>
      </c>
      <c r="B39" s="24" t="s">
        <v>147</v>
      </c>
      <c r="C39" s="24">
        <v>38</v>
      </c>
      <c r="D39" s="24">
        <v>38</v>
      </c>
      <c r="E39" s="24">
        <v>38</v>
      </c>
      <c r="F39" s="24">
        <v>38</v>
      </c>
      <c r="H39" s="25">
        <v>38</v>
      </c>
      <c r="I39" s="25">
        <v>38</v>
      </c>
      <c r="J39" s="25">
        <v>38</v>
      </c>
      <c r="K39" s="25">
        <v>38</v>
      </c>
    </row>
    <row r="40" spans="1:11" x14ac:dyDescent="0.3">
      <c r="A40" s="26">
        <v>36</v>
      </c>
      <c r="B40" s="26" t="s">
        <v>149</v>
      </c>
      <c r="C40" s="26">
        <v>20</v>
      </c>
      <c r="D40" s="26">
        <v>20</v>
      </c>
      <c r="E40" s="26">
        <v>20</v>
      </c>
      <c r="F40" s="26">
        <v>20</v>
      </c>
      <c r="H40" s="25">
        <v>20</v>
      </c>
      <c r="I40" s="25">
        <v>20</v>
      </c>
      <c r="J40" s="25">
        <v>20</v>
      </c>
      <c r="K40" s="25">
        <v>20</v>
      </c>
    </row>
    <row r="41" spans="1:11" x14ac:dyDescent="0.3">
      <c r="A41" s="24">
        <v>37</v>
      </c>
      <c r="B41" s="24" t="s">
        <v>151</v>
      </c>
      <c r="C41" s="24">
        <v>20</v>
      </c>
      <c r="D41" s="24">
        <v>20</v>
      </c>
      <c r="E41" s="24">
        <v>20</v>
      </c>
      <c r="F41" s="24">
        <v>20</v>
      </c>
      <c r="H41" s="25">
        <v>20</v>
      </c>
      <c r="I41" s="25">
        <v>20</v>
      </c>
      <c r="J41" s="25">
        <v>20</v>
      </c>
      <c r="K41" s="25">
        <v>20</v>
      </c>
    </row>
    <row r="42" spans="1:11" x14ac:dyDescent="0.3">
      <c r="A42" s="26">
        <v>38</v>
      </c>
      <c r="B42" s="26" t="s">
        <v>153</v>
      </c>
      <c r="C42" s="26">
        <v>24</v>
      </c>
      <c r="D42" s="26">
        <v>24</v>
      </c>
      <c r="E42" s="26">
        <v>24</v>
      </c>
      <c r="F42" s="26">
        <v>24</v>
      </c>
      <c r="H42" s="25">
        <v>24</v>
      </c>
      <c r="I42" s="25">
        <v>24</v>
      </c>
      <c r="J42" s="25">
        <v>24</v>
      </c>
      <c r="K42" s="25">
        <v>24</v>
      </c>
    </row>
    <row r="43" spans="1:11" x14ac:dyDescent="0.3">
      <c r="A43" s="24">
        <v>39</v>
      </c>
      <c r="B43" s="24" t="s">
        <v>155</v>
      </c>
      <c r="C43" s="24">
        <v>31</v>
      </c>
      <c r="D43" s="24">
        <v>31</v>
      </c>
      <c r="E43" s="24">
        <v>31</v>
      </c>
      <c r="F43" s="24">
        <v>31</v>
      </c>
      <c r="H43" s="25">
        <v>31</v>
      </c>
      <c r="I43" s="25">
        <v>31</v>
      </c>
      <c r="J43" s="25">
        <v>31</v>
      </c>
      <c r="K43" s="25">
        <v>31</v>
      </c>
    </row>
    <row r="44" spans="1:11" x14ac:dyDescent="0.3">
      <c r="A44" s="26">
        <v>40</v>
      </c>
      <c r="B44" s="26" t="s">
        <v>157</v>
      </c>
      <c r="C44" s="26">
        <v>36</v>
      </c>
      <c r="D44" s="26">
        <v>36</v>
      </c>
      <c r="E44" s="26">
        <v>36</v>
      </c>
      <c r="F44" s="26">
        <v>36</v>
      </c>
      <c r="H44" s="25">
        <v>36</v>
      </c>
      <c r="I44" s="25">
        <v>36</v>
      </c>
      <c r="J44" s="25">
        <v>36</v>
      </c>
      <c r="K44" s="25">
        <v>36</v>
      </c>
    </row>
    <row r="45" spans="1:11" x14ac:dyDescent="0.3">
      <c r="A45" s="24">
        <v>41</v>
      </c>
      <c r="B45" s="24" t="s">
        <v>159</v>
      </c>
      <c r="C45" s="24">
        <v>38</v>
      </c>
      <c r="D45" s="24">
        <v>38</v>
      </c>
      <c r="E45" s="24">
        <v>38</v>
      </c>
      <c r="F45" s="24">
        <v>38</v>
      </c>
      <c r="H45" s="25">
        <v>38</v>
      </c>
      <c r="I45" s="25">
        <v>38</v>
      </c>
      <c r="J45" s="25">
        <v>38</v>
      </c>
      <c r="K45" s="25">
        <v>38</v>
      </c>
    </row>
    <row r="46" spans="1:11" x14ac:dyDescent="0.3">
      <c r="A46" s="26">
        <v>42</v>
      </c>
      <c r="B46" s="26" t="s">
        <v>161</v>
      </c>
      <c r="C46" s="26">
        <v>24</v>
      </c>
      <c r="D46" s="26">
        <v>24</v>
      </c>
      <c r="E46" s="26">
        <v>24</v>
      </c>
      <c r="F46" s="26">
        <v>24</v>
      </c>
      <c r="H46" s="25">
        <v>24</v>
      </c>
      <c r="I46" s="25">
        <v>24</v>
      </c>
      <c r="J46" s="25">
        <v>24</v>
      </c>
      <c r="K46" s="25">
        <v>24</v>
      </c>
    </row>
    <row r="47" spans="1:11" x14ac:dyDescent="0.3">
      <c r="A47" s="24">
        <v>43</v>
      </c>
      <c r="B47" s="24" t="s">
        <v>163</v>
      </c>
      <c r="C47" s="24">
        <v>21</v>
      </c>
      <c r="D47" s="24">
        <v>21</v>
      </c>
      <c r="E47" s="24">
        <v>21</v>
      </c>
      <c r="F47" s="24">
        <v>21</v>
      </c>
      <c r="H47" s="25">
        <v>21</v>
      </c>
      <c r="I47" s="25">
        <v>21</v>
      </c>
      <c r="J47" s="25">
        <v>21</v>
      </c>
      <c r="K47" s="25">
        <v>21</v>
      </c>
    </row>
    <row r="48" spans="1:11" x14ac:dyDescent="0.3">
      <c r="A48" s="26">
        <v>44</v>
      </c>
      <c r="B48" s="26" t="s">
        <v>165</v>
      </c>
      <c r="C48" s="26">
        <v>36</v>
      </c>
      <c r="D48" s="26">
        <v>36</v>
      </c>
      <c r="E48" s="26">
        <v>36</v>
      </c>
      <c r="F48" s="26">
        <v>36</v>
      </c>
      <c r="H48" s="25">
        <v>36</v>
      </c>
      <c r="I48" s="25">
        <v>36</v>
      </c>
      <c r="J48" s="25">
        <v>36</v>
      </c>
      <c r="K48" s="25">
        <v>36</v>
      </c>
    </row>
    <row r="49" spans="1:11" x14ac:dyDescent="0.3">
      <c r="A49" s="24">
        <v>45</v>
      </c>
      <c r="B49" s="24" t="s">
        <v>167</v>
      </c>
      <c r="C49" s="24">
        <v>24</v>
      </c>
      <c r="D49" s="24">
        <v>24</v>
      </c>
      <c r="E49" s="24">
        <v>24</v>
      </c>
      <c r="F49" s="24">
        <v>24</v>
      </c>
      <c r="H49" s="25">
        <v>24</v>
      </c>
      <c r="I49" s="25">
        <v>24</v>
      </c>
      <c r="J49" s="25">
        <v>24</v>
      </c>
      <c r="K49" s="25">
        <v>24</v>
      </c>
    </row>
    <row r="50" spans="1:11" x14ac:dyDescent="0.3">
      <c r="A50" s="26">
        <v>46</v>
      </c>
      <c r="B50" s="26" t="s">
        <v>169</v>
      </c>
      <c r="C50" s="26">
        <v>38</v>
      </c>
      <c r="D50" s="26">
        <v>38</v>
      </c>
      <c r="E50" s="26">
        <v>38</v>
      </c>
      <c r="F50" s="26">
        <v>38</v>
      </c>
      <c r="H50" s="25">
        <v>38</v>
      </c>
      <c r="I50" s="25">
        <v>38</v>
      </c>
      <c r="J50" s="25">
        <v>38</v>
      </c>
      <c r="K50" s="25">
        <v>38</v>
      </c>
    </row>
    <row r="51" spans="1:11" x14ac:dyDescent="0.3">
      <c r="A51" s="24">
        <v>47</v>
      </c>
      <c r="B51" s="24" t="s">
        <v>171</v>
      </c>
      <c r="C51" s="24">
        <v>24</v>
      </c>
      <c r="D51" s="24">
        <v>24</v>
      </c>
      <c r="E51" s="24">
        <v>24</v>
      </c>
      <c r="F51" s="24">
        <v>24</v>
      </c>
      <c r="H51" s="25">
        <v>24</v>
      </c>
      <c r="I51" s="25">
        <v>24</v>
      </c>
      <c r="J51" s="25">
        <v>24</v>
      </c>
      <c r="K51" s="25">
        <v>24</v>
      </c>
    </row>
    <row r="52" spans="1:11" x14ac:dyDescent="0.3">
      <c r="A52" s="26">
        <v>48</v>
      </c>
      <c r="B52" s="26" t="s">
        <v>173</v>
      </c>
      <c r="C52" s="26">
        <v>20</v>
      </c>
      <c r="D52" s="26">
        <v>20</v>
      </c>
      <c r="E52" s="26">
        <v>20</v>
      </c>
      <c r="F52" s="26">
        <v>20</v>
      </c>
      <c r="H52" s="25">
        <v>20</v>
      </c>
      <c r="I52" s="25">
        <v>20</v>
      </c>
      <c r="J52" s="25">
        <v>20</v>
      </c>
      <c r="K52" s="25">
        <v>20</v>
      </c>
    </row>
    <row r="53" spans="1:11" x14ac:dyDescent="0.3">
      <c r="A53" s="24">
        <v>49</v>
      </c>
      <c r="B53" s="24" t="s">
        <v>175</v>
      </c>
      <c r="C53" s="24">
        <v>31</v>
      </c>
      <c r="D53" s="24">
        <v>31</v>
      </c>
      <c r="E53" s="24">
        <v>31</v>
      </c>
      <c r="F53" s="24">
        <v>31</v>
      </c>
      <c r="H53" s="25">
        <v>31</v>
      </c>
      <c r="I53" s="25">
        <v>31</v>
      </c>
      <c r="J53" s="25">
        <v>31</v>
      </c>
      <c r="K53" s="25">
        <v>31</v>
      </c>
    </row>
    <row r="54" spans="1:11" x14ac:dyDescent="0.3">
      <c r="A54" s="26">
        <v>50</v>
      </c>
      <c r="B54" s="26" t="s">
        <v>177</v>
      </c>
      <c r="C54" s="26">
        <v>38</v>
      </c>
      <c r="D54" s="26">
        <v>38</v>
      </c>
      <c r="E54" s="26">
        <v>38</v>
      </c>
      <c r="F54" s="26">
        <v>38</v>
      </c>
      <c r="H54" s="25">
        <v>38</v>
      </c>
      <c r="I54" s="25">
        <v>38</v>
      </c>
      <c r="J54" s="25">
        <v>38</v>
      </c>
      <c r="K54" s="25">
        <v>38</v>
      </c>
    </row>
    <row r="55" spans="1:11" x14ac:dyDescent="0.3">
      <c r="A55" s="24">
        <v>51</v>
      </c>
      <c r="B55" s="24" t="s">
        <v>179</v>
      </c>
      <c r="C55" s="24">
        <v>24</v>
      </c>
      <c r="D55" s="24">
        <v>24</v>
      </c>
      <c r="E55" s="24">
        <v>24</v>
      </c>
      <c r="F55" s="24">
        <v>24</v>
      </c>
      <c r="H55" s="25">
        <v>24</v>
      </c>
      <c r="I55" s="25">
        <v>24</v>
      </c>
      <c r="J55" s="25">
        <v>24</v>
      </c>
      <c r="K55" s="25">
        <v>24</v>
      </c>
    </row>
    <row r="56" spans="1:11" x14ac:dyDescent="0.3">
      <c r="A56" s="26">
        <v>52</v>
      </c>
      <c r="B56" s="26" t="s">
        <v>181</v>
      </c>
      <c r="C56" s="26">
        <v>24</v>
      </c>
      <c r="D56" s="26">
        <v>24</v>
      </c>
      <c r="E56" s="26">
        <v>24</v>
      </c>
      <c r="F56" s="26">
        <v>24</v>
      </c>
      <c r="H56" s="25">
        <v>24</v>
      </c>
      <c r="I56" s="25">
        <v>24</v>
      </c>
      <c r="J56" s="25">
        <v>24</v>
      </c>
      <c r="K56" s="25">
        <v>24</v>
      </c>
    </row>
    <row r="57" spans="1:11" x14ac:dyDescent="0.3">
      <c r="A57" s="24">
        <v>53</v>
      </c>
      <c r="B57" s="24" t="s">
        <v>183</v>
      </c>
      <c r="C57" s="24">
        <v>24</v>
      </c>
      <c r="D57" s="24">
        <v>24</v>
      </c>
      <c r="E57" s="24">
        <v>24</v>
      </c>
      <c r="F57" s="24">
        <v>24</v>
      </c>
      <c r="H57" s="25">
        <v>24</v>
      </c>
      <c r="I57" s="25">
        <v>24</v>
      </c>
      <c r="J57" s="25">
        <v>24</v>
      </c>
      <c r="K57" s="25">
        <v>24</v>
      </c>
    </row>
    <row r="58" spans="1:11" x14ac:dyDescent="0.3">
      <c r="A58" s="26">
        <v>54</v>
      </c>
      <c r="B58" s="26" t="s">
        <v>185</v>
      </c>
      <c r="C58" s="26">
        <v>36</v>
      </c>
      <c r="D58" s="26">
        <v>36</v>
      </c>
      <c r="E58" s="26">
        <v>36</v>
      </c>
      <c r="F58" s="26">
        <v>36</v>
      </c>
      <c r="H58" s="25">
        <v>36</v>
      </c>
      <c r="I58" s="25">
        <v>36</v>
      </c>
      <c r="J58" s="25">
        <v>36</v>
      </c>
      <c r="K58" s="25">
        <v>36</v>
      </c>
    </row>
    <row r="59" spans="1:11" x14ac:dyDescent="0.3">
      <c r="A59" s="24">
        <v>55</v>
      </c>
      <c r="B59" s="24" t="s">
        <v>187</v>
      </c>
      <c r="C59" s="24">
        <v>36</v>
      </c>
      <c r="D59" s="24">
        <v>36</v>
      </c>
      <c r="E59" s="24">
        <v>36</v>
      </c>
      <c r="F59" s="24">
        <v>36</v>
      </c>
      <c r="H59" s="25">
        <v>36</v>
      </c>
      <c r="I59" s="25">
        <v>36</v>
      </c>
      <c r="J59" s="25">
        <v>36</v>
      </c>
      <c r="K59" s="25">
        <v>36</v>
      </c>
    </row>
    <row r="60" spans="1:11" x14ac:dyDescent="0.3">
      <c r="A60" s="26">
        <v>0</v>
      </c>
      <c r="B60" s="26">
        <v>0</v>
      </c>
      <c r="C60" s="26">
        <v>36</v>
      </c>
      <c r="D60" s="26">
        <v>36</v>
      </c>
      <c r="E60" s="26">
        <v>36</v>
      </c>
      <c r="F60" s="26">
        <v>36</v>
      </c>
      <c r="H60" s="25">
        <v>36</v>
      </c>
      <c r="I60" s="25">
        <v>36</v>
      </c>
      <c r="J60" s="25">
        <v>36</v>
      </c>
      <c r="K60" s="25">
        <v>36</v>
      </c>
    </row>
    <row r="61" spans="1:11" x14ac:dyDescent="0.3">
      <c r="A61" s="24">
        <v>0</v>
      </c>
      <c r="B61" s="24">
        <v>0</v>
      </c>
      <c r="C61" s="24">
        <v>20</v>
      </c>
      <c r="D61" s="24">
        <v>20</v>
      </c>
      <c r="E61" s="24">
        <v>20</v>
      </c>
      <c r="F61" s="24">
        <v>20</v>
      </c>
      <c r="H61" s="25">
        <v>20</v>
      </c>
      <c r="I61" s="25">
        <v>20</v>
      </c>
      <c r="J61" s="25">
        <v>20</v>
      </c>
      <c r="K61" s="25">
        <v>20</v>
      </c>
    </row>
    <row r="62" spans="1:11" x14ac:dyDescent="0.3">
      <c r="A62" s="26">
        <v>0</v>
      </c>
      <c r="B62" s="26">
        <v>0</v>
      </c>
      <c r="C62" s="26">
        <v>36</v>
      </c>
      <c r="D62" s="26">
        <v>36</v>
      </c>
      <c r="E62" s="26">
        <v>36</v>
      </c>
      <c r="F62" s="26">
        <v>36</v>
      </c>
      <c r="H62" s="25">
        <v>36</v>
      </c>
      <c r="I62" s="25">
        <v>36</v>
      </c>
      <c r="J62" s="25">
        <v>36</v>
      </c>
      <c r="K62" s="25">
        <v>36</v>
      </c>
    </row>
    <row r="63" spans="1:11" x14ac:dyDescent="0.3">
      <c r="A63" s="24">
        <v>0</v>
      </c>
      <c r="B63" s="24">
        <v>0</v>
      </c>
      <c r="C63" s="24">
        <v>24</v>
      </c>
      <c r="D63" s="24">
        <v>24</v>
      </c>
      <c r="E63" s="24">
        <v>24</v>
      </c>
      <c r="F63" s="24">
        <v>24</v>
      </c>
      <c r="H63" s="25">
        <v>24</v>
      </c>
      <c r="I63" s="25">
        <v>24</v>
      </c>
      <c r="J63" s="25">
        <v>24</v>
      </c>
      <c r="K63" s="25">
        <v>24</v>
      </c>
    </row>
    <row r="64" spans="1:11" x14ac:dyDescent="0.3">
      <c r="A64" s="26">
        <v>0</v>
      </c>
      <c r="B64" s="26">
        <v>0</v>
      </c>
      <c r="C64" s="26">
        <v>21</v>
      </c>
      <c r="D64" s="26">
        <v>21</v>
      </c>
      <c r="E64" s="26">
        <v>21</v>
      </c>
      <c r="F64" s="26">
        <v>21</v>
      </c>
      <c r="H64" s="25">
        <v>21</v>
      </c>
      <c r="I64" s="25">
        <v>21</v>
      </c>
      <c r="J64" s="25">
        <v>21</v>
      </c>
      <c r="K64" s="25">
        <v>21</v>
      </c>
    </row>
    <row r="65" spans="1:11" x14ac:dyDescent="0.3">
      <c r="A65" s="24">
        <v>0</v>
      </c>
      <c r="B65" s="24">
        <v>0</v>
      </c>
      <c r="C65" s="24">
        <v>21</v>
      </c>
      <c r="D65" s="24">
        <v>21</v>
      </c>
      <c r="E65" s="24">
        <v>21</v>
      </c>
      <c r="F65" s="24">
        <v>21</v>
      </c>
      <c r="H65" s="25">
        <v>21</v>
      </c>
      <c r="I65" s="25">
        <v>21</v>
      </c>
      <c r="J65" s="25">
        <v>21</v>
      </c>
      <c r="K65" s="25">
        <v>21</v>
      </c>
    </row>
    <row r="68" spans="1:11" x14ac:dyDescent="0.3">
      <c r="A68" s="27" t="s">
        <v>56</v>
      </c>
      <c r="B68" s="53" t="s">
        <v>57</v>
      </c>
      <c r="C68" s="51"/>
    </row>
    <row r="69" spans="1:11" x14ac:dyDescent="0.3">
      <c r="A69" s="28" t="s">
        <v>58</v>
      </c>
      <c r="B69" s="50" t="s">
        <v>59</v>
      </c>
      <c r="C69" s="51"/>
    </row>
    <row r="70" spans="1:11" x14ac:dyDescent="0.3">
      <c r="A70" s="29" t="s">
        <v>60</v>
      </c>
      <c r="B70" s="52" t="s">
        <v>61</v>
      </c>
      <c r="C70" s="51"/>
    </row>
    <row r="71" spans="1:11" x14ac:dyDescent="0.3">
      <c r="A71" s="30" t="s">
        <v>189</v>
      </c>
      <c r="B71" s="55" t="s">
        <v>190</v>
      </c>
      <c r="C71" s="51"/>
    </row>
    <row r="72" spans="1:11" x14ac:dyDescent="0.3">
      <c r="A72" s="31" t="s">
        <v>191</v>
      </c>
      <c r="B72" s="54" t="s">
        <v>192</v>
      </c>
      <c r="C72" s="51"/>
    </row>
  </sheetData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343" priority="34">
      <formula>ISBLANK(A11)</formula>
    </cfRule>
  </conditionalFormatting>
  <conditionalFormatting sqref="C3">
    <cfRule type="expression" dxfId="342" priority="2">
      <formula>ISBLANK(C3)</formula>
    </cfRule>
  </conditionalFormatting>
  <conditionalFormatting sqref="C4">
    <cfRule type="expression" dxfId="341" priority="4">
      <formula>ISBLANK(C4)</formula>
    </cfRule>
  </conditionalFormatting>
  <conditionalFormatting sqref="C5">
    <cfRule type="expression" dxfId="340" priority="6">
      <formula>ISBLANK(C5)</formula>
    </cfRule>
  </conditionalFormatting>
  <conditionalFormatting sqref="C10">
    <cfRule type="expression" dxfId="339" priority="33">
      <formula>COUNTIF(C11:C65, "&gt;="&amp;$C$4)=0</formula>
    </cfRule>
  </conditionalFormatting>
  <conditionalFormatting sqref="C11:C65">
    <cfRule type="expression" dxfId="338" priority="35">
      <formula>C11&gt;$C$3</formula>
    </cfRule>
  </conditionalFormatting>
  <conditionalFormatting sqref="C3:F3">
    <cfRule type="expression" dxfId="337" priority="1">
      <formula>OR(C3&gt;100,C3&lt;0)</formula>
    </cfRule>
  </conditionalFormatting>
  <conditionalFormatting sqref="C4:F4">
    <cfRule type="expression" dxfId="336" priority="3">
      <formula>OR(C4&gt;max_marks_cell,C4&lt;0)</formula>
    </cfRule>
  </conditionalFormatting>
  <conditionalFormatting sqref="C5:F5">
    <cfRule type="expression" dxfId="335" priority="5">
      <formula>OR(C5&gt;4,C5&lt;0)</formula>
    </cfRule>
  </conditionalFormatting>
  <conditionalFormatting sqref="C7:F7">
    <cfRule type="expression" dxfId="334" priority="7">
      <formula>OR(C7&gt;100,C7&lt;0)</formula>
    </cfRule>
    <cfRule type="expression" dxfId="333" priority="8">
      <formula>ISBLANK(C7)</formula>
    </cfRule>
  </conditionalFormatting>
  <conditionalFormatting sqref="D10">
    <cfRule type="expression" dxfId="332" priority="38">
      <formula>COUNTIF(D11:D65, "&gt;="&amp;$D$4)=0</formula>
    </cfRule>
  </conditionalFormatting>
  <conditionalFormatting sqref="D11:D65">
    <cfRule type="expression" dxfId="331" priority="40">
      <formula>D11&gt;$D$3</formula>
    </cfRule>
  </conditionalFormatting>
  <conditionalFormatting sqref="D3:F5">
    <cfRule type="expression" dxfId="330" priority="10">
      <formula>ISBLANK(D3)</formula>
    </cfRule>
  </conditionalFormatting>
  <conditionalFormatting sqref="E10">
    <cfRule type="expression" dxfId="329" priority="43">
      <formula>COUNTIF(E11:E65, "&gt;="&amp;$E$4)=0</formula>
    </cfRule>
  </conditionalFormatting>
  <conditionalFormatting sqref="E11:E65">
    <cfRule type="expression" dxfId="328" priority="45">
      <formula>E11&gt;$E$3</formula>
    </cfRule>
  </conditionalFormatting>
  <conditionalFormatting sqref="F10">
    <cfRule type="expression" dxfId="327" priority="48">
      <formula>COUNTIF(F11:F65, "&gt;="&amp;$F$4)=0</formula>
    </cfRule>
  </conditionalFormatting>
  <conditionalFormatting sqref="F11:F65">
    <cfRule type="expression" dxfId="326" priority="50">
      <formula>F11&gt;$F$3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2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55</v>
      </c>
      <c r="C1" s="48"/>
      <c r="D1" s="48"/>
      <c r="E1" s="48"/>
      <c r="F1" s="48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30</v>
      </c>
      <c r="D3" s="24">
        <v>30</v>
      </c>
      <c r="E3" s="24">
        <v>30</v>
      </c>
      <c r="F3" s="24">
        <v>30</v>
      </c>
      <c r="H3" s="25">
        <v>30</v>
      </c>
      <c r="I3" s="25">
        <v>30</v>
      </c>
      <c r="J3" s="25">
        <v>30</v>
      </c>
      <c r="K3" s="25">
        <v>30</v>
      </c>
    </row>
    <row r="4" spans="1:11" x14ac:dyDescent="0.3">
      <c r="A4" s="2"/>
      <c r="B4" s="22" t="s">
        <v>68</v>
      </c>
      <c r="C4" s="26">
        <v>15</v>
      </c>
      <c r="D4" s="26">
        <v>15</v>
      </c>
      <c r="E4" s="26">
        <v>15</v>
      </c>
      <c r="F4" s="26">
        <v>15</v>
      </c>
      <c r="H4" s="25">
        <v>15</v>
      </c>
      <c r="I4" s="25">
        <v>15</v>
      </c>
      <c r="J4" s="25">
        <v>15</v>
      </c>
      <c r="K4" s="25">
        <v>15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</row>
    <row r="7" spans="1:11" x14ac:dyDescent="0.3">
      <c r="A7" s="2"/>
      <c r="B7" s="22" t="s">
        <v>75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76</v>
      </c>
      <c r="C9" s="48"/>
      <c r="D9" s="48"/>
      <c r="E9" s="48"/>
      <c r="F9" s="48"/>
    </row>
    <row r="10" spans="1:11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v>7</v>
      </c>
      <c r="B11" s="24" t="s">
        <v>91</v>
      </c>
      <c r="C11" s="24">
        <v>14</v>
      </c>
      <c r="D11" s="24">
        <v>14</v>
      </c>
      <c r="E11" s="24">
        <v>14</v>
      </c>
      <c r="F11" s="24">
        <v>14</v>
      </c>
      <c r="H11" s="25">
        <v>14</v>
      </c>
      <c r="I11" s="25">
        <v>14</v>
      </c>
      <c r="J11" s="25">
        <v>14</v>
      </c>
      <c r="K11" s="25">
        <v>14</v>
      </c>
    </row>
    <row r="12" spans="1:11" x14ac:dyDescent="0.3">
      <c r="A12" s="26">
        <v>8</v>
      </c>
      <c r="B12" s="26" t="s">
        <v>93</v>
      </c>
      <c r="C12" s="26">
        <v>21</v>
      </c>
      <c r="D12" s="26">
        <v>21</v>
      </c>
      <c r="E12" s="26">
        <v>21</v>
      </c>
      <c r="F12" s="26">
        <v>21</v>
      </c>
      <c r="H12" s="25">
        <v>21</v>
      </c>
      <c r="I12" s="25">
        <v>21</v>
      </c>
      <c r="J12" s="25">
        <v>21</v>
      </c>
      <c r="K12" s="25">
        <v>21</v>
      </c>
    </row>
    <row r="13" spans="1:11" x14ac:dyDescent="0.3">
      <c r="A13" s="24">
        <v>9</v>
      </c>
      <c r="B13" s="24" t="s">
        <v>95</v>
      </c>
      <c r="C13" s="24">
        <v>29</v>
      </c>
      <c r="D13" s="24">
        <v>29</v>
      </c>
      <c r="E13" s="24">
        <v>29</v>
      </c>
      <c r="F13" s="24">
        <v>29</v>
      </c>
      <c r="H13" s="25">
        <v>29</v>
      </c>
      <c r="I13" s="25">
        <v>29</v>
      </c>
      <c r="J13" s="25">
        <v>29</v>
      </c>
      <c r="K13" s="25">
        <v>29</v>
      </c>
    </row>
    <row r="14" spans="1:11" x14ac:dyDescent="0.3">
      <c r="A14" s="26">
        <v>10</v>
      </c>
      <c r="B14" s="26" t="s">
        <v>97</v>
      </c>
      <c r="C14" s="26">
        <v>14</v>
      </c>
      <c r="D14" s="26">
        <v>14</v>
      </c>
      <c r="E14" s="26">
        <v>14</v>
      </c>
      <c r="F14" s="26">
        <v>14</v>
      </c>
      <c r="H14" s="25">
        <v>14</v>
      </c>
      <c r="I14" s="25">
        <v>14</v>
      </c>
      <c r="J14" s="25">
        <v>14</v>
      </c>
      <c r="K14" s="25">
        <v>14</v>
      </c>
    </row>
    <row r="15" spans="1:11" x14ac:dyDescent="0.3">
      <c r="A15" s="24">
        <v>11</v>
      </c>
      <c r="B15" s="24" t="s">
        <v>99</v>
      </c>
      <c r="C15" s="24">
        <v>21</v>
      </c>
      <c r="D15" s="24">
        <v>21</v>
      </c>
      <c r="E15" s="24">
        <v>21</v>
      </c>
      <c r="F15" s="24">
        <v>21</v>
      </c>
      <c r="H15" s="25">
        <v>21</v>
      </c>
      <c r="I15" s="25">
        <v>21</v>
      </c>
      <c r="J15" s="25">
        <v>21</v>
      </c>
      <c r="K15" s="25">
        <v>21</v>
      </c>
    </row>
    <row r="16" spans="1:11" x14ac:dyDescent="0.3">
      <c r="A16" s="26">
        <v>12</v>
      </c>
      <c r="B16" s="26" t="s">
        <v>101</v>
      </c>
      <c r="C16" s="26">
        <v>14</v>
      </c>
      <c r="D16" s="26">
        <v>14</v>
      </c>
      <c r="E16" s="26">
        <v>14</v>
      </c>
      <c r="F16" s="26">
        <v>14</v>
      </c>
      <c r="H16" s="25">
        <v>14</v>
      </c>
      <c r="I16" s="25">
        <v>14</v>
      </c>
      <c r="J16" s="25">
        <v>14</v>
      </c>
      <c r="K16" s="25">
        <v>14</v>
      </c>
    </row>
    <row r="17" spans="1:11" x14ac:dyDescent="0.3">
      <c r="A17" s="24">
        <v>13</v>
      </c>
      <c r="B17" s="24" t="s">
        <v>103</v>
      </c>
      <c r="C17" s="24">
        <v>19</v>
      </c>
      <c r="D17" s="24">
        <v>19</v>
      </c>
      <c r="E17" s="24">
        <v>19</v>
      </c>
      <c r="F17" s="24">
        <v>19</v>
      </c>
      <c r="H17" s="25">
        <v>19</v>
      </c>
      <c r="I17" s="25">
        <v>19</v>
      </c>
      <c r="J17" s="25">
        <v>19</v>
      </c>
      <c r="K17" s="25">
        <v>19</v>
      </c>
    </row>
    <row r="18" spans="1:11" x14ac:dyDescent="0.3">
      <c r="A18" s="26">
        <v>14</v>
      </c>
      <c r="B18" s="26" t="s">
        <v>105</v>
      </c>
      <c r="C18" s="26">
        <v>24</v>
      </c>
      <c r="D18" s="26">
        <v>24</v>
      </c>
      <c r="E18" s="26">
        <v>24</v>
      </c>
      <c r="F18" s="26">
        <v>24</v>
      </c>
      <c r="H18" s="25">
        <v>24</v>
      </c>
      <c r="I18" s="25">
        <v>24</v>
      </c>
      <c r="J18" s="25">
        <v>24</v>
      </c>
      <c r="K18" s="25">
        <v>24</v>
      </c>
    </row>
    <row r="19" spans="1:11" x14ac:dyDescent="0.3">
      <c r="A19" s="24">
        <v>15</v>
      </c>
      <c r="B19" s="24" t="s">
        <v>107</v>
      </c>
      <c r="C19" s="24">
        <v>21</v>
      </c>
      <c r="D19" s="24">
        <v>21</v>
      </c>
      <c r="E19" s="24">
        <v>21</v>
      </c>
      <c r="F19" s="24">
        <v>21</v>
      </c>
      <c r="H19" s="25">
        <v>21</v>
      </c>
      <c r="I19" s="25">
        <v>21</v>
      </c>
      <c r="J19" s="25">
        <v>21</v>
      </c>
      <c r="K19" s="25">
        <v>21</v>
      </c>
    </row>
    <row r="20" spans="1:11" x14ac:dyDescent="0.3">
      <c r="A20" s="26">
        <v>16</v>
      </c>
      <c r="B20" s="26" t="s">
        <v>109</v>
      </c>
      <c r="C20" s="26">
        <v>8</v>
      </c>
      <c r="D20" s="26">
        <v>8</v>
      </c>
      <c r="E20" s="26">
        <v>8</v>
      </c>
      <c r="F20" s="26">
        <v>8</v>
      </c>
      <c r="H20" s="25">
        <v>8</v>
      </c>
      <c r="I20" s="25">
        <v>8</v>
      </c>
      <c r="J20" s="25">
        <v>8</v>
      </c>
      <c r="K20" s="25">
        <v>8</v>
      </c>
    </row>
    <row r="21" spans="1:11" x14ac:dyDescent="0.3">
      <c r="A21" s="24">
        <v>17</v>
      </c>
      <c r="B21" s="24" t="s">
        <v>111</v>
      </c>
      <c r="C21" s="24">
        <v>29</v>
      </c>
      <c r="D21" s="24">
        <v>29</v>
      </c>
      <c r="E21" s="24">
        <v>29</v>
      </c>
      <c r="F21" s="24">
        <v>29</v>
      </c>
      <c r="H21" s="25">
        <v>29</v>
      </c>
      <c r="I21" s="25">
        <v>29</v>
      </c>
      <c r="J21" s="25">
        <v>29</v>
      </c>
      <c r="K21" s="25">
        <v>29</v>
      </c>
    </row>
    <row r="22" spans="1:11" x14ac:dyDescent="0.3">
      <c r="A22" s="26">
        <v>18</v>
      </c>
      <c r="B22" s="26" t="s">
        <v>113</v>
      </c>
      <c r="C22" s="26">
        <v>14</v>
      </c>
      <c r="D22" s="26">
        <v>14</v>
      </c>
      <c r="E22" s="26">
        <v>14</v>
      </c>
      <c r="F22" s="26">
        <v>14</v>
      </c>
      <c r="H22" s="25">
        <v>14</v>
      </c>
      <c r="I22" s="25">
        <v>14</v>
      </c>
      <c r="J22" s="25">
        <v>14</v>
      </c>
      <c r="K22" s="25">
        <v>14</v>
      </c>
    </row>
    <row r="23" spans="1:11" x14ac:dyDescent="0.3">
      <c r="A23" s="24">
        <v>19</v>
      </c>
      <c r="B23" s="24" t="s">
        <v>115</v>
      </c>
      <c r="C23" s="24">
        <v>13</v>
      </c>
      <c r="D23" s="24">
        <v>13</v>
      </c>
      <c r="E23" s="24">
        <v>13</v>
      </c>
      <c r="F23" s="24">
        <v>13</v>
      </c>
      <c r="H23" s="25">
        <v>13</v>
      </c>
      <c r="I23" s="25">
        <v>13</v>
      </c>
      <c r="J23" s="25">
        <v>13</v>
      </c>
      <c r="K23" s="25">
        <v>13</v>
      </c>
    </row>
    <row r="24" spans="1:11" x14ac:dyDescent="0.3">
      <c r="A24" s="26">
        <v>20</v>
      </c>
      <c r="B24" s="26" t="s">
        <v>117</v>
      </c>
      <c r="C24" s="26">
        <v>17</v>
      </c>
      <c r="D24" s="26">
        <v>17</v>
      </c>
      <c r="E24" s="26">
        <v>17</v>
      </c>
      <c r="F24" s="26">
        <v>17</v>
      </c>
      <c r="H24" s="25">
        <v>17</v>
      </c>
      <c r="I24" s="25">
        <v>17</v>
      </c>
      <c r="J24" s="25">
        <v>17</v>
      </c>
      <c r="K24" s="25">
        <v>17</v>
      </c>
    </row>
    <row r="25" spans="1:11" x14ac:dyDescent="0.3">
      <c r="A25" s="24">
        <v>21</v>
      </c>
      <c r="B25" s="24" t="s">
        <v>119</v>
      </c>
      <c r="C25" s="24">
        <v>29</v>
      </c>
      <c r="D25" s="24">
        <v>29</v>
      </c>
      <c r="E25" s="24">
        <v>29</v>
      </c>
      <c r="F25" s="24">
        <v>29</v>
      </c>
      <c r="H25" s="25">
        <v>29</v>
      </c>
      <c r="I25" s="25">
        <v>29</v>
      </c>
      <c r="J25" s="25">
        <v>29</v>
      </c>
      <c r="K25" s="25">
        <v>29</v>
      </c>
    </row>
    <row r="26" spans="1:11" x14ac:dyDescent="0.3">
      <c r="A26" s="26">
        <v>22</v>
      </c>
      <c r="B26" s="26" t="s">
        <v>121</v>
      </c>
      <c r="C26" s="26">
        <v>11</v>
      </c>
      <c r="D26" s="26">
        <v>11</v>
      </c>
      <c r="E26" s="26">
        <v>11</v>
      </c>
      <c r="F26" s="26">
        <v>11</v>
      </c>
      <c r="H26" s="25">
        <v>11</v>
      </c>
      <c r="I26" s="25">
        <v>11</v>
      </c>
      <c r="J26" s="25">
        <v>11</v>
      </c>
      <c r="K26" s="25">
        <v>11</v>
      </c>
    </row>
    <row r="27" spans="1:11" x14ac:dyDescent="0.3">
      <c r="A27" s="24">
        <v>23</v>
      </c>
      <c r="B27" s="24" t="s">
        <v>123</v>
      </c>
      <c r="C27" s="24">
        <v>23</v>
      </c>
      <c r="D27" s="24">
        <v>23</v>
      </c>
      <c r="E27" s="24">
        <v>23</v>
      </c>
      <c r="F27" s="24">
        <v>23</v>
      </c>
      <c r="H27" s="25">
        <v>23</v>
      </c>
      <c r="I27" s="25">
        <v>23</v>
      </c>
      <c r="J27" s="25">
        <v>23</v>
      </c>
      <c r="K27" s="25">
        <v>23</v>
      </c>
    </row>
    <row r="28" spans="1:11" x14ac:dyDescent="0.3">
      <c r="A28" s="26">
        <v>24</v>
      </c>
      <c r="B28" s="26" t="s">
        <v>125</v>
      </c>
      <c r="C28" s="26">
        <v>26</v>
      </c>
      <c r="D28" s="26">
        <v>26</v>
      </c>
      <c r="E28" s="26">
        <v>26</v>
      </c>
      <c r="F28" s="26">
        <v>26</v>
      </c>
      <c r="H28" s="25">
        <v>26</v>
      </c>
      <c r="I28" s="25">
        <v>26</v>
      </c>
      <c r="J28" s="25">
        <v>26</v>
      </c>
      <c r="K28" s="25">
        <v>26</v>
      </c>
    </row>
    <row r="29" spans="1:11" x14ac:dyDescent="0.3">
      <c r="A29" s="24">
        <v>25</v>
      </c>
      <c r="B29" s="24" t="s">
        <v>127</v>
      </c>
      <c r="C29" s="24">
        <v>23</v>
      </c>
      <c r="D29" s="24">
        <v>23</v>
      </c>
      <c r="E29" s="24">
        <v>23</v>
      </c>
      <c r="F29" s="24">
        <v>23</v>
      </c>
      <c r="H29" s="25">
        <v>23</v>
      </c>
      <c r="I29" s="25">
        <v>23</v>
      </c>
      <c r="J29" s="25">
        <v>23</v>
      </c>
      <c r="K29" s="25">
        <v>23</v>
      </c>
    </row>
    <row r="30" spans="1:11" x14ac:dyDescent="0.3">
      <c r="A30" s="26">
        <v>26</v>
      </c>
      <c r="B30" s="26" t="s">
        <v>129</v>
      </c>
      <c r="C30" s="26">
        <v>24</v>
      </c>
      <c r="D30" s="26">
        <v>24</v>
      </c>
      <c r="E30" s="26">
        <v>24</v>
      </c>
      <c r="F30" s="26">
        <v>24</v>
      </c>
      <c r="H30" s="25">
        <v>24</v>
      </c>
      <c r="I30" s="25">
        <v>24</v>
      </c>
      <c r="J30" s="25">
        <v>24</v>
      </c>
      <c r="K30" s="25">
        <v>24</v>
      </c>
    </row>
    <row r="31" spans="1:11" x14ac:dyDescent="0.3">
      <c r="A31" s="24">
        <v>27</v>
      </c>
      <c r="B31" s="24" t="s">
        <v>131</v>
      </c>
      <c r="C31" s="24">
        <v>23</v>
      </c>
      <c r="D31" s="24">
        <v>23</v>
      </c>
      <c r="E31" s="24">
        <v>23</v>
      </c>
      <c r="F31" s="24">
        <v>23</v>
      </c>
      <c r="H31" s="25">
        <v>23</v>
      </c>
      <c r="I31" s="25">
        <v>23</v>
      </c>
      <c r="J31" s="25">
        <v>23</v>
      </c>
      <c r="K31" s="25">
        <v>23</v>
      </c>
    </row>
    <row r="32" spans="1:11" x14ac:dyDescent="0.3">
      <c r="A32" s="26">
        <v>28</v>
      </c>
      <c r="B32" s="26" t="s">
        <v>133</v>
      </c>
      <c r="C32" s="26">
        <v>9</v>
      </c>
      <c r="D32" s="26">
        <v>9</v>
      </c>
      <c r="E32" s="26">
        <v>9</v>
      </c>
      <c r="F32" s="26">
        <v>9</v>
      </c>
      <c r="H32" s="25">
        <v>9</v>
      </c>
      <c r="I32" s="25">
        <v>9</v>
      </c>
      <c r="J32" s="25">
        <v>9</v>
      </c>
      <c r="K32" s="25">
        <v>9</v>
      </c>
    </row>
    <row r="33" spans="1:11" x14ac:dyDescent="0.3">
      <c r="A33" s="24">
        <v>29</v>
      </c>
      <c r="B33" s="24" t="s">
        <v>135</v>
      </c>
      <c r="C33" s="24">
        <v>16</v>
      </c>
      <c r="D33" s="24">
        <v>16</v>
      </c>
      <c r="E33" s="24">
        <v>16</v>
      </c>
      <c r="F33" s="24">
        <v>16</v>
      </c>
      <c r="H33" s="25">
        <v>16</v>
      </c>
      <c r="I33" s="25">
        <v>16</v>
      </c>
      <c r="J33" s="25">
        <v>16</v>
      </c>
      <c r="K33" s="25">
        <v>16</v>
      </c>
    </row>
    <row r="34" spans="1:11" x14ac:dyDescent="0.3">
      <c r="A34" s="26">
        <v>30</v>
      </c>
      <c r="B34" s="26" t="s">
        <v>137</v>
      </c>
      <c r="C34" s="26">
        <v>17</v>
      </c>
      <c r="D34" s="26">
        <v>17</v>
      </c>
      <c r="E34" s="26">
        <v>17</v>
      </c>
      <c r="F34" s="26">
        <v>17</v>
      </c>
      <c r="H34" s="25">
        <v>17</v>
      </c>
      <c r="I34" s="25">
        <v>17</v>
      </c>
      <c r="J34" s="25">
        <v>17</v>
      </c>
      <c r="K34" s="25">
        <v>17</v>
      </c>
    </row>
    <row r="35" spans="1:11" x14ac:dyDescent="0.3">
      <c r="A35" s="24">
        <v>31</v>
      </c>
      <c r="B35" s="24" t="s">
        <v>139</v>
      </c>
      <c r="C35" s="24">
        <v>13</v>
      </c>
      <c r="D35" s="24">
        <v>13</v>
      </c>
      <c r="E35" s="24">
        <v>13</v>
      </c>
      <c r="F35" s="24">
        <v>13</v>
      </c>
      <c r="H35" s="25">
        <v>13</v>
      </c>
      <c r="I35" s="25">
        <v>13</v>
      </c>
      <c r="J35" s="25">
        <v>13</v>
      </c>
      <c r="K35" s="25">
        <v>13</v>
      </c>
    </row>
    <row r="36" spans="1:11" x14ac:dyDescent="0.3">
      <c r="A36" s="26">
        <v>32</v>
      </c>
      <c r="B36" s="26" t="s">
        <v>141</v>
      </c>
      <c r="C36" s="26">
        <v>10</v>
      </c>
      <c r="D36" s="26">
        <v>10</v>
      </c>
      <c r="E36" s="26">
        <v>10</v>
      </c>
      <c r="F36" s="26">
        <v>10</v>
      </c>
      <c r="H36" s="25">
        <v>10</v>
      </c>
      <c r="I36" s="25">
        <v>10</v>
      </c>
      <c r="J36" s="25">
        <v>10</v>
      </c>
      <c r="K36" s="25">
        <v>10</v>
      </c>
    </row>
    <row r="37" spans="1:11" x14ac:dyDescent="0.3">
      <c r="A37" s="24">
        <v>33</v>
      </c>
      <c r="B37" s="24" t="s">
        <v>143</v>
      </c>
      <c r="C37" s="24">
        <v>9</v>
      </c>
      <c r="D37" s="24">
        <v>9</v>
      </c>
      <c r="E37" s="24">
        <v>9</v>
      </c>
      <c r="F37" s="24">
        <v>9</v>
      </c>
      <c r="H37" s="25">
        <v>9</v>
      </c>
      <c r="I37" s="25">
        <v>9</v>
      </c>
      <c r="J37" s="25">
        <v>9</v>
      </c>
      <c r="K37" s="25">
        <v>9</v>
      </c>
    </row>
    <row r="38" spans="1:11" x14ac:dyDescent="0.3">
      <c r="A38" s="26">
        <v>34</v>
      </c>
      <c r="B38" s="26" t="s">
        <v>145</v>
      </c>
      <c r="C38" s="26">
        <v>11</v>
      </c>
      <c r="D38" s="26">
        <v>11</v>
      </c>
      <c r="E38" s="26">
        <v>11</v>
      </c>
      <c r="F38" s="26">
        <v>11</v>
      </c>
      <c r="H38" s="25">
        <v>11</v>
      </c>
      <c r="I38" s="25">
        <v>11</v>
      </c>
      <c r="J38" s="25">
        <v>11</v>
      </c>
      <c r="K38" s="25">
        <v>11</v>
      </c>
    </row>
    <row r="39" spans="1:11" x14ac:dyDescent="0.3">
      <c r="A39" s="24">
        <v>35</v>
      </c>
      <c r="B39" s="24" t="s">
        <v>147</v>
      </c>
      <c r="C39" s="24">
        <v>22</v>
      </c>
      <c r="D39" s="24">
        <v>22</v>
      </c>
      <c r="E39" s="24">
        <v>22</v>
      </c>
      <c r="F39" s="24">
        <v>22</v>
      </c>
      <c r="H39" s="25">
        <v>22</v>
      </c>
      <c r="I39" s="25">
        <v>22</v>
      </c>
      <c r="J39" s="25">
        <v>22</v>
      </c>
      <c r="K39" s="25">
        <v>22</v>
      </c>
    </row>
    <row r="40" spans="1:11" x14ac:dyDescent="0.3">
      <c r="A40" s="26">
        <v>36</v>
      </c>
      <c r="B40" s="26" t="s">
        <v>149</v>
      </c>
      <c r="C40" s="26">
        <v>17</v>
      </c>
      <c r="D40" s="26">
        <v>17</v>
      </c>
      <c r="E40" s="26">
        <v>17</v>
      </c>
      <c r="F40" s="26">
        <v>17</v>
      </c>
      <c r="H40" s="25">
        <v>17</v>
      </c>
      <c r="I40" s="25">
        <v>17</v>
      </c>
      <c r="J40" s="25">
        <v>17</v>
      </c>
      <c r="K40" s="25">
        <v>17</v>
      </c>
    </row>
    <row r="41" spans="1:11" x14ac:dyDescent="0.3">
      <c r="A41" s="24">
        <v>37</v>
      </c>
      <c r="B41" s="24" t="s">
        <v>151</v>
      </c>
      <c r="C41" s="24">
        <v>15</v>
      </c>
      <c r="D41" s="24">
        <v>15</v>
      </c>
      <c r="E41" s="24">
        <v>15</v>
      </c>
      <c r="F41" s="24">
        <v>15</v>
      </c>
      <c r="H41" s="25">
        <v>15</v>
      </c>
      <c r="I41" s="25">
        <v>15</v>
      </c>
      <c r="J41" s="25">
        <v>15</v>
      </c>
      <c r="K41" s="25">
        <v>15</v>
      </c>
    </row>
    <row r="42" spans="1:11" x14ac:dyDescent="0.3">
      <c r="A42" s="26">
        <v>38</v>
      </c>
      <c r="B42" s="26" t="s">
        <v>153</v>
      </c>
      <c r="C42" s="26">
        <v>23</v>
      </c>
      <c r="D42" s="26">
        <v>23</v>
      </c>
      <c r="E42" s="26">
        <v>23</v>
      </c>
      <c r="F42" s="26">
        <v>23</v>
      </c>
      <c r="H42" s="25">
        <v>23</v>
      </c>
      <c r="I42" s="25">
        <v>23</v>
      </c>
      <c r="J42" s="25">
        <v>23</v>
      </c>
      <c r="K42" s="25">
        <v>23</v>
      </c>
    </row>
    <row r="43" spans="1:11" x14ac:dyDescent="0.3">
      <c r="A43" s="24">
        <v>39</v>
      </c>
      <c r="B43" s="24" t="s">
        <v>155</v>
      </c>
      <c r="C43" s="24">
        <v>19</v>
      </c>
      <c r="D43" s="24">
        <v>19</v>
      </c>
      <c r="E43" s="24">
        <v>19</v>
      </c>
      <c r="F43" s="24">
        <v>19</v>
      </c>
      <c r="H43" s="25">
        <v>19</v>
      </c>
      <c r="I43" s="25">
        <v>19</v>
      </c>
      <c r="J43" s="25">
        <v>19</v>
      </c>
      <c r="K43" s="25">
        <v>19</v>
      </c>
    </row>
    <row r="44" spans="1:11" x14ac:dyDescent="0.3">
      <c r="A44" s="26">
        <v>40</v>
      </c>
      <c r="B44" s="26" t="s">
        <v>157</v>
      </c>
      <c r="C44" s="26">
        <v>13</v>
      </c>
      <c r="D44" s="26">
        <v>13</v>
      </c>
      <c r="E44" s="26">
        <v>13</v>
      </c>
      <c r="F44" s="26">
        <v>13</v>
      </c>
      <c r="H44" s="25">
        <v>13</v>
      </c>
      <c r="I44" s="25">
        <v>13</v>
      </c>
      <c r="J44" s="25">
        <v>13</v>
      </c>
      <c r="K44" s="25">
        <v>13</v>
      </c>
    </row>
    <row r="45" spans="1:11" x14ac:dyDescent="0.3">
      <c r="A45" s="24">
        <v>41</v>
      </c>
      <c r="B45" s="24" t="s">
        <v>159</v>
      </c>
      <c r="C45" s="24">
        <v>20</v>
      </c>
      <c r="D45" s="24">
        <v>20</v>
      </c>
      <c r="E45" s="24">
        <v>20</v>
      </c>
      <c r="F45" s="24">
        <v>20</v>
      </c>
      <c r="H45" s="25">
        <v>20</v>
      </c>
      <c r="I45" s="25">
        <v>20</v>
      </c>
      <c r="J45" s="25">
        <v>20</v>
      </c>
      <c r="K45" s="25">
        <v>20</v>
      </c>
    </row>
    <row r="46" spans="1:11" x14ac:dyDescent="0.3">
      <c r="A46" s="26">
        <v>42</v>
      </c>
      <c r="B46" s="26" t="s">
        <v>161</v>
      </c>
      <c r="C46" s="26">
        <v>12</v>
      </c>
      <c r="D46" s="26">
        <v>12</v>
      </c>
      <c r="E46" s="26">
        <v>12</v>
      </c>
      <c r="F46" s="26">
        <v>12</v>
      </c>
      <c r="H46" s="25">
        <v>12</v>
      </c>
      <c r="I46" s="25">
        <v>12</v>
      </c>
      <c r="J46" s="25">
        <v>12</v>
      </c>
      <c r="K46" s="25">
        <v>12</v>
      </c>
    </row>
    <row r="47" spans="1:11" x14ac:dyDescent="0.3">
      <c r="A47" s="24">
        <v>43</v>
      </c>
      <c r="B47" s="24" t="s">
        <v>163</v>
      </c>
      <c r="C47" s="24">
        <v>9</v>
      </c>
      <c r="D47" s="24">
        <v>9</v>
      </c>
      <c r="E47" s="24">
        <v>9</v>
      </c>
      <c r="F47" s="24">
        <v>9</v>
      </c>
      <c r="H47" s="25">
        <v>9</v>
      </c>
      <c r="I47" s="25">
        <v>9</v>
      </c>
      <c r="J47" s="25">
        <v>9</v>
      </c>
      <c r="K47" s="25">
        <v>9</v>
      </c>
    </row>
    <row r="48" spans="1:11" x14ac:dyDescent="0.3">
      <c r="A48" s="26">
        <v>44</v>
      </c>
      <c r="B48" s="26" t="s">
        <v>165</v>
      </c>
      <c r="C48" s="26">
        <v>16</v>
      </c>
      <c r="D48" s="26">
        <v>16</v>
      </c>
      <c r="E48" s="26">
        <v>16</v>
      </c>
      <c r="F48" s="26">
        <v>16</v>
      </c>
      <c r="H48" s="25">
        <v>16</v>
      </c>
      <c r="I48" s="25">
        <v>16</v>
      </c>
      <c r="J48" s="25">
        <v>16</v>
      </c>
      <c r="K48" s="25">
        <v>16</v>
      </c>
    </row>
    <row r="49" spans="1:11" x14ac:dyDescent="0.3">
      <c r="A49" s="24">
        <v>45</v>
      </c>
      <c r="B49" s="24" t="s">
        <v>167</v>
      </c>
      <c r="C49" s="24">
        <v>9</v>
      </c>
      <c r="D49" s="24">
        <v>9</v>
      </c>
      <c r="E49" s="24">
        <v>9</v>
      </c>
      <c r="F49" s="24">
        <v>9</v>
      </c>
      <c r="H49" s="25">
        <v>9</v>
      </c>
      <c r="I49" s="25">
        <v>9</v>
      </c>
      <c r="J49" s="25">
        <v>9</v>
      </c>
      <c r="K49" s="25">
        <v>9</v>
      </c>
    </row>
    <row r="50" spans="1:11" x14ac:dyDescent="0.3">
      <c r="A50" s="26">
        <v>46</v>
      </c>
      <c r="B50" s="26" t="s">
        <v>169</v>
      </c>
      <c r="C50" s="26">
        <v>26</v>
      </c>
      <c r="D50" s="26">
        <v>26</v>
      </c>
      <c r="E50" s="26">
        <v>26</v>
      </c>
      <c r="F50" s="26">
        <v>26</v>
      </c>
      <c r="H50" s="25">
        <v>26</v>
      </c>
      <c r="I50" s="25">
        <v>26</v>
      </c>
      <c r="J50" s="25">
        <v>26</v>
      </c>
      <c r="K50" s="25">
        <v>26</v>
      </c>
    </row>
    <row r="51" spans="1:11" x14ac:dyDescent="0.3">
      <c r="A51" s="24">
        <v>47</v>
      </c>
      <c r="B51" s="24" t="s">
        <v>171</v>
      </c>
      <c r="C51" s="24">
        <v>19</v>
      </c>
      <c r="D51" s="24">
        <v>19</v>
      </c>
      <c r="E51" s="24">
        <v>19</v>
      </c>
      <c r="F51" s="24">
        <v>19</v>
      </c>
      <c r="H51" s="25">
        <v>19</v>
      </c>
      <c r="I51" s="25">
        <v>19</v>
      </c>
      <c r="J51" s="25">
        <v>19</v>
      </c>
      <c r="K51" s="25">
        <v>19</v>
      </c>
    </row>
    <row r="52" spans="1:11" x14ac:dyDescent="0.3">
      <c r="A52" s="26">
        <v>48</v>
      </c>
      <c r="B52" s="26" t="s">
        <v>173</v>
      </c>
      <c r="C52" s="26">
        <v>19</v>
      </c>
      <c r="D52" s="26">
        <v>19</v>
      </c>
      <c r="E52" s="26">
        <v>19</v>
      </c>
      <c r="F52" s="26">
        <v>19</v>
      </c>
      <c r="H52" s="25">
        <v>19</v>
      </c>
      <c r="I52" s="25">
        <v>19</v>
      </c>
      <c r="J52" s="25">
        <v>19</v>
      </c>
      <c r="K52" s="25">
        <v>19</v>
      </c>
    </row>
    <row r="53" spans="1:11" x14ac:dyDescent="0.3">
      <c r="A53" s="24">
        <v>49</v>
      </c>
      <c r="B53" s="24" t="s">
        <v>175</v>
      </c>
      <c r="C53" s="24">
        <v>20</v>
      </c>
      <c r="D53" s="24">
        <v>20</v>
      </c>
      <c r="E53" s="24">
        <v>20</v>
      </c>
      <c r="F53" s="24">
        <v>20</v>
      </c>
      <c r="H53" s="25">
        <v>20</v>
      </c>
      <c r="I53" s="25">
        <v>20</v>
      </c>
      <c r="J53" s="25">
        <v>20</v>
      </c>
      <c r="K53" s="25">
        <v>20</v>
      </c>
    </row>
    <row r="54" spans="1:11" x14ac:dyDescent="0.3">
      <c r="A54" s="26">
        <v>50</v>
      </c>
      <c r="B54" s="26" t="s">
        <v>177</v>
      </c>
      <c r="C54" s="26">
        <v>29</v>
      </c>
      <c r="D54" s="26">
        <v>29</v>
      </c>
      <c r="E54" s="26">
        <v>29</v>
      </c>
      <c r="F54" s="26">
        <v>29</v>
      </c>
      <c r="H54" s="25">
        <v>29</v>
      </c>
      <c r="I54" s="25">
        <v>29</v>
      </c>
      <c r="J54" s="25">
        <v>29</v>
      </c>
      <c r="K54" s="25">
        <v>29</v>
      </c>
    </row>
    <row r="55" spans="1:11" x14ac:dyDescent="0.3">
      <c r="A55" s="24">
        <v>51</v>
      </c>
      <c r="B55" s="24" t="s">
        <v>179</v>
      </c>
      <c r="C55" s="24">
        <v>13</v>
      </c>
      <c r="D55" s="24">
        <v>13</v>
      </c>
      <c r="E55" s="24">
        <v>13</v>
      </c>
      <c r="F55" s="24">
        <v>13</v>
      </c>
      <c r="H55" s="25">
        <v>13</v>
      </c>
      <c r="I55" s="25">
        <v>13</v>
      </c>
      <c r="J55" s="25">
        <v>13</v>
      </c>
      <c r="K55" s="25">
        <v>13</v>
      </c>
    </row>
    <row r="56" spans="1:11" x14ac:dyDescent="0.3">
      <c r="A56" s="26">
        <v>52</v>
      </c>
      <c r="B56" s="26" t="s">
        <v>181</v>
      </c>
      <c r="C56" s="26">
        <v>10</v>
      </c>
      <c r="D56" s="26">
        <v>10</v>
      </c>
      <c r="E56" s="26">
        <v>10</v>
      </c>
      <c r="F56" s="26">
        <v>10</v>
      </c>
      <c r="H56" s="25">
        <v>10</v>
      </c>
      <c r="I56" s="25">
        <v>10</v>
      </c>
      <c r="J56" s="25">
        <v>10</v>
      </c>
      <c r="K56" s="25">
        <v>10</v>
      </c>
    </row>
    <row r="57" spans="1:11" x14ac:dyDescent="0.3">
      <c r="A57" s="24">
        <v>53</v>
      </c>
      <c r="B57" s="24" t="s">
        <v>183</v>
      </c>
      <c r="C57" s="24">
        <v>11</v>
      </c>
      <c r="D57" s="24">
        <v>11</v>
      </c>
      <c r="E57" s="24">
        <v>11</v>
      </c>
      <c r="F57" s="24">
        <v>11</v>
      </c>
      <c r="H57" s="25">
        <v>11</v>
      </c>
      <c r="I57" s="25">
        <v>11</v>
      </c>
      <c r="J57" s="25">
        <v>11</v>
      </c>
      <c r="K57" s="25">
        <v>11</v>
      </c>
    </row>
    <row r="58" spans="1:11" x14ac:dyDescent="0.3">
      <c r="A58" s="26">
        <v>54</v>
      </c>
      <c r="B58" s="26" t="s">
        <v>185</v>
      </c>
      <c r="C58" s="26">
        <v>24</v>
      </c>
      <c r="D58" s="26">
        <v>24</v>
      </c>
      <c r="E58" s="26">
        <v>24</v>
      </c>
      <c r="F58" s="26">
        <v>24</v>
      </c>
      <c r="H58" s="25">
        <v>24</v>
      </c>
      <c r="I58" s="25">
        <v>24</v>
      </c>
      <c r="J58" s="25">
        <v>24</v>
      </c>
      <c r="K58" s="25">
        <v>24</v>
      </c>
    </row>
    <row r="59" spans="1:11" x14ac:dyDescent="0.3">
      <c r="A59" s="24">
        <v>55</v>
      </c>
      <c r="B59" s="24" t="s">
        <v>187</v>
      </c>
      <c r="C59" s="24">
        <v>22</v>
      </c>
      <c r="D59" s="24">
        <v>22</v>
      </c>
      <c r="E59" s="24">
        <v>22</v>
      </c>
      <c r="F59" s="24">
        <v>22</v>
      </c>
      <c r="H59" s="25">
        <v>22</v>
      </c>
      <c r="I59" s="25">
        <v>22</v>
      </c>
      <c r="J59" s="25">
        <v>22</v>
      </c>
      <c r="K59" s="25">
        <v>22</v>
      </c>
    </row>
    <row r="60" spans="1:11" x14ac:dyDescent="0.3">
      <c r="A60" s="26">
        <v>0</v>
      </c>
      <c r="B60" s="26">
        <v>0</v>
      </c>
      <c r="C60" s="26">
        <v>13</v>
      </c>
      <c r="D60" s="26">
        <v>13</v>
      </c>
      <c r="E60" s="26">
        <v>13</v>
      </c>
      <c r="F60" s="26">
        <v>13</v>
      </c>
      <c r="H60" s="25">
        <v>13</v>
      </c>
      <c r="I60" s="25">
        <v>13</v>
      </c>
      <c r="J60" s="25">
        <v>13</v>
      </c>
      <c r="K60" s="25">
        <v>13</v>
      </c>
    </row>
    <row r="61" spans="1:11" x14ac:dyDescent="0.3">
      <c r="A61" s="24">
        <v>0</v>
      </c>
      <c r="B61" s="24">
        <v>0</v>
      </c>
      <c r="C61" s="24">
        <v>19</v>
      </c>
      <c r="D61" s="24">
        <v>19</v>
      </c>
      <c r="E61" s="24">
        <v>19</v>
      </c>
      <c r="F61" s="24">
        <v>19</v>
      </c>
      <c r="H61" s="25">
        <v>19</v>
      </c>
      <c r="I61" s="25">
        <v>19</v>
      </c>
      <c r="J61" s="25">
        <v>19</v>
      </c>
      <c r="K61" s="25">
        <v>19</v>
      </c>
    </row>
    <row r="62" spans="1:11" x14ac:dyDescent="0.3">
      <c r="A62" s="26">
        <v>0</v>
      </c>
      <c r="B62" s="26">
        <v>0</v>
      </c>
      <c r="C62" s="26">
        <v>16</v>
      </c>
      <c r="D62" s="26">
        <v>16</v>
      </c>
      <c r="E62" s="26">
        <v>16</v>
      </c>
      <c r="F62" s="26">
        <v>16</v>
      </c>
      <c r="H62" s="25">
        <v>16</v>
      </c>
      <c r="I62" s="25">
        <v>16</v>
      </c>
      <c r="J62" s="25">
        <v>16</v>
      </c>
      <c r="K62" s="25">
        <v>16</v>
      </c>
    </row>
    <row r="63" spans="1:11" x14ac:dyDescent="0.3">
      <c r="A63" s="24">
        <v>0</v>
      </c>
      <c r="B63" s="24">
        <v>0</v>
      </c>
      <c r="C63" s="24">
        <v>16</v>
      </c>
      <c r="D63" s="24">
        <v>16</v>
      </c>
      <c r="E63" s="24">
        <v>16</v>
      </c>
      <c r="F63" s="24">
        <v>16</v>
      </c>
      <c r="H63" s="25">
        <v>16</v>
      </c>
      <c r="I63" s="25">
        <v>16</v>
      </c>
      <c r="J63" s="25">
        <v>16</v>
      </c>
      <c r="K63" s="25">
        <v>16</v>
      </c>
    </row>
    <row r="64" spans="1:11" x14ac:dyDescent="0.3">
      <c r="A64" s="26">
        <v>0</v>
      </c>
      <c r="B64" s="26">
        <v>0</v>
      </c>
      <c r="C64" s="26">
        <v>11</v>
      </c>
      <c r="D64" s="26">
        <v>11</v>
      </c>
      <c r="E64" s="26">
        <v>11</v>
      </c>
      <c r="F64" s="26">
        <v>11</v>
      </c>
      <c r="H64" s="25">
        <v>11</v>
      </c>
      <c r="I64" s="25">
        <v>11</v>
      </c>
      <c r="J64" s="25">
        <v>11</v>
      </c>
      <c r="K64" s="25">
        <v>11</v>
      </c>
    </row>
    <row r="65" spans="1:11" x14ac:dyDescent="0.3">
      <c r="A65" s="24">
        <v>0</v>
      </c>
      <c r="B65" s="24">
        <v>0</v>
      </c>
      <c r="C65" s="24">
        <v>8</v>
      </c>
      <c r="D65" s="24">
        <v>8</v>
      </c>
      <c r="E65" s="24">
        <v>8</v>
      </c>
      <c r="F65" s="24">
        <v>8</v>
      </c>
      <c r="H65" s="25">
        <v>8</v>
      </c>
      <c r="I65" s="25">
        <v>8</v>
      </c>
      <c r="J65" s="25">
        <v>8</v>
      </c>
      <c r="K65" s="25">
        <v>8</v>
      </c>
    </row>
    <row r="68" spans="1:11" x14ac:dyDescent="0.3">
      <c r="A68" s="27" t="s">
        <v>56</v>
      </c>
      <c r="B68" s="53" t="s">
        <v>57</v>
      </c>
      <c r="C68" s="51"/>
    </row>
    <row r="69" spans="1:11" x14ac:dyDescent="0.3">
      <c r="A69" s="28" t="s">
        <v>58</v>
      </c>
      <c r="B69" s="50" t="s">
        <v>59</v>
      </c>
      <c r="C69" s="51"/>
    </row>
    <row r="70" spans="1:11" x14ac:dyDescent="0.3">
      <c r="A70" s="29" t="s">
        <v>60</v>
      </c>
      <c r="B70" s="52" t="s">
        <v>61</v>
      </c>
      <c r="C70" s="51"/>
    </row>
    <row r="71" spans="1:11" x14ac:dyDescent="0.3">
      <c r="A71" s="30" t="s">
        <v>189</v>
      </c>
      <c r="B71" s="55" t="s">
        <v>190</v>
      </c>
      <c r="C71" s="51"/>
    </row>
    <row r="72" spans="1:11" x14ac:dyDescent="0.3">
      <c r="A72" s="31" t="s">
        <v>191</v>
      </c>
      <c r="B72" s="54" t="s">
        <v>192</v>
      </c>
      <c r="C72" s="51"/>
    </row>
  </sheetData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325" priority="34">
      <formula>ISBLANK(A11)</formula>
    </cfRule>
  </conditionalFormatting>
  <conditionalFormatting sqref="C3">
    <cfRule type="expression" dxfId="324" priority="2">
      <formula>ISBLANK(C3)</formula>
    </cfRule>
  </conditionalFormatting>
  <conditionalFormatting sqref="C4">
    <cfRule type="expression" dxfId="323" priority="4">
      <formula>ISBLANK(C4)</formula>
    </cfRule>
  </conditionalFormatting>
  <conditionalFormatting sqref="C5">
    <cfRule type="expression" dxfId="322" priority="6">
      <formula>ISBLANK(C5)</formula>
    </cfRule>
  </conditionalFormatting>
  <conditionalFormatting sqref="C10">
    <cfRule type="expression" dxfId="321" priority="33">
      <formula>COUNTIF(C11:C65, "&gt;="&amp;$C$4)=0</formula>
    </cfRule>
  </conditionalFormatting>
  <conditionalFormatting sqref="C11:C65">
    <cfRule type="expression" dxfId="320" priority="35">
      <formula>C11&gt;$C$3</formula>
    </cfRule>
  </conditionalFormatting>
  <conditionalFormatting sqref="C3:F3">
    <cfRule type="expression" dxfId="319" priority="1">
      <formula>OR(C3&gt;100,C3&lt;0)</formula>
    </cfRule>
  </conditionalFormatting>
  <conditionalFormatting sqref="C4:F4">
    <cfRule type="expression" dxfId="318" priority="3">
      <formula>OR(C4&gt;max_marks_cell,C4&lt;0)</formula>
    </cfRule>
  </conditionalFormatting>
  <conditionalFormatting sqref="C5:F5">
    <cfRule type="expression" dxfId="317" priority="5">
      <formula>OR(C5&gt;4,C5&lt;0)</formula>
    </cfRule>
  </conditionalFormatting>
  <conditionalFormatting sqref="C7:F7">
    <cfRule type="expression" dxfId="316" priority="7">
      <formula>OR(C7&gt;100,C7&lt;0)</formula>
    </cfRule>
    <cfRule type="expression" dxfId="315" priority="8">
      <formula>ISBLANK(C7)</formula>
    </cfRule>
  </conditionalFormatting>
  <conditionalFormatting sqref="D10">
    <cfRule type="expression" dxfId="314" priority="38">
      <formula>COUNTIF(D11:D65, "&gt;="&amp;$D$4)=0</formula>
    </cfRule>
  </conditionalFormatting>
  <conditionalFormatting sqref="D11:D65">
    <cfRule type="expression" dxfId="313" priority="40">
      <formula>D11&gt;$D$3</formula>
    </cfRule>
  </conditionalFormatting>
  <conditionalFormatting sqref="D3:F5">
    <cfRule type="expression" dxfId="312" priority="10">
      <formula>ISBLANK(D3)</formula>
    </cfRule>
  </conditionalFormatting>
  <conditionalFormatting sqref="E10">
    <cfRule type="expression" dxfId="311" priority="43">
      <formula>COUNTIF(E11:E65, "&gt;="&amp;$E$4)=0</formula>
    </cfRule>
  </conditionalFormatting>
  <conditionalFormatting sqref="E11:E65">
    <cfRule type="expression" dxfId="310" priority="45">
      <formula>E11&gt;$E$3</formula>
    </cfRule>
  </conditionalFormatting>
  <conditionalFormatting sqref="F10">
    <cfRule type="expression" dxfId="309" priority="48">
      <formula>COUNTIF(F11:F65, "&gt;="&amp;$F$4)=0</formula>
    </cfRule>
  </conditionalFormatting>
  <conditionalFormatting sqref="F11:F65">
    <cfRule type="expression" dxfId="308" priority="50">
      <formula>F11&gt;$F$3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/>
  </sheetViews>
  <sheetFormatPr defaultRowHeight="14.4" x14ac:dyDescent="0.3"/>
  <cols>
    <col min="16" max="16" width="2.44140625" customWidth="1"/>
    <col min="17" max="17" width="14.33203125" customWidth="1"/>
  </cols>
  <sheetData>
    <row r="1" spans="1:21" ht="15.6" x14ac:dyDescent="0.3">
      <c r="A1" s="56" t="s">
        <v>52</v>
      </c>
      <c r="B1" s="56"/>
      <c r="C1" s="56"/>
      <c r="D1" s="56"/>
      <c r="F1" s="56" t="s">
        <v>53</v>
      </c>
      <c r="G1" s="56"/>
      <c r="H1" s="56"/>
      <c r="I1" s="56"/>
      <c r="K1" s="56" t="s">
        <v>54</v>
      </c>
      <c r="L1" s="56"/>
      <c r="M1" s="56"/>
      <c r="N1" s="56"/>
      <c r="P1" s="32"/>
      <c r="R1" s="57" t="s">
        <v>205</v>
      </c>
      <c r="S1" s="57"/>
      <c r="T1" s="57"/>
      <c r="U1" s="57"/>
    </row>
    <row r="2" spans="1:2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3" t="s">
        <v>24</v>
      </c>
      <c r="L2" s="33" t="s">
        <v>27</v>
      </c>
      <c r="M2" s="33" t="s">
        <v>30</v>
      </c>
      <c r="N2" s="33" t="s">
        <v>32</v>
      </c>
      <c r="P2" s="32"/>
      <c r="R2" s="34" t="s">
        <v>24</v>
      </c>
      <c r="S2" s="34" t="s">
        <v>27</v>
      </c>
      <c r="T2" s="34" t="s">
        <v>30</v>
      </c>
      <c r="U2" s="34" t="s">
        <v>32</v>
      </c>
    </row>
    <row r="3" spans="1:21" x14ac:dyDescent="0.3">
      <c r="A3" s="18">
        <v>10</v>
      </c>
      <c r="B3" s="18">
        <v>10</v>
      </c>
      <c r="C3" s="18">
        <v>10</v>
      </c>
      <c r="D3" s="18">
        <v>10</v>
      </c>
      <c r="F3" s="18">
        <v>35</v>
      </c>
      <c r="G3" s="18">
        <v>50</v>
      </c>
      <c r="H3" s="18">
        <v>25</v>
      </c>
      <c r="I3" s="18">
        <v>25</v>
      </c>
      <c r="K3" s="18">
        <v>40</v>
      </c>
      <c r="L3" s="18">
        <v>40</v>
      </c>
      <c r="M3" s="18">
        <v>40</v>
      </c>
      <c r="N3" s="18">
        <v>40</v>
      </c>
      <c r="P3" s="32"/>
      <c r="R3" s="18">
        <v>85</v>
      </c>
      <c r="S3" s="18">
        <v>100</v>
      </c>
      <c r="T3" s="18">
        <v>75</v>
      </c>
      <c r="U3" s="18">
        <v>75</v>
      </c>
    </row>
    <row r="4" spans="1:21" x14ac:dyDescent="0.3">
      <c r="A4" s="18">
        <v>5</v>
      </c>
      <c r="B4" s="18">
        <v>5</v>
      </c>
      <c r="C4" s="18">
        <v>5</v>
      </c>
      <c r="D4" s="18">
        <v>5</v>
      </c>
      <c r="F4" s="18">
        <v>17.5</v>
      </c>
      <c r="G4" s="18">
        <v>25</v>
      </c>
      <c r="H4" s="18">
        <v>12.5</v>
      </c>
      <c r="I4" s="18">
        <v>12.5</v>
      </c>
      <c r="K4" s="18">
        <v>20</v>
      </c>
      <c r="L4" s="18">
        <v>20</v>
      </c>
      <c r="M4" s="18">
        <v>20</v>
      </c>
      <c r="N4" s="18">
        <v>20</v>
      </c>
      <c r="P4" s="32"/>
      <c r="R4" s="18">
        <v>42.5</v>
      </c>
      <c r="S4" s="18">
        <v>50</v>
      </c>
      <c r="T4" s="18">
        <v>37.5</v>
      </c>
      <c r="U4" s="18">
        <v>37.5</v>
      </c>
    </row>
    <row r="5" spans="1:21" x14ac:dyDescent="0.3">
      <c r="P5" s="32"/>
    </row>
    <row r="6" spans="1:2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3" t="s">
        <v>24</v>
      </c>
      <c r="L6" s="33" t="s">
        <v>27</v>
      </c>
      <c r="M6" s="33" t="s">
        <v>30</v>
      </c>
      <c r="N6" s="33" t="s">
        <v>32</v>
      </c>
      <c r="P6" s="32"/>
      <c r="R6" s="34" t="s">
        <v>24</v>
      </c>
      <c r="S6" s="34" t="s">
        <v>27</v>
      </c>
      <c r="T6" s="34" t="s">
        <v>30</v>
      </c>
      <c r="U6" s="34" t="s">
        <v>32</v>
      </c>
    </row>
    <row r="7" spans="1:21" x14ac:dyDescent="0.3">
      <c r="A7" s="18">
        <v>4</v>
      </c>
      <c r="B7" s="18">
        <v>4</v>
      </c>
      <c r="C7" s="18">
        <v>4</v>
      </c>
      <c r="D7" s="18">
        <v>4</v>
      </c>
      <c r="F7" s="18">
        <v>22</v>
      </c>
      <c r="G7" s="18">
        <v>29</v>
      </c>
      <c r="H7" s="18">
        <v>16</v>
      </c>
      <c r="I7" s="18">
        <v>16</v>
      </c>
      <c r="K7" s="18">
        <v>24</v>
      </c>
      <c r="L7" s="18">
        <v>24</v>
      </c>
      <c r="M7" s="18">
        <v>24</v>
      </c>
      <c r="N7" s="18">
        <v>24</v>
      </c>
      <c r="P7" s="32"/>
      <c r="R7" s="18">
        <v>50</v>
      </c>
      <c r="S7" s="18">
        <v>57</v>
      </c>
      <c r="T7" s="18">
        <v>44</v>
      </c>
      <c r="U7" s="18">
        <v>44</v>
      </c>
    </row>
    <row r="8" spans="1:21" x14ac:dyDescent="0.3">
      <c r="A8" s="18">
        <v>7.6</v>
      </c>
      <c r="B8" s="18">
        <v>7.6</v>
      </c>
      <c r="C8" s="18">
        <v>7.6</v>
      </c>
      <c r="D8" s="18">
        <v>7.6</v>
      </c>
      <c r="F8" s="18">
        <v>0</v>
      </c>
      <c r="G8" s="18">
        <v>0</v>
      </c>
      <c r="H8" s="18">
        <v>0</v>
      </c>
      <c r="I8" s="18">
        <v>0</v>
      </c>
      <c r="K8" s="18">
        <v>36</v>
      </c>
      <c r="L8" s="18">
        <v>36</v>
      </c>
      <c r="M8" s="18">
        <v>36</v>
      </c>
      <c r="N8" s="18">
        <v>36</v>
      </c>
      <c r="P8" s="32"/>
      <c r="R8" s="18">
        <v>43.6</v>
      </c>
      <c r="S8" s="18">
        <v>43.6</v>
      </c>
      <c r="T8" s="18">
        <v>43.6</v>
      </c>
      <c r="U8" s="18">
        <v>43.6</v>
      </c>
    </row>
    <row r="9" spans="1:21" x14ac:dyDescent="0.3">
      <c r="A9" s="18">
        <v>7.6</v>
      </c>
      <c r="B9" s="18">
        <v>7.6</v>
      </c>
      <c r="C9" s="18">
        <v>7.6</v>
      </c>
      <c r="D9" s="18">
        <v>7.6</v>
      </c>
      <c r="F9" s="18">
        <v>16</v>
      </c>
      <c r="G9" s="18">
        <v>24</v>
      </c>
      <c r="H9" s="18">
        <v>11</v>
      </c>
      <c r="I9" s="18">
        <v>11</v>
      </c>
      <c r="K9" s="18">
        <v>36</v>
      </c>
      <c r="L9" s="18">
        <v>36</v>
      </c>
      <c r="M9" s="18">
        <v>36</v>
      </c>
      <c r="N9" s="18">
        <v>36</v>
      </c>
      <c r="P9" s="32"/>
      <c r="R9" s="18">
        <v>59.6</v>
      </c>
      <c r="S9" s="18">
        <v>67.599999999999994</v>
      </c>
      <c r="T9" s="18">
        <v>54.6</v>
      </c>
      <c r="U9" s="18">
        <v>54.6</v>
      </c>
    </row>
    <row r="10" spans="1:21" x14ac:dyDescent="0.3">
      <c r="A10" s="18">
        <v>3</v>
      </c>
      <c r="B10" s="18">
        <v>3</v>
      </c>
      <c r="C10" s="18">
        <v>3</v>
      </c>
      <c r="D10" s="18">
        <v>3</v>
      </c>
      <c r="F10" s="18">
        <v>6</v>
      </c>
      <c r="G10" s="18">
        <v>7</v>
      </c>
      <c r="H10" s="18">
        <v>3</v>
      </c>
      <c r="I10" s="18">
        <v>3</v>
      </c>
      <c r="K10" s="18">
        <v>24</v>
      </c>
      <c r="L10" s="18">
        <v>24</v>
      </c>
      <c r="M10" s="18">
        <v>24</v>
      </c>
      <c r="N10" s="18">
        <v>24</v>
      </c>
      <c r="P10" s="32"/>
      <c r="R10" s="18">
        <v>33</v>
      </c>
      <c r="S10" s="18">
        <v>34</v>
      </c>
      <c r="T10" s="18">
        <v>30</v>
      </c>
      <c r="U10" s="18">
        <v>30</v>
      </c>
    </row>
    <row r="11" spans="1:21" x14ac:dyDescent="0.3">
      <c r="A11" s="18">
        <v>7.6</v>
      </c>
      <c r="B11" s="18">
        <v>7.6</v>
      </c>
      <c r="C11" s="18">
        <v>7.6</v>
      </c>
      <c r="D11" s="18">
        <v>7.6</v>
      </c>
      <c r="F11" s="18">
        <v>23</v>
      </c>
      <c r="G11" s="18">
        <v>31</v>
      </c>
      <c r="H11" s="18">
        <v>16</v>
      </c>
      <c r="I11" s="18">
        <v>16</v>
      </c>
      <c r="K11" s="18">
        <v>36</v>
      </c>
      <c r="L11" s="18">
        <v>36</v>
      </c>
      <c r="M11" s="18">
        <v>36</v>
      </c>
      <c r="N11" s="18">
        <v>36</v>
      </c>
      <c r="P11" s="32"/>
      <c r="R11" s="18">
        <v>66.599999999999994</v>
      </c>
      <c r="S11" s="18">
        <v>74.599999999999994</v>
      </c>
      <c r="T11" s="18">
        <v>59.6</v>
      </c>
      <c r="U11" s="18">
        <v>59.6</v>
      </c>
    </row>
    <row r="12" spans="1:21" x14ac:dyDescent="0.3">
      <c r="A12" s="18">
        <v>3</v>
      </c>
      <c r="B12" s="18">
        <v>3</v>
      </c>
      <c r="C12" s="18">
        <v>3</v>
      </c>
      <c r="D12" s="18">
        <v>3</v>
      </c>
      <c r="F12" s="18">
        <v>6</v>
      </c>
      <c r="G12" s="18">
        <v>8</v>
      </c>
      <c r="H12" s="18">
        <v>3</v>
      </c>
      <c r="I12" s="18">
        <v>3</v>
      </c>
      <c r="K12" s="18">
        <v>24</v>
      </c>
      <c r="L12" s="18">
        <v>24</v>
      </c>
      <c r="M12" s="18">
        <v>24</v>
      </c>
      <c r="N12" s="18">
        <v>24</v>
      </c>
      <c r="P12" s="32"/>
      <c r="R12" s="18">
        <v>33</v>
      </c>
      <c r="S12" s="18">
        <v>35</v>
      </c>
      <c r="T12" s="18">
        <v>30</v>
      </c>
      <c r="U12" s="18">
        <v>30</v>
      </c>
    </row>
    <row r="13" spans="1:21" x14ac:dyDescent="0.3">
      <c r="A13" s="18">
        <v>7.4</v>
      </c>
      <c r="B13" s="18">
        <v>7.4</v>
      </c>
      <c r="C13" s="18">
        <v>7.4</v>
      </c>
      <c r="D13" s="18">
        <v>7.4</v>
      </c>
      <c r="F13" s="18">
        <v>17</v>
      </c>
      <c r="G13" s="18">
        <v>25</v>
      </c>
      <c r="H13" s="18">
        <v>13</v>
      </c>
      <c r="I13" s="18">
        <v>13</v>
      </c>
      <c r="K13" s="18">
        <v>31</v>
      </c>
      <c r="L13" s="18">
        <v>31</v>
      </c>
      <c r="M13" s="18">
        <v>31</v>
      </c>
      <c r="N13" s="18">
        <v>31</v>
      </c>
      <c r="P13" s="32"/>
      <c r="R13" s="18">
        <v>55.4</v>
      </c>
      <c r="S13" s="18">
        <v>63.4</v>
      </c>
      <c r="T13" s="18">
        <v>51.4</v>
      </c>
      <c r="U13" s="18">
        <v>51.4</v>
      </c>
    </row>
    <row r="14" spans="1:21" x14ac:dyDescent="0.3">
      <c r="A14" s="18">
        <v>7.4</v>
      </c>
      <c r="B14" s="18">
        <v>7.4</v>
      </c>
      <c r="C14" s="18">
        <v>7.4</v>
      </c>
      <c r="D14" s="18">
        <v>7.4</v>
      </c>
      <c r="F14" s="18">
        <v>4</v>
      </c>
      <c r="G14" s="18">
        <v>11</v>
      </c>
      <c r="H14" s="18">
        <v>0</v>
      </c>
      <c r="I14" s="18">
        <v>0</v>
      </c>
      <c r="K14" s="18">
        <v>31</v>
      </c>
      <c r="L14" s="18">
        <v>31</v>
      </c>
      <c r="M14" s="18">
        <v>31</v>
      </c>
      <c r="N14" s="18">
        <v>31</v>
      </c>
      <c r="P14" s="32"/>
      <c r="R14" s="18">
        <v>42.4</v>
      </c>
      <c r="S14" s="18">
        <v>49.4</v>
      </c>
      <c r="T14" s="18">
        <v>38.4</v>
      </c>
      <c r="U14" s="18">
        <v>38.4</v>
      </c>
    </row>
    <row r="15" spans="1:21" x14ac:dyDescent="0.3">
      <c r="A15" s="18">
        <v>4.4000000000000004</v>
      </c>
      <c r="B15" s="18">
        <v>4.4000000000000004</v>
      </c>
      <c r="C15" s="18">
        <v>4.4000000000000004</v>
      </c>
      <c r="D15" s="18">
        <v>4.4000000000000004</v>
      </c>
      <c r="F15" s="18">
        <v>3</v>
      </c>
      <c r="G15" s="18">
        <v>3</v>
      </c>
      <c r="H15" s="18">
        <v>2</v>
      </c>
      <c r="I15" s="18">
        <v>2</v>
      </c>
      <c r="K15" s="18">
        <v>20</v>
      </c>
      <c r="L15" s="18">
        <v>20</v>
      </c>
      <c r="M15" s="18">
        <v>20</v>
      </c>
      <c r="N15" s="18">
        <v>20</v>
      </c>
      <c r="P15" s="32"/>
      <c r="R15" s="18">
        <v>27.4</v>
      </c>
      <c r="S15" s="18">
        <v>27.4</v>
      </c>
      <c r="T15" s="18">
        <v>26.4</v>
      </c>
      <c r="U15" s="18">
        <v>26.4</v>
      </c>
    </row>
    <row r="16" spans="1:21" x14ac:dyDescent="0.3">
      <c r="A16" s="18">
        <v>6.2</v>
      </c>
      <c r="B16" s="18">
        <v>6.2</v>
      </c>
      <c r="C16" s="18">
        <v>6.2</v>
      </c>
      <c r="D16" s="18">
        <v>6.2</v>
      </c>
      <c r="F16" s="18">
        <v>9</v>
      </c>
      <c r="G16" s="18">
        <v>17</v>
      </c>
      <c r="H16" s="18">
        <v>9</v>
      </c>
      <c r="I16" s="18">
        <v>9</v>
      </c>
      <c r="K16" s="18">
        <v>21</v>
      </c>
      <c r="L16" s="18">
        <v>21</v>
      </c>
      <c r="M16" s="18">
        <v>21</v>
      </c>
      <c r="N16" s="18">
        <v>21</v>
      </c>
      <c r="P16" s="32"/>
      <c r="R16" s="18">
        <v>36.200000000000003</v>
      </c>
      <c r="S16" s="18">
        <v>44.2</v>
      </c>
      <c r="T16" s="18">
        <v>36.200000000000003</v>
      </c>
      <c r="U16" s="18">
        <v>36.200000000000003</v>
      </c>
    </row>
    <row r="17" spans="1:21" x14ac:dyDescent="0.3">
      <c r="A17" s="18">
        <v>4.4000000000000004</v>
      </c>
      <c r="B17" s="18">
        <v>4.4000000000000004</v>
      </c>
      <c r="C17" s="18">
        <v>4.4000000000000004</v>
      </c>
      <c r="D17" s="18">
        <v>4.4000000000000004</v>
      </c>
      <c r="F17" s="18">
        <v>10</v>
      </c>
      <c r="G17" s="18">
        <v>17</v>
      </c>
      <c r="H17" s="18">
        <v>5</v>
      </c>
      <c r="I17" s="18">
        <v>5</v>
      </c>
      <c r="K17" s="18">
        <v>38</v>
      </c>
      <c r="L17" s="18">
        <v>38</v>
      </c>
      <c r="M17" s="18">
        <v>38</v>
      </c>
      <c r="N17" s="18">
        <v>38</v>
      </c>
      <c r="P17" s="32"/>
      <c r="R17" s="18">
        <v>52.4</v>
      </c>
      <c r="S17" s="18">
        <v>59.4</v>
      </c>
      <c r="T17" s="18">
        <v>47.4</v>
      </c>
      <c r="U17" s="18">
        <v>47.4</v>
      </c>
    </row>
    <row r="18" spans="1:21" x14ac:dyDescent="0.3">
      <c r="A18" s="18">
        <v>3</v>
      </c>
      <c r="B18" s="18">
        <v>3</v>
      </c>
      <c r="C18" s="18">
        <v>3</v>
      </c>
      <c r="D18" s="18">
        <v>3</v>
      </c>
      <c r="F18" s="18">
        <v>6</v>
      </c>
      <c r="G18" s="18">
        <v>12</v>
      </c>
      <c r="H18" s="18">
        <v>4</v>
      </c>
      <c r="I18" s="18">
        <v>4</v>
      </c>
      <c r="K18" s="18">
        <v>24</v>
      </c>
      <c r="L18" s="18">
        <v>24</v>
      </c>
      <c r="M18" s="18">
        <v>24</v>
      </c>
      <c r="N18" s="18">
        <v>24</v>
      </c>
      <c r="P18" s="32"/>
      <c r="R18" s="18">
        <v>33</v>
      </c>
      <c r="S18" s="18">
        <v>39</v>
      </c>
      <c r="T18" s="18">
        <v>31</v>
      </c>
      <c r="U18" s="18">
        <v>31</v>
      </c>
    </row>
    <row r="19" spans="1:21" x14ac:dyDescent="0.3">
      <c r="A19" s="18">
        <v>7.4</v>
      </c>
      <c r="B19" s="18">
        <v>7.4</v>
      </c>
      <c r="C19" s="18">
        <v>7.4</v>
      </c>
      <c r="D19" s="18">
        <v>7.4</v>
      </c>
      <c r="F19" s="18">
        <v>6</v>
      </c>
      <c r="G19" s="18">
        <v>12</v>
      </c>
      <c r="H19" s="18">
        <v>3</v>
      </c>
      <c r="I19" s="18">
        <v>3</v>
      </c>
      <c r="K19" s="18">
        <v>36</v>
      </c>
      <c r="L19" s="18">
        <v>36</v>
      </c>
      <c r="M19" s="18">
        <v>36</v>
      </c>
      <c r="N19" s="18">
        <v>36</v>
      </c>
      <c r="P19" s="32"/>
      <c r="R19" s="18">
        <v>49.4</v>
      </c>
      <c r="S19" s="18">
        <v>55.4</v>
      </c>
      <c r="T19" s="18">
        <v>46.4</v>
      </c>
      <c r="U19" s="18">
        <v>46.4</v>
      </c>
    </row>
    <row r="20" spans="1:21" x14ac:dyDescent="0.3">
      <c r="A20" s="18">
        <v>4.4000000000000004</v>
      </c>
      <c r="B20" s="18">
        <v>4.4000000000000004</v>
      </c>
      <c r="C20" s="18">
        <v>4.4000000000000004</v>
      </c>
      <c r="D20" s="18">
        <v>4.4000000000000004</v>
      </c>
      <c r="F20" s="18">
        <v>18</v>
      </c>
      <c r="G20" s="18">
        <v>27</v>
      </c>
      <c r="H20" s="18">
        <v>15</v>
      </c>
      <c r="I20" s="18">
        <v>15</v>
      </c>
      <c r="K20" s="18">
        <v>20</v>
      </c>
      <c r="L20" s="18">
        <v>20</v>
      </c>
      <c r="M20" s="18">
        <v>20</v>
      </c>
      <c r="N20" s="18">
        <v>20</v>
      </c>
      <c r="P20" s="32"/>
      <c r="R20" s="18">
        <v>42.4</v>
      </c>
      <c r="S20" s="18">
        <v>51.4</v>
      </c>
      <c r="T20" s="18">
        <v>39.4</v>
      </c>
      <c r="U20" s="18">
        <v>39.4</v>
      </c>
    </row>
    <row r="21" spans="1:21" x14ac:dyDescent="0.3">
      <c r="A21" s="18">
        <v>9</v>
      </c>
      <c r="B21" s="18">
        <v>9</v>
      </c>
      <c r="C21" s="18">
        <v>9</v>
      </c>
      <c r="D21" s="18">
        <v>9</v>
      </c>
      <c r="F21" s="18">
        <v>14</v>
      </c>
      <c r="G21" s="18">
        <v>21</v>
      </c>
      <c r="H21" s="18">
        <v>9</v>
      </c>
      <c r="I21" s="18">
        <v>9</v>
      </c>
      <c r="K21" s="18">
        <v>36</v>
      </c>
      <c r="L21" s="18">
        <v>36</v>
      </c>
      <c r="M21" s="18">
        <v>36</v>
      </c>
      <c r="N21" s="18">
        <v>36</v>
      </c>
      <c r="P21" s="32"/>
      <c r="R21" s="18">
        <v>59</v>
      </c>
      <c r="S21" s="18">
        <v>66</v>
      </c>
      <c r="T21" s="18">
        <v>54</v>
      </c>
      <c r="U21" s="18">
        <v>54</v>
      </c>
    </row>
    <row r="22" spans="1:21" x14ac:dyDescent="0.3">
      <c r="A22" s="18">
        <v>7.6</v>
      </c>
      <c r="B22" s="18">
        <v>7.6</v>
      </c>
      <c r="C22" s="18">
        <v>7.6</v>
      </c>
      <c r="D22" s="18">
        <v>7.6</v>
      </c>
      <c r="F22" s="18">
        <v>14</v>
      </c>
      <c r="G22" s="18">
        <v>20</v>
      </c>
      <c r="H22" s="18">
        <v>9</v>
      </c>
      <c r="I22" s="18">
        <v>9</v>
      </c>
      <c r="K22" s="18">
        <v>21</v>
      </c>
      <c r="L22" s="18">
        <v>21</v>
      </c>
      <c r="M22" s="18">
        <v>21</v>
      </c>
      <c r="N22" s="18">
        <v>21</v>
      </c>
      <c r="P22" s="32"/>
      <c r="R22" s="18">
        <v>42.6</v>
      </c>
      <c r="S22" s="18">
        <v>48.6</v>
      </c>
      <c r="T22" s="18">
        <v>37.6</v>
      </c>
      <c r="U22" s="18">
        <v>37.6</v>
      </c>
    </row>
    <row r="23" spans="1:21" x14ac:dyDescent="0.3">
      <c r="A23" s="18">
        <v>3.6</v>
      </c>
      <c r="B23" s="18">
        <v>3.6</v>
      </c>
      <c r="C23" s="18">
        <v>3.6</v>
      </c>
      <c r="D23" s="18">
        <v>3.6</v>
      </c>
      <c r="F23" s="18">
        <v>12</v>
      </c>
      <c r="G23" s="18">
        <v>17</v>
      </c>
      <c r="H23" s="18">
        <v>9</v>
      </c>
      <c r="I23" s="18">
        <v>9</v>
      </c>
      <c r="K23" s="18">
        <v>24</v>
      </c>
      <c r="L23" s="18">
        <v>24</v>
      </c>
      <c r="M23" s="18">
        <v>24</v>
      </c>
      <c r="N23" s="18">
        <v>24</v>
      </c>
      <c r="P23" s="32"/>
      <c r="R23" s="18">
        <v>39.6</v>
      </c>
      <c r="S23" s="18">
        <v>44.6</v>
      </c>
      <c r="T23" s="18">
        <v>36.6</v>
      </c>
      <c r="U23" s="18">
        <v>36.6</v>
      </c>
    </row>
    <row r="24" spans="1:21" x14ac:dyDescent="0.3">
      <c r="A24" s="18">
        <v>9</v>
      </c>
      <c r="B24" s="18">
        <v>9</v>
      </c>
      <c r="C24" s="18">
        <v>9</v>
      </c>
      <c r="D24" s="18">
        <v>9</v>
      </c>
      <c r="F24" s="18">
        <v>26</v>
      </c>
      <c r="G24" s="18">
        <v>32</v>
      </c>
      <c r="H24" s="18">
        <v>16</v>
      </c>
      <c r="I24" s="18">
        <v>16</v>
      </c>
      <c r="K24" s="18">
        <v>36</v>
      </c>
      <c r="L24" s="18">
        <v>36</v>
      </c>
      <c r="M24" s="18">
        <v>36</v>
      </c>
      <c r="N24" s="18">
        <v>36</v>
      </c>
      <c r="P24" s="32"/>
      <c r="R24" s="18">
        <v>71</v>
      </c>
      <c r="S24" s="18">
        <v>77</v>
      </c>
      <c r="T24" s="18">
        <v>61</v>
      </c>
      <c r="U24" s="18">
        <v>61</v>
      </c>
    </row>
    <row r="25" spans="1:21" x14ac:dyDescent="0.3">
      <c r="A25" s="18">
        <v>4</v>
      </c>
      <c r="B25" s="18">
        <v>4</v>
      </c>
      <c r="C25" s="18">
        <v>4</v>
      </c>
      <c r="D25" s="18">
        <v>4</v>
      </c>
      <c r="F25" s="18">
        <v>20</v>
      </c>
      <c r="G25" s="18">
        <v>26</v>
      </c>
      <c r="H25" s="18">
        <v>12</v>
      </c>
      <c r="I25" s="18">
        <v>12</v>
      </c>
      <c r="K25" s="18">
        <v>38</v>
      </c>
      <c r="L25" s="18">
        <v>38</v>
      </c>
      <c r="M25" s="18">
        <v>38</v>
      </c>
      <c r="N25" s="18">
        <v>38</v>
      </c>
      <c r="P25" s="32"/>
      <c r="R25" s="18">
        <v>62</v>
      </c>
      <c r="S25" s="18">
        <v>68</v>
      </c>
      <c r="T25" s="18">
        <v>54</v>
      </c>
      <c r="U25" s="18">
        <v>54</v>
      </c>
    </row>
    <row r="26" spans="1:21" x14ac:dyDescent="0.3">
      <c r="A26" s="18">
        <v>7.8</v>
      </c>
      <c r="B26" s="18">
        <v>7.8</v>
      </c>
      <c r="C26" s="18">
        <v>7.8</v>
      </c>
      <c r="D26" s="18">
        <v>7.8</v>
      </c>
      <c r="F26" s="18">
        <v>20</v>
      </c>
      <c r="G26" s="18">
        <v>26</v>
      </c>
      <c r="H26" s="18">
        <v>13</v>
      </c>
      <c r="I26" s="18">
        <v>13</v>
      </c>
      <c r="K26" s="18">
        <v>31</v>
      </c>
      <c r="L26" s="18">
        <v>31</v>
      </c>
      <c r="M26" s="18">
        <v>31</v>
      </c>
      <c r="N26" s="18">
        <v>31</v>
      </c>
      <c r="P26" s="32"/>
      <c r="R26" s="18">
        <v>58.8</v>
      </c>
      <c r="S26" s="18">
        <v>64.8</v>
      </c>
      <c r="T26" s="18">
        <v>51.8</v>
      </c>
      <c r="U26" s="18">
        <v>51.8</v>
      </c>
    </row>
    <row r="27" spans="1:21" x14ac:dyDescent="0.3">
      <c r="A27" s="18">
        <v>4</v>
      </c>
      <c r="B27" s="18">
        <v>4</v>
      </c>
      <c r="C27" s="18">
        <v>4</v>
      </c>
      <c r="D27" s="18">
        <v>4</v>
      </c>
      <c r="F27" s="18">
        <v>17</v>
      </c>
      <c r="G27" s="18">
        <v>20</v>
      </c>
      <c r="H27" s="18">
        <v>10</v>
      </c>
      <c r="I27" s="18">
        <v>10</v>
      </c>
      <c r="K27" s="18">
        <v>24</v>
      </c>
      <c r="L27" s="18">
        <v>24</v>
      </c>
      <c r="M27" s="18">
        <v>24</v>
      </c>
      <c r="N27" s="18">
        <v>24</v>
      </c>
      <c r="P27" s="32"/>
      <c r="R27" s="18">
        <v>45</v>
      </c>
      <c r="S27" s="18">
        <v>48</v>
      </c>
      <c r="T27" s="18">
        <v>38</v>
      </c>
      <c r="U27" s="18">
        <v>38</v>
      </c>
    </row>
    <row r="28" spans="1:21" x14ac:dyDescent="0.3">
      <c r="A28" s="18">
        <v>6.8</v>
      </c>
      <c r="B28" s="18">
        <v>6.8</v>
      </c>
      <c r="C28" s="18">
        <v>6.8</v>
      </c>
      <c r="D28" s="18">
        <v>6.8</v>
      </c>
      <c r="F28" s="18">
        <v>12</v>
      </c>
      <c r="G28" s="18">
        <v>15</v>
      </c>
      <c r="H28" s="18">
        <v>12</v>
      </c>
      <c r="I28" s="18">
        <v>12</v>
      </c>
      <c r="K28" s="18">
        <v>21</v>
      </c>
      <c r="L28" s="18">
        <v>21</v>
      </c>
      <c r="M28" s="18">
        <v>21</v>
      </c>
      <c r="N28" s="18">
        <v>21</v>
      </c>
      <c r="P28" s="32"/>
      <c r="R28" s="18">
        <v>39.799999999999997</v>
      </c>
      <c r="S28" s="18">
        <v>42.8</v>
      </c>
      <c r="T28" s="18">
        <v>39.799999999999997</v>
      </c>
      <c r="U28" s="18">
        <v>39.799999999999997</v>
      </c>
    </row>
    <row r="29" spans="1:21" x14ac:dyDescent="0.3">
      <c r="A29" s="18">
        <v>3.6</v>
      </c>
      <c r="B29" s="18">
        <v>3.6</v>
      </c>
      <c r="C29" s="18">
        <v>3.6</v>
      </c>
      <c r="D29" s="18">
        <v>3.6</v>
      </c>
      <c r="F29" s="18">
        <v>1</v>
      </c>
      <c r="G29" s="18">
        <v>3</v>
      </c>
      <c r="H29" s="18">
        <v>1</v>
      </c>
      <c r="I29" s="18">
        <v>1</v>
      </c>
      <c r="K29" s="18">
        <v>24</v>
      </c>
      <c r="L29" s="18">
        <v>24</v>
      </c>
      <c r="M29" s="18">
        <v>24</v>
      </c>
      <c r="N29" s="18">
        <v>24</v>
      </c>
      <c r="P29" s="32"/>
      <c r="R29" s="18">
        <v>28.6</v>
      </c>
      <c r="S29" s="18">
        <v>30.6</v>
      </c>
      <c r="T29" s="18">
        <v>28.6</v>
      </c>
      <c r="U29" s="18">
        <v>28.6</v>
      </c>
    </row>
    <row r="30" spans="1:21" x14ac:dyDescent="0.3">
      <c r="A30" s="18">
        <v>5.4</v>
      </c>
      <c r="B30" s="18">
        <v>5.4</v>
      </c>
      <c r="C30" s="18">
        <v>5.4</v>
      </c>
      <c r="D30" s="18">
        <v>5.4</v>
      </c>
      <c r="F30" s="18">
        <v>0</v>
      </c>
      <c r="G30" s="18">
        <v>0</v>
      </c>
      <c r="H30" s="18">
        <v>0</v>
      </c>
      <c r="I30" s="18">
        <v>0</v>
      </c>
      <c r="K30" s="18">
        <v>31</v>
      </c>
      <c r="L30" s="18">
        <v>31</v>
      </c>
      <c r="M30" s="18">
        <v>31</v>
      </c>
      <c r="N30" s="18">
        <v>31</v>
      </c>
      <c r="P30" s="32"/>
      <c r="R30" s="18">
        <v>36.4</v>
      </c>
      <c r="S30" s="18">
        <v>36.4</v>
      </c>
      <c r="T30" s="18">
        <v>36.4</v>
      </c>
      <c r="U30" s="18">
        <v>36.4</v>
      </c>
    </row>
    <row r="31" spans="1:21" x14ac:dyDescent="0.3">
      <c r="A31" s="18">
        <v>4</v>
      </c>
      <c r="B31" s="18">
        <v>4</v>
      </c>
      <c r="C31" s="18">
        <v>4</v>
      </c>
      <c r="D31" s="18">
        <v>4</v>
      </c>
      <c r="F31" s="18">
        <v>9</v>
      </c>
      <c r="G31" s="18">
        <v>16</v>
      </c>
      <c r="H31" s="18">
        <v>4</v>
      </c>
      <c r="I31" s="18">
        <v>4</v>
      </c>
      <c r="K31" s="18">
        <v>24</v>
      </c>
      <c r="L31" s="18">
        <v>24</v>
      </c>
      <c r="M31" s="18">
        <v>24</v>
      </c>
      <c r="N31" s="18">
        <v>24</v>
      </c>
      <c r="P31" s="32"/>
      <c r="R31" s="18">
        <v>37</v>
      </c>
      <c r="S31" s="18">
        <v>44</v>
      </c>
      <c r="T31" s="18">
        <v>32</v>
      </c>
      <c r="U31" s="18">
        <v>32</v>
      </c>
    </row>
    <row r="32" spans="1:21" x14ac:dyDescent="0.3">
      <c r="A32" s="18">
        <v>5</v>
      </c>
      <c r="B32" s="18">
        <v>5</v>
      </c>
      <c r="C32" s="18">
        <v>5</v>
      </c>
      <c r="D32" s="18">
        <v>5</v>
      </c>
      <c r="F32" s="18">
        <v>21</v>
      </c>
      <c r="G32" s="18">
        <v>31</v>
      </c>
      <c r="H32" s="18">
        <v>11</v>
      </c>
      <c r="I32" s="18">
        <v>11</v>
      </c>
      <c r="K32" s="18">
        <v>24</v>
      </c>
      <c r="L32" s="18">
        <v>24</v>
      </c>
      <c r="M32" s="18">
        <v>24</v>
      </c>
      <c r="N32" s="18">
        <v>24</v>
      </c>
      <c r="P32" s="32"/>
      <c r="R32" s="18">
        <v>50</v>
      </c>
      <c r="S32" s="18">
        <v>60</v>
      </c>
      <c r="T32" s="18">
        <v>40</v>
      </c>
      <c r="U32" s="18">
        <v>40</v>
      </c>
    </row>
    <row r="33" spans="1:21" x14ac:dyDescent="0.3">
      <c r="A33" s="18">
        <v>3</v>
      </c>
      <c r="B33" s="18">
        <v>3</v>
      </c>
      <c r="C33" s="18">
        <v>3</v>
      </c>
      <c r="D33" s="18">
        <v>3</v>
      </c>
      <c r="F33" s="18">
        <v>14</v>
      </c>
      <c r="G33" s="18">
        <v>21</v>
      </c>
      <c r="H33" s="18">
        <v>7</v>
      </c>
      <c r="I33" s="18">
        <v>7</v>
      </c>
      <c r="K33" s="18">
        <v>24</v>
      </c>
      <c r="L33" s="18">
        <v>24</v>
      </c>
      <c r="M33" s="18">
        <v>24</v>
      </c>
      <c r="N33" s="18">
        <v>24</v>
      </c>
      <c r="P33" s="32"/>
      <c r="R33" s="18">
        <v>41</v>
      </c>
      <c r="S33" s="18">
        <v>48</v>
      </c>
      <c r="T33" s="18">
        <v>34</v>
      </c>
      <c r="U33" s="18">
        <v>34</v>
      </c>
    </row>
    <row r="34" spans="1:21" x14ac:dyDescent="0.3">
      <c r="A34" s="18">
        <v>4</v>
      </c>
      <c r="B34" s="18">
        <v>4</v>
      </c>
      <c r="C34" s="18">
        <v>4</v>
      </c>
      <c r="D34" s="18">
        <v>4</v>
      </c>
      <c r="F34" s="18">
        <v>8</v>
      </c>
      <c r="G34" s="18">
        <v>12</v>
      </c>
      <c r="H34" s="18">
        <v>8</v>
      </c>
      <c r="I34" s="18">
        <v>8</v>
      </c>
      <c r="K34" s="18">
        <v>24</v>
      </c>
      <c r="L34" s="18">
        <v>24</v>
      </c>
      <c r="M34" s="18">
        <v>24</v>
      </c>
      <c r="N34" s="18">
        <v>24</v>
      </c>
      <c r="P34" s="32"/>
      <c r="R34" s="18">
        <v>36</v>
      </c>
      <c r="S34" s="18">
        <v>40</v>
      </c>
      <c r="T34" s="18">
        <v>36</v>
      </c>
      <c r="U34" s="18">
        <v>36</v>
      </c>
    </row>
    <row r="35" spans="1:21" x14ac:dyDescent="0.3">
      <c r="A35" s="18">
        <v>4</v>
      </c>
      <c r="B35" s="18">
        <v>4</v>
      </c>
      <c r="C35" s="18">
        <v>4</v>
      </c>
      <c r="D35" s="18">
        <v>4</v>
      </c>
      <c r="F35" s="18">
        <v>6</v>
      </c>
      <c r="G35" s="18">
        <v>12</v>
      </c>
      <c r="H35" s="18">
        <v>4</v>
      </c>
      <c r="I35" s="18">
        <v>4</v>
      </c>
      <c r="K35" s="18">
        <v>38</v>
      </c>
      <c r="L35" s="18">
        <v>38</v>
      </c>
      <c r="M35" s="18">
        <v>38</v>
      </c>
      <c r="N35" s="18">
        <v>38</v>
      </c>
      <c r="P35" s="32"/>
      <c r="R35" s="18">
        <v>48</v>
      </c>
      <c r="S35" s="18">
        <v>54</v>
      </c>
      <c r="T35" s="18">
        <v>46</v>
      </c>
      <c r="U35" s="18">
        <v>46</v>
      </c>
    </row>
    <row r="36" spans="1:21" x14ac:dyDescent="0.3">
      <c r="A36" s="18">
        <v>4.4000000000000004</v>
      </c>
      <c r="B36" s="18">
        <v>4.4000000000000004</v>
      </c>
      <c r="C36" s="18">
        <v>4.4000000000000004</v>
      </c>
      <c r="D36" s="18">
        <v>4.4000000000000004</v>
      </c>
      <c r="F36" s="18">
        <v>10</v>
      </c>
      <c r="G36" s="18">
        <v>13</v>
      </c>
      <c r="H36" s="18">
        <v>8</v>
      </c>
      <c r="I36" s="18">
        <v>8</v>
      </c>
      <c r="K36" s="18">
        <v>20</v>
      </c>
      <c r="L36" s="18">
        <v>20</v>
      </c>
      <c r="M36" s="18">
        <v>20</v>
      </c>
      <c r="N36" s="18">
        <v>20</v>
      </c>
      <c r="P36" s="32"/>
      <c r="R36" s="18">
        <v>34.4</v>
      </c>
      <c r="S36" s="18">
        <v>37.4</v>
      </c>
      <c r="T36" s="18">
        <v>32.4</v>
      </c>
      <c r="U36" s="18">
        <v>32.4</v>
      </c>
    </row>
    <row r="37" spans="1:21" x14ac:dyDescent="0.3">
      <c r="A37" s="18">
        <v>5</v>
      </c>
      <c r="B37" s="18">
        <v>5</v>
      </c>
      <c r="C37" s="18">
        <v>5</v>
      </c>
      <c r="D37" s="18">
        <v>5</v>
      </c>
      <c r="F37" s="18">
        <v>14</v>
      </c>
      <c r="G37" s="18">
        <v>19</v>
      </c>
      <c r="H37" s="18">
        <v>8</v>
      </c>
      <c r="I37" s="18">
        <v>8</v>
      </c>
      <c r="K37" s="18">
        <v>20</v>
      </c>
      <c r="L37" s="18">
        <v>20</v>
      </c>
      <c r="M37" s="18">
        <v>20</v>
      </c>
      <c r="N37" s="18">
        <v>20</v>
      </c>
      <c r="P37" s="32"/>
      <c r="R37" s="18">
        <v>39</v>
      </c>
      <c r="S37" s="18">
        <v>44</v>
      </c>
      <c r="T37" s="18">
        <v>33</v>
      </c>
      <c r="U37" s="18">
        <v>33</v>
      </c>
    </row>
    <row r="38" spans="1:21" x14ac:dyDescent="0.3">
      <c r="A38" s="18">
        <v>4</v>
      </c>
      <c r="B38" s="18">
        <v>4</v>
      </c>
      <c r="C38" s="18">
        <v>4</v>
      </c>
      <c r="D38" s="18">
        <v>4</v>
      </c>
      <c r="F38" s="18">
        <v>14</v>
      </c>
      <c r="G38" s="18">
        <v>18</v>
      </c>
      <c r="H38" s="18">
        <v>11</v>
      </c>
      <c r="I38" s="18">
        <v>11</v>
      </c>
      <c r="K38" s="18">
        <v>24</v>
      </c>
      <c r="L38" s="18">
        <v>24</v>
      </c>
      <c r="M38" s="18">
        <v>24</v>
      </c>
      <c r="N38" s="18">
        <v>24</v>
      </c>
      <c r="P38" s="32"/>
      <c r="R38" s="18">
        <v>42</v>
      </c>
      <c r="S38" s="18">
        <v>46</v>
      </c>
      <c r="T38" s="18">
        <v>39</v>
      </c>
      <c r="U38" s="18">
        <v>39</v>
      </c>
    </row>
    <row r="39" spans="1:21" x14ac:dyDescent="0.3">
      <c r="A39" s="18">
        <v>6.4</v>
      </c>
      <c r="B39" s="18">
        <v>6.4</v>
      </c>
      <c r="C39" s="18">
        <v>6.4</v>
      </c>
      <c r="D39" s="18">
        <v>6.4</v>
      </c>
      <c r="F39" s="18">
        <v>10</v>
      </c>
      <c r="G39" s="18">
        <v>17</v>
      </c>
      <c r="H39" s="18">
        <v>6</v>
      </c>
      <c r="I39" s="18">
        <v>6</v>
      </c>
      <c r="K39" s="18">
        <v>31</v>
      </c>
      <c r="L39" s="18">
        <v>31</v>
      </c>
      <c r="M39" s="18">
        <v>31</v>
      </c>
      <c r="N39" s="18">
        <v>31</v>
      </c>
      <c r="P39" s="32"/>
      <c r="R39" s="18">
        <v>47.4</v>
      </c>
      <c r="S39" s="18">
        <v>54.4</v>
      </c>
      <c r="T39" s="18">
        <v>43.4</v>
      </c>
      <c r="U39" s="18">
        <v>43.4</v>
      </c>
    </row>
    <row r="40" spans="1:21" x14ac:dyDescent="0.3">
      <c r="A40" s="18">
        <v>7.4</v>
      </c>
      <c r="B40" s="18">
        <v>7.4</v>
      </c>
      <c r="C40" s="18">
        <v>7.4</v>
      </c>
      <c r="D40" s="18">
        <v>7.4</v>
      </c>
      <c r="F40" s="18">
        <v>0</v>
      </c>
      <c r="G40" s="18">
        <v>4</v>
      </c>
      <c r="H40" s="18">
        <v>0</v>
      </c>
      <c r="I40" s="18">
        <v>0</v>
      </c>
      <c r="K40" s="18">
        <v>36</v>
      </c>
      <c r="L40" s="18">
        <v>36</v>
      </c>
      <c r="M40" s="18">
        <v>36</v>
      </c>
      <c r="N40" s="18">
        <v>36</v>
      </c>
      <c r="P40" s="32"/>
      <c r="R40" s="18">
        <v>43.4</v>
      </c>
      <c r="S40" s="18">
        <v>47.4</v>
      </c>
      <c r="T40" s="18">
        <v>43.4</v>
      </c>
      <c r="U40" s="18">
        <v>43.4</v>
      </c>
    </row>
    <row r="41" spans="1:21" x14ac:dyDescent="0.3">
      <c r="A41" s="18">
        <v>4</v>
      </c>
      <c r="B41" s="18">
        <v>4</v>
      </c>
      <c r="C41" s="18">
        <v>4</v>
      </c>
      <c r="D41" s="18">
        <v>4</v>
      </c>
      <c r="F41" s="18">
        <v>11</v>
      </c>
      <c r="G41" s="18">
        <v>13</v>
      </c>
      <c r="H41" s="18">
        <v>3</v>
      </c>
      <c r="I41" s="18">
        <v>3</v>
      </c>
      <c r="K41" s="18">
        <v>38</v>
      </c>
      <c r="L41" s="18">
        <v>38</v>
      </c>
      <c r="M41" s="18">
        <v>38</v>
      </c>
      <c r="N41" s="18">
        <v>38</v>
      </c>
      <c r="P41" s="32"/>
      <c r="R41" s="18">
        <v>53</v>
      </c>
      <c r="S41" s="18">
        <v>55</v>
      </c>
      <c r="T41" s="18">
        <v>45</v>
      </c>
      <c r="U41" s="18">
        <v>45</v>
      </c>
    </row>
    <row r="42" spans="1:21" x14ac:dyDescent="0.3">
      <c r="A42" s="18">
        <v>4</v>
      </c>
      <c r="B42" s="18">
        <v>4</v>
      </c>
      <c r="C42" s="18">
        <v>4</v>
      </c>
      <c r="D42" s="18">
        <v>4</v>
      </c>
      <c r="F42" s="18">
        <v>21</v>
      </c>
      <c r="G42" s="18">
        <v>28</v>
      </c>
      <c r="H42" s="18">
        <v>14</v>
      </c>
      <c r="I42" s="18">
        <v>14</v>
      </c>
      <c r="K42" s="18">
        <v>24</v>
      </c>
      <c r="L42" s="18">
        <v>24</v>
      </c>
      <c r="M42" s="18">
        <v>24</v>
      </c>
      <c r="N42" s="18">
        <v>24</v>
      </c>
      <c r="P42" s="32"/>
      <c r="R42" s="18">
        <v>49</v>
      </c>
      <c r="S42" s="18">
        <v>56</v>
      </c>
      <c r="T42" s="18">
        <v>42</v>
      </c>
      <c r="U42" s="18">
        <v>42</v>
      </c>
    </row>
    <row r="43" spans="1:21" x14ac:dyDescent="0.3">
      <c r="A43" s="18">
        <v>6.8</v>
      </c>
      <c r="B43" s="18">
        <v>6.8</v>
      </c>
      <c r="C43" s="18">
        <v>6.8</v>
      </c>
      <c r="D43" s="18">
        <v>6.8</v>
      </c>
      <c r="F43" s="18">
        <v>15</v>
      </c>
      <c r="G43" s="18">
        <v>19</v>
      </c>
      <c r="H43" s="18">
        <v>11</v>
      </c>
      <c r="I43" s="18">
        <v>11</v>
      </c>
      <c r="K43" s="18">
        <v>21</v>
      </c>
      <c r="L43" s="18">
        <v>21</v>
      </c>
      <c r="M43" s="18">
        <v>21</v>
      </c>
      <c r="N43" s="18">
        <v>21</v>
      </c>
      <c r="P43" s="32"/>
      <c r="R43" s="18">
        <v>42.8</v>
      </c>
      <c r="S43" s="18">
        <v>46.8</v>
      </c>
      <c r="T43" s="18">
        <v>38.799999999999997</v>
      </c>
      <c r="U43" s="18">
        <v>38.799999999999997</v>
      </c>
    </row>
    <row r="44" spans="1:21" x14ac:dyDescent="0.3">
      <c r="A44" s="18">
        <v>7</v>
      </c>
      <c r="B44" s="18">
        <v>7</v>
      </c>
      <c r="C44" s="18">
        <v>7</v>
      </c>
      <c r="D44" s="18">
        <v>7</v>
      </c>
      <c r="F44" s="18">
        <v>13</v>
      </c>
      <c r="G44" s="18">
        <v>20</v>
      </c>
      <c r="H44" s="18">
        <v>11</v>
      </c>
      <c r="I44" s="18">
        <v>11</v>
      </c>
      <c r="K44" s="18">
        <v>36</v>
      </c>
      <c r="L44" s="18">
        <v>36</v>
      </c>
      <c r="M44" s="18">
        <v>36</v>
      </c>
      <c r="N44" s="18">
        <v>36</v>
      </c>
      <c r="P44" s="32"/>
      <c r="R44" s="18">
        <v>56</v>
      </c>
      <c r="S44" s="18">
        <v>63</v>
      </c>
      <c r="T44" s="18">
        <v>54</v>
      </c>
      <c r="U44" s="18">
        <v>54</v>
      </c>
    </row>
    <row r="45" spans="1:21" x14ac:dyDescent="0.3">
      <c r="A45" s="18">
        <v>4</v>
      </c>
      <c r="B45" s="18">
        <v>4</v>
      </c>
      <c r="C45" s="18">
        <v>4</v>
      </c>
      <c r="D45" s="18">
        <v>4</v>
      </c>
      <c r="F45" s="18">
        <v>0</v>
      </c>
      <c r="G45" s="18">
        <v>0</v>
      </c>
      <c r="H45" s="18">
        <v>0</v>
      </c>
      <c r="I45" s="18">
        <v>0</v>
      </c>
      <c r="K45" s="18">
        <v>24</v>
      </c>
      <c r="L45" s="18">
        <v>24</v>
      </c>
      <c r="M45" s="18">
        <v>24</v>
      </c>
      <c r="N45" s="18">
        <v>24</v>
      </c>
      <c r="P45" s="32"/>
      <c r="R45" s="18">
        <v>28</v>
      </c>
      <c r="S45" s="18">
        <v>28</v>
      </c>
      <c r="T45" s="18">
        <v>28</v>
      </c>
      <c r="U45" s="18">
        <v>28</v>
      </c>
    </row>
    <row r="46" spans="1:21" x14ac:dyDescent="0.3">
      <c r="A46" s="18">
        <v>4</v>
      </c>
      <c r="B46" s="18">
        <v>4</v>
      </c>
      <c r="C46" s="18">
        <v>4</v>
      </c>
      <c r="D46" s="18">
        <v>4</v>
      </c>
      <c r="F46" s="18">
        <v>22</v>
      </c>
      <c r="G46" s="18">
        <v>29</v>
      </c>
      <c r="H46" s="18">
        <v>15</v>
      </c>
      <c r="I46" s="18">
        <v>15</v>
      </c>
      <c r="K46" s="18">
        <v>38</v>
      </c>
      <c r="L46" s="18">
        <v>38</v>
      </c>
      <c r="M46" s="18">
        <v>38</v>
      </c>
      <c r="N46" s="18">
        <v>38</v>
      </c>
      <c r="P46" s="32"/>
      <c r="R46" s="18">
        <v>64</v>
      </c>
      <c r="S46" s="18">
        <v>71</v>
      </c>
      <c r="T46" s="18">
        <v>57</v>
      </c>
      <c r="U46" s="18">
        <v>57</v>
      </c>
    </row>
    <row r="47" spans="1:21" x14ac:dyDescent="0.3">
      <c r="A47" s="18">
        <v>4</v>
      </c>
      <c r="B47" s="18">
        <v>4</v>
      </c>
      <c r="C47" s="18">
        <v>4</v>
      </c>
      <c r="D47" s="18">
        <v>4</v>
      </c>
      <c r="F47" s="18">
        <v>13</v>
      </c>
      <c r="G47" s="18">
        <v>16</v>
      </c>
      <c r="H47" s="18">
        <v>8</v>
      </c>
      <c r="I47" s="18">
        <v>8</v>
      </c>
      <c r="K47" s="18">
        <v>24</v>
      </c>
      <c r="L47" s="18">
        <v>24</v>
      </c>
      <c r="M47" s="18">
        <v>24</v>
      </c>
      <c r="N47" s="18">
        <v>24</v>
      </c>
      <c r="P47" s="32"/>
      <c r="R47" s="18">
        <v>41</v>
      </c>
      <c r="S47" s="18">
        <v>44</v>
      </c>
      <c r="T47" s="18">
        <v>36</v>
      </c>
      <c r="U47" s="18">
        <v>36</v>
      </c>
    </row>
    <row r="48" spans="1:21" x14ac:dyDescent="0.3">
      <c r="A48" s="18">
        <v>4</v>
      </c>
      <c r="B48" s="18">
        <v>4</v>
      </c>
      <c r="C48" s="18">
        <v>4</v>
      </c>
      <c r="D48" s="18">
        <v>4</v>
      </c>
      <c r="F48" s="18">
        <v>11</v>
      </c>
      <c r="G48" s="18">
        <v>18</v>
      </c>
      <c r="H48" s="18">
        <v>8</v>
      </c>
      <c r="I48" s="18">
        <v>8</v>
      </c>
      <c r="K48" s="18">
        <v>20</v>
      </c>
      <c r="L48" s="18">
        <v>20</v>
      </c>
      <c r="M48" s="18">
        <v>20</v>
      </c>
      <c r="N48" s="18">
        <v>20</v>
      </c>
      <c r="P48" s="32"/>
      <c r="R48" s="18">
        <v>35</v>
      </c>
      <c r="S48" s="18">
        <v>42</v>
      </c>
      <c r="T48" s="18">
        <v>32</v>
      </c>
      <c r="U48" s="18">
        <v>32</v>
      </c>
    </row>
    <row r="49" spans="1:21" x14ac:dyDescent="0.3">
      <c r="A49" s="18">
        <v>7.6</v>
      </c>
      <c r="B49" s="18">
        <v>7.6</v>
      </c>
      <c r="C49" s="18">
        <v>7.6</v>
      </c>
      <c r="D49" s="18">
        <v>7.6</v>
      </c>
      <c r="F49" s="18">
        <v>20</v>
      </c>
      <c r="G49" s="18">
        <v>28</v>
      </c>
      <c r="H49" s="18">
        <v>15</v>
      </c>
      <c r="I49" s="18">
        <v>15</v>
      </c>
      <c r="K49" s="18">
        <v>31</v>
      </c>
      <c r="L49" s="18">
        <v>31</v>
      </c>
      <c r="M49" s="18">
        <v>31</v>
      </c>
      <c r="N49" s="18">
        <v>31</v>
      </c>
      <c r="P49" s="32"/>
      <c r="R49" s="18">
        <v>58.6</v>
      </c>
      <c r="S49" s="18">
        <v>66.599999999999994</v>
      </c>
      <c r="T49" s="18">
        <v>53.6</v>
      </c>
      <c r="U49" s="18">
        <v>53.6</v>
      </c>
    </row>
    <row r="50" spans="1:21" x14ac:dyDescent="0.3">
      <c r="A50" s="18">
        <v>4</v>
      </c>
      <c r="B50" s="18">
        <v>4</v>
      </c>
      <c r="C50" s="18">
        <v>4</v>
      </c>
      <c r="D50" s="18">
        <v>4</v>
      </c>
      <c r="F50" s="18">
        <v>28</v>
      </c>
      <c r="G50" s="18">
        <v>35</v>
      </c>
      <c r="H50" s="18">
        <v>20</v>
      </c>
      <c r="I50" s="18">
        <v>20</v>
      </c>
      <c r="K50" s="18">
        <v>38</v>
      </c>
      <c r="L50" s="18">
        <v>38</v>
      </c>
      <c r="M50" s="18">
        <v>38</v>
      </c>
      <c r="N50" s="18">
        <v>38</v>
      </c>
      <c r="P50" s="32"/>
      <c r="R50" s="18">
        <v>70</v>
      </c>
      <c r="S50" s="18">
        <v>77</v>
      </c>
      <c r="T50" s="18">
        <v>62</v>
      </c>
      <c r="U50" s="18">
        <v>62</v>
      </c>
    </row>
    <row r="51" spans="1:21" x14ac:dyDescent="0.3">
      <c r="A51" s="18">
        <v>6</v>
      </c>
      <c r="B51" s="18">
        <v>6</v>
      </c>
      <c r="C51" s="18">
        <v>6</v>
      </c>
      <c r="D51" s="18">
        <v>6</v>
      </c>
      <c r="F51" s="18">
        <v>17</v>
      </c>
      <c r="G51" s="18">
        <v>25</v>
      </c>
      <c r="H51" s="18">
        <v>10</v>
      </c>
      <c r="I51" s="18">
        <v>10</v>
      </c>
      <c r="K51" s="18">
        <v>24</v>
      </c>
      <c r="L51" s="18">
        <v>24</v>
      </c>
      <c r="M51" s="18">
        <v>24</v>
      </c>
      <c r="N51" s="18">
        <v>24</v>
      </c>
      <c r="P51" s="32"/>
      <c r="R51" s="18">
        <v>47</v>
      </c>
      <c r="S51" s="18">
        <v>55</v>
      </c>
      <c r="T51" s="18">
        <v>40</v>
      </c>
      <c r="U51" s="18">
        <v>40</v>
      </c>
    </row>
    <row r="52" spans="1:21" x14ac:dyDescent="0.3">
      <c r="A52" s="18">
        <v>4</v>
      </c>
      <c r="B52" s="18">
        <v>4</v>
      </c>
      <c r="C52" s="18">
        <v>4</v>
      </c>
      <c r="D52" s="18">
        <v>4</v>
      </c>
      <c r="F52" s="18">
        <v>7</v>
      </c>
      <c r="G52" s="18">
        <v>10</v>
      </c>
      <c r="H52" s="18">
        <v>7</v>
      </c>
      <c r="I52" s="18">
        <v>7</v>
      </c>
      <c r="K52" s="18">
        <v>24</v>
      </c>
      <c r="L52" s="18">
        <v>24</v>
      </c>
      <c r="M52" s="18">
        <v>24</v>
      </c>
      <c r="N52" s="18">
        <v>24</v>
      </c>
      <c r="P52" s="32"/>
      <c r="R52" s="18">
        <v>35</v>
      </c>
      <c r="S52" s="18">
        <v>38</v>
      </c>
      <c r="T52" s="18">
        <v>35</v>
      </c>
      <c r="U52" s="18">
        <v>35</v>
      </c>
    </row>
    <row r="53" spans="1:21" x14ac:dyDescent="0.3">
      <c r="A53" s="18">
        <v>6</v>
      </c>
      <c r="B53" s="18">
        <v>6</v>
      </c>
      <c r="C53" s="18">
        <v>6</v>
      </c>
      <c r="D53" s="18">
        <v>6</v>
      </c>
      <c r="F53" s="18">
        <v>20</v>
      </c>
      <c r="G53" s="18">
        <v>25</v>
      </c>
      <c r="H53" s="18">
        <v>17</v>
      </c>
      <c r="I53" s="18">
        <v>17</v>
      </c>
      <c r="K53" s="18">
        <v>24</v>
      </c>
      <c r="L53" s="18">
        <v>24</v>
      </c>
      <c r="M53" s="18">
        <v>24</v>
      </c>
      <c r="N53" s="18">
        <v>24</v>
      </c>
      <c r="P53" s="32"/>
      <c r="R53" s="18">
        <v>50</v>
      </c>
      <c r="S53" s="18">
        <v>55</v>
      </c>
      <c r="T53" s="18">
        <v>47</v>
      </c>
      <c r="U53" s="18">
        <v>47</v>
      </c>
    </row>
    <row r="54" spans="1:21" x14ac:dyDescent="0.3">
      <c r="A54" s="18">
        <v>7.6</v>
      </c>
      <c r="B54" s="18">
        <v>7.6</v>
      </c>
      <c r="C54" s="18">
        <v>7.6</v>
      </c>
      <c r="D54" s="18">
        <v>7.6</v>
      </c>
      <c r="F54" s="18">
        <v>16</v>
      </c>
      <c r="G54" s="18">
        <v>25</v>
      </c>
      <c r="H54" s="18">
        <v>12</v>
      </c>
      <c r="I54" s="18">
        <v>12</v>
      </c>
      <c r="K54" s="18">
        <v>36</v>
      </c>
      <c r="L54" s="18">
        <v>36</v>
      </c>
      <c r="M54" s="18">
        <v>36</v>
      </c>
      <c r="N54" s="18">
        <v>36</v>
      </c>
      <c r="P54" s="32"/>
      <c r="R54" s="18">
        <v>59.6</v>
      </c>
      <c r="S54" s="18">
        <v>68.599999999999994</v>
      </c>
      <c r="T54" s="18">
        <v>55.6</v>
      </c>
      <c r="U54" s="18">
        <v>55.6</v>
      </c>
    </row>
    <row r="55" spans="1:21" x14ac:dyDescent="0.3">
      <c r="A55" s="18">
        <v>7</v>
      </c>
      <c r="B55" s="18">
        <v>7</v>
      </c>
      <c r="C55" s="18">
        <v>7</v>
      </c>
      <c r="D55" s="18">
        <v>7</v>
      </c>
      <c r="F55" s="18">
        <v>16</v>
      </c>
      <c r="G55" s="18">
        <v>23</v>
      </c>
      <c r="H55" s="18">
        <v>10</v>
      </c>
      <c r="I55" s="18">
        <v>10</v>
      </c>
      <c r="K55" s="18">
        <v>36</v>
      </c>
      <c r="L55" s="18">
        <v>36</v>
      </c>
      <c r="M55" s="18">
        <v>36</v>
      </c>
      <c r="N55" s="18">
        <v>36</v>
      </c>
      <c r="P55" s="32"/>
      <c r="R55" s="18">
        <v>59</v>
      </c>
      <c r="S55" s="18">
        <v>66</v>
      </c>
      <c r="T55" s="18">
        <v>53</v>
      </c>
      <c r="U55" s="18">
        <v>53</v>
      </c>
    </row>
    <row r="56" spans="1:21" x14ac:dyDescent="0.3">
      <c r="A56" s="18">
        <v>7</v>
      </c>
      <c r="B56" s="18">
        <v>7</v>
      </c>
      <c r="C56" s="18">
        <v>7</v>
      </c>
      <c r="D56" s="18">
        <v>7</v>
      </c>
      <c r="F56" s="18">
        <v>9</v>
      </c>
      <c r="G56" s="18">
        <v>13</v>
      </c>
      <c r="H56" s="18">
        <v>7</v>
      </c>
      <c r="I56" s="18">
        <v>7</v>
      </c>
      <c r="K56" s="18">
        <v>36</v>
      </c>
      <c r="L56" s="18">
        <v>36</v>
      </c>
      <c r="M56" s="18">
        <v>36</v>
      </c>
      <c r="N56" s="18">
        <v>36</v>
      </c>
      <c r="P56" s="32"/>
      <c r="R56" s="18">
        <v>52</v>
      </c>
      <c r="S56" s="18">
        <v>56</v>
      </c>
      <c r="T56" s="18">
        <v>50</v>
      </c>
      <c r="U56" s="18">
        <v>50</v>
      </c>
    </row>
    <row r="57" spans="1:21" x14ac:dyDescent="0.3">
      <c r="A57" s="18">
        <v>4.4000000000000004</v>
      </c>
      <c r="B57" s="18">
        <v>4.4000000000000004</v>
      </c>
      <c r="C57" s="18">
        <v>4.4000000000000004</v>
      </c>
      <c r="D57" s="18">
        <v>4.4000000000000004</v>
      </c>
      <c r="F57" s="18">
        <v>13</v>
      </c>
      <c r="G57" s="18">
        <v>18</v>
      </c>
      <c r="H57" s="18">
        <v>11</v>
      </c>
      <c r="I57" s="18">
        <v>11</v>
      </c>
      <c r="K57" s="18">
        <v>20</v>
      </c>
      <c r="L57" s="18">
        <v>20</v>
      </c>
      <c r="M57" s="18">
        <v>20</v>
      </c>
      <c r="N57" s="18">
        <v>20</v>
      </c>
      <c r="P57" s="32"/>
      <c r="R57" s="18">
        <v>37.4</v>
      </c>
      <c r="S57" s="18">
        <v>42.4</v>
      </c>
      <c r="T57" s="18">
        <v>35.4</v>
      </c>
      <c r="U57" s="18">
        <v>35.4</v>
      </c>
    </row>
    <row r="58" spans="1:21" x14ac:dyDescent="0.3">
      <c r="A58" s="18">
        <v>7</v>
      </c>
      <c r="B58" s="18">
        <v>7</v>
      </c>
      <c r="C58" s="18">
        <v>7</v>
      </c>
      <c r="D58" s="18">
        <v>7</v>
      </c>
      <c r="F58" s="18">
        <v>6</v>
      </c>
      <c r="G58" s="18">
        <v>9</v>
      </c>
      <c r="H58" s="18">
        <v>2</v>
      </c>
      <c r="I58" s="18">
        <v>2</v>
      </c>
      <c r="K58" s="18">
        <v>36</v>
      </c>
      <c r="L58" s="18">
        <v>36</v>
      </c>
      <c r="M58" s="18">
        <v>36</v>
      </c>
      <c r="N58" s="18">
        <v>36</v>
      </c>
      <c r="P58" s="32"/>
      <c r="R58" s="18">
        <v>49</v>
      </c>
      <c r="S58" s="18">
        <v>52</v>
      </c>
      <c r="T58" s="18">
        <v>45</v>
      </c>
      <c r="U58" s="18">
        <v>45</v>
      </c>
    </row>
    <row r="59" spans="1:21" x14ac:dyDescent="0.3">
      <c r="A59" s="18">
        <v>4</v>
      </c>
      <c r="B59" s="18">
        <v>4</v>
      </c>
      <c r="C59" s="18">
        <v>4</v>
      </c>
      <c r="D59" s="18">
        <v>4</v>
      </c>
      <c r="F59" s="18">
        <v>7</v>
      </c>
      <c r="G59" s="18">
        <v>13</v>
      </c>
      <c r="H59" s="18">
        <v>7</v>
      </c>
      <c r="I59" s="18">
        <v>7</v>
      </c>
      <c r="K59" s="18">
        <v>24</v>
      </c>
      <c r="L59" s="18">
        <v>24</v>
      </c>
      <c r="M59" s="18">
        <v>24</v>
      </c>
      <c r="N59" s="18">
        <v>24</v>
      </c>
      <c r="P59" s="32"/>
      <c r="R59" s="18">
        <v>35</v>
      </c>
      <c r="S59" s="18">
        <v>41</v>
      </c>
      <c r="T59" s="18">
        <v>35</v>
      </c>
      <c r="U59" s="18">
        <v>35</v>
      </c>
    </row>
    <row r="60" spans="1:21" x14ac:dyDescent="0.3">
      <c r="A60" s="18">
        <v>8.1999999999999993</v>
      </c>
      <c r="B60" s="18">
        <v>8.1999999999999993</v>
      </c>
      <c r="C60" s="18">
        <v>8.1999999999999993</v>
      </c>
      <c r="D60" s="18">
        <v>8.1999999999999993</v>
      </c>
      <c r="F60" s="18">
        <v>20</v>
      </c>
      <c r="G60" s="18">
        <v>26</v>
      </c>
      <c r="H60" s="18">
        <v>16</v>
      </c>
      <c r="I60" s="18">
        <v>16</v>
      </c>
      <c r="K60" s="18">
        <v>21</v>
      </c>
      <c r="L60" s="18">
        <v>21</v>
      </c>
      <c r="M60" s="18">
        <v>21</v>
      </c>
      <c r="N60" s="18">
        <v>21</v>
      </c>
      <c r="P60" s="32"/>
      <c r="R60" s="18">
        <v>49.2</v>
      </c>
      <c r="S60" s="18">
        <v>55.2</v>
      </c>
      <c r="T60" s="18">
        <v>45.2</v>
      </c>
      <c r="U60" s="18">
        <v>45.2</v>
      </c>
    </row>
    <row r="61" spans="1:21" x14ac:dyDescent="0.3">
      <c r="A61" s="18">
        <v>6.8</v>
      </c>
      <c r="B61" s="18">
        <v>6.8</v>
      </c>
      <c r="C61" s="18">
        <v>6.8</v>
      </c>
      <c r="D61" s="18">
        <v>6.8</v>
      </c>
      <c r="F61" s="18">
        <v>19</v>
      </c>
      <c r="G61" s="18">
        <v>23</v>
      </c>
      <c r="H61" s="18">
        <v>15</v>
      </c>
      <c r="I61" s="18">
        <v>15</v>
      </c>
      <c r="K61" s="18">
        <v>21</v>
      </c>
      <c r="L61" s="18">
        <v>21</v>
      </c>
      <c r="M61" s="18">
        <v>21</v>
      </c>
      <c r="N61" s="18">
        <v>21</v>
      </c>
      <c r="P61" s="32"/>
      <c r="R61" s="18">
        <v>46.8</v>
      </c>
      <c r="S61" s="18">
        <v>50.8</v>
      </c>
      <c r="T61" s="18">
        <v>42.8</v>
      </c>
      <c r="U61" s="18">
        <v>42.8</v>
      </c>
    </row>
    <row r="62" spans="1:21" x14ac:dyDescent="0.3">
      <c r="P62" s="32"/>
    </row>
    <row r="63" spans="1:21" x14ac:dyDescent="0.3">
      <c r="P63" s="32"/>
      <c r="Q63" s="19" t="s">
        <v>69</v>
      </c>
      <c r="R63" s="34" t="s">
        <v>24</v>
      </c>
      <c r="S63" s="34" t="s">
        <v>27</v>
      </c>
      <c r="T63" s="34" t="s">
        <v>30</v>
      </c>
      <c r="U63" s="34" t="s">
        <v>32</v>
      </c>
    </row>
    <row r="64" spans="1:21" x14ac:dyDescent="0.3">
      <c r="P64" s="32"/>
      <c r="Q64" s="19" t="s">
        <v>206</v>
      </c>
      <c r="R64" s="35">
        <v>32</v>
      </c>
      <c r="S64" s="35">
        <v>28</v>
      </c>
      <c r="T64" s="35">
        <v>36</v>
      </c>
      <c r="U64" s="35">
        <v>36</v>
      </c>
    </row>
    <row r="65" spans="16:21" x14ac:dyDescent="0.3">
      <c r="P65" s="32"/>
      <c r="Q65" s="19" t="s">
        <v>207</v>
      </c>
      <c r="R65" s="8">
        <v>55</v>
      </c>
      <c r="S65" s="8">
        <v>55</v>
      </c>
      <c r="T65" s="8">
        <v>55</v>
      </c>
      <c r="U65" s="8">
        <v>55</v>
      </c>
    </row>
    <row r="66" spans="16:21" x14ac:dyDescent="0.3">
      <c r="P66" s="32"/>
      <c r="Q66" s="19" t="s">
        <v>208</v>
      </c>
      <c r="R66" s="35">
        <v>58.18181818181818</v>
      </c>
      <c r="S66" s="35">
        <v>50.909090909090907</v>
      </c>
      <c r="T66" s="35">
        <v>65.454545454545453</v>
      </c>
      <c r="U66" s="35">
        <v>65.454545454545453</v>
      </c>
    </row>
  </sheetData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6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55</v>
      </c>
      <c r="B1" s="56"/>
      <c r="C1" s="56"/>
      <c r="D1" s="56"/>
      <c r="F1" s="32"/>
      <c r="H1" s="57" t="s">
        <v>205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30</v>
      </c>
      <c r="B3" s="18">
        <v>30</v>
      </c>
      <c r="C3" s="18">
        <v>30</v>
      </c>
      <c r="D3" s="18">
        <v>30</v>
      </c>
      <c r="F3" s="32"/>
      <c r="H3" s="18">
        <v>30</v>
      </c>
      <c r="I3" s="18">
        <v>30</v>
      </c>
      <c r="J3" s="18">
        <v>30</v>
      </c>
      <c r="K3" s="18">
        <v>30</v>
      </c>
    </row>
    <row r="4" spans="1:11" x14ac:dyDescent="0.3">
      <c r="A4" s="18">
        <v>15</v>
      </c>
      <c r="B4" s="18">
        <v>15</v>
      </c>
      <c r="C4" s="18">
        <v>15</v>
      </c>
      <c r="D4" s="18">
        <v>15</v>
      </c>
      <c r="F4" s="32"/>
      <c r="H4" s="18">
        <v>15</v>
      </c>
      <c r="I4" s="18">
        <v>15</v>
      </c>
      <c r="J4" s="18">
        <v>15</v>
      </c>
      <c r="K4" s="18">
        <v>15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14</v>
      </c>
      <c r="B7" s="18">
        <v>14</v>
      </c>
      <c r="C7" s="18">
        <v>14</v>
      </c>
      <c r="D7" s="18">
        <v>14</v>
      </c>
      <c r="F7" s="32"/>
      <c r="H7" s="18">
        <v>14</v>
      </c>
      <c r="I7" s="18">
        <v>14</v>
      </c>
      <c r="J7" s="18">
        <v>14</v>
      </c>
      <c r="K7" s="18">
        <v>14</v>
      </c>
    </row>
    <row r="8" spans="1:11" x14ac:dyDescent="0.3">
      <c r="A8" s="18">
        <v>21</v>
      </c>
      <c r="B8" s="18">
        <v>21</v>
      </c>
      <c r="C8" s="18">
        <v>21</v>
      </c>
      <c r="D8" s="18">
        <v>21</v>
      </c>
      <c r="F8" s="32"/>
      <c r="H8" s="18">
        <v>21</v>
      </c>
      <c r="I8" s="18">
        <v>21</v>
      </c>
      <c r="J8" s="18">
        <v>21</v>
      </c>
      <c r="K8" s="18">
        <v>21</v>
      </c>
    </row>
    <row r="9" spans="1:11" x14ac:dyDescent="0.3">
      <c r="A9" s="18">
        <v>29</v>
      </c>
      <c r="B9" s="18">
        <v>29</v>
      </c>
      <c r="C9" s="18">
        <v>29</v>
      </c>
      <c r="D9" s="18">
        <v>29</v>
      </c>
      <c r="F9" s="32"/>
      <c r="H9" s="18">
        <v>29</v>
      </c>
      <c r="I9" s="18">
        <v>29</v>
      </c>
      <c r="J9" s="18">
        <v>29</v>
      </c>
      <c r="K9" s="18">
        <v>29</v>
      </c>
    </row>
    <row r="10" spans="1:11" x14ac:dyDescent="0.3">
      <c r="A10" s="18">
        <v>14</v>
      </c>
      <c r="B10" s="18">
        <v>14</v>
      </c>
      <c r="C10" s="18">
        <v>14</v>
      </c>
      <c r="D10" s="18">
        <v>14</v>
      </c>
      <c r="F10" s="32"/>
      <c r="H10" s="18">
        <v>14</v>
      </c>
      <c r="I10" s="18">
        <v>14</v>
      </c>
      <c r="J10" s="18">
        <v>14</v>
      </c>
      <c r="K10" s="18">
        <v>14</v>
      </c>
    </row>
    <row r="11" spans="1:11" x14ac:dyDescent="0.3">
      <c r="A11" s="18">
        <v>21</v>
      </c>
      <c r="B11" s="18">
        <v>21</v>
      </c>
      <c r="C11" s="18">
        <v>21</v>
      </c>
      <c r="D11" s="18">
        <v>21</v>
      </c>
      <c r="F11" s="32"/>
      <c r="H11" s="18">
        <v>21</v>
      </c>
      <c r="I11" s="18">
        <v>21</v>
      </c>
      <c r="J11" s="18">
        <v>21</v>
      </c>
      <c r="K11" s="18">
        <v>21</v>
      </c>
    </row>
    <row r="12" spans="1:11" x14ac:dyDescent="0.3">
      <c r="A12" s="18">
        <v>14</v>
      </c>
      <c r="B12" s="18">
        <v>14</v>
      </c>
      <c r="C12" s="18">
        <v>14</v>
      </c>
      <c r="D12" s="18">
        <v>14</v>
      </c>
      <c r="F12" s="32"/>
      <c r="H12" s="18">
        <v>14</v>
      </c>
      <c r="I12" s="18">
        <v>14</v>
      </c>
      <c r="J12" s="18">
        <v>14</v>
      </c>
      <c r="K12" s="18">
        <v>14</v>
      </c>
    </row>
    <row r="13" spans="1:11" x14ac:dyDescent="0.3">
      <c r="A13" s="18">
        <v>19</v>
      </c>
      <c r="B13" s="18">
        <v>19</v>
      </c>
      <c r="C13" s="18">
        <v>19</v>
      </c>
      <c r="D13" s="18">
        <v>19</v>
      </c>
      <c r="F13" s="32"/>
      <c r="H13" s="18">
        <v>19</v>
      </c>
      <c r="I13" s="18">
        <v>19</v>
      </c>
      <c r="J13" s="18">
        <v>19</v>
      </c>
      <c r="K13" s="18">
        <v>19</v>
      </c>
    </row>
    <row r="14" spans="1:11" x14ac:dyDescent="0.3">
      <c r="A14" s="18">
        <v>24</v>
      </c>
      <c r="B14" s="18">
        <v>24</v>
      </c>
      <c r="C14" s="18">
        <v>24</v>
      </c>
      <c r="D14" s="18">
        <v>24</v>
      </c>
      <c r="F14" s="32"/>
      <c r="H14" s="18">
        <v>24</v>
      </c>
      <c r="I14" s="18">
        <v>24</v>
      </c>
      <c r="J14" s="18">
        <v>24</v>
      </c>
      <c r="K14" s="18">
        <v>24</v>
      </c>
    </row>
    <row r="15" spans="1:11" x14ac:dyDescent="0.3">
      <c r="A15" s="18">
        <v>21</v>
      </c>
      <c r="B15" s="18">
        <v>21</v>
      </c>
      <c r="C15" s="18">
        <v>21</v>
      </c>
      <c r="D15" s="18">
        <v>21</v>
      </c>
      <c r="F15" s="32"/>
      <c r="H15" s="18">
        <v>21</v>
      </c>
      <c r="I15" s="18">
        <v>21</v>
      </c>
      <c r="J15" s="18">
        <v>21</v>
      </c>
      <c r="K15" s="18">
        <v>21</v>
      </c>
    </row>
    <row r="16" spans="1:11" x14ac:dyDescent="0.3">
      <c r="A16" s="18">
        <v>8</v>
      </c>
      <c r="B16" s="18">
        <v>8</v>
      </c>
      <c r="C16" s="18">
        <v>8</v>
      </c>
      <c r="D16" s="18">
        <v>8</v>
      </c>
      <c r="F16" s="32"/>
      <c r="H16" s="18">
        <v>8</v>
      </c>
      <c r="I16" s="18">
        <v>8</v>
      </c>
      <c r="J16" s="18">
        <v>8</v>
      </c>
      <c r="K16" s="18">
        <v>8</v>
      </c>
    </row>
    <row r="17" spans="1:11" x14ac:dyDescent="0.3">
      <c r="A17" s="18">
        <v>29</v>
      </c>
      <c r="B17" s="18">
        <v>29</v>
      </c>
      <c r="C17" s="18">
        <v>29</v>
      </c>
      <c r="D17" s="18">
        <v>29</v>
      </c>
      <c r="F17" s="32"/>
      <c r="H17" s="18">
        <v>29</v>
      </c>
      <c r="I17" s="18">
        <v>29</v>
      </c>
      <c r="J17" s="18">
        <v>29</v>
      </c>
      <c r="K17" s="18">
        <v>29</v>
      </c>
    </row>
    <row r="18" spans="1:11" x14ac:dyDescent="0.3">
      <c r="A18" s="18">
        <v>14</v>
      </c>
      <c r="B18" s="18">
        <v>14</v>
      </c>
      <c r="C18" s="18">
        <v>14</v>
      </c>
      <c r="D18" s="18">
        <v>14</v>
      </c>
      <c r="F18" s="32"/>
      <c r="H18" s="18">
        <v>14</v>
      </c>
      <c r="I18" s="18">
        <v>14</v>
      </c>
      <c r="J18" s="18">
        <v>14</v>
      </c>
      <c r="K18" s="18">
        <v>14</v>
      </c>
    </row>
    <row r="19" spans="1:11" x14ac:dyDescent="0.3">
      <c r="A19" s="18">
        <v>13</v>
      </c>
      <c r="B19" s="18">
        <v>13</v>
      </c>
      <c r="C19" s="18">
        <v>13</v>
      </c>
      <c r="D19" s="18">
        <v>13</v>
      </c>
      <c r="F19" s="32"/>
      <c r="H19" s="18">
        <v>13</v>
      </c>
      <c r="I19" s="18">
        <v>13</v>
      </c>
      <c r="J19" s="18">
        <v>13</v>
      </c>
      <c r="K19" s="18">
        <v>13</v>
      </c>
    </row>
    <row r="20" spans="1:11" x14ac:dyDescent="0.3">
      <c r="A20" s="18">
        <v>17</v>
      </c>
      <c r="B20" s="18">
        <v>17</v>
      </c>
      <c r="C20" s="18">
        <v>17</v>
      </c>
      <c r="D20" s="18">
        <v>17</v>
      </c>
      <c r="F20" s="32"/>
      <c r="H20" s="18">
        <v>17</v>
      </c>
      <c r="I20" s="18">
        <v>17</v>
      </c>
      <c r="J20" s="18">
        <v>17</v>
      </c>
      <c r="K20" s="18">
        <v>17</v>
      </c>
    </row>
    <row r="21" spans="1:11" x14ac:dyDescent="0.3">
      <c r="A21" s="18">
        <v>29</v>
      </c>
      <c r="B21" s="18">
        <v>29</v>
      </c>
      <c r="C21" s="18">
        <v>29</v>
      </c>
      <c r="D21" s="18">
        <v>29</v>
      </c>
      <c r="F21" s="32"/>
      <c r="H21" s="18">
        <v>29</v>
      </c>
      <c r="I21" s="18">
        <v>29</v>
      </c>
      <c r="J21" s="18">
        <v>29</v>
      </c>
      <c r="K21" s="18">
        <v>29</v>
      </c>
    </row>
    <row r="22" spans="1:11" x14ac:dyDescent="0.3">
      <c r="A22" s="18">
        <v>11</v>
      </c>
      <c r="B22" s="18">
        <v>11</v>
      </c>
      <c r="C22" s="18">
        <v>11</v>
      </c>
      <c r="D22" s="18">
        <v>11</v>
      </c>
      <c r="F22" s="32"/>
      <c r="H22" s="18">
        <v>11</v>
      </c>
      <c r="I22" s="18">
        <v>11</v>
      </c>
      <c r="J22" s="18">
        <v>11</v>
      </c>
      <c r="K22" s="18">
        <v>11</v>
      </c>
    </row>
    <row r="23" spans="1:11" x14ac:dyDescent="0.3">
      <c r="A23" s="18">
        <v>23</v>
      </c>
      <c r="B23" s="18">
        <v>23</v>
      </c>
      <c r="C23" s="18">
        <v>23</v>
      </c>
      <c r="D23" s="18">
        <v>23</v>
      </c>
      <c r="F23" s="32"/>
      <c r="H23" s="18">
        <v>23</v>
      </c>
      <c r="I23" s="18">
        <v>23</v>
      </c>
      <c r="J23" s="18">
        <v>23</v>
      </c>
      <c r="K23" s="18">
        <v>23</v>
      </c>
    </row>
    <row r="24" spans="1:11" x14ac:dyDescent="0.3">
      <c r="A24" s="18">
        <v>26</v>
      </c>
      <c r="B24" s="18">
        <v>26</v>
      </c>
      <c r="C24" s="18">
        <v>26</v>
      </c>
      <c r="D24" s="18">
        <v>26</v>
      </c>
      <c r="F24" s="32"/>
      <c r="H24" s="18">
        <v>26</v>
      </c>
      <c r="I24" s="18">
        <v>26</v>
      </c>
      <c r="J24" s="18">
        <v>26</v>
      </c>
      <c r="K24" s="18">
        <v>26</v>
      </c>
    </row>
    <row r="25" spans="1:11" x14ac:dyDescent="0.3">
      <c r="A25" s="18">
        <v>23</v>
      </c>
      <c r="B25" s="18">
        <v>23</v>
      </c>
      <c r="C25" s="18">
        <v>23</v>
      </c>
      <c r="D25" s="18">
        <v>23</v>
      </c>
      <c r="F25" s="32"/>
      <c r="H25" s="18">
        <v>23</v>
      </c>
      <c r="I25" s="18">
        <v>23</v>
      </c>
      <c r="J25" s="18">
        <v>23</v>
      </c>
      <c r="K25" s="18">
        <v>23</v>
      </c>
    </row>
    <row r="26" spans="1:11" x14ac:dyDescent="0.3">
      <c r="A26" s="18">
        <v>24</v>
      </c>
      <c r="B26" s="18">
        <v>24</v>
      </c>
      <c r="C26" s="18">
        <v>24</v>
      </c>
      <c r="D26" s="18">
        <v>24</v>
      </c>
      <c r="F26" s="32"/>
      <c r="H26" s="18">
        <v>24</v>
      </c>
      <c r="I26" s="18">
        <v>24</v>
      </c>
      <c r="J26" s="18">
        <v>24</v>
      </c>
      <c r="K26" s="18">
        <v>24</v>
      </c>
    </row>
    <row r="27" spans="1:11" x14ac:dyDescent="0.3">
      <c r="A27" s="18">
        <v>23</v>
      </c>
      <c r="B27" s="18">
        <v>23</v>
      </c>
      <c r="C27" s="18">
        <v>23</v>
      </c>
      <c r="D27" s="18">
        <v>23</v>
      </c>
      <c r="F27" s="32"/>
      <c r="H27" s="18">
        <v>23</v>
      </c>
      <c r="I27" s="18">
        <v>23</v>
      </c>
      <c r="J27" s="18">
        <v>23</v>
      </c>
      <c r="K27" s="18">
        <v>23</v>
      </c>
    </row>
    <row r="28" spans="1:11" x14ac:dyDescent="0.3">
      <c r="A28" s="18">
        <v>9</v>
      </c>
      <c r="B28" s="18">
        <v>9</v>
      </c>
      <c r="C28" s="18">
        <v>9</v>
      </c>
      <c r="D28" s="18">
        <v>9</v>
      </c>
      <c r="F28" s="32"/>
      <c r="H28" s="18">
        <v>9</v>
      </c>
      <c r="I28" s="18">
        <v>9</v>
      </c>
      <c r="J28" s="18">
        <v>9</v>
      </c>
      <c r="K28" s="18">
        <v>9</v>
      </c>
    </row>
    <row r="29" spans="1:11" x14ac:dyDescent="0.3">
      <c r="A29" s="18">
        <v>16</v>
      </c>
      <c r="B29" s="18">
        <v>16</v>
      </c>
      <c r="C29" s="18">
        <v>16</v>
      </c>
      <c r="D29" s="18">
        <v>16</v>
      </c>
      <c r="F29" s="32"/>
      <c r="H29" s="18">
        <v>16</v>
      </c>
      <c r="I29" s="18">
        <v>16</v>
      </c>
      <c r="J29" s="18">
        <v>16</v>
      </c>
      <c r="K29" s="18">
        <v>16</v>
      </c>
    </row>
    <row r="30" spans="1:11" x14ac:dyDescent="0.3">
      <c r="A30" s="18">
        <v>17</v>
      </c>
      <c r="B30" s="18">
        <v>17</v>
      </c>
      <c r="C30" s="18">
        <v>17</v>
      </c>
      <c r="D30" s="18">
        <v>17</v>
      </c>
      <c r="F30" s="32"/>
      <c r="H30" s="18">
        <v>17</v>
      </c>
      <c r="I30" s="18">
        <v>17</v>
      </c>
      <c r="J30" s="18">
        <v>17</v>
      </c>
      <c r="K30" s="18">
        <v>17</v>
      </c>
    </row>
    <row r="31" spans="1:11" x14ac:dyDescent="0.3">
      <c r="A31" s="18">
        <v>13</v>
      </c>
      <c r="B31" s="18">
        <v>13</v>
      </c>
      <c r="C31" s="18">
        <v>13</v>
      </c>
      <c r="D31" s="18">
        <v>13</v>
      </c>
      <c r="F31" s="32"/>
      <c r="H31" s="18">
        <v>13</v>
      </c>
      <c r="I31" s="18">
        <v>13</v>
      </c>
      <c r="J31" s="18">
        <v>13</v>
      </c>
      <c r="K31" s="18">
        <v>13</v>
      </c>
    </row>
    <row r="32" spans="1:11" x14ac:dyDescent="0.3">
      <c r="A32" s="18">
        <v>10</v>
      </c>
      <c r="B32" s="18">
        <v>10</v>
      </c>
      <c r="C32" s="18">
        <v>10</v>
      </c>
      <c r="D32" s="18">
        <v>10</v>
      </c>
      <c r="F32" s="32"/>
      <c r="H32" s="18">
        <v>10</v>
      </c>
      <c r="I32" s="18">
        <v>10</v>
      </c>
      <c r="J32" s="18">
        <v>10</v>
      </c>
      <c r="K32" s="18">
        <v>10</v>
      </c>
    </row>
    <row r="33" spans="1:11" x14ac:dyDescent="0.3">
      <c r="A33" s="18">
        <v>9</v>
      </c>
      <c r="B33" s="18">
        <v>9</v>
      </c>
      <c r="C33" s="18">
        <v>9</v>
      </c>
      <c r="D33" s="18">
        <v>9</v>
      </c>
      <c r="F33" s="32"/>
      <c r="H33" s="18">
        <v>9</v>
      </c>
      <c r="I33" s="18">
        <v>9</v>
      </c>
      <c r="J33" s="18">
        <v>9</v>
      </c>
      <c r="K33" s="18">
        <v>9</v>
      </c>
    </row>
    <row r="34" spans="1:11" x14ac:dyDescent="0.3">
      <c r="A34" s="18">
        <v>11</v>
      </c>
      <c r="B34" s="18">
        <v>11</v>
      </c>
      <c r="C34" s="18">
        <v>11</v>
      </c>
      <c r="D34" s="18">
        <v>11</v>
      </c>
      <c r="F34" s="32"/>
      <c r="H34" s="18">
        <v>11</v>
      </c>
      <c r="I34" s="18">
        <v>11</v>
      </c>
      <c r="J34" s="18">
        <v>11</v>
      </c>
      <c r="K34" s="18">
        <v>11</v>
      </c>
    </row>
    <row r="35" spans="1:11" x14ac:dyDescent="0.3">
      <c r="A35" s="18">
        <v>22</v>
      </c>
      <c r="B35" s="18">
        <v>22</v>
      </c>
      <c r="C35" s="18">
        <v>22</v>
      </c>
      <c r="D35" s="18">
        <v>22</v>
      </c>
      <c r="F35" s="32"/>
      <c r="H35" s="18">
        <v>22</v>
      </c>
      <c r="I35" s="18">
        <v>22</v>
      </c>
      <c r="J35" s="18">
        <v>22</v>
      </c>
      <c r="K35" s="18">
        <v>22</v>
      </c>
    </row>
    <row r="36" spans="1:11" x14ac:dyDescent="0.3">
      <c r="A36" s="18">
        <v>17</v>
      </c>
      <c r="B36" s="18">
        <v>17</v>
      </c>
      <c r="C36" s="18">
        <v>17</v>
      </c>
      <c r="D36" s="18">
        <v>17</v>
      </c>
      <c r="F36" s="32"/>
      <c r="H36" s="18">
        <v>17</v>
      </c>
      <c r="I36" s="18">
        <v>17</v>
      </c>
      <c r="J36" s="18">
        <v>17</v>
      </c>
      <c r="K36" s="18">
        <v>17</v>
      </c>
    </row>
    <row r="37" spans="1:11" x14ac:dyDescent="0.3">
      <c r="A37" s="18">
        <v>15</v>
      </c>
      <c r="B37" s="18">
        <v>15</v>
      </c>
      <c r="C37" s="18">
        <v>15</v>
      </c>
      <c r="D37" s="18">
        <v>15</v>
      </c>
      <c r="F37" s="32"/>
      <c r="H37" s="18">
        <v>15</v>
      </c>
      <c r="I37" s="18">
        <v>15</v>
      </c>
      <c r="J37" s="18">
        <v>15</v>
      </c>
      <c r="K37" s="18">
        <v>15</v>
      </c>
    </row>
    <row r="38" spans="1:11" x14ac:dyDescent="0.3">
      <c r="A38" s="18">
        <v>23</v>
      </c>
      <c r="B38" s="18">
        <v>23</v>
      </c>
      <c r="C38" s="18">
        <v>23</v>
      </c>
      <c r="D38" s="18">
        <v>23</v>
      </c>
      <c r="F38" s="32"/>
      <c r="H38" s="18">
        <v>23</v>
      </c>
      <c r="I38" s="18">
        <v>23</v>
      </c>
      <c r="J38" s="18">
        <v>23</v>
      </c>
      <c r="K38" s="18">
        <v>23</v>
      </c>
    </row>
    <row r="39" spans="1:11" x14ac:dyDescent="0.3">
      <c r="A39" s="18">
        <v>19</v>
      </c>
      <c r="B39" s="18">
        <v>19</v>
      </c>
      <c r="C39" s="18">
        <v>19</v>
      </c>
      <c r="D39" s="18">
        <v>19</v>
      </c>
      <c r="F39" s="32"/>
      <c r="H39" s="18">
        <v>19</v>
      </c>
      <c r="I39" s="18">
        <v>19</v>
      </c>
      <c r="J39" s="18">
        <v>19</v>
      </c>
      <c r="K39" s="18">
        <v>19</v>
      </c>
    </row>
    <row r="40" spans="1:11" x14ac:dyDescent="0.3">
      <c r="A40" s="18">
        <v>13</v>
      </c>
      <c r="B40" s="18">
        <v>13</v>
      </c>
      <c r="C40" s="18">
        <v>13</v>
      </c>
      <c r="D40" s="18">
        <v>13</v>
      </c>
      <c r="F40" s="32"/>
      <c r="H40" s="18">
        <v>13</v>
      </c>
      <c r="I40" s="18">
        <v>13</v>
      </c>
      <c r="J40" s="18">
        <v>13</v>
      </c>
      <c r="K40" s="18">
        <v>13</v>
      </c>
    </row>
    <row r="41" spans="1:11" x14ac:dyDescent="0.3">
      <c r="A41" s="18">
        <v>20</v>
      </c>
      <c r="B41" s="18">
        <v>20</v>
      </c>
      <c r="C41" s="18">
        <v>20</v>
      </c>
      <c r="D41" s="18">
        <v>20</v>
      </c>
      <c r="F41" s="32"/>
      <c r="H41" s="18">
        <v>20</v>
      </c>
      <c r="I41" s="18">
        <v>20</v>
      </c>
      <c r="J41" s="18">
        <v>20</v>
      </c>
      <c r="K41" s="18">
        <v>20</v>
      </c>
    </row>
    <row r="42" spans="1:11" x14ac:dyDescent="0.3">
      <c r="A42" s="18">
        <v>12</v>
      </c>
      <c r="B42" s="18">
        <v>12</v>
      </c>
      <c r="C42" s="18">
        <v>12</v>
      </c>
      <c r="D42" s="18">
        <v>12</v>
      </c>
      <c r="F42" s="32"/>
      <c r="H42" s="18">
        <v>12</v>
      </c>
      <c r="I42" s="18">
        <v>12</v>
      </c>
      <c r="J42" s="18">
        <v>12</v>
      </c>
      <c r="K42" s="18">
        <v>12</v>
      </c>
    </row>
    <row r="43" spans="1:11" x14ac:dyDescent="0.3">
      <c r="A43" s="18">
        <v>9</v>
      </c>
      <c r="B43" s="18">
        <v>9</v>
      </c>
      <c r="C43" s="18">
        <v>9</v>
      </c>
      <c r="D43" s="18">
        <v>9</v>
      </c>
      <c r="F43" s="32"/>
      <c r="H43" s="18">
        <v>9</v>
      </c>
      <c r="I43" s="18">
        <v>9</v>
      </c>
      <c r="J43" s="18">
        <v>9</v>
      </c>
      <c r="K43" s="18">
        <v>9</v>
      </c>
    </row>
    <row r="44" spans="1:11" x14ac:dyDescent="0.3">
      <c r="A44" s="18">
        <v>16</v>
      </c>
      <c r="B44" s="18">
        <v>16</v>
      </c>
      <c r="C44" s="18">
        <v>16</v>
      </c>
      <c r="D44" s="18">
        <v>16</v>
      </c>
      <c r="F44" s="32"/>
      <c r="H44" s="18">
        <v>16</v>
      </c>
      <c r="I44" s="18">
        <v>16</v>
      </c>
      <c r="J44" s="18">
        <v>16</v>
      </c>
      <c r="K44" s="18">
        <v>16</v>
      </c>
    </row>
    <row r="45" spans="1:11" x14ac:dyDescent="0.3">
      <c r="A45" s="18">
        <v>9</v>
      </c>
      <c r="B45" s="18">
        <v>9</v>
      </c>
      <c r="C45" s="18">
        <v>9</v>
      </c>
      <c r="D45" s="18">
        <v>9</v>
      </c>
      <c r="F45" s="32"/>
      <c r="H45" s="18">
        <v>9</v>
      </c>
      <c r="I45" s="18">
        <v>9</v>
      </c>
      <c r="J45" s="18">
        <v>9</v>
      </c>
      <c r="K45" s="18">
        <v>9</v>
      </c>
    </row>
    <row r="46" spans="1:11" x14ac:dyDescent="0.3">
      <c r="A46" s="18">
        <v>26</v>
      </c>
      <c r="B46" s="18">
        <v>26</v>
      </c>
      <c r="C46" s="18">
        <v>26</v>
      </c>
      <c r="D46" s="18">
        <v>26</v>
      </c>
      <c r="F46" s="32"/>
      <c r="H46" s="18">
        <v>26</v>
      </c>
      <c r="I46" s="18">
        <v>26</v>
      </c>
      <c r="J46" s="18">
        <v>26</v>
      </c>
      <c r="K46" s="18">
        <v>26</v>
      </c>
    </row>
    <row r="47" spans="1:11" x14ac:dyDescent="0.3">
      <c r="A47" s="18">
        <v>19</v>
      </c>
      <c r="B47" s="18">
        <v>19</v>
      </c>
      <c r="C47" s="18">
        <v>19</v>
      </c>
      <c r="D47" s="18">
        <v>19</v>
      </c>
      <c r="F47" s="32"/>
      <c r="H47" s="18">
        <v>19</v>
      </c>
      <c r="I47" s="18">
        <v>19</v>
      </c>
      <c r="J47" s="18">
        <v>19</v>
      </c>
      <c r="K47" s="18">
        <v>19</v>
      </c>
    </row>
    <row r="48" spans="1:11" x14ac:dyDescent="0.3">
      <c r="A48" s="18">
        <v>19</v>
      </c>
      <c r="B48" s="18">
        <v>19</v>
      </c>
      <c r="C48" s="18">
        <v>19</v>
      </c>
      <c r="D48" s="18">
        <v>19</v>
      </c>
      <c r="F48" s="32"/>
      <c r="H48" s="18">
        <v>19</v>
      </c>
      <c r="I48" s="18">
        <v>19</v>
      </c>
      <c r="J48" s="18">
        <v>19</v>
      </c>
      <c r="K48" s="18">
        <v>19</v>
      </c>
    </row>
    <row r="49" spans="1:11" x14ac:dyDescent="0.3">
      <c r="A49" s="18">
        <v>20</v>
      </c>
      <c r="B49" s="18">
        <v>20</v>
      </c>
      <c r="C49" s="18">
        <v>20</v>
      </c>
      <c r="D49" s="18">
        <v>20</v>
      </c>
      <c r="F49" s="32"/>
      <c r="H49" s="18">
        <v>20</v>
      </c>
      <c r="I49" s="18">
        <v>20</v>
      </c>
      <c r="J49" s="18">
        <v>20</v>
      </c>
      <c r="K49" s="18">
        <v>20</v>
      </c>
    </row>
    <row r="50" spans="1:11" x14ac:dyDescent="0.3">
      <c r="A50" s="18">
        <v>29</v>
      </c>
      <c r="B50" s="18">
        <v>29</v>
      </c>
      <c r="C50" s="18">
        <v>29</v>
      </c>
      <c r="D50" s="18">
        <v>29</v>
      </c>
      <c r="F50" s="32"/>
      <c r="H50" s="18">
        <v>29</v>
      </c>
      <c r="I50" s="18">
        <v>29</v>
      </c>
      <c r="J50" s="18">
        <v>29</v>
      </c>
      <c r="K50" s="18">
        <v>29</v>
      </c>
    </row>
    <row r="51" spans="1:11" x14ac:dyDescent="0.3">
      <c r="A51" s="18">
        <v>13</v>
      </c>
      <c r="B51" s="18">
        <v>13</v>
      </c>
      <c r="C51" s="18">
        <v>13</v>
      </c>
      <c r="D51" s="18">
        <v>13</v>
      </c>
      <c r="F51" s="32"/>
      <c r="H51" s="18">
        <v>13</v>
      </c>
      <c r="I51" s="18">
        <v>13</v>
      </c>
      <c r="J51" s="18">
        <v>13</v>
      </c>
      <c r="K51" s="18">
        <v>13</v>
      </c>
    </row>
    <row r="52" spans="1:11" x14ac:dyDescent="0.3">
      <c r="A52" s="18">
        <v>10</v>
      </c>
      <c r="B52" s="18">
        <v>10</v>
      </c>
      <c r="C52" s="18">
        <v>10</v>
      </c>
      <c r="D52" s="18">
        <v>10</v>
      </c>
      <c r="F52" s="32"/>
      <c r="H52" s="18">
        <v>10</v>
      </c>
      <c r="I52" s="18">
        <v>10</v>
      </c>
      <c r="J52" s="18">
        <v>10</v>
      </c>
      <c r="K52" s="18">
        <v>10</v>
      </c>
    </row>
    <row r="53" spans="1:11" x14ac:dyDescent="0.3">
      <c r="A53" s="18">
        <v>11</v>
      </c>
      <c r="B53" s="18">
        <v>11</v>
      </c>
      <c r="C53" s="18">
        <v>11</v>
      </c>
      <c r="D53" s="18">
        <v>11</v>
      </c>
      <c r="F53" s="32"/>
      <c r="H53" s="18">
        <v>11</v>
      </c>
      <c r="I53" s="18">
        <v>11</v>
      </c>
      <c r="J53" s="18">
        <v>11</v>
      </c>
      <c r="K53" s="18">
        <v>11</v>
      </c>
    </row>
    <row r="54" spans="1:11" x14ac:dyDescent="0.3">
      <c r="A54" s="18">
        <v>24</v>
      </c>
      <c r="B54" s="18">
        <v>24</v>
      </c>
      <c r="C54" s="18">
        <v>24</v>
      </c>
      <c r="D54" s="18">
        <v>24</v>
      </c>
      <c r="F54" s="32"/>
      <c r="H54" s="18">
        <v>24</v>
      </c>
      <c r="I54" s="18">
        <v>24</v>
      </c>
      <c r="J54" s="18">
        <v>24</v>
      </c>
      <c r="K54" s="18">
        <v>24</v>
      </c>
    </row>
    <row r="55" spans="1:11" x14ac:dyDescent="0.3">
      <c r="A55" s="18">
        <v>22</v>
      </c>
      <c r="B55" s="18">
        <v>22</v>
      </c>
      <c r="C55" s="18">
        <v>22</v>
      </c>
      <c r="D55" s="18">
        <v>22</v>
      </c>
      <c r="F55" s="32"/>
      <c r="H55" s="18">
        <v>22</v>
      </c>
      <c r="I55" s="18">
        <v>22</v>
      </c>
      <c r="J55" s="18">
        <v>22</v>
      </c>
      <c r="K55" s="18">
        <v>22</v>
      </c>
    </row>
    <row r="56" spans="1:11" x14ac:dyDescent="0.3">
      <c r="A56" s="18">
        <v>13</v>
      </c>
      <c r="B56" s="18">
        <v>13</v>
      </c>
      <c r="C56" s="18">
        <v>13</v>
      </c>
      <c r="D56" s="18">
        <v>13</v>
      </c>
      <c r="F56" s="32"/>
      <c r="H56" s="18">
        <v>13</v>
      </c>
      <c r="I56" s="18">
        <v>13</v>
      </c>
      <c r="J56" s="18">
        <v>13</v>
      </c>
      <c r="K56" s="18">
        <v>13</v>
      </c>
    </row>
    <row r="57" spans="1:11" x14ac:dyDescent="0.3">
      <c r="A57" s="18">
        <v>19</v>
      </c>
      <c r="B57" s="18">
        <v>19</v>
      </c>
      <c r="C57" s="18">
        <v>19</v>
      </c>
      <c r="D57" s="18">
        <v>19</v>
      </c>
      <c r="F57" s="32"/>
      <c r="H57" s="18">
        <v>19</v>
      </c>
      <c r="I57" s="18">
        <v>19</v>
      </c>
      <c r="J57" s="18">
        <v>19</v>
      </c>
      <c r="K57" s="18">
        <v>19</v>
      </c>
    </row>
    <row r="58" spans="1:11" x14ac:dyDescent="0.3">
      <c r="A58" s="18">
        <v>16</v>
      </c>
      <c r="B58" s="18">
        <v>16</v>
      </c>
      <c r="C58" s="18">
        <v>16</v>
      </c>
      <c r="D58" s="18">
        <v>16</v>
      </c>
      <c r="F58" s="32"/>
      <c r="H58" s="18">
        <v>16</v>
      </c>
      <c r="I58" s="18">
        <v>16</v>
      </c>
      <c r="J58" s="18">
        <v>16</v>
      </c>
      <c r="K58" s="18">
        <v>16</v>
      </c>
    </row>
    <row r="59" spans="1:11" x14ac:dyDescent="0.3">
      <c r="A59" s="18">
        <v>16</v>
      </c>
      <c r="B59" s="18">
        <v>16</v>
      </c>
      <c r="C59" s="18">
        <v>16</v>
      </c>
      <c r="D59" s="18">
        <v>16</v>
      </c>
      <c r="F59" s="32"/>
      <c r="H59" s="18">
        <v>16</v>
      </c>
      <c r="I59" s="18">
        <v>16</v>
      </c>
      <c r="J59" s="18">
        <v>16</v>
      </c>
      <c r="K59" s="18">
        <v>16</v>
      </c>
    </row>
    <row r="60" spans="1:11" x14ac:dyDescent="0.3">
      <c r="A60" s="18">
        <v>11</v>
      </c>
      <c r="B60" s="18">
        <v>11</v>
      </c>
      <c r="C60" s="18">
        <v>11</v>
      </c>
      <c r="D60" s="18">
        <v>11</v>
      </c>
      <c r="F60" s="32"/>
      <c r="H60" s="18">
        <v>11</v>
      </c>
      <c r="I60" s="18">
        <v>11</v>
      </c>
      <c r="J60" s="18">
        <v>11</v>
      </c>
      <c r="K60" s="18">
        <v>11</v>
      </c>
    </row>
    <row r="61" spans="1:11" x14ac:dyDescent="0.3">
      <c r="A61" s="18">
        <v>8</v>
      </c>
      <c r="B61" s="18">
        <v>8</v>
      </c>
      <c r="C61" s="18">
        <v>8</v>
      </c>
      <c r="D61" s="18">
        <v>8</v>
      </c>
      <c r="F61" s="32"/>
      <c r="H61" s="18">
        <v>8</v>
      </c>
      <c r="I61" s="18">
        <v>8</v>
      </c>
      <c r="J61" s="18">
        <v>8</v>
      </c>
      <c r="K61" s="18">
        <v>8</v>
      </c>
    </row>
    <row r="62" spans="1:11" x14ac:dyDescent="0.3">
      <c r="F62" s="32"/>
    </row>
    <row r="63" spans="1:11" x14ac:dyDescent="0.3">
      <c r="F63" s="32"/>
      <c r="G63" s="19" t="s">
        <v>69</v>
      </c>
      <c r="H63" s="34" t="s">
        <v>24</v>
      </c>
      <c r="I63" s="34" t="s">
        <v>27</v>
      </c>
      <c r="J63" s="34" t="s">
        <v>30</v>
      </c>
      <c r="K63" s="34" t="s">
        <v>32</v>
      </c>
    </row>
    <row r="64" spans="1:11" x14ac:dyDescent="0.3">
      <c r="F64" s="32"/>
      <c r="G64" s="19" t="s">
        <v>206</v>
      </c>
      <c r="H64" s="35">
        <v>33</v>
      </c>
      <c r="I64" s="35">
        <v>33</v>
      </c>
      <c r="J64" s="35">
        <v>33</v>
      </c>
      <c r="K64" s="35">
        <v>33</v>
      </c>
    </row>
    <row r="65" spans="6:11" x14ac:dyDescent="0.3">
      <c r="F65" s="32"/>
      <c r="G65" s="19" t="s">
        <v>207</v>
      </c>
      <c r="H65" s="8">
        <v>55</v>
      </c>
      <c r="I65" s="8">
        <v>55</v>
      </c>
      <c r="J65" s="8">
        <v>55</v>
      </c>
      <c r="K65" s="8">
        <v>55</v>
      </c>
    </row>
    <row r="66" spans="6:11" x14ac:dyDescent="0.3">
      <c r="F66" s="32"/>
      <c r="G66" s="19" t="s">
        <v>209</v>
      </c>
      <c r="H66" s="35">
        <v>60</v>
      </c>
      <c r="I66" s="35">
        <v>60</v>
      </c>
      <c r="J66" s="35">
        <v>60</v>
      </c>
      <c r="K66" s="35">
        <v>60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3</v>
      </c>
      <c r="H3" s="6">
        <v>2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1</v>
      </c>
      <c r="Q3" s="6">
        <v>3</v>
      </c>
      <c r="R3" s="6">
        <v>0</v>
      </c>
      <c r="S3" s="6">
        <v>3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3</v>
      </c>
      <c r="H4" s="8">
        <v>2</v>
      </c>
      <c r="I4" s="8">
        <v>1</v>
      </c>
      <c r="J4" s="8">
        <v>1</v>
      </c>
      <c r="K4" s="8">
        <v>1</v>
      </c>
      <c r="L4" s="8">
        <v>1</v>
      </c>
      <c r="M4" s="8">
        <v>2</v>
      </c>
      <c r="N4" s="8">
        <v>3</v>
      </c>
      <c r="O4" s="8">
        <v>2</v>
      </c>
      <c r="P4" s="8">
        <v>1</v>
      </c>
      <c r="Q4" s="8">
        <v>3</v>
      </c>
      <c r="R4" s="8">
        <v>0</v>
      </c>
      <c r="S4" s="8">
        <v>2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2</v>
      </c>
      <c r="F5" s="6">
        <v>2</v>
      </c>
      <c r="G5" s="6">
        <v>2</v>
      </c>
      <c r="H5" s="6">
        <v>2</v>
      </c>
      <c r="I5" s="6">
        <v>1</v>
      </c>
      <c r="J5" s="6">
        <v>1</v>
      </c>
      <c r="K5" s="6">
        <v>0</v>
      </c>
      <c r="L5" s="6">
        <v>0</v>
      </c>
      <c r="M5" s="6">
        <v>2</v>
      </c>
      <c r="N5" s="6">
        <v>0</v>
      </c>
      <c r="O5" s="6">
        <v>1</v>
      </c>
      <c r="P5" s="6">
        <v>1</v>
      </c>
      <c r="Q5" s="6">
        <v>2</v>
      </c>
      <c r="R5" s="6">
        <v>0</v>
      </c>
      <c r="S5" s="6">
        <v>2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3</v>
      </c>
      <c r="H6" s="8">
        <v>3</v>
      </c>
      <c r="I6" s="8">
        <v>1</v>
      </c>
      <c r="J6" s="8">
        <v>1</v>
      </c>
      <c r="K6" s="8">
        <v>2</v>
      </c>
      <c r="L6" s="8">
        <v>1</v>
      </c>
      <c r="M6" s="8">
        <v>2</v>
      </c>
      <c r="N6" s="8">
        <v>0</v>
      </c>
      <c r="O6" s="8">
        <v>2</v>
      </c>
      <c r="P6" s="8">
        <v>1</v>
      </c>
      <c r="Q6" s="8">
        <v>3</v>
      </c>
      <c r="R6" s="8">
        <v>0</v>
      </c>
      <c r="S6" s="8">
        <v>3</v>
      </c>
      <c r="T6" s="8">
        <v>0</v>
      </c>
      <c r="U6" s="8"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55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0</v>
      </c>
    </row>
    <row r="12" spans="1:21" x14ac:dyDescent="0.3">
      <c r="A12" s="2"/>
      <c r="B12" s="2"/>
      <c r="D12" s="13" t="s">
        <v>27</v>
      </c>
      <c r="E12" s="13">
        <v>0</v>
      </c>
    </row>
    <row r="13" spans="1:21" x14ac:dyDescent="0.3">
      <c r="A13" s="48" t="s">
        <v>44</v>
      </c>
      <c r="B13" s="48"/>
      <c r="D13" s="11" t="s">
        <v>30</v>
      </c>
      <c r="E13" s="11">
        <v>0</v>
      </c>
    </row>
    <row r="14" spans="1:21" x14ac:dyDescent="0.3">
      <c r="A14" s="3" t="s">
        <v>45</v>
      </c>
      <c r="B14" s="3">
        <v>50</v>
      </c>
      <c r="D14" s="13" t="s">
        <v>32</v>
      </c>
      <c r="E14" s="13">
        <v>0</v>
      </c>
    </row>
    <row r="15" spans="1:21" x14ac:dyDescent="0.3">
      <c r="A15" s="5" t="s">
        <v>46</v>
      </c>
      <c r="B15" s="5">
        <v>70</v>
      </c>
    </row>
    <row r="16" spans="1:21" x14ac:dyDescent="0.3">
      <c r="A16" s="3" t="s">
        <v>47</v>
      </c>
      <c r="B16" s="3">
        <v>30</v>
      </c>
      <c r="D16" s="48" t="s">
        <v>210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50</v>
      </c>
      <c r="D19" s="60" t="s">
        <v>211</v>
      </c>
      <c r="E19" s="60" t="s">
        <v>212</v>
      </c>
      <c r="F19" s="60"/>
      <c r="G19" s="60" t="s">
        <v>213</v>
      </c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28.8" x14ac:dyDescent="0.3">
      <c r="D20" s="60"/>
      <c r="E20" s="60" t="s">
        <v>214</v>
      </c>
      <c r="F20" s="36" t="s">
        <v>215</v>
      </c>
      <c r="G20" s="60" t="s">
        <v>216</v>
      </c>
      <c r="H20" s="60"/>
      <c r="I20" s="60"/>
      <c r="J20" s="60"/>
      <c r="K20" s="60"/>
      <c r="L20" s="60"/>
      <c r="M20" s="60" t="s">
        <v>217</v>
      </c>
      <c r="N20" s="60"/>
      <c r="O20" s="62" t="s">
        <v>218</v>
      </c>
      <c r="P20" s="60"/>
    </row>
    <row r="21" spans="1:16" ht="52.05" customHeight="1" x14ac:dyDescent="0.3">
      <c r="D21" s="60"/>
      <c r="E21" s="60"/>
      <c r="F21" s="62" t="s">
        <v>219</v>
      </c>
      <c r="G21" s="60" t="s">
        <v>220</v>
      </c>
      <c r="H21" s="60"/>
      <c r="I21" s="60" t="s">
        <v>221</v>
      </c>
      <c r="J21" s="60"/>
      <c r="K21" s="62" t="s">
        <v>222</v>
      </c>
      <c r="L21" s="60"/>
      <c r="M21" s="60" t="s">
        <v>223</v>
      </c>
      <c r="N21" s="60" t="s">
        <v>224</v>
      </c>
      <c r="O21" s="60"/>
      <c r="P21" s="60"/>
    </row>
    <row r="22" spans="1:16" ht="72" x14ac:dyDescent="0.3">
      <c r="D22" s="60"/>
      <c r="E22" s="60"/>
      <c r="F22" s="60"/>
      <c r="G22" s="36" t="s">
        <v>223</v>
      </c>
      <c r="H22" s="36" t="s">
        <v>224</v>
      </c>
      <c r="I22" s="36" t="s">
        <v>223</v>
      </c>
      <c r="J22" s="36" t="s">
        <v>224</v>
      </c>
      <c r="K22" s="37" t="s">
        <v>223</v>
      </c>
      <c r="L22" s="37" t="s">
        <v>224</v>
      </c>
      <c r="M22" s="60"/>
      <c r="N22" s="60"/>
      <c r="O22" s="37" t="s">
        <v>223</v>
      </c>
      <c r="P22" s="37" t="s">
        <v>224</v>
      </c>
    </row>
    <row r="23" spans="1:16" x14ac:dyDescent="0.3">
      <c r="D23" s="60" t="s">
        <v>24</v>
      </c>
      <c r="E23" s="38" t="s">
        <v>5</v>
      </c>
      <c r="F23" s="38">
        <v>3</v>
      </c>
      <c r="G23" s="61">
        <v>60</v>
      </c>
      <c r="H23" s="58">
        <v>3</v>
      </c>
      <c r="I23" s="61">
        <v>58.18181818181818</v>
      </c>
      <c r="J23" s="58">
        <v>2</v>
      </c>
      <c r="K23" s="61">
        <v>58.727272727272727</v>
      </c>
      <c r="L23" s="58">
        <v>2</v>
      </c>
      <c r="M23" s="61">
        <v>0</v>
      </c>
      <c r="N23" s="58" t="s">
        <v>225</v>
      </c>
      <c r="O23" s="61">
        <v>46.981818181818177</v>
      </c>
      <c r="P23" s="58">
        <v>2</v>
      </c>
    </row>
    <row r="24" spans="1:16" x14ac:dyDescent="0.3">
      <c r="D24" s="59"/>
      <c r="E24" s="39" t="s">
        <v>6</v>
      </c>
      <c r="F24" s="39">
        <v>2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6" x14ac:dyDescent="0.3">
      <c r="D25" s="59"/>
      <c r="E25" s="38" t="s">
        <v>7</v>
      </c>
      <c r="F25" s="38">
        <v>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 spans="1:16" x14ac:dyDescent="0.3">
      <c r="D26" s="59"/>
      <c r="E26" s="39" t="s">
        <v>8</v>
      </c>
      <c r="F26" s="39">
        <v>2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9</v>
      </c>
      <c r="F27" s="38">
        <v>1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10</v>
      </c>
      <c r="F28" s="39"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11</v>
      </c>
      <c r="F29" s="38"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12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13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14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15</v>
      </c>
      <c r="F33" s="38"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16</v>
      </c>
      <c r="F34" s="39">
        <v>1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17</v>
      </c>
      <c r="F35" s="38">
        <v>3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18</v>
      </c>
      <c r="F36" s="39">
        <v>0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19</v>
      </c>
      <c r="F37" s="38">
        <v>3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20</v>
      </c>
      <c r="F38" s="39"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21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62" t="s">
        <v>27</v>
      </c>
      <c r="E40" s="38" t="s">
        <v>5</v>
      </c>
      <c r="F40" s="38">
        <v>3</v>
      </c>
      <c r="G40" s="61">
        <v>60</v>
      </c>
      <c r="H40" s="58">
        <v>3</v>
      </c>
      <c r="I40" s="61">
        <v>50.909090909090907</v>
      </c>
      <c r="J40" s="58">
        <v>2</v>
      </c>
      <c r="K40" s="61">
        <v>53.636363636363633</v>
      </c>
      <c r="L40" s="58">
        <v>2</v>
      </c>
      <c r="M40" s="61">
        <v>0</v>
      </c>
      <c r="N40" s="58" t="s">
        <v>225</v>
      </c>
      <c r="O40" s="61">
        <v>42.909090909090907</v>
      </c>
      <c r="P40" s="58">
        <v>2</v>
      </c>
    </row>
    <row r="41" spans="4:16" x14ac:dyDescent="0.3">
      <c r="D41" s="59"/>
      <c r="E41" s="39" t="s">
        <v>6</v>
      </c>
      <c r="F41" s="39">
        <v>2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59"/>
      <c r="E42" s="38" t="s">
        <v>7</v>
      </c>
      <c r="F42" s="38">
        <v>3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4:16" x14ac:dyDescent="0.3">
      <c r="D43" s="59"/>
      <c r="E43" s="39" t="s">
        <v>8</v>
      </c>
      <c r="F43" s="39">
        <v>2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9</v>
      </c>
      <c r="F44" s="38">
        <v>1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10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11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12</v>
      </c>
      <c r="F47" s="39">
        <v>1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13</v>
      </c>
      <c r="F48" s="38">
        <v>2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14</v>
      </c>
      <c r="F49" s="39">
        <v>3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15</v>
      </c>
      <c r="F50" s="38">
        <v>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16</v>
      </c>
      <c r="F51" s="39">
        <v>1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17</v>
      </c>
      <c r="F52" s="38">
        <v>3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18</v>
      </c>
      <c r="F53" s="39">
        <v>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19</v>
      </c>
      <c r="F54" s="38">
        <v>2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20</v>
      </c>
      <c r="F55" s="39">
        <v>0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21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60" t="s">
        <v>30</v>
      </c>
      <c r="E57" s="38" t="s">
        <v>5</v>
      </c>
      <c r="F57" s="38">
        <v>2</v>
      </c>
      <c r="G57" s="61">
        <v>60</v>
      </c>
      <c r="H57" s="58">
        <v>3</v>
      </c>
      <c r="I57" s="61">
        <v>65.454545454545453</v>
      </c>
      <c r="J57" s="58">
        <v>3</v>
      </c>
      <c r="K57" s="61">
        <v>63.818181818181813</v>
      </c>
      <c r="L57" s="58">
        <v>3</v>
      </c>
      <c r="M57" s="61">
        <v>0</v>
      </c>
      <c r="N57" s="58" t="s">
        <v>225</v>
      </c>
      <c r="O57" s="61">
        <v>51.054545454545448</v>
      </c>
      <c r="P57" s="58">
        <v>2</v>
      </c>
    </row>
    <row r="58" spans="4:16" x14ac:dyDescent="0.3">
      <c r="D58" s="59"/>
      <c r="E58" s="39" t="s">
        <v>6</v>
      </c>
      <c r="F58" s="39">
        <v>2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59"/>
      <c r="E59" s="38" t="s">
        <v>7</v>
      </c>
      <c r="F59" s="38">
        <v>2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4:16" x14ac:dyDescent="0.3">
      <c r="D60" s="59"/>
      <c r="E60" s="39" t="s">
        <v>8</v>
      </c>
      <c r="F60" s="39">
        <v>2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9</v>
      </c>
      <c r="F61" s="38">
        <v>1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10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11</v>
      </c>
      <c r="F63" s="38">
        <v>0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12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13</v>
      </c>
      <c r="F65" s="38">
        <v>2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14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15</v>
      </c>
      <c r="F67" s="38"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16</v>
      </c>
      <c r="F68" s="39">
        <v>1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17</v>
      </c>
      <c r="F69" s="38">
        <v>2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18</v>
      </c>
      <c r="F70" s="39">
        <v>0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19</v>
      </c>
      <c r="F71" s="38">
        <v>2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20</v>
      </c>
      <c r="F72" s="39">
        <v>0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21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62" t="s">
        <v>32</v>
      </c>
      <c r="E74" s="38" t="s">
        <v>5</v>
      </c>
      <c r="F74" s="38">
        <v>3</v>
      </c>
      <c r="G74" s="61">
        <v>60</v>
      </c>
      <c r="H74" s="58">
        <v>3</v>
      </c>
      <c r="I74" s="61">
        <v>65.454545454545453</v>
      </c>
      <c r="J74" s="58">
        <v>3</v>
      </c>
      <c r="K74" s="61">
        <v>63.818181818181813</v>
      </c>
      <c r="L74" s="58">
        <v>3</v>
      </c>
      <c r="M74" s="61">
        <v>0</v>
      </c>
      <c r="N74" s="58" t="s">
        <v>225</v>
      </c>
      <c r="O74" s="61">
        <v>51.054545454545448</v>
      </c>
      <c r="P74" s="58">
        <v>2</v>
      </c>
    </row>
    <row r="75" spans="4:16" x14ac:dyDescent="0.3">
      <c r="D75" s="59"/>
      <c r="E75" s="39" t="s">
        <v>6</v>
      </c>
      <c r="F75" s="39">
        <v>2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59"/>
      <c r="E76" s="38" t="s">
        <v>7</v>
      </c>
      <c r="F76" s="38">
        <v>3</v>
      </c>
      <c r="G76" s="59"/>
      <c r="H76" s="59"/>
      <c r="I76" s="59"/>
      <c r="J76" s="59"/>
      <c r="K76" s="59"/>
      <c r="L76" s="59"/>
      <c r="M76" s="59"/>
      <c r="N76" s="59"/>
      <c r="O76" s="59"/>
      <c r="P76" s="59"/>
    </row>
    <row r="77" spans="4:16" x14ac:dyDescent="0.3">
      <c r="D77" s="59"/>
      <c r="E77" s="39" t="s">
        <v>8</v>
      </c>
      <c r="F77" s="39">
        <v>3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9</v>
      </c>
      <c r="F78" s="38">
        <v>1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10</v>
      </c>
      <c r="F79" s="39"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11</v>
      </c>
      <c r="F80" s="38">
        <v>2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21" x14ac:dyDescent="0.3">
      <c r="D81" s="59"/>
      <c r="E81" s="39" t="s">
        <v>12</v>
      </c>
      <c r="F81" s="39">
        <v>1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21" x14ac:dyDescent="0.3">
      <c r="D82" s="59"/>
      <c r="E82" s="38" t="s">
        <v>13</v>
      </c>
      <c r="F82" s="38">
        <v>2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21" x14ac:dyDescent="0.3">
      <c r="D83" s="59"/>
      <c r="E83" s="39" t="s">
        <v>14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21" x14ac:dyDescent="0.3">
      <c r="D84" s="59"/>
      <c r="E84" s="38" t="s">
        <v>15</v>
      </c>
      <c r="F84" s="38">
        <v>2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21" x14ac:dyDescent="0.3">
      <c r="D85" s="59"/>
      <c r="E85" s="39" t="s">
        <v>16</v>
      </c>
      <c r="F85" s="39">
        <v>1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21" x14ac:dyDescent="0.3">
      <c r="D86" s="59"/>
      <c r="E86" s="38" t="s">
        <v>17</v>
      </c>
      <c r="F86" s="38">
        <v>3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21" x14ac:dyDescent="0.3">
      <c r="D87" s="59"/>
      <c r="E87" s="39" t="s">
        <v>18</v>
      </c>
      <c r="F87" s="39">
        <v>0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21" x14ac:dyDescent="0.3">
      <c r="D88" s="59"/>
      <c r="E88" s="38" t="s">
        <v>19</v>
      </c>
      <c r="F88" s="38"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21" x14ac:dyDescent="0.3">
      <c r="D89" s="59"/>
      <c r="E89" s="39" t="s">
        <v>20</v>
      </c>
      <c r="F89" s="39">
        <v>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21" x14ac:dyDescent="0.3">
      <c r="D90" s="59"/>
      <c r="E90" s="38" t="s">
        <v>21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4" spans="4:21" x14ac:dyDescent="0.3">
      <c r="D94" s="48" t="s">
        <v>226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227</v>
      </c>
      <c r="F95" s="23" t="s">
        <v>228</v>
      </c>
      <c r="G95" s="23" t="s">
        <v>229</v>
      </c>
      <c r="H95" s="23" t="s">
        <v>230</v>
      </c>
      <c r="I95" s="23" t="s">
        <v>231</v>
      </c>
      <c r="J95" s="23" t="s">
        <v>232</v>
      </c>
      <c r="K95" s="23" t="s">
        <v>233</v>
      </c>
      <c r="L95" s="23" t="s">
        <v>234</v>
      </c>
      <c r="M95" s="23" t="s">
        <v>235</v>
      </c>
      <c r="N95" s="23" t="s">
        <v>236</v>
      </c>
      <c r="O95" s="23" t="s">
        <v>237</v>
      </c>
      <c r="P95" s="23" t="s">
        <v>238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6</v>
      </c>
      <c r="F96" s="25">
        <v>4</v>
      </c>
      <c r="G96" s="25">
        <v>6</v>
      </c>
      <c r="H96" s="25">
        <v>4</v>
      </c>
      <c r="I96" s="25">
        <v>2</v>
      </c>
      <c r="J96" s="25">
        <v>2</v>
      </c>
      <c r="K96" s="25">
        <v>0</v>
      </c>
      <c r="L96" s="25">
        <v>0</v>
      </c>
      <c r="M96" s="25">
        <v>0</v>
      </c>
      <c r="N96" s="25">
        <v>0</v>
      </c>
      <c r="O96" s="25">
        <v>2</v>
      </c>
      <c r="P96" s="25">
        <v>2</v>
      </c>
      <c r="Q96" s="25">
        <v>6</v>
      </c>
      <c r="R96" s="25">
        <v>0</v>
      </c>
      <c r="S96" s="25">
        <v>6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6</v>
      </c>
      <c r="F97" s="25">
        <v>4</v>
      </c>
      <c r="G97" s="25">
        <v>6</v>
      </c>
      <c r="H97" s="25">
        <v>4</v>
      </c>
      <c r="I97" s="25">
        <v>2</v>
      </c>
      <c r="J97" s="25">
        <v>2</v>
      </c>
      <c r="K97" s="25">
        <v>2</v>
      </c>
      <c r="L97" s="25">
        <v>2</v>
      </c>
      <c r="M97" s="25">
        <v>4</v>
      </c>
      <c r="N97" s="25">
        <v>6</v>
      </c>
      <c r="O97" s="25">
        <v>4</v>
      </c>
      <c r="P97" s="25">
        <v>2</v>
      </c>
      <c r="Q97" s="25">
        <v>6</v>
      </c>
      <c r="R97" s="25">
        <v>0</v>
      </c>
      <c r="S97" s="25">
        <v>4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4</v>
      </c>
      <c r="F98" s="25">
        <v>4</v>
      </c>
      <c r="G98" s="25">
        <v>4</v>
      </c>
      <c r="H98" s="25">
        <v>4</v>
      </c>
      <c r="I98" s="25">
        <v>2</v>
      </c>
      <c r="J98" s="25">
        <v>2</v>
      </c>
      <c r="K98" s="25">
        <v>0</v>
      </c>
      <c r="L98" s="25">
        <v>0</v>
      </c>
      <c r="M98" s="25">
        <v>4</v>
      </c>
      <c r="N98" s="25">
        <v>0</v>
      </c>
      <c r="O98" s="25">
        <v>2</v>
      </c>
      <c r="P98" s="25">
        <v>2</v>
      </c>
      <c r="Q98" s="25">
        <v>4</v>
      </c>
      <c r="R98" s="25">
        <v>0</v>
      </c>
      <c r="S98" s="25">
        <v>4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6</v>
      </c>
      <c r="F99" s="25">
        <v>4</v>
      </c>
      <c r="G99" s="25">
        <v>6</v>
      </c>
      <c r="H99" s="25">
        <v>6</v>
      </c>
      <c r="I99" s="25">
        <v>2</v>
      </c>
      <c r="J99" s="25">
        <v>2</v>
      </c>
      <c r="K99" s="25">
        <v>4</v>
      </c>
      <c r="L99" s="25">
        <v>2</v>
      </c>
      <c r="M99" s="25">
        <v>4</v>
      </c>
      <c r="N99" s="25">
        <v>0</v>
      </c>
      <c r="O99" s="25">
        <v>4</v>
      </c>
      <c r="P99" s="25">
        <v>2</v>
      </c>
      <c r="Q99" s="25">
        <v>6</v>
      </c>
      <c r="R99" s="25">
        <v>0</v>
      </c>
      <c r="S99" s="25">
        <v>6</v>
      </c>
      <c r="T99" s="25">
        <v>0</v>
      </c>
      <c r="U99" s="25">
        <v>0</v>
      </c>
    </row>
    <row r="100" spans="1:21" x14ac:dyDescent="0.3">
      <c r="A100" s="1" t="s">
        <v>239</v>
      </c>
      <c r="B100" s="1" t="s">
        <v>25</v>
      </c>
      <c r="C100" s="1" t="s">
        <v>240</v>
      </c>
      <c r="D100" s="1" t="s">
        <v>241</v>
      </c>
      <c r="E100" s="48" t="s">
        <v>242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2</v>
      </c>
      <c r="F101" s="18">
        <v>2</v>
      </c>
      <c r="G101" s="18">
        <v>2</v>
      </c>
      <c r="H101" s="18">
        <v>2</v>
      </c>
      <c r="I101" s="18">
        <v>2</v>
      </c>
      <c r="J101" s="18">
        <v>2</v>
      </c>
      <c r="K101" s="18">
        <v>2</v>
      </c>
      <c r="L101" s="18">
        <v>2</v>
      </c>
      <c r="M101" s="18">
        <v>2</v>
      </c>
      <c r="N101" s="18">
        <v>2</v>
      </c>
      <c r="O101" s="18">
        <v>2</v>
      </c>
      <c r="P101" s="18">
        <v>2</v>
      </c>
      <c r="Q101" s="18">
        <v>2</v>
      </c>
      <c r="R101" s="18">
        <v>0</v>
      </c>
      <c r="S101" s="18">
        <v>2</v>
      </c>
      <c r="T101" s="18">
        <v>0</v>
      </c>
      <c r="U101" s="18">
        <v>0</v>
      </c>
    </row>
  </sheetData>
  <mergeCells count="64"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N57:N73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243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4" t="s">
        <v>244</v>
      </c>
      <c r="E2" s="64" t="s">
        <v>245</v>
      </c>
      <c r="F2" s="64" t="s">
        <v>41</v>
      </c>
      <c r="G2" s="64" t="s">
        <v>246</v>
      </c>
      <c r="H2" s="64"/>
      <c r="I2" s="64" t="s">
        <v>247</v>
      </c>
      <c r="J2" s="64"/>
      <c r="K2" s="64" t="s">
        <v>216</v>
      </c>
      <c r="L2" s="64"/>
      <c r="M2" s="64" t="s">
        <v>217</v>
      </c>
      <c r="N2" s="64"/>
      <c r="O2" s="64" t="s">
        <v>248</v>
      </c>
      <c r="P2" s="64"/>
      <c r="Q2" s="40" t="s">
        <v>249</v>
      </c>
      <c r="R2" s="40" t="s">
        <v>250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251</v>
      </c>
      <c r="H3" s="64"/>
      <c r="I3" s="64" t="s">
        <v>252</v>
      </c>
      <c r="J3" s="64"/>
      <c r="K3" s="64" t="s">
        <v>253</v>
      </c>
      <c r="L3" s="64"/>
      <c r="M3" s="64"/>
      <c r="N3" s="64"/>
      <c r="O3" s="64" t="s">
        <v>254</v>
      </c>
      <c r="P3" s="64"/>
      <c r="Q3" s="40" t="s">
        <v>255</v>
      </c>
      <c r="R3" s="40" t="s">
        <v>256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223</v>
      </c>
      <c r="H4" s="41" t="s">
        <v>257</v>
      </c>
      <c r="I4" s="41" t="s">
        <v>223</v>
      </c>
      <c r="J4" s="41" t="s">
        <v>257</v>
      </c>
      <c r="K4" s="41" t="s">
        <v>223</v>
      </c>
      <c r="L4" s="41" t="s">
        <v>257</v>
      </c>
      <c r="M4" s="41" t="s">
        <v>223</v>
      </c>
      <c r="N4" s="41" t="s">
        <v>257</v>
      </c>
      <c r="O4" s="41" t="s">
        <v>223</v>
      </c>
      <c r="P4" s="41" t="s">
        <v>257</v>
      </c>
      <c r="Q4" s="41"/>
      <c r="R4" s="41"/>
    </row>
    <row r="5" spans="1:18" x14ac:dyDescent="0.3">
      <c r="A5" s="5" t="s">
        <v>28</v>
      </c>
      <c r="B5" s="5" t="s">
        <v>29</v>
      </c>
      <c r="D5" s="65" t="s">
        <v>36</v>
      </c>
      <c r="E5" s="63" t="s">
        <v>38</v>
      </c>
      <c r="F5" s="42" t="s">
        <v>24</v>
      </c>
      <c r="G5" s="40">
        <v>60</v>
      </c>
      <c r="H5" s="43">
        <v>3</v>
      </c>
      <c r="I5" s="40">
        <v>58.18181818181818</v>
      </c>
      <c r="J5" s="43">
        <v>2</v>
      </c>
      <c r="K5" s="40">
        <v>58.727272727272727</v>
      </c>
      <c r="L5" s="43">
        <v>2</v>
      </c>
      <c r="M5" s="40">
        <v>0</v>
      </c>
      <c r="N5" s="43" t="s">
        <v>225</v>
      </c>
      <c r="O5" s="40">
        <v>46.981818181818177</v>
      </c>
      <c r="P5" s="43">
        <v>2</v>
      </c>
      <c r="Q5" s="42">
        <v>50</v>
      </c>
      <c r="R5" s="40" t="s">
        <v>258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60</v>
      </c>
      <c r="H6" s="43">
        <v>3</v>
      </c>
      <c r="I6" s="40">
        <v>50.909090909090907</v>
      </c>
      <c r="J6" s="43">
        <v>2</v>
      </c>
      <c r="K6" s="40">
        <v>53.636363636363633</v>
      </c>
      <c r="L6" s="43">
        <v>2</v>
      </c>
      <c r="M6" s="40">
        <v>0</v>
      </c>
      <c r="N6" s="43" t="s">
        <v>225</v>
      </c>
      <c r="O6" s="40">
        <v>42.909090909090907</v>
      </c>
      <c r="P6" s="43">
        <v>2</v>
      </c>
      <c r="Q6" s="42">
        <v>50</v>
      </c>
      <c r="R6" s="40" t="s">
        <v>258</v>
      </c>
    </row>
    <row r="7" spans="1:18" x14ac:dyDescent="0.3">
      <c r="A7" s="5" t="s">
        <v>33</v>
      </c>
      <c r="B7" s="5" t="s">
        <v>34</v>
      </c>
      <c r="D7" s="64"/>
      <c r="E7" s="64"/>
      <c r="F7" s="42" t="s">
        <v>30</v>
      </c>
      <c r="G7" s="40">
        <v>60</v>
      </c>
      <c r="H7" s="43">
        <v>3</v>
      </c>
      <c r="I7" s="40">
        <v>65.454545454545453</v>
      </c>
      <c r="J7" s="43">
        <v>3</v>
      </c>
      <c r="K7" s="40">
        <v>63.818181818181813</v>
      </c>
      <c r="L7" s="43">
        <v>3</v>
      </c>
      <c r="M7" s="40">
        <v>0</v>
      </c>
      <c r="N7" s="43" t="s">
        <v>225</v>
      </c>
      <c r="O7" s="40">
        <v>51.054545454545448</v>
      </c>
      <c r="P7" s="43">
        <v>2</v>
      </c>
      <c r="Q7" s="42">
        <v>50</v>
      </c>
      <c r="R7" s="40" t="s">
        <v>259</v>
      </c>
    </row>
    <row r="8" spans="1:18" x14ac:dyDescent="0.3">
      <c r="A8" s="3" t="s">
        <v>35</v>
      </c>
      <c r="B8" s="3" t="s">
        <v>36</v>
      </c>
      <c r="D8" s="64"/>
      <c r="E8" s="64"/>
      <c r="F8" s="40" t="s">
        <v>32</v>
      </c>
      <c r="G8" s="40">
        <v>60</v>
      </c>
      <c r="H8" s="43">
        <v>3</v>
      </c>
      <c r="I8" s="40">
        <v>65.454545454545453</v>
      </c>
      <c r="J8" s="43">
        <v>3</v>
      </c>
      <c r="K8" s="40">
        <v>63.818181818181813</v>
      </c>
      <c r="L8" s="43">
        <v>3</v>
      </c>
      <c r="M8" s="40">
        <v>0</v>
      </c>
      <c r="N8" s="43" t="s">
        <v>225</v>
      </c>
      <c r="O8" s="40">
        <v>51.054545454545448</v>
      </c>
      <c r="P8" s="43">
        <v>2</v>
      </c>
      <c r="Q8" s="42">
        <v>50</v>
      </c>
      <c r="R8" s="40" t="s">
        <v>259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50</v>
      </c>
    </row>
    <row r="15" spans="1:18" x14ac:dyDescent="0.3">
      <c r="A15" s="5" t="s">
        <v>46</v>
      </c>
      <c r="B15" s="5">
        <v>70</v>
      </c>
    </row>
    <row r="16" spans="1:18" x14ac:dyDescent="0.3">
      <c r="A16" s="3" t="s">
        <v>47</v>
      </c>
      <c r="B16" s="3">
        <v>30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50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  <mergeCell ref="A13:B13"/>
    <mergeCell ref="A1:B1"/>
    <mergeCell ref="E5:E8"/>
    <mergeCell ref="D2:D4"/>
    <mergeCell ref="G3:H3"/>
    <mergeCell ref="D5:D8"/>
    <mergeCell ref="E2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A_Input_Details</vt:lpstr>
      <vt:lpstr>A_P1-I</vt:lpstr>
      <vt:lpstr>A_P2-I</vt:lpstr>
      <vt:lpstr>A_CA-I</vt:lpstr>
      <vt:lpstr>A_END_SEM-E</vt:lpstr>
      <vt:lpstr>A_Internal_Components</vt:lpstr>
      <vt:lpstr>A_External_Components</vt:lpstr>
      <vt:lpstr>A_Course_Attainment</vt:lpstr>
      <vt:lpstr>A_Printout</vt:lpstr>
      <vt:lpstr>B_Input_Details</vt:lpstr>
      <vt:lpstr>B_P1-I</vt:lpstr>
      <vt:lpstr>B_P2-I</vt:lpstr>
      <vt:lpstr>B_CA-I</vt:lpstr>
      <vt:lpstr>B_END_SEM-E</vt:lpstr>
      <vt:lpstr>B_Internal_Components</vt:lpstr>
      <vt:lpstr>B_External_Components</vt:lpstr>
      <vt:lpstr>B_Course_Attainment</vt:lpstr>
      <vt:lpstr>B_Printout</vt:lpstr>
      <vt:lpstr>C_Input_Details</vt:lpstr>
      <vt:lpstr>C_P1-I</vt:lpstr>
      <vt:lpstr>C_P2-I</vt:lpstr>
      <vt:lpstr>C_CA-I</vt:lpstr>
      <vt:lpstr>C_END_SEM-E</vt:lpstr>
      <vt:lpstr>C_Internal_Components</vt:lpstr>
      <vt:lpstr>C_External_Components</vt:lpstr>
      <vt:lpstr>C_Course_Attainment</vt:lpstr>
      <vt:lpstr>C_Printout</vt:lpstr>
      <vt:lpstr>Combined_Input_Details</vt:lpstr>
      <vt:lpstr>Combined_P1-I</vt:lpstr>
      <vt:lpstr>Combined_P2-I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2024-03-15T10:26:26Z</dcterms:created>
  <dcterms:modified xsi:type="dcterms:W3CDTF">2024-03-15T10:36:19Z</dcterms:modified>
</cp:coreProperties>
</file>