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A_Input_Details" sheetId="1" state="visible" r:id="rId1"/>
    <sheet name="A_P1-I" sheetId="2" state="visible" r:id="rId2"/>
    <sheet name="A_P2-I" sheetId="3" state="visible" r:id="rId3"/>
    <sheet name="A_CA-I" sheetId="4" state="visible" r:id="rId4"/>
    <sheet name="A_END_SEM-E" sheetId="5" state="visible" r:id="rId5"/>
    <sheet name="A_Internal_Components" sheetId="6" state="visible" r:id="rId6"/>
    <sheet name="A_External_Components" sheetId="7" state="visible" r:id="rId7"/>
    <sheet name="A_Course_Attainment" sheetId="8" state="visible" r:id="rId8"/>
    <sheet name="A_Printout" sheetId="9" state="visible" r:id="rId9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</font>
    <font>
      <b val="1"/>
      <color rgb="00FFFFFF"/>
    </font>
    <font>
      <b val="1"/>
      <sz val="12"/>
    </font>
    <font>
      <b val="1"/>
      <color rgb="00FFFFFF"/>
      <sz val="12"/>
    </font>
    <font>
      <b val="1"/>
      <sz val="14"/>
    </font>
  </fonts>
  <fills count="25">
    <fill>
      <patternFill/>
    </fill>
    <fill>
      <patternFill patternType="gray125"/>
    </fill>
    <fill>
      <patternFill patternType="solid">
        <fgColor rgb="00ffe74e"/>
        <bgColor rgb="00ffe74e"/>
      </patternFill>
    </fill>
    <fill>
      <patternFill patternType="solid">
        <fgColor rgb="00daeef3"/>
        <bgColor rgb="00daeef3"/>
      </patternFill>
    </fill>
    <fill>
      <patternFill patternType="solid">
        <fgColor rgb="00b7dee8"/>
        <bgColor rgb="00b7dee8"/>
      </patternFill>
    </fill>
    <fill>
      <patternFill patternType="solid"/>
    </fill>
    <fill>
      <patternFill patternType="solid">
        <fgColor rgb="00D8A5B5"/>
        <bgColor rgb="00D8A5B5"/>
      </patternFill>
    </fill>
    <fill>
      <patternFill patternType="solid">
        <fgColor rgb="00FF5E5E"/>
        <bgColor rgb="00FF5E5E"/>
      </patternFill>
    </fill>
    <fill>
      <patternFill patternType="solid">
        <fgColor rgb="00f79646"/>
        <bgColor rgb="00f79646"/>
      </patternFill>
    </fill>
    <fill>
      <patternFill patternType="solid">
        <fgColor rgb="00fcd5b4"/>
        <bgColor rgb="00fcd5b4"/>
      </patternFill>
    </fill>
    <fill>
      <patternFill patternType="solid">
        <fgColor rgb="00fde9d9"/>
        <bgColor rgb="00fde9d9"/>
      </patternFill>
    </fill>
    <fill>
      <patternFill patternType="solid">
        <fgColor rgb="009bbb59"/>
        <bgColor rgb="009bbb59"/>
      </patternFill>
    </fill>
    <fill>
      <patternFill patternType="solid">
        <fgColor rgb="00ebf1de"/>
        <bgColor rgb="00ebf1de"/>
      </patternFill>
    </fill>
    <fill>
      <patternFill patternType="solid">
        <fgColor rgb="00ffffff"/>
        <bgColor rgb="00ffffff"/>
      </patternFill>
    </fill>
    <fill>
      <patternFill patternType="solid">
        <fgColor rgb="004bacc6"/>
        <bgColor rgb="004bacc6"/>
      </patternFill>
    </fill>
    <fill>
      <patternFill patternType="solid">
        <fgColor rgb="FFD9A46F"/>
        <bgColor rgb="FFD9A46F"/>
      </patternFill>
    </fill>
    <fill>
      <patternFill patternType="solid">
        <fgColor rgb="004f81bd"/>
        <bgColor rgb="004f81bd"/>
      </patternFill>
    </fill>
    <fill>
      <patternFill patternType="solid">
        <fgColor rgb="00d9d9d9"/>
        <bgColor rgb="00d9d9d9"/>
      </patternFill>
    </fill>
    <fill>
      <patternFill patternType="solid">
        <fgColor rgb="00b8cce4"/>
        <bgColor rgb="00b8cce4"/>
      </patternFill>
    </fill>
    <fill>
      <patternFill patternType="solid">
        <fgColor rgb="00c4d79b"/>
        <bgColor rgb="00c4d79b"/>
      </patternFill>
    </fill>
    <fill>
      <patternFill patternType="solid">
        <fgColor rgb="00dce6f1"/>
        <bgColor rgb="00dce6f1"/>
      </patternFill>
    </fill>
    <fill>
      <patternFill patternType="solid">
        <fgColor rgb="00ce875c"/>
        <bgColor rgb="00ce875c"/>
      </patternFill>
    </fill>
    <fill>
      <patternFill patternType="solid">
        <fgColor rgb="00ffff00"/>
        <bgColor rgb="00ffff00"/>
      </patternFill>
    </fill>
    <fill>
      <patternFill patternType="solid">
        <fgColor rgb="008db4e2"/>
        <bgColor rgb="008db4e2"/>
      </patternFill>
    </fill>
    <fill>
      <patternFill patternType="solid">
        <fgColor rgb="001ed760"/>
        <bgColor rgb="001ed760"/>
      </patternFill>
    </fill>
  </fills>
  <borders count="2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52">
    <xf numFmtId="0" fontId="0" fillId="0" borderId="0" pivotButton="0" quotePrefix="0" xfId="0"/>
    <xf numFmtId="0" fontId="1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" fillId="3" borderId="1" applyAlignment="1" pivotButton="0" quotePrefix="0" xfId="0">
      <alignment horizontal="center" vertical="center"/>
    </xf>
    <xf numFmtId="0" fontId="1" fillId="11" borderId="1" applyAlignment="1" pivotButton="0" quotePrefix="0" xfId="0">
      <alignment horizontal="center" vertical="center"/>
    </xf>
    <xf numFmtId="0" fontId="1" fillId="4" borderId="1" applyAlignment="1" pivotButton="0" quotePrefix="0" xfId="0">
      <alignment horizontal="center" vertical="center"/>
    </xf>
    <xf numFmtId="0" fontId="1" fillId="12" borderId="1" applyAlignment="1" pivotButton="0" quotePrefix="0" xfId="0">
      <alignment horizontal="center" vertical="center"/>
    </xf>
    <xf numFmtId="0" fontId="0" fillId="12" borderId="1" applyAlignment="1" applyProtection="1" pivotButton="0" quotePrefix="0" xfId="0">
      <alignment horizontal="center" vertical="center"/>
      <protection locked="0" hidden="0"/>
    </xf>
    <xf numFmtId="0" fontId="1" fillId="13" borderId="1" applyAlignment="1" pivotButton="0" quotePrefix="0" xfId="0">
      <alignment horizontal="center" vertical="center"/>
    </xf>
    <xf numFmtId="0" fontId="0" fillId="13" borderId="1" applyAlignment="1" applyProtection="1" pivotButton="0" quotePrefix="0" xfId="0">
      <alignment horizontal="center" vertical="center"/>
      <protection locked="0" hidden="0"/>
    </xf>
    <xf numFmtId="0" fontId="1" fillId="8" borderId="1" applyAlignment="1" pivotButton="0" quotePrefix="0" xfId="0">
      <alignment horizontal="center" vertical="center"/>
    </xf>
    <xf numFmtId="0" fontId="1" fillId="9" borderId="1" applyAlignment="1" pivotButton="0" quotePrefix="0" xfId="0">
      <alignment horizontal="center" vertical="center"/>
    </xf>
    <xf numFmtId="0" fontId="0" fillId="9" borderId="1" applyAlignment="1" applyProtection="1" pivotButton="0" quotePrefix="0" xfId="0">
      <alignment horizontal="center" vertical="center"/>
      <protection locked="0" hidden="0"/>
    </xf>
    <xf numFmtId="0" fontId="1" fillId="10" borderId="1" applyAlignment="1" pivotButton="0" quotePrefix="0" xfId="0">
      <alignment horizontal="center" vertical="center"/>
    </xf>
    <xf numFmtId="0" fontId="0" fillId="10" borderId="1" applyAlignment="1" applyProtection="1" pivotButton="0" quotePrefix="0" xfId="0">
      <alignment horizontal="center" vertical="center"/>
      <protection locked="0" hidden="0"/>
    </xf>
    <xf numFmtId="0" fontId="1" fillId="3" borderId="1" applyAlignment="1" applyProtection="1" pivotButton="0" quotePrefix="0" xfId="0">
      <alignment horizontal="center" vertical="center"/>
      <protection locked="0" hidden="0"/>
    </xf>
    <xf numFmtId="0" fontId="1" fillId="4" borderId="1" applyAlignment="1" applyProtection="1" pivotButton="0" quotePrefix="0" xfId="0">
      <alignment horizontal="center" vertical="center"/>
      <protection locked="0" hidden="0"/>
    </xf>
    <xf numFmtId="0" fontId="2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0" fontId="2" fillId="5" borderId="1" applyAlignment="1" pivotButton="0" quotePrefix="0" xfId="0">
      <alignment horizontal="center" vertical="center"/>
    </xf>
    <xf numFmtId="0" fontId="0" fillId="6" borderId="1" applyAlignment="1" pivotButton="0" quotePrefix="0" xfId="0">
      <alignment horizontal="center" vertical="center"/>
    </xf>
    <xf numFmtId="0" fontId="0" fillId="7" borderId="1" applyAlignment="1" pivotButton="0" quotePrefix="0" xfId="0">
      <alignment horizontal="center" vertical="center"/>
    </xf>
    <xf numFmtId="0" fontId="1" fillId="14" borderId="1" applyAlignment="1" pivotButton="0" quotePrefix="0" xfId="0">
      <alignment horizontal="center" vertical="center"/>
    </xf>
    <xf numFmtId="0" fontId="2" fillId="14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0" borderId="1" applyAlignment="1" pivotButton="0" quotePrefix="0" xfId="0">
      <alignment horizontal="center" vertical="center"/>
    </xf>
    <xf numFmtId="0" fontId="0" fillId="4" borderId="1" applyAlignment="1" applyProtection="1" pivotButton="0" quotePrefix="0" xfId="0">
      <alignment horizontal="center" vertical="center"/>
      <protection locked="0" hidden="0"/>
    </xf>
    <xf numFmtId="0" fontId="1" fillId="0" borderId="1" pivotButton="0" quotePrefix="0" xfId="0"/>
    <xf numFmtId="0" fontId="0" fillId="0" borderId="1" pivotButton="0" quotePrefix="0" xfId="0"/>
    <xf numFmtId="0" fontId="0" fillId="6" borderId="1" pivotButton="0" quotePrefix="0" xfId="0"/>
    <xf numFmtId="0" fontId="0" fillId="7" borderId="1" pivotButton="0" quotePrefix="0" xfId="0"/>
    <xf numFmtId="0" fontId="0" fillId="15" borderId="1" pivotButton="0" quotePrefix="0" xfId="0"/>
    <xf numFmtId="0" fontId="0" fillId="14" borderId="1" pivotButton="0" quotePrefix="0" xfId="0"/>
    <xf numFmtId="0" fontId="3" fillId="16" borderId="1" applyAlignment="1" pivotButton="0" quotePrefix="0" xfId="0">
      <alignment horizontal="center" vertical="center"/>
    </xf>
    <xf numFmtId="0" fontId="0" fillId="5" borderId="0" pivotButton="0" quotePrefix="0" xfId="0"/>
    <xf numFmtId="0" fontId="4" fillId="5" borderId="1" applyAlignment="1" pivotButton="0" quotePrefix="0" xfId="0">
      <alignment horizontal="center" vertical="center"/>
    </xf>
    <xf numFmtId="0" fontId="1" fillId="16" borderId="1" applyAlignment="1" pivotButton="0" quotePrefix="0" xfId="0">
      <alignment horizontal="center" vertical="center"/>
    </xf>
    <xf numFmtId="0" fontId="2" fillId="5" borderId="0" applyAlignment="1" pivotButton="0" quotePrefix="0" xfId="0">
      <alignment horizontal="center" vertical="center"/>
    </xf>
    <xf numFmtId="0" fontId="1" fillId="17" borderId="1" applyAlignment="1" pivotButton="0" quotePrefix="0" xfId="0">
      <alignment horizontal="center" vertical="center"/>
    </xf>
    <xf numFmtId="0" fontId="1" fillId="18" borderId="1" applyAlignment="1" pivotButton="0" quotePrefix="0" xfId="0">
      <alignment horizontal="center" vertical="center" wrapText="1"/>
    </xf>
    <xf numFmtId="0" fontId="1" fillId="19" borderId="1" applyAlignment="1" pivotButton="0" quotePrefix="0" xfId="0">
      <alignment horizontal="center" vertical="center" wrapText="1"/>
    </xf>
    <xf numFmtId="0" fontId="0" fillId="18" borderId="1" applyAlignment="1" pivotButton="0" quotePrefix="0" xfId="0">
      <alignment horizontal="center" vertical="center" wrapText="1"/>
    </xf>
    <xf numFmtId="0" fontId="0" fillId="2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19" borderId="1" applyAlignment="1" pivotButton="0" quotePrefix="0" xfId="0">
      <alignment horizontal="center" vertical="center" wrapText="1"/>
    </xf>
    <xf numFmtId="0" fontId="5" fillId="21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0" fontId="1" fillId="23" borderId="1" applyAlignment="1" pivotButton="0" quotePrefix="0" xfId="0">
      <alignment horizontal="center" vertical="center" wrapText="1"/>
    </xf>
    <xf numFmtId="0" fontId="1" fillId="22" borderId="1" applyAlignment="1" pivotButton="0" quotePrefix="0" xfId="0">
      <alignment horizontal="center" vertical="center" textRotation="90" wrapText="1"/>
    </xf>
    <xf numFmtId="0" fontId="1" fillId="24" borderId="1" applyAlignment="1" pivotButton="0" quotePrefix="0" xfId="0">
      <alignment horizontal="center" vertical="center" textRotation="90" wrapText="1"/>
    </xf>
    <xf numFmtId="0" fontId="1" fillId="22" borderId="1" applyAlignment="1" pivotButton="0" quotePrefix="0" xfId="0">
      <alignment horizontal="center" vertical="center" wrapText="1"/>
    </xf>
    <xf numFmtId="0" fontId="1" fillId="10" borderId="1" applyAlignment="1" pivotButton="0" quotePrefix="0" xfId="0">
      <alignment horizontal="center" vertical="center" wrapText="1"/>
    </xf>
  </cellXfs>
  <cellStyles count="1">
    <cellStyle name="Normal" xfId="0" builtinId="0" hidden="0"/>
  </cellStyles>
  <dxfs count="4">
    <dxf>
      <fill>
        <patternFill patternType="solid">
          <fgColor rgb="00D8A5B5"/>
          <bgColor rgb="00D8A5B5"/>
        </patternFill>
      </fill>
    </dxf>
    <dxf>
      <fill>
        <patternFill patternType="solid">
          <fgColor rgb="00ff5e5e"/>
          <bgColor rgb="00ff5e5e"/>
        </patternFill>
      </fill>
    </dxf>
    <dxf>
      <fill>
        <patternFill patternType="solid">
          <fgColor rgb="00FF5E5E"/>
          <bgColor rgb="00FF5E5E"/>
        </patternFill>
      </fill>
    </dxf>
    <dxf>
      <fill>
        <patternFill patternType="solid">
          <fgColor rgb="00d9a46f"/>
          <bgColor rgb="00d9a46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ables/table1.xml><?xml version="1.0" encoding="utf-8"?>
<table xmlns="http://schemas.openxmlformats.org/spreadsheetml/2006/main" id="1" name="A_Component_Details" displayName="A_Component_Details" ref="A22:B26" headerRowCount="1">
  <autoFilter ref="A22:B26"/>
  <tableColumns count="2">
    <tableColumn id="1" name="Component Details"/>
    <tableColumn id="2" name="Number of Questions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U30"/>
  <sheetViews>
    <sheetView workbookViewId="0">
      <selection activeCell="A1" sqref="A1"/>
    </sheetView>
  </sheetViews>
  <sheetFormatPr baseColWidth="8" defaultRowHeight="15"/>
  <cols>
    <col width="24" customWidth="1" min="1" max="1"/>
    <col width="34" customWidth="1" min="2" max="2"/>
    <col width="2" customWidth="1" min="3" max="3"/>
    <col width="24" customWidth="1" min="4" max="4"/>
    <col width="13" customWidth="1" min="5" max="5"/>
    <col width="13" customWidth="1" min="6" max="6"/>
    <col width="13" customWidth="1" min="7" max="7"/>
    <col width="13" customWidth="1" min="8" max="8"/>
    <col width="13" customWidth="1" min="9" max="9"/>
    <col width="13" customWidth="1" min="10" max="10"/>
    <col width="13" customWidth="1" min="11" max="11"/>
    <col width="13" customWidth="1" min="12" max="12"/>
    <col width="13" customWidth="1" min="13" max="13"/>
    <col width="13" customWidth="1" min="14" max="14"/>
    <col width="13" customWidth="1" min="15" max="15"/>
    <col width="13" customWidth="1" min="16" max="16"/>
    <col width="13" customWidth="1" min="17" max="17"/>
    <col width="13" customWidth="1" min="18" max="18"/>
    <col width="13" customWidth="1" min="19" max="19"/>
    <col width="13" customWidth="1" min="20" max="20"/>
    <col width="13" customWidth="1" min="21" max="21"/>
  </cols>
  <sheetData>
    <row r="1">
      <c r="A1" s="1" t="inlineStr">
        <is>
          <t>Constants</t>
        </is>
      </c>
      <c r="B1" s="1" t="n"/>
      <c r="C1" s="2" t="n"/>
      <c r="D1" s="1" t="inlineStr">
        <is>
          <t>CO-PO Mapping</t>
        </is>
      </c>
    </row>
    <row r="2">
      <c r="A2" s="3" t="inlineStr">
        <is>
          <t>Teacher</t>
        </is>
      </c>
      <c r="B2" s="3" t="inlineStr">
        <is>
          <t>MEE A Teacher</t>
        </is>
      </c>
      <c r="C2" s="2" t="n"/>
      <c r="D2" s="4" t="inlineStr">
        <is>
          <t>COs\POs</t>
        </is>
      </c>
      <c r="E2" s="4" t="inlineStr">
        <is>
          <t xml:space="preserve">PO1   </t>
        </is>
      </c>
      <c r="F2" s="4" t="inlineStr">
        <is>
          <t xml:space="preserve">PO2   </t>
        </is>
      </c>
      <c r="G2" s="4" t="inlineStr">
        <is>
          <t xml:space="preserve">PO3   </t>
        </is>
      </c>
      <c r="H2" s="4" t="inlineStr">
        <is>
          <t xml:space="preserve">PO4   </t>
        </is>
      </c>
      <c r="I2" s="4" t="inlineStr">
        <is>
          <t xml:space="preserve">PO5   </t>
        </is>
      </c>
      <c r="J2" s="4" t="inlineStr">
        <is>
          <t xml:space="preserve">PO6   </t>
        </is>
      </c>
      <c r="K2" s="4" t="inlineStr">
        <is>
          <t xml:space="preserve">PO7   </t>
        </is>
      </c>
      <c r="L2" s="4" t="inlineStr">
        <is>
          <t xml:space="preserve">PO8   </t>
        </is>
      </c>
      <c r="M2" s="4" t="inlineStr">
        <is>
          <t xml:space="preserve">PO9   </t>
        </is>
      </c>
      <c r="N2" s="4" t="inlineStr">
        <is>
          <t xml:space="preserve">PO10   </t>
        </is>
      </c>
      <c r="O2" s="4" t="inlineStr">
        <is>
          <t xml:space="preserve">PO11   </t>
        </is>
      </c>
      <c r="P2" s="4" t="inlineStr">
        <is>
          <t xml:space="preserve">PO12   </t>
        </is>
      </c>
      <c r="Q2" s="4" t="inlineStr">
        <is>
          <t>PSO1</t>
        </is>
      </c>
      <c r="R2" s="4" t="inlineStr">
        <is>
          <t>PSO2</t>
        </is>
      </c>
      <c r="S2" s="4" t="inlineStr">
        <is>
          <t>PSO3</t>
        </is>
      </c>
      <c r="T2" s="4" t="inlineStr">
        <is>
          <t>PSO4</t>
        </is>
      </c>
      <c r="U2" s="4" t="inlineStr">
        <is>
          <t>PSO5</t>
        </is>
      </c>
    </row>
    <row r="3">
      <c r="A3" s="5" t="inlineStr">
        <is>
          <t>Academic_year</t>
        </is>
      </c>
      <c r="B3" s="5" t="inlineStr">
        <is>
          <t>2022-2023</t>
        </is>
      </c>
      <c r="C3" s="2" t="n"/>
      <c r="D3" s="6" t="inlineStr">
        <is>
          <t>CO1</t>
        </is>
      </c>
      <c r="E3" s="7" t="n"/>
      <c r="F3" s="7" t="n"/>
      <c r="G3" s="7" t="n"/>
      <c r="H3" s="7" t="n"/>
      <c r="I3" s="7" t="n"/>
      <c r="J3" s="7" t="n"/>
      <c r="K3" s="7" t="n"/>
      <c r="L3" s="7" t="n"/>
      <c r="M3" s="7" t="n"/>
      <c r="N3" s="7" t="n"/>
      <c r="O3" s="7" t="n"/>
      <c r="P3" s="7" t="n"/>
      <c r="Q3" s="7" t="n"/>
      <c r="R3" s="7" t="n"/>
      <c r="S3" s="7" t="n"/>
      <c r="T3" s="7" t="n"/>
      <c r="U3" s="7" t="n"/>
    </row>
    <row r="4">
      <c r="A4" s="3" t="inlineStr">
        <is>
          <t>Semester</t>
        </is>
      </c>
      <c r="B4" s="3" t="inlineStr">
        <is>
          <t>Odd</t>
        </is>
      </c>
      <c r="C4" s="2" t="n"/>
      <c r="D4" s="8" t="inlineStr">
        <is>
          <t>CO2</t>
        </is>
      </c>
      <c r="E4" s="9" t="n"/>
      <c r="F4" s="9" t="n"/>
      <c r="G4" s="9" t="n"/>
      <c r="H4" s="9" t="n"/>
      <c r="I4" s="9" t="n"/>
      <c r="J4" s="9" t="n"/>
      <c r="K4" s="9" t="n"/>
      <c r="L4" s="9" t="n"/>
      <c r="M4" s="9" t="n"/>
      <c r="N4" s="9" t="n"/>
      <c r="O4" s="9" t="n"/>
      <c r="P4" s="9" t="n"/>
      <c r="Q4" s="9" t="n"/>
      <c r="R4" s="9" t="n"/>
      <c r="S4" s="9" t="n"/>
      <c r="T4" s="9" t="n"/>
      <c r="U4" s="9" t="n"/>
    </row>
    <row r="5">
      <c r="A5" s="5" t="inlineStr">
        <is>
          <t>Branch</t>
        </is>
      </c>
      <c r="B5" s="5" t="inlineStr">
        <is>
          <t>MEE</t>
        </is>
      </c>
      <c r="C5" s="2" t="n"/>
      <c r="D5" s="6" t="inlineStr">
        <is>
          <t>CO3</t>
        </is>
      </c>
      <c r="E5" s="7" t="n"/>
      <c r="F5" s="7" t="n"/>
      <c r="G5" s="7" t="n"/>
      <c r="H5" s="7" t="n"/>
      <c r="I5" s="7" t="n"/>
      <c r="J5" s="7" t="n"/>
      <c r="K5" s="7" t="n"/>
      <c r="L5" s="7" t="n"/>
      <c r="M5" s="7" t="n"/>
      <c r="N5" s="7" t="n"/>
      <c r="O5" s="7" t="n"/>
      <c r="P5" s="7" t="n"/>
      <c r="Q5" s="7" t="n"/>
      <c r="R5" s="7" t="n"/>
      <c r="S5" s="7" t="n"/>
      <c r="T5" s="7" t="n"/>
      <c r="U5" s="7" t="n"/>
    </row>
    <row r="6">
      <c r="A6" s="3" t="inlineStr">
        <is>
          <t>Batch</t>
        </is>
      </c>
      <c r="B6" s="3" t="n">
        <v>2019</v>
      </c>
      <c r="C6" s="2" t="n"/>
      <c r="D6" s="8" t="inlineStr">
        <is>
          <t>CO4</t>
        </is>
      </c>
      <c r="E6" s="9" t="n"/>
      <c r="F6" s="9" t="n"/>
      <c r="G6" s="9" t="n"/>
      <c r="H6" s="9" t="n"/>
      <c r="I6" s="9" t="n"/>
      <c r="J6" s="9" t="n"/>
      <c r="K6" s="9" t="n"/>
      <c r="L6" s="9" t="n"/>
      <c r="M6" s="9" t="n"/>
      <c r="N6" s="9" t="n"/>
      <c r="O6" s="9" t="n"/>
      <c r="P6" s="9" t="n"/>
      <c r="Q6" s="9" t="n"/>
      <c r="R6" s="9" t="n"/>
      <c r="S6" s="9" t="n"/>
      <c r="T6" s="9" t="n"/>
      <c r="U6" s="9" t="n"/>
    </row>
    <row r="7">
      <c r="A7" s="5" t="inlineStr">
        <is>
          <t>Section</t>
        </is>
      </c>
      <c r="B7" s="5" t="inlineStr">
        <is>
          <t>A</t>
        </is>
      </c>
      <c r="C7" s="2" t="n"/>
      <c r="D7" s="2" t="n"/>
      <c r="E7" s="2" t="n"/>
    </row>
    <row r="8">
      <c r="A8" s="3" t="inlineStr">
        <is>
          <t>Subject_Code</t>
        </is>
      </c>
      <c r="B8" s="3" t="inlineStr">
        <is>
          <t>19MEE311</t>
        </is>
      </c>
      <c r="C8" s="2" t="n"/>
      <c r="D8" s="2" t="n"/>
      <c r="E8" s="2" t="n"/>
    </row>
    <row r="9">
      <c r="A9" s="5" t="inlineStr">
        <is>
          <t>Subject_Name</t>
        </is>
      </c>
      <c r="B9" s="5" t="inlineStr">
        <is>
          <t>Design thinking</t>
        </is>
      </c>
      <c r="C9" s="2" t="n"/>
      <c r="D9" s="1" t="inlineStr">
        <is>
          <t>Indirect CO Assessment</t>
        </is>
      </c>
      <c r="E9" s="1" t="n"/>
    </row>
    <row r="10">
      <c r="A10" s="3" t="inlineStr">
        <is>
          <t>Number_of_Students</t>
        </is>
      </c>
      <c r="B10" s="3" t="n">
        <v>55</v>
      </c>
      <c r="C10" s="2" t="n"/>
      <c r="D10" s="10" t="inlineStr">
        <is>
          <t>COs</t>
        </is>
      </c>
      <c r="E10" s="10" t="inlineStr">
        <is>
          <t>Indirect %</t>
        </is>
      </c>
    </row>
    <row r="11">
      <c r="A11" s="5" t="inlineStr">
        <is>
          <t>Number_of_COs</t>
        </is>
      </c>
      <c r="B11" s="5" t="n">
        <v>4</v>
      </c>
      <c r="C11" s="2" t="n"/>
      <c r="D11" s="11" t="inlineStr">
        <is>
          <t>CO1</t>
        </is>
      </c>
      <c r="E11" s="12" t="n"/>
    </row>
    <row r="12">
      <c r="A12" s="2" t="n"/>
      <c r="B12" s="2" t="n"/>
      <c r="C12" s="2" t="n"/>
      <c r="D12" s="13" t="inlineStr">
        <is>
          <t>CO2</t>
        </is>
      </c>
      <c r="E12" s="14" t="n"/>
    </row>
    <row r="13">
      <c r="A13" s="1" t="inlineStr">
        <is>
          <t>Variables</t>
        </is>
      </c>
      <c r="B13" s="1" t="n"/>
      <c r="C13" s="2" t="n"/>
      <c r="D13" s="11" t="inlineStr">
        <is>
          <t>CO3</t>
        </is>
      </c>
      <c r="E13" s="12" t="n"/>
    </row>
    <row r="14">
      <c r="A14" s="3" t="inlineStr">
        <is>
          <t>Default Threshold %</t>
        </is>
      </c>
      <c r="B14" s="15" t="n"/>
      <c r="C14" s="2" t="n"/>
      <c r="D14" s="13" t="inlineStr">
        <is>
          <t>CO4</t>
        </is>
      </c>
      <c r="E14" s="14" t="n"/>
    </row>
    <row r="15">
      <c r="A15" s="5" t="inlineStr">
        <is>
          <t>Internal %</t>
        </is>
      </c>
      <c r="B15" s="16" t="n"/>
      <c r="C15" s="2" t="n"/>
      <c r="D15" s="2" t="n"/>
      <c r="E15" s="2" t="n"/>
    </row>
    <row r="16">
      <c r="A16" s="3" t="inlineStr">
        <is>
          <t>External %</t>
        </is>
      </c>
      <c r="B16" s="3">
        <f>100-B15</f>
        <v/>
      </c>
      <c r="C16" s="2" t="n"/>
      <c r="D16" s="2" t="n"/>
      <c r="E16" s="2" t="n"/>
    </row>
    <row r="17">
      <c r="A17" s="5" t="inlineStr">
        <is>
          <t>Direct %</t>
        </is>
      </c>
      <c r="B17" s="16" t="n"/>
      <c r="C17" s="2" t="n"/>
      <c r="D17" s="2" t="n"/>
      <c r="E17" s="2" t="n"/>
    </row>
    <row r="18">
      <c r="A18" s="3" t="inlineStr">
        <is>
          <t>Indirect %</t>
        </is>
      </c>
      <c r="B18" s="3">
        <f>100-B17</f>
        <v/>
      </c>
      <c r="C18" s="2" t="n"/>
      <c r="D18" s="2" t="n"/>
      <c r="E18" s="2" t="n"/>
    </row>
    <row r="19">
      <c r="A19" s="5" t="inlineStr">
        <is>
          <t>Target CO Attainment %</t>
        </is>
      </c>
      <c r="B19" s="16" t="n"/>
      <c r="C19" s="2" t="n"/>
      <c r="D19" s="2" t="n"/>
      <c r="E19" s="2" t="n"/>
    </row>
    <row r="20">
      <c r="A20" s="2" t="n"/>
      <c r="B20" s="2" t="n"/>
      <c r="C20" s="2" t="n"/>
      <c r="D20" s="2" t="n"/>
      <c r="E20" s="2" t="n"/>
    </row>
    <row r="21">
      <c r="A21" s="2" t="n"/>
      <c r="B21" s="2" t="n"/>
      <c r="C21" s="2" t="n"/>
      <c r="D21" s="2" t="n"/>
      <c r="E21" s="2" t="n"/>
    </row>
    <row r="22">
      <c r="A22" s="17" t="inlineStr">
        <is>
          <t>Component Details</t>
        </is>
      </c>
      <c r="B22" s="17" t="inlineStr">
        <is>
          <t>Number of Questions</t>
        </is>
      </c>
      <c r="C22" s="2" t="n"/>
      <c r="D22" s="2" t="n"/>
      <c r="E22" s="2" t="n"/>
    </row>
    <row r="23">
      <c r="A23" s="18" t="inlineStr">
        <is>
          <t>A_P1-I</t>
        </is>
      </c>
      <c r="B23" s="18" t="n">
        <v>4</v>
      </c>
      <c r="C23" s="2" t="n"/>
      <c r="D23" s="2" t="n"/>
      <c r="E23" s="2" t="n"/>
    </row>
    <row r="24">
      <c r="A24" s="18" t="inlineStr">
        <is>
          <t>A_P2-I</t>
        </is>
      </c>
      <c r="B24" s="18" t="n">
        <v>16</v>
      </c>
      <c r="C24" s="2" t="n"/>
      <c r="D24" s="2" t="n"/>
      <c r="E24" s="2" t="n"/>
    </row>
    <row r="25">
      <c r="A25" s="18" t="inlineStr">
        <is>
          <t>A_CA-I</t>
        </is>
      </c>
      <c r="B25" s="18" t="n">
        <v>4</v>
      </c>
      <c r="C25" s="2" t="n"/>
      <c r="D25" s="2" t="n"/>
      <c r="E25" s="2" t="n"/>
    </row>
    <row r="26">
      <c r="A26" s="18" t="inlineStr">
        <is>
          <t>A_END_SEM-E</t>
        </is>
      </c>
      <c r="B26" s="18" t="n">
        <v>4</v>
      </c>
      <c r="C26" s="2" t="n"/>
      <c r="D26" s="2" t="n"/>
      <c r="E26" s="2" t="n"/>
    </row>
    <row r="27">
      <c r="A27" s="2" t="n"/>
      <c r="B27" s="2" t="n"/>
      <c r="C27" s="2" t="n"/>
      <c r="D27" s="2" t="n"/>
      <c r="E27" s="2" t="n"/>
    </row>
    <row r="28">
      <c r="A28" s="19" t="inlineStr">
        <is>
          <t>Colour Code</t>
        </is>
      </c>
      <c r="B28" s="19" t="inlineStr">
        <is>
          <t>Meaning</t>
        </is>
      </c>
      <c r="C28" s="2" t="n"/>
      <c r="D28" s="2" t="n"/>
      <c r="E28" s="2" t="n"/>
    </row>
    <row r="29">
      <c r="A29" s="20" t="inlineStr">
        <is>
          <t>Pink fill</t>
        </is>
      </c>
      <c r="B29" s="20" t="inlineStr">
        <is>
          <t>Empty cell</t>
        </is>
      </c>
      <c r="C29" s="2" t="n"/>
      <c r="D29" s="2" t="n"/>
      <c r="E29" s="2" t="n"/>
    </row>
    <row r="30">
      <c r="A30" s="21" t="inlineStr">
        <is>
          <t>Red fill</t>
        </is>
      </c>
      <c r="B30" s="21" t="inlineStr">
        <is>
          <t>Cell value greater than expected</t>
        </is>
      </c>
      <c r="C30" s="2" t="n"/>
      <c r="D30" s="2" t="n"/>
      <c r="E30" s="2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4">
    <mergeCell ref="D1:U1"/>
    <mergeCell ref="D9:E9"/>
    <mergeCell ref="A13:B13"/>
    <mergeCell ref="A1:B1"/>
  </mergeCells>
  <conditionalFormatting sqref="B14">
    <cfRule type="expression" priority="1" dxfId="0" stopIfTrue="0">
      <formula>ISBLANK(B14)</formula>
    </cfRule>
    <cfRule type="expression" priority="2" dxfId="1" stopIfTrue="0">
      <formula>OR(B14&gt;100,B14&lt;0)</formula>
    </cfRule>
  </conditionalFormatting>
  <conditionalFormatting sqref="B15">
    <cfRule type="expression" priority="3" dxfId="0" stopIfTrue="0">
      <formula>ISBLANK(B15)</formula>
    </cfRule>
    <cfRule type="expression" priority="4" dxfId="1" stopIfTrue="0">
      <formula>OR(B15&gt;100,B15&lt;0)</formula>
    </cfRule>
  </conditionalFormatting>
  <conditionalFormatting sqref="B17">
    <cfRule type="expression" priority="5" dxfId="0" stopIfTrue="0">
      <formula>ISBLANK(B17)</formula>
    </cfRule>
    <cfRule type="expression" priority="6" dxfId="1" stopIfTrue="0">
      <formula>OR(B17&gt;100,B17&lt;0)</formula>
    </cfRule>
  </conditionalFormatting>
  <conditionalFormatting sqref="B19">
    <cfRule type="expression" priority="7" dxfId="0" stopIfTrue="0">
      <formula>ISBLANK(B19)</formula>
    </cfRule>
    <cfRule type="expression" priority="8" dxfId="1" stopIfTrue="0">
      <formula>OR(B19&gt;100,B19&lt;0)</formula>
    </cfRule>
  </conditionalFormatting>
  <conditionalFormatting sqref="E11">
    <cfRule type="expression" priority="9" dxfId="0" stopIfTrue="0">
      <formula>ISBLANK(E11)</formula>
    </cfRule>
    <cfRule type="expression" priority="10" dxfId="1" stopIfTrue="0">
      <formula>OR(E11&gt;100,E11&lt;0)</formula>
    </cfRule>
  </conditionalFormatting>
  <conditionalFormatting sqref="E12">
    <cfRule type="expression" priority="11" dxfId="0" stopIfTrue="0">
      <formula>ISBLANK(E12)</formula>
    </cfRule>
    <cfRule type="expression" priority="12" dxfId="1" stopIfTrue="0">
      <formula>OR(E12&gt;100,E12&lt;0)</formula>
    </cfRule>
  </conditionalFormatting>
  <conditionalFormatting sqref="E13">
    <cfRule type="expression" priority="13" dxfId="0" stopIfTrue="0">
      <formula>ISBLANK(E13)</formula>
    </cfRule>
    <cfRule type="expression" priority="14" dxfId="1" stopIfTrue="0">
      <formula>OR(E13&gt;100,E13&lt;0)</formula>
    </cfRule>
  </conditionalFormatting>
  <conditionalFormatting sqref="E14">
    <cfRule type="expression" priority="15" dxfId="0" stopIfTrue="0">
      <formula>ISBLANK(E14)</formula>
    </cfRule>
    <cfRule type="expression" priority="16" dxfId="1" stopIfTrue="0">
      <formula>OR(E14&gt;100,E14&lt;0)</formula>
    </cfRule>
  </conditionalFormatting>
  <conditionalFormatting sqref="E3">
    <cfRule type="expression" priority="17" dxfId="0" stopIfTrue="0">
      <formula>ISBLANK(E3)</formula>
    </cfRule>
    <cfRule type="expression" priority="18" dxfId="1" stopIfTrue="0">
      <formula>OR(E3&gt;3,E3&lt;0)</formula>
    </cfRule>
  </conditionalFormatting>
  <conditionalFormatting sqref="F3">
    <cfRule type="expression" priority="19" dxfId="0" stopIfTrue="0">
      <formula>ISBLANK(F3)</formula>
    </cfRule>
    <cfRule type="expression" priority="20" dxfId="1" stopIfTrue="0">
      <formula>OR(F3&gt;3,F3&lt;0)</formula>
    </cfRule>
  </conditionalFormatting>
  <conditionalFormatting sqref="G3">
    <cfRule type="expression" priority="21" dxfId="0" stopIfTrue="0">
      <formula>ISBLANK(G3)</formula>
    </cfRule>
    <cfRule type="expression" priority="22" dxfId="1" stopIfTrue="0">
      <formula>OR(G3&gt;3,G3&lt;0)</formula>
    </cfRule>
  </conditionalFormatting>
  <conditionalFormatting sqref="H3">
    <cfRule type="expression" priority="23" dxfId="0" stopIfTrue="0">
      <formula>ISBLANK(H3)</formula>
    </cfRule>
    <cfRule type="expression" priority="24" dxfId="1" stopIfTrue="0">
      <formula>OR(H3&gt;3,H3&lt;0)</formula>
    </cfRule>
  </conditionalFormatting>
  <conditionalFormatting sqref="I3">
    <cfRule type="expression" priority="25" dxfId="0" stopIfTrue="0">
      <formula>ISBLANK(I3)</formula>
    </cfRule>
    <cfRule type="expression" priority="26" dxfId="1" stopIfTrue="0">
      <formula>OR(I3&gt;3,I3&lt;0)</formula>
    </cfRule>
  </conditionalFormatting>
  <conditionalFormatting sqref="J3">
    <cfRule type="expression" priority="27" dxfId="0" stopIfTrue="0">
      <formula>ISBLANK(J3)</formula>
    </cfRule>
    <cfRule type="expression" priority="28" dxfId="1" stopIfTrue="0">
      <formula>OR(J3&gt;3,J3&lt;0)</formula>
    </cfRule>
  </conditionalFormatting>
  <conditionalFormatting sqref="K3">
    <cfRule type="expression" priority="29" dxfId="0" stopIfTrue="0">
      <formula>ISBLANK(K3)</formula>
    </cfRule>
    <cfRule type="expression" priority="30" dxfId="1" stopIfTrue="0">
      <formula>OR(K3&gt;3,K3&lt;0)</formula>
    </cfRule>
  </conditionalFormatting>
  <conditionalFormatting sqref="L3">
    <cfRule type="expression" priority="31" dxfId="0" stopIfTrue="0">
      <formula>ISBLANK(L3)</formula>
    </cfRule>
    <cfRule type="expression" priority="32" dxfId="1" stopIfTrue="0">
      <formula>OR(L3&gt;3,L3&lt;0)</formula>
    </cfRule>
  </conditionalFormatting>
  <conditionalFormatting sqref="M3">
    <cfRule type="expression" priority="33" dxfId="0" stopIfTrue="0">
      <formula>ISBLANK(M3)</formula>
    </cfRule>
    <cfRule type="expression" priority="34" dxfId="1" stopIfTrue="0">
      <formula>OR(M3&gt;3,M3&lt;0)</formula>
    </cfRule>
  </conditionalFormatting>
  <conditionalFormatting sqref="N3">
    <cfRule type="expression" priority="35" dxfId="0" stopIfTrue="0">
      <formula>ISBLANK(N3)</formula>
    </cfRule>
    <cfRule type="expression" priority="36" dxfId="1" stopIfTrue="0">
      <formula>OR(N3&gt;3,N3&lt;0)</formula>
    </cfRule>
  </conditionalFormatting>
  <conditionalFormatting sqref="O3">
    <cfRule type="expression" priority="37" dxfId="0" stopIfTrue="0">
      <formula>ISBLANK(O3)</formula>
    </cfRule>
    <cfRule type="expression" priority="38" dxfId="1" stopIfTrue="0">
      <formula>OR(O3&gt;3,O3&lt;0)</formula>
    </cfRule>
  </conditionalFormatting>
  <conditionalFormatting sqref="P3">
    <cfRule type="expression" priority="39" dxfId="0" stopIfTrue="0">
      <formula>ISBLANK(P3)</formula>
    </cfRule>
    <cfRule type="expression" priority="40" dxfId="1" stopIfTrue="0">
      <formula>OR(P3&gt;3,P3&lt;0)</formula>
    </cfRule>
  </conditionalFormatting>
  <conditionalFormatting sqref="Q3">
    <cfRule type="expression" priority="41" dxfId="0" stopIfTrue="0">
      <formula>ISBLANK(Q3)</formula>
    </cfRule>
    <cfRule type="expression" priority="42" dxfId="1" stopIfTrue="0">
      <formula>OR(Q3&gt;3,Q3&lt;0)</formula>
    </cfRule>
  </conditionalFormatting>
  <conditionalFormatting sqref="R3">
    <cfRule type="expression" priority="43" dxfId="0" stopIfTrue="0">
      <formula>ISBLANK(R3)</formula>
    </cfRule>
    <cfRule type="expression" priority="44" dxfId="1" stopIfTrue="0">
      <formula>OR(R3&gt;3,R3&lt;0)</formula>
    </cfRule>
  </conditionalFormatting>
  <conditionalFormatting sqref="S3">
    <cfRule type="expression" priority="45" dxfId="0" stopIfTrue="0">
      <formula>ISBLANK(S3)</formula>
    </cfRule>
    <cfRule type="expression" priority="46" dxfId="1" stopIfTrue="0">
      <formula>OR(S3&gt;3,S3&lt;0)</formula>
    </cfRule>
  </conditionalFormatting>
  <conditionalFormatting sqref="T3">
    <cfRule type="expression" priority="47" dxfId="0" stopIfTrue="0">
      <formula>ISBLANK(T3)</formula>
    </cfRule>
    <cfRule type="expression" priority="48" dxfId="1" stopIfTrue="0">
      <formula>OR(T3&gt;3,T3&lt;0)</formula>
    </cfRule>
  </conditionalFormatting>
  <conditionalFormatting sqref="U3">
    <cfRule type="expression" priority="49" dxfId="0" stopIfTrue="0">
      <formula>ISBLANK(U3)</formula>
    </cfRule>
    <cfRule type="expression" priority="50" dxfId="1" stopIfTrue="0">
      <formula>OR(U3&gt;3,U3&lt;0)</formula>
    </cfRule>
  </conditionalFormatting>
  <conditionalFormatting sqref="E4">
    <cfRule type="expression" priority="51" dxfId="0" stopIfTrue="0">
      <formula>ISBLANK(E4)</formula>
    </cfRule>
    <cfRule type="expression" priority="52" dxfId="1" stopIfTrue="0">
      <formula>OR(E4&gt;3,E4&lt;0)</formula>
    </cfRule>
  </conditionalFormatting>
  <conditionalFormatting sqref="F4">
    <cfRule type="expression" priority="53" dxfId="0" stopIfTrue="0">
      <formula>ISBLANK(F4)</formula>
    </cfRule>
    <cfRule type="expression" priority="54" dxfId="1" stopIfTrue="0">
      <formula>OR(F4&gt;3,F4&lt;0)</formula>
    </cfRule>
  </conditionalFormatting>
  <conditionalFormatting sqref="G4">
    <cfRule type="expression" priority="55" dxfId="0" stopIfTrue="0">
      <formula>ISBLANK(G4)</formula>
    </cfRule>
    <cfRule type="expression" priority="56" dxfId="1" stopIfTrue="0">
      <formula>OR(G4&gt;3,G4&lt;0)</formula>
    </cfRule>
  </conditionalFormatting>
  <conditionalFormatting sqref="H4">
    <cfRule type="expression" priority="57" dxfId="0" stopIfTrue="0">
      <formula>ISBLANK(H4)</formula>
    </cfRule>
    <cfRule type="expression" priority="58" dxfId="1" stopIfTrue="0">
      <formula>OR(H4&gt;3,H4&lt;0)</formula>
    </cfRule>
  </conditionalFormatting>
  <conditionalFormatting sqref="I4">
    <cfRule type="expression" priority="59" dxfId="0" stopIfTrue="0">
      <formula>ISBLANK(I4)</formula>
    </cfRule>
    <cfRule type="expression" priority="60" dxfId="1" stopIfTrue="0">
      <formula>OR(I4&gt;3,I4&lt;0)</formula>
    </cfRule>
  </conditionalFormatting>
  <conditionalFormatting sqref="J4">
    <cfRule type="expression" priority="61" dxfId="0" stopIfTrue="0">
      <formula>ISBLANK(J4)</formula>
    </cfRule>
    <cfRule type="expression" priority="62" dxfId="1" stopIfTrue="0">
      <formula>OR(J4&gt;3,J4&lt;0)</formula>
    </cfRule>
  </conditionalFormatting>
  <conditionalFormatting sqref="K4">
    <cfRule type="expression" priority="63" dxfId="0" stopIfTrue="0">
      <formula>ISBLANK(K4)</formula>
    </cfRule>
    <cfRule type="expression" priority="64" dxfId="1" stopIfTrue="0">
      <formula>OR(K4&gt;3,K4&lt;0)</formula>
    </cfRule>
  </conditionalFormatting>
  <conditionalFormatting sqref="L4">
    <cfRule type="expression" priority="65" dxfId="0" stopIfTrue="0">
      <formula>ISBLANK(L4)</formula>
    </cfRule>
    <cfRule type="expression" priority="66" dxfId="1" stopIfTrue="0">
      <formula>OR(L4&gt;3,L4&lt;0)</formula>
    </cfRule>
  </conditionalFormatting>
  <conditionalFormatting sqref="M4">
    <cfRule type="expression" priority="67" dxfId="0" stopIfTrue="0">
      <formula>ISBLANK(M4)</formula>
    </cfRule>
    <cfRule type="expression" priority="68" dxfId="1" stopIfTrue="0">
      <formula>OR(M4&gt;3,M4&lt;0)</formula>
    </cfRule>
  </conditionalFormatting>
  <conditionalFormatting sqref="N4">
    <cfRule type="expression" priority="69" dxfId="0" stopIfTrue="0">
      <formula>ISBLANK(N4)</formula>
    </cfRule>
    <cfRule type="expression" priority="70" dxfId="1" stopIfTrue="0">
      <formula>OR(N4&gt;3,N4&lt;0)</formula>
    </cfRule>
  </conditionalFormatting>
  <conditionalFormatting sqref="O4">
    <cfRule type="expression" priority="71" dxfId="0" stopIfTrue="0">
      <formula>ISBLANK(O4)</formula>
    </cfRule>
    <cfRule type="expression" priority="72" dxfId="1" stopIfTrue="0">
      <formula>OR(O4&gt;3,O4&lt;0)</formula>
    </cfRule>
  </conditionalFormatting>
  <conditionalFormatting sqref="P4">
    <cfRule type="expression" priority="73" dxfId="0" stopIfTrue="0">
      <formula>ISBLANK(P4)</formula>
    </cfRule>
    <cfRule type="expression" priority="74" dxfId="1" stopIfTrue="0">
      <formula>OR(P4&gt;3,P4&lt;0)</formula>
    </cfRule>
  </conditionalFormatting>
  <conditionalFormatting sqref="Q4">
    <cfRule type="expression" priority="75" dxfId="0" stopIfTrue="0">
      <formula>ISBLANK(Q4)</formula>
    </cfRule>
    <cfRule type="expression" priority="76" dxfId="1" stopIfTrue="0">
      <formula>OR(Q4&gt;3,Q4&lt;0)</formula>
    </cfRule>
  </conditionalFormatting>
  <conditionalFormatting sqref="R4">
    <cfRule type="expression" priority="77" dxfId="0" stopIfTrue="0">
      <formula>ISBLANK(R4)</formula>
    </cfRule>
    <cfRule type="expression" priority="78" dxfId="1" stopIfTrue="0">
      <formula>OR(R4&gt;3,R4&lt;0)</formula>
    </cfRule>
  </conditionalFormatting>
  <conditionalFormatting sqref="S4">
    <cfRule type="expression" priority="79" dxfId="0" stopIfTrue="0">
      <formula>ISBLANK(S4)</formula>
    </cfRule>
    <cfRule type="expression" priority="80" dxfId="1" stopIfTrue="0">
      <formula>OR(S4&gt;3,S4&lt;0)</formula>
    </cfRule>
  </conditionalFormatting>
  <conditionalFormatting sqref="T4">
    <cfRule type="expression" priority="81" dxfId="0" stopIfTrue="0">
      <formula>ISBLANK(T4)</formula>
    </cfRule>
    <cfRule type="expression" priority="82" dxfId="1" stopIfTrue="0">
      <formula>OR(T4&gt;3,T4&lt;0)</formula>
    </cfRule>
  </conditionalFormatting>
  <conditionalFormatting sqref="U4">
    <cfRule type="expression" priority="83" dxfId="0" stopIfTrue="0">
      <formula>ISBLANK(U4)</formula>
    </cfRule>
    <cfRule type="expression" priority="84" dxfId="1" stopIfTrue="0">
      <formula>OR(U4&gt;3,U4&lt;0)</formula>
    </cfRule>
  </conditionalFormatting>
  <conditionalFormatting sqref="E5">
    <cfRule type="expression" priority="85" dxfId="0" stopIfTrue="0">
      <formula>ISBLANK(E5)</formula>
    </cfRule>
    <cfRule type="expression" priority="86" dxfId="1" stopIfTrue="0">
      <formula>OR(E5&gt;3,E5&lt;0)</formula>
    </cfRule>
  </conditionalFormatting>
  <conditionalFormatting sqref="F5">
    <cfRule type="expression" priority="87" dxfId="0" stopIfTrue="0">
      <formula>ISBLANK(F5)</formula>
    </cfRule>
    <cfRule type="expression" priority="88" dxfId="1" stopIfTrue="0">
      <formula>OR(F5&gt;3,F5&lt;0)</formula>
    </cfRule>
  </conditionalFormatting>
  <conditionalFormatting sqref="G5">
    <cfRule type="expression" priority="89" dxfId="0" stopIfTrue="0">
      <formula>ISBLANK(G5)</formula>
    </cfRule>
    <cfRule type="expression" priority="90" dxfId="1" stopIfTrue="0">
      <formula>OR(G5&gt;3,G5&lt;0)</formula>
    </cfRule>
  </conditionalFormatting>
  <conditionalFormatting sqref="H5">
    <cfRule type="expression" priority="91" dxfId="0" stopIfTrue="0">
      <formula>ISBLANK(H5)</formula>
    </cfRule>
    <cfRule type="expression" priority="92" dxfId="1" stopIfTrue="0">
      <formula>OR(H5&gt;3,H5&lt;0)</formula>
    </cfRule>
  </conditionalFormatting>
  <conditionalFormatting sqref="I5">
    <cfRule type="expression" priority="93" dxfId="0" stopIfTrue="0">
      <formula>ISBLANK(I5)</formula>
    </cfRule>
    <cfRule type="expression" priority="94" dxfId="1" stopIfTrue="0">
      <formula>OR(I5&gt;3,I5&lt;0)</formula>
    </cfRule>
  </conditionalFormatting>
  <conditionalFormatting sqref="J5">
    <cfRule type="expression" priority="95" dxfId="0" stopIfTrue="0">
      <formula>ISBLANK(J5)</formula>
    </cfRule>
    <cfRule type="expression" priority="96" dxfId="1" stopIfTrue="0">
      <formula>OR(J5&gt;3,J5&lt;0)</formula>
    </cfRule>
  </conditionalFormatting>
  <conditionalFormatting sqref="K5">
    <cfRule type="expression" priority="97" dxfId="0" stopIfTrue="0">
      <formula>ISBLANK(K5)</formula>
    </cfRule>
    <cfRule type="expression" priority="98" dxfId="1" stopIfTrue="0">
      <formula>OR(K5&gt;3,K5&lt;0)</formula>
    </cfRule>
  </conditionalFormatting>
  <conditionalFormatting sqref="L5">
    <cfRule type="expression" priority="99" dxfId="0" stopIfTrue="0">
      <formula>ISBLANK(L5)</formula>
    </cfRule>
    <cfRule type="expression" priority="100" dxfId="1" stopIfTrue="0">
      <formula>OR(L5&gt;3,L5&lt;0)</formula>
    </cfRule>
  </conditionalFormatting>
  <conditionalFormatting sqref="M5">
    <cfRule type="expression" priority="101" dxfId="0" stopIfTrue="0">
      <formula>ISBLANK(M5)</formula>
    </cfRule>
    <cfRule type="expression" priority="102" dxfId="1" stopIfTrue="0">
      <formula>OR(M5&gt;3,M5&lt;0)</formula>
    </cfRule>
  </conditionalFormatting>
  <conditionalFormatting sqref="N5">
    <cfRule type="expression" priority="103" dxfId="0" stopIfTrue="0">
      <formula>ISBLANK(N5)</formula>
    </cfRule>
    <cfRule type="expression" priority="104" dxfId="1" stopIfTrue="0">
      <formula>OR(N5&gt;3,N5&lt;0)</formula>
    </cfRule>
  </conditionalFormatting>
  <conditionalFormatting sqref="O5">
    <cfRule type="expression" priority="105" dxfId="0" stopIfTrue="0">
      <formula>ISBLANK(O5)</formula>
    </cfRule>
    <cfRule type="expression" priority="106" dxfId="1" stopIfTrue="0">
      <formula>OR(O5&gt;3,O5&lt;0)</formula>
    </cfRule>
  </conditionalFormatting>
  <conditionalFormatting sqref="P5">
    <cfRule type="expression" priority="107" dxfId="0" stopIfTrue="0">
      <formula>ISBLANK(P5)</formula>
    </cfRule>
    <cfRule type="expression" priority="108" dxfId="1" stopIfTrue="0">
      <formula>OR(P5&gt;3,P5&lt;0)</formula>
    </cfRule>
  </conditionalFormatting>
  <conditionalFormatting sqref="Q5">
    <cfRule type="expression" priority="109" dxfId="0" stopIfTrue="0">
      <formula>ISBLANK(Q5)</formula>
    </cfRule>
    <cfRule type="expression" priority="110" dxfId="1" stopIfTrue="0">
      <formula>OR(Q5&gt;3,Q5&lt;0)</formula>
    </cfRule>
  </conditionalFormatting>
  <conditionalFormatting sqref="R5">
    <cfRule type="expression" priority="111" dxfId="0" stopIfTrue="0">
      <formula>ISBLANK(R5)</formula>
    </cfRule>
    <cfRule type="expression" priority="112" dxfId="1" stopIfTrue="0">
      <formula>OR(R5&gt;3,R5&lt;0)</formula>
    </cfRule>
  </conditionalFormatting>
  <conditionalFormatting sqref="S5">
    <cfRule type="expression" priority="113" dxfId="0" stopIfTrue="0">
      <formula>ISBLANK(S5)</formula>
    </cfRule>
    <cfRule type="expression" priority="114" dxfId="1" stopIfTrue="0">
      <formula>OR(S5&gt;3,S5&lt;0)</formula>
    </cfRule>
  </conditionalFormatting>
  <conditionalFormatting sqref="T5">
    <cfRule type="expression" priority="115" dxfId="0" stopIfTrue="0">
      <formula>ISBLANK(T5)</formula>
    </cfRule>
    <cfRule type="expression" priority="116" dxfId="1" stopIfTrue="0">
      <formula>OR(T5&gt;3,T5&lt;0)</formula>
    </cfRule>
  </conditionalFormatting>
  <conditionalFormatting sqref="U5">
    <cfRule type="expression" priority="117" dxfId="0" stopIfTrue="0">
      <formula>ISBLANK(U5)</formula>
    </cfRule>
    <cfRule type="expression" priority="118" dxfId="1" stopIfTrue="0">
      <formula>OR(U5&gt;3,U5&lt;0)</formula>
    </cfRule>
  </conditionalFormatting>
  <conditionalFormatting sqref="E6">
    <cfRule type="expression" priority="119" dxfId="0" stopIfTrue="0">
      <formula>ISBLANK(E6)</formula>
    </cfRule>
    <cfRule type="expression" priority="120" dxfId="1" stopIfTrue="0">
      <formula>OR(E6&gt;3,E6&lt;0)</formula>
    </cfRule>
  </conditionalFormatting>
  <conditionalFormatting sqref="F6">
    <cfRule type="expression" priority="121" dxfId="0" stopIfTrue="0">
      <formula>ISBLANK(F6)</formula>
    </cfRule>
    <cfRule type="expression" priority="122" dxfId="1" stopIfTrue="0">
      <formula>OR(F6&gt;3,F6&lt;0)</formula>
    </cfRule>
  </conditionalFormatting>
  <conditionalFormatting sqref="G6">
    <cfRule type="expression" priority="123" dxfId="0" stopIfTrue="0">
      <formula>ISBLANK(G6)</formula>
    </cfRule>
    <cfRule type="expression" priority="124" dxfId="1" stopIfTrue="0">
      <formula>OR(G6&gt;3,G6&lt;0)</formula>
    </cfRule>
  </conditionalFormatting>
  <conditionalFormatting sqref="H6">
    <cfRule type="expression" priority="125" dxfId="0" stopIfTrue="0">
      <formula>ISBLANK(H6)</formula>
    </cfRule>
    <cfRule type="expression" priority="126" dxfId="1" stopIfTrue="0">
      <formula>OR(H6&gt;3,H6&lt;0)</formula>
    </cfRule>
  </conditionalFormatting>
  <conditionalFormatting sqref="I6">
    <cfRule type="expression" priority="127" dxfId="0" stopIfTrue="0">
      <formula>ISBLANK(I6)</formula>
    </cfRule>
    <cfRule type="expression" priority="128" dxfId="1" stopIfTrue="0">
      <formula>OR(I6&gt;3,I6&lt;0)</formula>
    </cfRule>
  </conditionalFormatting>
  <conditionalFormatting sqref="J6">
    <cfRule type="expression" priority="129" dxfId="0" stopIfTrue="0">
      <formula>ISBLANK(J6)</formula>
    </cfRule>
    <cfRule type="expression" priority="130" dxfId="1" stopIfTrue="0">
      <formula>OR(J6&gt;3,J6&lt;0)</formula>
    </cfRule>
  </conditionalFormatting>
  <conditionalFormatting sqref="K6">
    <cfRule type="expression" priority="131" dxfId="0" stopIfTrue="0">
      <formula>ISBLANK(K6)</formula>
    </cfRule>
    <cfRule type="expression" priority="132" dxfId="1" stopIfTrue="0">
      <formula>OR(K6&gt;3,K6&lt;0)</formula>
    </cfRule>
  </conditionalFormatting>
  <conditionalFormatting sqref="L6">
    <cfRule type="expression" priority="133" dxfId="0" stopIfTrue="0">
      <formula>ISBLANK(L6)</formula>
    </cfRule>
    <cfRule type="expression" priority="134" dxfId="1" stopIfTrue="0">
      <formula>OR(L6&gt;3,L6&lt;0)</formula>
    </cfRule>
  </conditionalFormatting>
  <conditionalFormatting sqref="M6">
    <cfRule type="expression" priority="135" dxfId="0" stopIfTrue="0">
      <formula>ISBLANK(M6)</formula>
    </cfRule>
    <cfRule type="expression" priority="136" dxfId="1" stopIfTrue="0">
      <formula>OR(M6&gt;3,M6&lt;0)</formula>
    </cfRule>
  </conditionalFormatting>
  <conditionalFormatting sqref="N6">
    <cfRule type="expression" priority="137" dxfId="0" stopIfTrue="0">
      <formula>ISBLANK(N6)</formula>
    </cfRule>
    <cfRule type="expression" priority="138" dxfId="1" stopIfTrue="0">
      <formula>OR(N6&gt;3,N6&lt;0)</formula>
    </cfRule>
  </conditionalFormatting>
  <conditionalFormatting sqref="O6">
    <cfRule type="expression" priority="139" dxfId="0" stopIfTrue="0">
      <formula>ISBLANK(O6)</formula>
    </cfRule>
    <cfRule type="expression" priority="140" dxfId="1" stopIfTrue="0">
      <formula>OR(O6&gt;3,O6&lt;0)</formula>
    </cfRule>
  </conditionalFormatting>
  <conditionalFormatting sqref="P6">
    <cfRule type="expression" priority="141" dxfId="0" stopIfTrue="0">
      <formula>ISBLANK(P6)</formula>
    </cfRule>
    <cfRule type="expression" priority="142" dxfId="1" stopIfTrue="0">
      <formula>OR(P6&gt;3,P6&lt;0)</formula>
    </cfRule>
  </conditionalFormatting>
  <conditionalFormatting sqref="Q6">
    <cfRule type="expression" priority="143" dxfId="0" stopIfTrue="0">
      <formula>ISBLANK(Q6)</formula>
    </cfRule>
    <cfRule type="expression" priority="144" dxfId="1" stopIfTrue="0">
      <formula>OR(Q6&gt;3,Q6&lt;0)</formula>
    </cfRule>
  </conditionalFormatting>
  <conditionalFormatting sqref="R6">
    <cfRule type="expression" priority="145" dxfId="0" stopIfTrue="0">
      <formula>ISBLANK(R6)</formula>
    </cfRule>
    <cfRule type="expression" priority="146" dxfId="1" stopIfTrue="0">
      <formula>OR(R6&gt;3,R6&lt;0)</formula>
    </cfRule>
  </conditionalFormatting>
  <conditionalFormatting sqref="S6">
    <cfRule type="expression" priority="147" dxfId="0" stopIfTrue="0">
      <formula>ISBLANK(S6)</formula>
    </cfRule>
    <cfRule type="expression" priority="148" dxfId="1" stopIfTrue="0">
      <formula>OR(S6&gt;3,S6&lt;0)</formula>
    </cfRule>
  </conditionalFormatting>
  <conditionalFormatting sqref="T6">
    <cfRule type="expression" priority="149" dxfId="0" stopIfTrue="0">
      <formula>ISBLANK(T6)</formula>
    </cfRule>
    <cfRule type="expression" priority="150" dxfId="1" stopIfTrue="0">
      <formula>OR(T6&gt;3,T6&lt;0)</formula>
    </cfRule>
  </conditionalFormatting>
  <conditionalFormatting sqref="U6">
    <cfRule type="expression" priority="151" dxfId="0" stopIfTrue="0">
      <formula>ISBLANK(U6)</formula>
    </cfRule>
    <cfRule type="expression" priority="152" dxfId="1" stopIfTrue="0">
      <formula>OR(U6&gt;3,U6&lt;0)</formula>
    </cfRule>
  </conditionalFormatting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72"/>
  <sheetViews>
    <sheetView workbookViewId="0">
      <selection activeCell="A1" sqref="A1"/>
    </sheetView>
  </sheetViews>
  <sheetFormatPr baseColWidth="8" defaultRowHeight="15"/>
  <cols>
    <col width="20" customWidth="1" min="1" max="1"/>
    <col width="30" customWidth="1" min="2" max="2"/>
    <col width="33" customWidth="1" min="3" max="3"/>
    <col width="33" customWidth="1" min="4" max="4"/>
    <col width="33" customWidth="1" min="5" max="5"/>
    <col width="33" customWidth="1" min="6" max="6"/>
  </cols>
  <sheetData>
    <row r="1">
      <c r="A1" s="2" t="n"/>
      <c r="B1" s="1" t="inlineStr">
        <is>
          <t>A_P1-I</t>
        </is>
      </c>
      <c r="C1" s="1" t="n"/>
      <c r="D1" s="1" t="n"/>
      <c r="E1" s="1" t="n"/>
      <c r="F1" s="1" t="n"/>
    </row>
    <row r="2">
      <c r="A2" s="2" t="n"/>
      <c r="B2" s="22" t="inlineStr">
        <is>
          <t>Question</t>
        </is>
      </c>
      <c r="C2" s="22" t="inlineStr">
        <is>
          <t>Q1</t>
        </is>
      </c>
      <c r="D2" s="22" t="inlineStr">
        <is>
          <t>Q2</t>
        </is>
      </c>
      <c r="E2" s="22" t="inlineStr">
        <is>
          <t>Q3</t>
        </is>
      </c>
      <c r="F2" s="22" t="inlineStr">
        <is>
          <t>Q4</t>
        </is>
      </c>
      <c r="H2" s="23" t="inlineStr">
        <is>
          <t>CO1</t>
        </is>
      </c>
      <c r="I2" s="23" t="inlineStr">
        <is>
          <t>CO2</t>
        </is>
      </c>
      <c r="J2" s="23" t="inlineStr">
        <is>
          <t>CO3</t>
        </is>
      </c>
      <c r="K2" s="23" t="inlineStr">
        <is>
          <t>CO4</t>
        </is>
      </c>
    </row>
    <row r="3">
      <c r="A3" s="2" t="n"/>
      <c r="B3" s="22" t="inlineStr">
        <is>
          <t>Max Marks</t>
        </is>
      </c>
      <c r="C3" s="24" t="n"/>
      <c r="D3" s="24" t="n"/>
      <c r="E3" s="24" t="n"/>
      <c r="F3" s="24" t="n"/>
      <c r="H3" s="25">
        <f>SUMIFS(C3:F3, C6:F6, "19MEE311_CO1")</f>
        <v/>
      </c>
      <c r="I3" s="25">
        <f>SUMIFS(C3:F3, C6:F6, "19MEE311_CO2")</f>
        <v/>
      </c>
      <c r="J3" s="25">
        <f>SUMIFS(C3:F3, C6:F6, "19MEE311_CO3")</f>
        <v/>
      </c>
      <c r="K3" s="25">
        <f>SUMIFS(C3:F3, C6:F6, "19MEE311_CO4")</f>
        <v/>
      </c>
    </row>
    <row r="4">
      <c r="A4" s="2" t="n"/>
      <c r="B4" s="22" t="inlineStr">
        <is>
          <t>Threshold</t>
        </is>
      </c>
      <c r="C4" s="26">
        <f>A_Input_Details!B14/100*C3</f>
        <v/>
      </c>
      <c r="D4" s="26">
        <f>A_Input_Details!B14/100*D3</f>
        <v/>
      </c>
      <c r="E4" s="26">
        <f>A_Input_Details!B14/100*E3</f>
        <v/>
      </c>
      <c r="F4" s="26">
        <f>A_Input_Details!B14/100*F3</f>
        <v/>
      </c>
      <c r="H4" s="25">
        <f>SUMIFS(C4:F4, C6:F6, "19MEE311_CO1")</f>
        <v/>
      </c>
      <c r="I4" s="25">
        <f>SUMIFS(C4:F4, C6:F6, "19MEE311_CO2")</f>
        <v/>
      </c>
      <c r="J4" s="25">
        <f>SUMIFS(C4:F4, C6:F6, "19MEE311_CO3")</f>
        <v/>
      </c>
      <c r="K4" s="25">
        <f>SUMIFS(C4:F4, C6:F6, "19MEE311_CO4")</f>
        <v/>
      </c>
    </row>
    <row r="5">
      <c r="A5" s="2" t="n"/>
      <c r="B5" s="22" t="inlineStr">
        <is>
          <t>CO</t>
        </is>
      </c>
      <c r="C5" s="24" t="n"/>
      <c r="D5" s="24" t="n"/>
      <c r="E5" s="24" t="n"/>
      <c r="F5" s="24" t="n"/>
    </row>
    <row r="6">
      <c r="A6" s="2" t="n"/>
      <c r="B6" s="22" t="inlineStr">
        <is>
          <t>Final CO</t>
        </is>
      </c>
      <c r="C6" s="5">
        <f>CONCATENATE("19MEE311_CO", C5)</f>
        <v/>
      </c>
      <c r="D6" s="5">
        <f>CONCATENATE("19MEE311_CO", D5)</f>
        <v/>
      </c>
      <c r="E6" s="5">
        <f>CONCATENATE("19MEE311_CO", E5)</f>
        <v/>
      </c>
      <c r="F6" s="5">
        <f>CONCATENATE("19MEE311_CO", F5)</f>
        <v/>
      </c>
    </row>
    <row r="7">
      <c r="A7" s="2" t="n"/>
      <c r="B7" s="22" t="inlineStr">
        <is>
          <t>BTL</t>
        </is>
      </c>
      <c r="C7" s="24" t="n"/>
      <c r="D7" s="24" t="n"/>
      <c r="E7" s="24" t="n"/>
      <c r="F7" s="24" t="n"/>
    </row>
    <row r="8">
      <c r="A8" s="2" t="n"/>
      <c r="B8" s="2" t="n"/>
      <c r="C8" s="2" t="n"/>
      <c r="D8" s="2" t="n"/>
      <c r="E8" s="2" t="n"/>
      <c r="F8" s="2" t="n"/>
    </row>
    <row r="9">
      <c r="A9" s="1" t="n"/>
      <c r="B9" s="1" t="inlineStr">
        <is>
          <t>Marks obtained</t>
        </is>
      </c>
      <c r="C9" s="1" t="n"/>
      <c r="D9" s="1" t="n"/>
      <c r="E9" s="1" t="n"/>
      <c r="F9" s="1" t="n"/>
    </row>
    <row r="10">
      <c r="A10" s="22" t="inlineStr">
        <is>
          <t>Roll No.</t>
        </is>
      </c>
      <c r="B10" s="22" t="inlineStr">
        <is>
          <t>Name</t>
        </is>
      </c>
      <c r="C10" s="22" t="inlineStr">
        <is>
          <t>Q1</t>
        </is>
      </c>
      <c r="D10" s="22" t="inlineStr">
        <is>
          <t>Q2</t>
        </is>
      </c>
      <c r="E10" s="22" t="inlineStr">
        <is>
          <t>Q3</t>
        </is>
      </c>
      <c r="F10" s="22" t="inlineStr">
        <is>
          <t>Q4</t>
        </is>
      </c>
      <c r="H10" s="23" t="inlineStr">
        <is>
          <t>CO1</t>
        </is>
      </c>
      <c r="I10" s="23" t="inlineStr">
        <is>
          <t>CO2</t>
        </is>
      </c>
      <c r="J10" s="23" t="inlineStr">
        <is>
          <t>CO3</t>
        </is>
      </c>
      <c r="K10" s="23" t="inlineStr">
        <is>
          <t>CO4</t>
        </is>
      </c>
    </row>
    <row r="11">
      <c r="A11" s="24" t="n"/>
      <c r="B11" s="24" t="n"/>
      <c r="C11" s="24" t="n"/>
      <c r="D11" s="24" t="n"/>
      <c r="E11" s="24" t="n"/>
      <c r="F11" s="24" t="n"/>
      <c r="H11" s="25">
        <f>SUMIFS(C11:F11, C6:F6, "19MEE311_CO1")</f>
        <v/>
      </c>
      <c r="I11" s="25">
        <f>SUMIFS(C11:F11, C6:F6, "19MEE311_CO2")</f>
        <v/>
      </c>
      <c r="J11" s="25">
        <f>SUMIFS(C11:F11, C6:F6, "19MEE311_CO3")</f>
        <v/>
      </c>
      <c r="K11" s="25">
        <f>SUMIFS(C11:F11, C6:F6, "19MEE311_CO4")</f>
        <v/>
      </c>
    </row>
    <row r="12">
      <c r="A12" s="26" t="n"/>
      <c r="B12" s="26" t="n"/>
      <c r="C12" s="26" t="n"/>
      <c r="D12" s="26" t="n"/>
      <c r="E12" s="26" t="n"/>
      <c r="F12" s="26" t="n"/>
      <c r="H12" s="25">
        <f>SUMIFS(C12:F12, C6:F6, "19MEE311_CO1")</f>
        <v/>
      </c>
      <c r="I12" s="25">
        <f>SUMIFS(C12:F12, C6:F6, "19MEE311_CO2")</f>
        <v/>
      </c>
      <c r="J12" s="25">
        <f>SUMIFS(C12:F12, C6:F6, "19MEE311_CO3")</f>
        <v/>
      </c>
      <c r="K12" s="25">
        <f>SUMIFS(C12:F12, C6:F6, "19MEE311_CO4")</f>
        <v/>
      </c>
    </row>
    <row r="13">
      <c r="A13" s="24" t="n"/>
      <c r="B13" s="24" t="n"/>
      <c r="C13" s="24" t="n"/>
      <c r="D13" s="24" t="n"/>
      <c r="E13" s="24" t="n"/>
      <c r="F13" s="24" t="n"/>
      <c r="H13" s="25">
        <f>SUMIFS(C13:F13, C6:F6, "19MEE311_CO1")</f>
        <v/>
      </c>
      <c r="I13" s="25">
        <f>SUMIFS(C13:F13, C6:F6, "19MEE311_CO2")</f>
        <v/>
      </c>
      <c r="J13" s="25">
        <f>SUMIFS(C13:F13, C6:F6, "19MEE311_CO3")</f>
        <v/>
      </c>
      <c r="K13" s="25">
        <f>SUMIFS(C13:F13, C6:F6, "19MEE311_CO4")</f>
        <v/>
      </c>
    </row>
    <row r="14">
      <c r="A14" s="26" t="n"/>
      <c r="B14" s="26" t="n"/>
      <c r="C14" s="26" t="n"/>
      <c r="D14" s="26" t="n"/>
      <c r="E14" s="26" t="n"/>
      <c r="F14" s="26" t="n"/>
      <c r="H14" s="25">
        <f>SUMIFS(C14:F14, C6:F6, "19MEE311_CO1")</f>
        <v/>
      </c>
      <c r="I14" s="25">
        <f>SUMIFS(C14:F14, C6:F6, "19MEE311_CO2")</f>
        <v/>
      </c>
      <c r="J14" s="25">
        <f>SUMIFS(C14:F14, C6:F6, "19MEE311_CO3")</f>
        <v/>
      </c>
      <c r="K14" s="25">
        <f>SUMIFS(C14:F14, C6:F6, "19MEE311_CO4")</f>
        <v/>
      </c>
    </row>
    <row r="15">
      <c r="A15" s="24" t="n"/>
      <c r="B15" s="24" t="n"/>
      <c r="C15" s="24" t="n"/>
      <c r="D15" s="24" t="n"/>
      <c r="E15" s="24" t="n"/>
      <c r="F15" s="24" t="n"/>
      <c r="H15" s="25">
        <f>SUMIFS(C15:F15, C6:F6, "19MEE311_CO1")</f>
        <v/>
      </c>
      <c r="I15" s="25">
        <f>SUMIFS(C15:F15, C6:F6, "19MEE311_CO2")</f>
        <v/>
      </c>
      <c r="J15" s="25">
        <f>SUMIFS(C15:F15, C6:F6, "19MEE311_CO3")</f>
        <v/>
      </c>
      <c r="K15" s="25">
        <f>SUMIFS(C15:F15, C6:F6, "19MEE311_CO4")</f>
        <v/>
      </c>
    </row>
    <row r="16">
      <c r="A16" s="26" t="n"/>
      <c r="B16" s="26" t="n"/>
      <c r="C16" s="26" t="n"/>
      <c r="D16" s="26" t="n"/>
      <c r="E16" s="26" t="n"/>
      <c r="F16" s="26" t="n"/>
      <c r="H16" s="25">
        <f>SUMIFS(C16:F16, C6:F6, "19MEE311_CO1")</f>
        <v/>
      </c>
      <c r="I16" s="25">
        <f>SUMIFS(C16:F16, C6:F6, "19MEE311_CO2")</f>
        <v/>
      </c>
      <c r="J16" s="25">
        <f>SUMIFS(C16:F16, C6:F6, "19MEE311_CO3")</f>
        <v/>
      </c>
      <c r="K16" s="25">
        <f>SUMIFS(C16:F16, C6:F6, "19MEE311_CO4")</f>
        <v/>
      </c>
    </row>
    <row r="17">
      <c r="A17" s="24" t="n"/>
      <c r="B17" s="24" t="n"/>
      <c r="C17" s="24" t="n"/>
      <c r="D17" s="24" t="n"/>
      <c r="E17" s="24" t="n"/>
      <c r="F17" s="24" t="n"/>
      <c r="H17" s="25">
        <f>SUMIFS(C17:F17, C6:F6, "19MEE311_CO1")</f>
        <v/>
      </c>
      <c r="I17" s="25">
        <f>SUMIFS(C17:F17, C6:F6, "19MEE311_CO2")</f>
        <v/>
      </c>
      <c r="J17" s="25">
        <f>SUMIFS(C17:F17, C6:F6, "19MEE311_CO3")</f>
        <v/>
      </c>
      <c r="K17" s="25">
        <f>SUMIFS(C17:F17, C6:F6, "19MEE311_CO4")</f>
        <v/>
      </c>
    </row>
    <row r="18">
      <c r="A18" s="26" t="n"/>
      <c r="B18" s="26" t="n"/>
      <c r="C18" s="26" t="n"/>
      <c r="D18" s="26" t="n"/>
      <c r="E18" s="26" t="n"/>
      <c r="F18" s="26" t="n"/>
      <c r="H18" s="25">
        <f>SUMIFS(C18:F18, C6:F6, "19MEE311_CO1")</f>
        <v/>
      </c>
      <c r="I18" s="25">
        <f>SUMIFS(C18:F18, C6:F6, "19MEE311_CO2")</f>
        <v/>
      </c>
      <c r="J18" s="25">
        <f>SUMIFS(C18:F18, C6:F6, "19MEE311_CO3")</f>
        <v/>
      </c>
      <c r="K18" s="25">
        <f>SUMIFS(C18:F18, C6:F6, "19MEE311_CO4")</f>
        <v/>
      </c>
    </row>
    <row r="19">
      <c r="A19" s="24" t="n"/>
      <c r="B19" s="24" t="n"/>
      <c r="C19" s="24" t="n"/>
      <c r="D19" s="24" t="n"/>
      <c r="E19" s="24" t="n"/>
      <c r="F19" s="24" t="n"/>
      <c r="H19" s="25">
        <f>SUMIFS(C19:F19, C6:F6, "19MEE311_CO1")</f>
        <v/>
      </c>
      <c r="I19" s="25">
        <f>SUMIFS(C19:F19, C6:F6, "19MEE311_CO2")</f>
        <v/>
      </c>
      <c r="J19" s="25">
        <f>SUMIFS(C19:F19, C6:F6, "19MEE311_CO3")</f>
        <v/>
      </c>
      <c r="K19" s="25">
        <f>SUMIFS(C19:F19, C6:F6, "19MEE311_CO4")</f>
        <v/>
      </c>
    </row>
    <row r="20">
      <c r="A20" s="26" t="n"/>
      <c r="B20" s="26" t="n"/>
      <c r="C20" s="26" t="n"/>
      <c r="D20" s="26" t="n"/>
      <c r="E20" s="26" t="n"/>
      <c r="F20" s="26" t="n"/>
      <c r="H20" s="25">
        <f>SUMIFS(C20:F20, C6:F6, "19MEE311_CO1")</f>
        <v/>
      </c>
      <c r="I20" s="25">
        <f>SUMIFS(C20:F20, C6:F6, "19MEE311_CO2")</f>
        <v/>
      </c>
      <c r="J20" s="25">
        <f>SUMIFS(C20:F20, C6:F6, "19MEE311_CO3")</f>
        <v/>
      </c>
      <c r="K20" s="25">
        <f>SUMIFS(C20:F20, C6:F6, "19MEE311_CO4")</f>
        <v/>
      </c>
    </row>
    <row r="21">
      <c r="A21" s="24" t="n"/>
      <c r="B21" s="24" t="n"/>
      <c r="C21" s="24" t="n"/>
      <c r="D21" s="24" t="n"/>
      <c r="E21" s="24" t="n"/>
      <c r="F21" s="24" t="n"/>
      <c r="H21" s="25">
        <f>SUMIFS(C21:F21, C6:F6, "19MEE311_CO1")</f>
        <v/>
      </c>
      <c r="I21" s="25">
        <f>SUMIFS(C21:F21, C6:F6, "19MEE311_CO2")</f>
        <v/>
      </c>
      <c r="J21" s="25">
        <f>SUMIFS(C21:F21, C6:F6, "19MEE311_CO3")</f>
        <v/>
      </c>
      <c r="K21" s="25">
        <f>SUMIFS(C21:F21, C6:F6, "19MEE311_CO4")</f>
        <v/>
      </c>
    </row>
    <row r="22">
      <c r="A22" s="26" t="n"/>
      <c r="B22" s="26" t="n"/>
      <c r="C22" s="26" t="n"/>
      <c r="D22" s="26" t="n"/>
      <c r="E22" s="26" t="n"/>
      <c r="F22" s="26" t="n"/>
      <c r="H22" s="25">
        <f>SUMIFS(C22:F22, C6:F6, "19MEE311_CO1")</f>
        <v/>
      </c>
      <c r="I22" s="25">
        <f>SUMIFS(C22:F22, C6:F6, "19MEE311_CO2")</f>
        <v/>
      </c>
      <c r="J22" s="25">
        <f>SUMIFS(C22:F22, C6:F6, "19MEE311_CO3")</f>
        <v/>
      </c>
      <c r="K22" s="25">
        <f>SUMIFS(C22:F22, C6:F6, "19MEE311_CO4")</f>
        <v/>
      </c>
    </row>
    <row r="23">
      <c r="A23" s="24" t="n"/>
      <c r="B23" s="24" t="n"/>
      <c r="C23" s="24" t="n"/>
      <c r="D23" s="24" t="n"/>
      <c r="E23" s="24" t="n"/>
      <c r="F23" s="24" t="n"/>
      <c r="H23" s="25">
        <f>SUMIFS(C23:F23, C6:F6, "19MEE311_CO1")</f>
        <v/>
      </c>
      <c r="I23" s="25">
        <f>SUMIFS(C23:F23, C6:F6, "19MEE311_CO2")</f>
        <v/>
      </c>
      <c r="J23" s="25">
        <f>SUMIFS(C23:F23, C6:F6, "19MEE311_CO3")</f>
        <v/>
      </c>
      <c r="K23" s="25">
        <f>SUMIFS(C23:F23, C6:F6, "19MEE311_CO4")</f>
        <v/>
      </c>
    </row>
    <row r="24">
      <c r="A24" s="26" t="n"/>
      <c r="B24" s="26" t="n"/>
      <c r="C24" s="26" t="n"/>
      <c r="D24" s="26" t="n"/>
      <c r="E24" s="26" t="n"/>
      <c r="F24" s="26" t="n"/>
      <c r="H24" s="25">
        <f>SUMIFS(C24:F24, C6:F6, "19MEE311_CO1")</f>
        <v/>
      </c>
      <c r="I24" s="25">
        <f>SUMIFS(C24:F24, C6:F6, "19MEE311_CO2")</f>
        <v/>
      </c>
      <c r="J24" s="25">
        <f>SUMIFS(C24:F24, C6:F6, "19MEE311_CO3")</f>
        <v/>
      </c>
      <c r="K24" s="25">
        <f>SUMIFS(C24:F24, C6:F6, "19MEE311_CO4")</f>
        <v/>
      </c>
    </row>
    <row r="25">
      <c r="A25" s="24" t="n"/>
      <c r="B25" s="24" t="n"/>
      <c r="C25" s="24" t="n"/>
      <c r="D25" s="24" t="n"/>
      <c r="E25" s="24" t="n"/>
      <c r="F25" s="24" t="n"/>
      <c r="H25" s="25">
        <f>SUMIFS(C25:F25, C6:F6, "19MEE311_CO1")</f>
        <v/>
      </c>
      <c r="I25" s="25">
        <f>SUMIFS(C25:F25, C6:F6, "19MEE311_CO2")</f>
        <v/>
      </c>
      <c r="J25" s="25">
        <f>SUMIFS(C25:F25, C6:F6, "19MEE311_CO3")</f>
        <v/>
      </c>
      <c r="K25" s="25">
        <f>SUMIFS(C25:F25, C6:F6, "19MEE311_CO4")</f>
        <v/>
      </c>
    </row>
    <row r="26">
      <c r="A26" s="26" t="n"/>
      <c r="B26" s="26" t="n"/>
      <c r="C26" s="26" t="n"/>
      <c r="D26" s="26" t="n"/>
      <c r="E26" s="26" t="n"/>
      <c r="F26" s="26" t="n"/>
      <c r="H26" s="25">
        <f>SUMIFS(C26:F26, C6:F6, "19MEE311_CO1")</f>
        <v/>
      </c>
      <c r="I26" s="25">
        <f>SUMIFS(C26:F26, C6:F6, "19MEE311_CO2")</f>
        <v/>
      </c>
      <c r="J26" s="25">
        <f>SUMIFS(C26:F26, C6:F6, "19MEE311_CO3")</f>
        <v/>
      </c>
      <c r="K26" s="25">
        <f>SUMIFS(C26:F26, C6:F6, "19MEE311_CO4")</f>
        <v/>
      </c>
    </row>
    <row r="27">
      <c r="A27" s="24" t="n"/>
      <c r="B27" s="24" t="n"/>
      <c r="C27" s="24" t="n"/>
      <c r="D27" s="24" t="n"/>
      <c r="E27" s="24" t="n"/>
      <c r="F27" s="24" t="n"/>
      <c r="H27" s="25">
        <f>SUMIFS(C27:F27, C6:F6, "19MEE311_CO1")</f>
        <v/>
      </c>
      <c r="I27" s="25">
        <f>SUMIFS(C27:F27, C6:F6, "19MEE311_CO2")</f>
        <v/>
      </c>
      <c r="J27" s="25">
        <f>SUMIFS(C27:F27, C6:F6, "19MEE311_CO3")</f>
        <v/>
      </c>
      <c r="K27" s="25">
        <f>SUMIFS(C27:F27, C6:F6, "19MEE311_CO4")</f>
        <v/>
      </c>
    </row>
    <row r="28">
      <c r="A28" s="26" t="n"/>
      <c r="B28" s="26" t="n"/>
      <c r="C28" s="26" t="n"/>
      <c r="D28" s="26" t="n"/>
      <c r="E28" s="26" t="n"/>
      <c r="F28" s="26" t="n"/>
      <c r="H28" s="25">
        <f>SUMIFS(C28:F28, C6:F6, "19MEE311_CO1")</f>
        <v/>
      </c>
      <c r="I28" s="25">
        <f>SUMIFS(C28:F28, C6:F6, "19MEE311_CO2")</f>
        <v/>
      </c>
      <c r="J28" s="25">
        <f>SUMIFS(C28:F28, C6:F6, "19MEE311_CO3")</f>
        <v/>
      </c>
      <c r="K28" s="25">
        <f>SUMIFS(C28:F28, C6:F6, "19MEE311_CO4")</f>
        <v/>
      </c>
    </row>
    <row r="29">
      <c r="A29" s="24" t="n"/>
      <c r="B29" s="24" t="n"/>
      <c r="C29" s="24" t="n"/>
      <c r="D29" s="24" t="n"/>
      <c r="E29" s="24" t="n"/>
      <c r="F29" s="24" t="n"/>
      <c r="H29" s="25">
        <f>SUMIFS(C29:F29, C6:F6, "19MEE311_CO1")</f>
        <v/>
      </c>
      <c r="I29" s="25">
        <f>SUMIFS(C29:F29, C6:F6, "19MEE311_CO2")</f>
        <v/>
      </c>
      <c r="J29" s="25">
        <f>SUMIFS(C29:F29, C6:F6, "19MEE311_CO3")</f>
        <v/>
      </c>
      <c r="K29" s="25">
        <f>SUMIFS(C29:F29, C6:F6, "19MEE311_CO4")</f>
        <v/>
      </c>
    </row>
    <row r="30">
      <c r="A30" s="26" t="n"/>
      <c r="B30" s="26" t="n"/>
      <c r="C30" s="26" t="n"/>
      <c r="D30" s="26" t="n"/>
      <c r="E30" s="26" t="n"/>
      <c r="F30" s="26" t="n"/>
      <c r="H30" s="25">
        <f>SUMIFS(C30:F30, C6:F6, "19MEE311_CO1")</f>
        <v/>
      </c>
      <c r="I30" s="25">
        <f>SUMIFS(C30:F30, C6:F6, "19MEE311_CO2")</f>
        <v/>
      </c>
      <c r="J30" s="25">
        <f>SUMIFS(C30:F30, C6:F6, "19MEE311_CO3")</f>
        <v/>
      </c>
      <c r="K30" s="25">
        <f>SUMIFS(C30:F30, C6:F6, "19MEE311_CO4")</f>
        <v/>
      </c>
    </row>
    <row r="31">
      <c r="A31" s="24" t="n"/>
      <c r="B31" s="24" t="n"/>
      <c r="C31" s="24" t="n"/>
      <c r="D31" s="24" t="n"/>
      <c r="E31" s="24" t="n"/>
      <c r="F31" s="24" t="n"/>
      <c r="H31" s="25">
        <f>SUMIFS(C31:F31, C6:F6, "19MEE311_CO1")</f>
        <v/>
      </c>
      <c r="I31" s="25">
        <f>SUMIFS(C31:F31, C6:F6, "19MEE311_CO2")</f>
        <v/>
      </c>
      <c r="J31" s="25">
        <f>SUMIFS(C31:F31, C6:F6, "19MEE311_CO3")</f>
        <v/>
      </c>
      <c r="K31" s="25">
        <f>SUMIFS(C31:F31, C6:F6, "19MEE311_CO4")</f>
        <v/>
      </c>
    </row>
    <row r="32">
      <c r="A32" s="26" t="n"/>
      <c r="B32" s="26" t="n"/>
      <c r="C32" s="26" t="n"/>
      <c r="D32" s="26" t="n"/>
      <c r="E32" s="26" t="n"/>
      <c r="F32" s="26" t="n"/>
      <c r="H32" s="25">
        <f>SUMIFS(C32:F32, C6:F6, "19MEE311_CO1")</f>
        <v/>
      </c>
      <c r="I32" s="25">
        <f>SUMIFS(C32:F32, C6:F6, "19MEE311_CO2")</f>
        <v/>
      </c>
      <c r="J32" s="25">
        <f>SUMIFS(C32:F32, C6:F6, "19MEE311_CO3")</f>
        <v/>
      </c>
      <c r="K32" s="25">
        <f>SUMIFS(C32:F32, C6:F6, "19MEE311_CO4")</f>
        <v/>
      </c>
    </row>
    <row r="33">
      <c r="A33" s="24" t="n"/>
      <c r="B33" s="24" t="n"/>
      <c r="C33" s="24" t="n"/>
      <c r="D33" s="24" t="n"/>
      <c r="E33" s="24" t="n"/>
      <c r="F33" s="24" t="n"/>
      <c r="H33" s="25">
        <f>SUMIFS(C33:F33, C6:F6, "19MEE311_CO1")</f>
        <v/>
      </c>
      <c r="I33" s="25">
        <f>SUMIFS(C33:F33, C6:F6, "19MEE311_CO2")</f>
        <v/>
      </c>
      <c r="J33" s="25">
        <f>SUMIFS(C33:F33, C6:F6, "19MEE311_CO3")</f>
        <v/>
      </c>
      <c r="K33" s="25">
        <f>SUMIFS(C33:F33, C6:F6, "19MEE311_CO4")</f>
        <v/>
      </c>
    </row>
    <row r="34">
      <c r="A34" s="26" t="n"/>
      <c r="B34" s="26" t="n"/>
      <c r="C34" s="26" t="n"/>
      <c r="D34" s="26" t="n"/>
      <c r="E34" s="26" t="n"/>
      <c r="F34" s="26" t="n"/>
      <c r="H34" s="25">
        <f>SUMIFS(C34:F34, C6:F6, "19MEE311_CO1")</f>
        <v/>
      </c>
      <c r="I34" s="25">
        <f>SUMIFS(C34:F34, C6:F6, "19MEE311_CO2")</f>
        <v/>
      </c>
      <c r="J34" s="25">
        <f>SUMIFS(C34:F34, C6:F6, "19MEE311_CO3")</f>
        <v/>
      </c>
      <c r="K34" s="25">
        <f>SUMIFS(C34:F34, C6:F6, "19MEE311_CO4")</f>
        <v/>
      </c>
    </row>
    <row r="35">
      <c r="A35" s="24" t="n"/>
      <c r="B35" s="24" t="n"/>
      <c r="C35" s="24" t="n"/>
      <c r="D35" s="24" t="n"/>
      <c r="E35" s="24" t="n"/>
      <c r="F35" s="24" t="n"/>
      <c r="H35" s="25">
        <f>SUMIFS(C35:F35, C6:F6, "19MEE311_CO1")</f>
        <v/>
      </c>
      <c r="I35" s="25">
        <f>SUMIFS(C35:F35, C6:F6, "19MEE311_CO2")</f>
        <v/>
      </c>
      <c r="J35" s="25">
        <f>SUMIFS(C35:F35, C6:F6, "19MEE311_CO3")</f>
        <v/>
      </c>
      <c r="K35" s="25">
        <f>SUMIFS(C35:F35, C6:F6, "19MEE311_CO4")</f>
        <v/>
      </c>
    </row>
    <row r="36">
      <c r="A36" s="26" t="n"/>
      <c r="B36" s="26" t="n"/>
      <c r="C36" s="26" t="n"/>
      <c r="D36" s="26" t="n"/>
      <c r="E36" s="26" t="n"/>
      <c r="F36" s="26" t="n"/>
      <c r="H36" s="25">
        <f>SUMIFS(C36:F36, C6:F6, "19MEE311_CO1")</f>
        <v/>
      </c>
      <c r="I36" s="25">
        <f>SUMIFS(C36:F36, C6:F6, "19MEE311_CO2")</f>
        <v/>
      </c>
      <c r="J36" s="25">
        <f>SUMIFS(C36:F36, C6:F6, "19MEE311_CO3")</f>
        <v/>
      </c>
      <c r="K36" s="25">
        <f>SUMIFS(C36:F36, C6:F6, "19MEE311_CO4")</f>
        <v/>
      </c>
    </row>
    <row r="37">
      <c r="A37" s="24" t="n"/>
      <c r="B37" s="24" t="n"/>
      <c r="C37" s="24" t="n"/>
      <c r="D37" s="24" t="n"/>
      <c r="E37" s="24" t="n"/>
      <c r="F37" s="24" t="n"/>
      <c r="H37" s="25">
        <f>SUMIFS(C37:F37, C6:F6, "19MEE311_CO1")</f>
        <v/>
      </c>
      <c r="I37" s="25">
        <f>SUMIFS(C37:F37, C6:F6, "19MEE311_CO2")</f>
        <v/>
      </c>
      <c r="J37" s="25">
        <f>SUMIFS(C37:F37, C6:F6, "19MEE311_CO3")</f>
        <v/>
      </c>
      <c r="K37" s="25">
        <f>SUMIFS(C37:F37, C6:F6, "19MEE311_CO4")</f>
        <v/>
      </c>
    </row>
    <row r="38">
      <c r="A38" s="26" t="n"/>
      <c r="B38" s="26" t="n"/>
      <c r="C38" s="26" t="n"/>
      <c r="D38" s="26" t="n"/>
      <c r="E38" s="26" t="n"/>
      <c r="F38" s="26" t="n"/>
      <c r="H38" s="25">
        <f>SUMIFS(C38:F38, C6:F6, "19MEE311_CO1")</f>
        <v/>
      </c>
      <c r="I38" s="25">
        <f>SUMIFS(C38:F38, C6:F6, "19MEE311_CO2")</f>
        <v/>
      </c>
      <c r="J38" s="25">
        <f>SUMIFS(C38:F38, C6:F6, "19MEE311_CO3")</f>
        <v/>
      </c>
      <c r="K38" s="25">
        <f>SUMIFS(C38:F38, C6:F6, "19MEE311_CO4")</f>
        <v/>
      </c>
    </row>
    <row r="39">
      <c r="A39" s="24" t="n"/>
      <c r="B39" s="24" t="n"/>
      <c r="C39" s="24" t="n"/>
      <c r="D39" s="24" t="n"/>
      <c r="E39" s="24" t="n"/>
      <c r="F39" s="24" t="n"/>
      <c r="H39" s="25">
        <f>SUMIFS(C39:F39, C6:F6, "19MEE311_CO1")</f>
        <v/>
      </c>
      <c r="I39" s="25">
        <f>SUMIFS(C39:F39, C6:F6, "19MEE311_CO2")</f>
        <v/>
      </c>
      <c r="J39" s="25">
        <f>SUMIFS(C39:F39, C6:F6, "19MEE311_CO3")</f>
        <v/>
      </c>
      <c r="K39" s="25">
        <f>SUMIFS(C39:F39, C6:F6, "19MEE311_CO4")</f>
        <v/>
      </c>
    </row>
    <row r="40">
      <c r="A40" s="26" t="n"/>
      <c r="B40" s="26" t="n"/>
      <c r="C40" s="26" t="n"/>
      <c r="D40" s="26" t="n"/>
      <c r="E40" s="26" t="n"/>
      <c r="F40" s="26" t="n"/>
      <c r="H40" s="25">
        <f>SUMIFS(C40:F40, C6:F6, "19MEE311_CO1")</f>
        <v/>
      </c>
      <c r="I40" s="25">
        <f>SUMIFS(C40:F40, C6:F6, "19MEE311_CO2")</f>
        <v/>
      </c>
      <c r="J40" s="25">
        <f>SUMIFS(C40:F40, C6:F6, "19MEE311_CO3")</f>
        <v/>
      </c>
      <c r="K40" s="25">
        <f>SUMIFS(C40:F40, C6:F6, "19MEE311_CO4")</f>
        <v/>
      </c>
    </row>
    <row r="41">
      <c r="A41" s="24" t="n"/>
      <c r="B41" s="24" t="n"/>
      <c r="C41" s="24" t="n"/>
      <c r="D41" s="24" t="n"/>
      <c r="E41" s="24" t="n"/>
      <c r="F41" s="24" t="n"/>
      <c r="H41" s="25">
        <f>SUMIFS(C41:F41, C6:F6, "19MEE311_CO1")</f>
        <v/>
      </c>
      <c r="I41" s="25">
        <f>SUMIFS(C41:F41, C6:F6, "19MEE311_CO2")</f>
        <v/>
      </c>
      <c r="J41" s="25">
        <f>SUMIFS(C41:F41, C6:F6, "19MEE311_CO3")</f>
        <v/>
      </c>
      <c r="K41" s="25">
        <f>SUMIFS(C41:F41, C6:F6, "19MEE311_CO4")</f>
        <v/>
      </c>
    </row>
    <row r="42">
      <c r="A42" s="26" t="n"/>
      <c r="B42" s="26" t="n"/>
      <c r="C42" s="26" t="n"/>
      <c r="D42" s="26" t="n"/>
      <c r="E42" s="26" t="n"/>
      <c r="F42" s="26" t="n"/>
      <c r="H42" s="25">
        <f>SUMIFS(C42:F42, C6:F6, "19MEE311_CO1")</f>
        <v/>
      </c>
      <c r="I42" s="25">
        <f>SUMIFS(C42:F42, C6:F6, "19MEE311_CO2")</f>
        <v/>
      </c>
      <c r="J42" s="25">
        <f>SUMIFS(C42:F42, C6:F6, "19MEE311_CO3")</f>
        <v/>
      </c>
      <c r="K42" s="25">
        <f>SUMIFS(C42:F42, C6:F6, "19MEE311_CO4")</f>
        <v/>
      </c>
    </row>
    <row r="43">
      <c r="A43" s="24" t="n"/>
      <c r="B43" s="24" t="n"/>
      <c r="C43" s="24" t="n"/>
      <c r="D43" s="24" t="n"/>
      <c r="E43" s="24" t="n"/>
      <c r="F43" s="24" t="n"/>
      <c r="H43" s="25">
        <f>SUMIFS(C43:F43, C6:F6, "19MEE311_CO1")</f>
        <v/>
      </c>
      <c r="I43" s="25">
        <f>SUMIFS(C43:F43, C6:F6, "19MEE311_CO2")</f>
        <v/>
      </c>
      <c r="J43" s="25">
        <f>SUMIFS(C43:F43, C6:F6, "19MEE311_CO3")</f>
        <v/>
      </c>
      <c r="K43" s="25">
        <f>SUMIFS(C43:F43, C6:F6, "19MEE311_CO4")</f>
        <v/>
      </c>
    </row>
    <row r="44">
      <c r="A44" s="26" t="n"/>
      <c r="B44" s="26" t="n"/>
      <c r="C44" s="26" t="n"/>
      <c r="D44" s="26" t="n"/>
      <c r="E44" s="26" t="n"/>
      <c r="F44" s="26" t="n"/>
      <c r="H44" s="25">
        <f>SUMIFS(C44:F44, C6:F6, "19MEE311_CO1")</f>
        <v/>
      </c>
      <c r="I44" s="25">
        <f>SUMIFS(C44:F44, C6:F6, "19MEE311_CO2")</f>
        <v/>
      </c>
      <c r="J44" s="25">
        <f>SUMIFS(C44:F44, C6:F6, "19MEE311_CO3")</f>
        <v/>
      </c>
      <c r="K44" s="25">
        <f>SUMIFS(C44:F44, C6:F6, "19MEE311_CO4")</f>
        <v/>
      </c>
    </row>
    <row r="45">
      <c r="A45" s="24" t="n"/>
      <c r="B45" s="24" t="n"/>
      <c r="C45" s="24" t="n"/>
      <c r="D45" s="24" t="n"/>
      <c r="E45" s="24" t="n"/>
      <c r="F45" s="24" t="n"/>
      <c r="H45" s="25">
        <f>SUMIFS(C45:F45, C6:F6, "19MEE311_CO1")</f>
        <v/>
      </c>
      <c r="I45" s="25">
        <f>SUMIFS(C45:F45, C6:F6, "19MEE311_CO2")</f>
        <v/>
      </c>
      <c r="J45" s="25">
        <f>SUMIFS(C45:F45, C6:F6, "19MEE311_CO3")</f>
        <v/>
      </c>
      <c r="K45" s="25">
        <f>SUMIFS(C45:F45, C6:F6, "19MEE311_CO4")</f>
        <v/>
      </c>
    </row>
    <row r="46">
      <c r="A46" s="26" t="n"/>
      <c r="B46" s="26" t="n"/>
      <c r="C46" s="26" t="n"/>
      <c r="D46" s="26" t="n"/>
      <c r="E46" s="26" t="n"/>
      <c r="F46" s="26" t="n"/>
      <c r="H46" s="25">
        <f>SUMIFS(C46:F46, C6:F6, "19MEE311_CO1")</f>
        <v/>
      </c>
      <c r="I46" s="25">
        <f>SUMIFS(C46:F46, C6:F6, "19MEE311_CO2")</f>
        <v/>
      </c>
      <c r="J46" s="25">
        <f>SUMIFS(C46:F46, C6:F6, "19MEE311_CO3")</f>
        <v/>
      </c>
      <c r="K46" s="25">
        <f>SUMIFS(C46:F46, C6:F6, "19MEE311_CO4")</f>
        <v/>
      </c>
    </row>
    <row r="47">
      <c r="A47" s="24" t="n"/>
      <c r="B47" s="24" t="n"/>
      <c r="C47" s="24" t="n"/>
      <c r="D47" s="24" t="n"/>
      <c r="E47" s="24" t="n"/>
      <c r="F47" s="24" t="n"/>
      <c r="H47" s="25">
        <f>SUMIFS(C47:F47, C6:F6, "19MEE311_CO1")</f>
        <v/>
      </c>
      <c r="I47" s="25">
        <f>SUMIFS(C47:F47, C6:F6, "19MEE311_CO2")</f>
        <v/>
      </c>
      <c r="J47" s="25">
        <f>SUMIFS(C47:F47, C6:F6, "19MEE311_CO3")</f>
        <v/>
      </c>
      <c r="K47" s="25">
        <f>SUMIFS(C47:F47, C6:F6, "19MEE311_CO4")</f>
        <v/>
      </c>
    </row>
    <row r="48">
      <c r="A48" s="26" t="n"/>
      <c r="B48" s="26" t="n"/>
      <c r="C48" s="26" t="n"/>
      <c r="D48" s="26" t="n"/>
      <c r="E48" s="26" t="n"/>
      <c r="F48" s="26" t="n"/>
      <c r="H48" s="25">
        <f>SUMIFS(C48:F48, C6:F6, "19MEE311_CO1")</f>
        <v/>
      </c>
      <c r="I48" s="25">
        <f>SUMIFS(C48:F48, C6:F6, "19MEE311_CO2")</f>
        <v/>
      </c>
      <c r="J48" s="25">
        <f>SUMIFS(C48:F48, C6:F6, "19MEE311_CO3")</f>
        <v/>
      </c>
      <c r="K48" s="25">
        <f>SUMIFS(C48:F48, C6:F6, "19MEE311_CO4")</f>
        <v/>
      </c>
    </row>
    <row r="49">
      <c r="A49" s="24" t="n"/>
      <c r="B49" s="24" t="n"/>
      <c r="C49" s="24" t="n"/>
      <c r="D49" s="24" t="n"/>
      <c r="E49" s="24" t="n"/>
      <c r="F49" s="24" t="n"/>
      <c r="H49" s="25">
        <f>SUMIFS(C49:F49, C6:F6, "19MEE311_CO1")</f>
        <v/>
      </c>
      <c r="I49" s="25">
        <f>SUMIFS(C49:F49, C6:F6, "19MEE311_CO2")</f>
        <v/>
      </c>
      <c r="J49" s="25">
        <f>SUMIFS(C49:F49, C6:F6, "19MEE311_CO3")</f>
        <v/>
      </c>
      <c r="K49" s="25">
        <f>SUMIFS(C49:F49, C6:F6, "19MEE311_CO4")</f>
        <v/>
      </c>
    </row>
    <row r="50">
      <c r="A50" s="26" t="n"/>
      <c r="B50" s="26" t="n"/>
      <c r="C50" s="26" t="n"/>
      <c r="D50" s="26" t="n"/>
      <c r="E50" s="26" t="n"/>
      <c r="F50" s="26" t="n"/>
      <c r="H50" s="25">
        <f>SUMIFS(C50:F50, C6:F6, "19MEE311_CO1")</f>
        <v/>
      </c>
      <c r="I50" s="25">
        <f>SUMIFS(C50:F50, C6:F6, "19MEE311_CO2")</f>
        <v/>
      </c>
      <c r="J50" s="25">
        <f>SUMIFS(C50:F50, C6:F6, "19MEE311_CO3")</f>
        <v/>
      </c>
      <c r="K50" s="25">
        <f>SUMIFS(C50:F50, C6:F6, "19MEE311_CO4")</f>
        <v/>
      </c>
    </row>
    <row r="51">
      <c r="A51" s="24" t="n"/>
      <c r="B51" s="24" t="n"/>
      <c r="C51" s="24" t="n"/>
      <c r="D51" s="24" t="n"/>
      <c r="E51" s="24" t="n"/>
      <c r="F51" s="24" t="n"/>
      <c r="H51" s="25">
        <f>SUMIFS(C51:F51, C6:F6, "19MEE311_CO1")</f>
        <v/>
      </c>
      <c r="I51" s="25">
        <f>SUMIFS(C51:F51, C6:F6, "19MEE311_CO2")</f>
        <v/>
      </c>
      <c r="J51" s="25">
        <f>SUMIFS(C51:F51, C6:F6, "19MEE311_CO3")</f>
        <v/>
      </c>
      <c r="K51" s="25">
        <f>SUMIFS(C51:F51, C6:F6, "19MEE311_CO4")</f>
        <v/>
      </c>
    </row>
    <row r="52">
      <c r="A52" s="26" t="n"/>
      <c r="B52" s="26" t="n"/>
      <c r="C52" s="26" t="n"/>
      <c r="D52" s="26" t="n"/>
      <c r="E52" s="26" t="n"/>
      <c r="F52" s="26" t="n"/>
      <c r="H52" s="25">
        <f>SUMIFS(C52:F52, C6:F6, "19MEE311_CO1")</f>
        <v/>
      </c>
      <c r="I52" s="25">
        <f>SUMIFS(C52:F52, C6:F6, "19MEE311_CO2")</f>
        <v/>
      </c>
      <c r="J52" s="25">
        <f>SUMIFS(C52:F52, C6:F6, "19MEE311_CO3")</f>
        <v/>
      </c>
      <c r="K52" s="25">
        <f>SUMIFS(C52:F52, C6:F6, "19MEE311_CO4")</f>
        <v/>
      </c>
    </row>
    <row r="53">
      <c r="A53" s="24" t="n"/>
      <c r="B53" s="24" t="n"/>
      <c r="C53" s="24" t="n"/>
      <c r="D53" s="24" t="n"/>
      <c r="E53" s="24" t="n"/>
      <c r="F53" s="24" t="n"/>
      <c r="H53" s="25">
        <f>SUMIFS(C53:F53, C6:F6, "19MEE311_CO1")</f>
        <v/>
      </c>
      <c r="I53" s="25">
        <f>SUMIFS(C53:F53, C6:F6, "19MEE311_CO2")</f>
        <v/>
      </c>
      <c r="J53" s="25">
        <f>SUMIFS(C53:F53, C6:F6, "19MEE311_CO3")</f>
        <v/>
      </c>
      <c r="K53" s="25">
        <f>SUMIFS(C53:F53, C6:F6, "19MEE311_CO4")</f>
        <v/>
      </c>
    </row>
    <row r="54">
      <c r="A54" s="26" t="n"/>
      <c r="B54" s="26" t="n"/>
      <c r="C54" s="26" t="n"/>
      <c r="D54" s="26" t="n"/>
      <c r="E54" s="26" t="n"/>
      <c r="F54" s="26" t="n"/>
      <c r="H54" s="25">
        <f>SUMIFS(C54:F54, C6:F6, "19MEE311_CO1")</f>
        <v/>
      </c>
      <c r="I54" s="25">
        <f>SUMIFS(C54:F54, C6:F6, "19MEE311_CO2")</f>
        <v/>
      </c>
      <c r="J54" s="25">
        <f>SUMIFS(C54:F54, C6:F6, "19MEE311_CO3")</f>
        <v/>
      </c>
      <c r="K54" s="25">
        <f>SUMIFS(C54:F54, C6:F6, "19MEE311_CO4")</f>
        <v/>
      </c>
    </row>
    <row r="55">
      <c r="A55" s="24" t="n"/>
      <c r="B55" s="24" t="n"/>
      <c r="C55" s="24" t="n"/>
      <c r="D55" s="24" t="n"/>
      <c r="E55" s="24" t="n"/>
      <c r="F55" s="24" t="n"/>
      <c r="H55" s="25">
        <f>SUMIFS(C55:F55, C6:F6, "19MEE311_CO1")</f>
        <v/>
      </c>
      <c r="I55" s="25">
        <f>SUMIFS(C55:F55, C6:F6, "19MEE311_CO2")</f>
        <v/>
      </c>
      <c r="J55" s="25">
        <f>SUMIFS(C55:F55, C6:F6, "19MEE311_CO3")</f>
        <v/>
      </c>
      <c r="K55" s="25">
        <f>SUMIFS(C55:F55, C6:F6, "19MEE311_CO4")</f>
        <v/>
      </c>
    </row>
    <row r="56">
      <c r="A56" s="26" t="n"/>
      <c r="B56" s="26" t="n"/>
      <c r="C56" s="26" t="n"/>
      <c r="D56" s="26" t="n"/>
      <c r="E56" s="26" t="n"/>
      <c r="F56" s="26" t="n"/>
      <c r="H56" s="25">
        <f>SUMIFS(C56:F56, C6:F6, "19MEE311_CO1")</f>
        <v/>
      </c>
      <c r="I56" s="25">
        <f>SUMIFS(C56:F56, C6:F6, "19MEE311_CO2")</f>
        <v/>
      </c>
      <c r="J56" s="25">
        <f>SUMIFS(C56:F56, C6:F6, "19MEE311_CO3")</f>
        <v/>
      </c>
      <c r="K56" s="25">
        <f>SUMIFS(C56:F56, C6:F6, "19MEE311_CO4")</f>
        <v/>
      </c>
    </row>
    <row r="57">
      <c r="A57" s="24" t="n"/>
      <c r="B57" s="24" t="n"/>
      <c r="C57" s="24" t="n"/>
      <c r="D57" s="24" t="n"/>
      <c r="E57" s="24" t="n"/>
      <c r="F57" s="24" t="n"/>
      <c r="H57" s="25">
        <f>SUMIFS(C57:F57, C6:F6, "19MEE311_CO1")</f>
        <v/>
      </c>
      <c r="I57" s="25">
        <f>SUMIFS(C57:F57, C6:F6, "19MEE311_CO2")</f>
        <v/>
      </c>
      <c r="J57" s="25">
        <f>SUMIFS(C57:F57, C6:F6, "19MEE311_CO3")</f>
        <v/>
      </c>
      <c r="K57" s="25">
        <f>SUMIFS(C57:F57, C6:F6, "19MEE311_CO4")</f>
        <v/>
      </c>
    </row>
    <row r="58">
      <c r="A58" s="26" t="n"/>
      <c r="B58" s="26" t="n"/>
      <c r="C58" s="26" t="n"/>
      <c r="D58" s="26" t="n"/>
      <c r="E58" s="26" t="n"/>
      <c r="F58" s="26" t="n"/>
      <c r="H58" s="25">
        <f>SUMIFS(C58:F58, C6:F6, "19MEE311_CO1")</f>
        <v/>
      </c>
      <c r="I58" s="25">
        <f>SUMIFS(C58:F58, C6:F6, "19MEE311_CO2")</f>
        <v/>
      </c>
      <c r="J58" s="25">
        <f>SUMIFS(C58:F58, C6:F6, "19MEE311_CO3")</f>
        <v/>
      </c>
      <c r="K58" s="25">
        <f>SUMIFS(C58:F58, C6:F6, "19MEE311_CO4")</f>
        <v/>
      </c>
    </row>
    <row r="59">
      <c r="A59" s="24" t="n"/>
      <c r="B59" s="24" t="n"/>
      <c r="C59" s="24" t="n"/>
      <c r="D59" s="24" t="n"/>
      <c r="E59" s="24" t="n"/>
      <c r="F59" s="24" t="n"/>
      <c r="H59" s="25">
        <f>SUMIFS(C59:F59, C6:F6, "19MEE311_CO1")</f>
        <v/>
      </c>
      <c r="I59" s="25">
        <f>SUMIFS(C59:F59, C6:F6, "19MEE311_CO2")</f>
        <v/>
      </c>
      <c r="J59" s="25">
        <f>SUMIFS(C59:F59, C6:F6, "19MEE311_CO3")</f>
        <v/>
      </c>
      <c r="K59" s="25">
        <f>SUMIFS(C59:F59, C6:F6, "19MEE311_CO4")</f>
        <v/>
      </c>
    </row>
    <row r="60">
      <c r="A60" s="26" t="n"/>
      <c r="B60" s="26" t="n"/>
      <c r="C60" s="26" t="n"/>
      <c r="D60" s="26" t="n"/>
      <c r="E60" s="26" t="n"/>
      <c r="F60" s="26" t="n"/>
      <c r="H60" s="25">
        <f>SUMIFS(C60:F60, C6:F6, "19MEE311_CO1")</f>
        <v/>
      </c>
      <c r="I60" s="25">
        <f>SUMIFS(C60:F60, C6:F6, "19MEE311_CO2")</f>
        <v/>
      </c>
      <c r="J60" s="25">
        <f>SUMIFS(C60:F60, C6:F6, "19MEE311_CO3")</f>
        <v/>
      </c>
      <c r="K60" s="25">
        <f>SUMIFS(C60:F60, C6:F6, "19MEE311_CO4")</f>
        <v/>
      </c>
    </row>
    <row r="61">
      <c r="A61" s="24" t="n"/>
      <c r="B61" s="24" t="n"/>
      <c r="C61" s="24" t="n"/>
      <c r="D61" s="24" t="n"/>
      <c r="E61" s="24" t="n"/>
      <c r="F61" s="24" t="n"/>
      <c r="H61" s="25">
        <f>SUMIFS(C61:F61, C6:F6, "19MEE311_CO1")</f>
        <v/>
      </c>
      <c r="I61" s="25">
        <f>SUMIFS(C61:F61, C6:F6, "19MEE311_CO2")</f>
        <v/>
      </c>
      <c r="J61" s="25">
        <f>SUMIFS(C61:F61, C6:F6, "19MEE311_CO3")</f>
        <v/>
      </c>
      <c r="K61" s="25">
        <f>SUMIFS(C61:F61, C6:F6, "19MEE311_CO4")</f>
        <v/>
      </c>
    </row>
    <row r="62">
      <c r="A62" s="26" t="n"/>
      <c r="B62" s="26" t="n"/>
      <c r="C62" s="26" t="n"/>
      <c r="D62" s="26" t="n"/>
      <c r="E62" s="26" t="n"/>
      <c r="F62" s="26" t="n"/>
      <c r="H62" s="25">
        <f>SUMIFS(C62:F62, C6:F6, "19MEE311_CO1")</f>
        <v/>
      </c>
      <c r="I62" s="25">
        <f>SUMIFS(C62:F62, C6:F6, "19MEE311_CO2")</f>
        <v/>
      </c>
      <c r="J62" s="25">
        <f>SUMIFS(C62:F62, C6:F6, "19MEE311_CO3")</f>
        <v/>
      </c>
      <c r="K62" s="25">
        <f>SUMIFS(C62:F62, C6:F6, "19MEE311_CO4")</f>
        <v/>
      </c>
    </row>
    <row r="63">
      <c r="A63" s="24" t="n"/>
      <c r="B63" s="24" t="n"/>
      <c r="C63" s="24" t="n"/>
      <c r="D63" s="24" t="n"/>
      <c r="E63" s="24" t="n"/>
      <c r="F63" s="24" t="n"/>
      <c r="H63" s="25">
        <f>SUMIFS(C63:F63, C6:F6, "19MEE311_CO1")</f>
        <v/>
      </c>
      <c r="I63" s="25">
        <f>SUMIFS(C63:F63, C6:F6, "19MEE311_CO2")</f>
        <v/>
      </c>
      <c r="J63" s="25">
        <f>SUMIFS(C63:F63, C6:F6, "19MEE311_CO3")</f>
        <v/>
      </c>
      <c r="K63" s="25">
        <f>SUMIFS(C63:F63, C6:F6, "19MEE311_CO4")</f>
        <v/>
      </c>
    </row>
    <row r="64">
      <c r="A64" s="26" t="n"/>
      <c r="B64" s="26" t="n"/>
      <c r="C64" s="26" t="n"/>
      <c r="D64" s="26" t="n"/>
      <c r="E64" s="26" t="n"/>
      <c r="F64" s="26" t="n"/>
      <c r="H64" s="25">
        <f>SUMIFS(C64:F64, C6:F6, "19MEE311_CO1")</f>
        <v/>
      </c>
      <c r="I64" s="25">
        <f>SUMIFS(C64:F64, C6:F6, "19MEE311_CO2")</f>
        <v/>
      </c>
      <c r="J64" s="25">
        <f>SUMIFS(C64:F64, C6:F6, "19MEE311_CO3")</f>
        <v/>
      </c>
      <c r="K64" s="25">
        <f>SUMIFS(C64:F64, C6:F6, "19MEE311_CO4")</f>
        <v/>
      </c>
    </row>
    <row r="65">
      <c r="A65" s="24" t="n"/>
      <c r="B65" s="24" t="n"/>
      <c r="C65" s="24" t="n"/>
      <c r="D65" s="24" t="n"/>
      <c r="E65" s="24" t="n"/>
      <c r="F65" s="24" t="n"/>
      <c r="H65" s="25">
        <f>SUMIFS(C65:F65, C6:F6, "19MEE311_CO1")</f>
        <v/>
      </c>
      <c r="I65" s="25">
        <f>SUMIFS(C65:F65, C6:F6, "19MEE311_CO2")</f>
        <v/>
      </c>
      <c r="J65" s="25">
        <f>SUMIFS(C65:F65, C6:F6, "19MEE311_CO3")</f>
        <v/>
      </c>
      <c r="K65" s="25">
        <f>SUMIFS(C65:F65, C6:F6, "19MEE311_CO4")</f>
        <v/>
      </c>
    </row>
    <row r="68">
      <c r="A68" s="27" t="inlineStr">
        <is>
          <t>Colour Code</t>
        </is>
      </c>
      <c r="B68" s="27" t="inlineStr">
        <is>
          <t>Meaning</t>
        </is>
      </c>
      <c r="C68" s="28" t="n"/>
    </row>
    <row r="69">
      <c r="A69" s="29" t="inlineStr">
        <is>
          <t>Pink fill</t>
        </is>
      </c>
      <c r="B69" s="29" t="inlineStr">
        <is>
          <t>Empty cell</t>
        </is>
      </c>
      <c r="C69" s="28" t="n"/>
    </row>
    <row r="70">
      <c r="A70" s="30" t="inlineStr">
        <is>
          <t>Red fill</t>
        </is>
      </c>
      <c r="B70" s="30" t="inlineStr">
        <is>
          <t>Cell value greater than expected</t>
        </is>
      </c>
      <c r="C70" s="28" t="n"/>
    </row>
    <row r="71">
      <c r="A71" s="31" t="inlineStr">
        <is>
          <t>Yellow fill</t>
        </is>
      </c>
      <c r="B71" s="31" t="inlineStr">
        <is>
          <t>All cells values in column below threshold</t>
        </is>
      </c>
      <c r="C71" s="28" t="n"/>
    </row>
    <row r="72">
      <c r="A72" s="32" t="inlineStr">
        <is>
          <t>Blue fill</t>
        </is>
      </c>
      <c r="B72" s="32" t="inlineStr">
        <is>
          <t>Header cell (ignore)</t>
        </is>
      </c>
      <c r="C72" s="28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7">
    <mergeCell ref="B69:C69"/>
    <mergeCell ref="B70:C70"/>
    <mergeCell ref="B68:C68"/>
    <mergeCell ref="B72:C72"/>
    <mergeCell ref="B1:F1"/>
    <mergeCell ref="B71:C71"/>
    <mergeCell ref="B9:F9"/>
  </mergeCells>
  <conditionalFormatting sqref="C3">
    <cfRule type="expression" priority="1" dxfId="2" stopIfTrue="0">
      <formula>OR(C3&gt;100,C3&lt;0)</formula>
    </cfRule>
    <cfRule type="expression" priority="2" dxfId="0" stopIfTrue="0">
      <formula>ISBLANK(C3)</formula>
    </cfRule>
  </conditionalFormatting>
  <conditionalFormatting sqref="C4">
    <cfRule type="expression" priority="3" dxfId="2" stopIfTrue="0">
      <formula>OR(C4&gt;max_marks_cell,C4&lt;0)</formula>
    </cfRule>
    <cfRule type="expression" priority="4" dxfId="0" stopIfTrue="0">
      <formula>ISBLANK(C4)</formula>
    </cfRule>
  </conditionalFormatting>
  <conditionalFormatting sqref="C5">
    <cfRule type="expression" priority="5" dxfId="2" stopIfTrue="0">
      <formula>OR(C5&gt;4,C5&lt;0)</formula>
    </cfRule>
    <cfRule type="expression" priority="6" dxfId="0" stopIfTrue="0">
      <formula>ISBLANK(C5)</formula>
    </cfRule>
  </conditionalFormatting>
  <conditionalFormatting sqref="C7">
    <cfRule type="expression" priority="7" dxfId="2" stopIfTrue="0">
      <formula>OR(C7&gt;100,C7&lt;0)</formula>
    </cfRule>
    <cfRule type="expression" priority="8" dxfId="0" stopIfTrue="0">
      <formula>ISBLANK(C7)</formula>
    </cfRule>
  </conditionalFormatting>
  <conditionalFormatting sqref="D3">
    <cfRule type="expression" priority="9" dxfId="2" stopIfTrue="0">
      <formula>OR(D3&gt;100,D3&lt;0)</formula>
    </cfRule>
    <cfRule type="expression" priority="10" dxfId="0" stopIfTrue="0">
      <formula>ISBLANK(D3)</formula>
    </cfRule>
  </conditionalFormatting>
  <conditionalFormatting sqref="D4">
    <cfRule type="expression" priority="11" dxfId="2" stopIfTrue="0">
      <formula>OR(D4&gt;max_marks_cell,D4&lt;0)</formula>
    </cfRule>
    <cfRule type="expression" priority="12" dxfId="0" stopIfTrue="0">
      <formula>ISBLANK(D4)</formula>
    </cfRule>
  </conditionalFormatting>
  <conditionalFormatting sqref="D5">
    <cfRule type="expression" priority="13" dxfId="2" stopIfTrue="0">
      <formula>OR(D5&gt;4,D5&lt;0)</formula>
    </cfRule>
    <cfRule type="expression" priority="14" dxfId="0" stopIfTrue="0">
      <formula>ISBLANK(D5)</formula>
    </cfRule>
  </conditionalFormatting>
  <conditionalFormatting sqref="D7">
    <cfRule type="expression" priority="15" dxfId="2" stopIfTrue="0">
      <formula>OR(D7&gt;100,D7&lt;0)</formula>
    </cfRule>
    <cfRule type="expression" priority="16" dxfId="0" stopIfTrue="0">
      <formula>ISBLANK(D7)</formula>
    </cfRule>
  </conditionalFormatting>
  <conditionalFormatting sqref="E3">
    <cfRule type="expression" priority="17" dxfId="2" stopIfTrue="0">
      <formula>OR(E3&gt;100,E3&lt;0)</formula>
    </cfRule>
    <cfRule type="expression" priority="18" dxfId="0" stopIfTrue="0">
      <formula>ISBLANK(E3)</formula>
    </cfRule>
  </conditionalFormatting>
  <conditionalFormatting sqref="E4">
    <cfRule type="expression" priority="19" dxfId="2" stopIfTrue="0">
      <formula>OR(E4&gt;max_marks_cell,E4&lt;0)</formula>
    </cfRule>
    <cfRule type="expression" priority="20" dxfId="0" stopIfTrue="0">
      <formula>ISBLANK(E4)</formula>
    </cfRule>
  </conditionalFormatting>
  <conditionalFormatting sqref="E5">
    <cfRule type="expression" priority="21" dxfId="2" stopIfTrue="0">
      <formula>OR(E5&gt;4,E5&lt;0)</formula>
    </cfRule>
    <cfRule type="expression" priority="22" dxfId="0" stopIfTrue="0">
      <formula>ISBLANK(E5)</formula>
    </cfRule>
  </conditionalFormatting>
  <conditionalFormatting sqref="E7">
    <cfRule type="expression" priority="23" dxfId="2" stopIfTrue="0">
      <formula>OR(E7&gt;100,E7&lt;0)</formula>
    </cfRule>
    <cfRule type="expression" priority="24" dxfId="0" stopIfTrue="0">
      <formula>ISBLANK(E7)</formula>
    </cfRule>
  </conditionalFormatting>
  <conditionalFormatting sqref="F3">
    <cfRule type="expression" priority="25" dxfId="2" stopIfTrue="0">
      <formula>OR(F3&gt;100,F3&lt;0)</formula>
    </cfRule>
    <cfRule type="expression" priority="26" dxfId="0" stopIfTrue="0">
      <formula>ISBLANK(F3)</formula>
    </cfRule>
  </conditionalFormatting>
  <conditionalFormatting sqref="F4">
    <cfRule type="expression" priority="27" dxfId="2" stopIfTrue="0">
      <formula>OR(F4&gt;max_marks_cell,F4&lt;0)</formula>
    </cfRule>
    <cfRule type="expression" priority="28" dxfId="0" stopIfTrue="0">
      <formula>ISBLANK(F4)</formula>
    </cfRule>
  </conditionalFormatting>
  <conditionalFormatting sqref="F5">
    <cfRule type="expression" priority="29" dxfId="2" stopIfTrue="0">
      <formula>OR(F5&gt;4,F5&lt;0)</formula>
    </cfRule>
    <cfRule type="expression" priority="30" dxfId="0" stopIfTrue="0">
      <formula>ISBLANK(F5)</formula>
    </cfRule>
  </conditionalFormatting>
  <conditionalFormatting sqref="F7">
    <cfRule type="expression" priority="31" dxfId="2" stopIfTrue="0">
      <formula>OR(F7&gt;100,F7&lt;0)</formula>
    </cfRule>
    <cfRule type="expression" priority="32" dxfId="0" stopIfTrue="0">
      <formula>ISBLANK(F7)</formula>
    </cfRule>
  </conditionalFormatting>
  <conditionalFormatting sqref="C10">
    <cfRule type="expression" priority="33" dxfId="3" stopIfTrue="0">
      <formula>COUNTIF(C11:C65, "&gt;="&amp;$C$4)=0</formula>
    </cfRule>
  </conditionalFormatting>
  <conditionalFormatting sqref="C11:C65">
    <cfRule type="expression" priority="34" dxfId="0" stopIfTrue="0">
      <formula>ISBLANK(C11)</formula>
    </cfRule>
    <cfRule type="expression" priority="35" dxfId="2" stopIfTrue="0">
      <formula>C11&gt;$C$3</formula>
    </cfRule>
  </conditionalFormatting>
  <conditionalFormatting sqref="A11:A65">
    <cfRule type="expression" priority="36" dxfId="0" stopIfTrue="0">
      <formula>ISBLANK(A11)</formula>
    </cfRule>
    <cfRule type="expression" priority="41" dxfId="0" stopIfTrue="0">
      <formula>ISBLANK(A11)</formula>
    </cfRule>
    <cfRule type="expression" priority="46" dxfId="0" stopIfTrue="0">
      <formula>ISBLANK(A11)</formula>
    </cfRule>
    <cfRule type="expression" priority="51" dxfId="0" stopIfTrue="0">
      <formula>ISBLANK(A11)</formula>
    </cfRule>
  </conditionalFormatting>
  <conditionalFormatting sqref="B11:B65">
    <cfRule type="expression" priority="37" dxfId="0" stopIfTrue="0">
      <formula>ISBLANK(B11)</formula>
    </cfRule>
    <cfRule type="expression" priority="42" dxfId="0" stopIfTrue="0">
      <formula>ISBLANK(B11)</formula>
    </cfRule>
    <cfRule type="expression" priority="47" dxfId="0" stopIfTrue="0">
      <formula>ISBLANK(B11)</formula>
    </cfRule>
    <cfRule type="expression" priority="52" dxfId="0" stopIfTrue="0">
      <formula>ISBLANK(B11)</formula>
    </cfRule>
  </conditionalFormatting>
  <conditionalFormatting sqref="D10">
    <cfRule type="expression" priority="38" dxfId="3" stopIfTrue="0">
      <formula>COUNTIF(D11:D65, "&gt;="&amp;$D$4)=0</formula>
    </cfRule>
  </conditionalFormatting>
  <conditionalFormatting sqref="D11:D65">
    <cfRule type="expression" priority="39" dxfId="0" stopIfTrue="0">
      <formula>ISBLANK(D11)</formula>
    </cfRule>
    <cfRule type="expression" priority="40" dxfId="2" stopIfTrue="0">
      <formula>D11&gt;$D$3</formula>
    </cfRule>
  </conditionalFormatting>
  <conditionalFormatting sqref="E10">
    <cfRule type="expression" priority="43" dxfId="3" stopIfTrue="0">
      <formula>COUNTIF(E11:E65, "&gt;="&amp;$E$4)=0</formula>
    </cfRule>
  </conditionalFormatting>
  <conditionalFormatting sqref="E11:E65">
    <cfRule type="expression" priority="44" dxfId="0" stopIfTrue="0">
      <formula>ISBLANK(E11)</formula>
    </cfRule>
    <cfRule type="expression" priority="45" dxfId="2" stopIfTrue="0">
      <formula>E11&gt;$E$3</formula>
    </cfRule>
  </conditionalFormatting>
  <conditionalFormatting sqref="F10">
    <cfRule type="expression" priority="48" dxfId="3" stopIfTrue="0">
      <formula>COUNTIF(F11:F65, "&gt;="&amp;$F$4)=0</formula>
    </cfRule>
  </conditionalFormatting>
  <conditionalFormatting sqref="F11:F65">
    <cfRule type="expression" priority="49" dxfId="0" stopIfTrue="0">
      <formula>ISBLANK(F11)</formula>
    </cfRule>
    <cfRule type="expression" priority="50" dxfId="2" stopIfTrue="0">
      <formula>F11&gt;$F$3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W72"/>
  <sheetViews>
    <sheetView workbookViewId="0">
      <selection activeCell="A1" sqref="A1"/>
    </sheetView>
  </sheetViews>
  <sheetFormatPr baseColWidth="8" defaultRowHeight="15"/>
  <cols>
    <col width="20" customWidth="1" min="1" max="1"/>
    <col width="30" customWidth="1" min="2" max="2"/>
    <col width="33" customWidth="1" min="3" max="3"/>
    <col width="33" customWidth="1" min="4" max="4"/>
    <col width="33" customWidth="1" min="5" max="5"/>
    <col width="33" customWidth="1" min="6" max="6"/>
    <col width="33" customWidth="1" min="7" max="7"/>
    <col width="33" customWidth="1" min="8" max="8"/>
    <col width="33" customWidth="1" min="9" max="9"/>
    <col width="33" customWidth="1" min="10" max="10"/>
    <col width="33" customWidth="1" min="11" max="11"/>
    <col width="33" customWidth="1" min="12" max="12"/>
    <col width="33" customWidth="1" min="13" max="13"/>
    <col width="33" customWidth="1" min="14" max="14"/>
    <col width="33" customWidth="1" min="15" max="15"/>
    <col width="33" customWidth="1" min="16" max="16"/>
    <col width="33" customWidth="1" min="17" max="17"/>
    <col width="33" customWidth="1" min="18" max="18"/>
  </cols>
  <sheetData>
    <row r="1">
      <c r="A1" s="2" t="n"/>
      <c r="B1" s="1" t="inlineStr">
        <is>
          <t>A_P2-I</t>
        </is>
      </c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</row>
    <row r="2">
      <c r="A2" s="2" t="n"/>
      <c r="B2" s="22" t="inlineStr">
        <is>
          <t>Question</t>
        </is>
      </c>
      <c r="C2" s="22" t="inlineStr">
        <is>
          <t>Q1</t>
        </is>
      </c>
      <c r="D2" s="22" t="inlineStr">
        <is>
          <t>Q2</t>
        </is>
      </c>
      <c r="E2" s="22" t="inlineStr">
        <is>
          <t>Q3</t>
        </is>
      </c>
      <c r="F2" s="22" t="inlineStr">
        <is>
          <t>Q4</t>
        </is>
      </c>
      <c r="G2" s="22" t="inlineStr">
        <is>
          <t>Q5</t>
        </is>
      </c>
      <c r="H2" s="22" t="inlineStr">
        <is>
          <t>Q6</t>
        </is>
      </c>
      <c r="I2" s="22" t="inlineStr">
        <is>
          <t>Q7</t>
        </is>
      </c>
      <c r="J2" s="22" t="inlineStr">
        <is>
          <t>Q8</t>
        </is>
      </c>
      <c r="K2" s="22" t="inlineStr">
        <is>
          <t>Q9</t>
        </is>
      </c>
      <c r="L2" s="22" t="inlineStr">
        <is>
          <t>Q10</t>
        </is>
      </c>
      <c r="M2" s="22" t="inlineStr">
        <is>
          <t>Q11</t>
        </is>
      </c>
      <c r="N2" s="22" t="inlineStr">
        <is>
          <t>Q12</t>
        </is>
      </c>
      <c r="O2" s="22" t="inlineStr">
        <is>
          <t>Q13</t>
        </is>
      </c>
      <c r="P2" s="22" t="inlineStr">
        <is>
          <t>Q14</t>
        </is>
      </c>
      <c r="Q2" s="22" t="inlineStr">
        <is>
          <t>Q15</t>
        </is>
      </c>
      <c r="R2" s="22" t="inlineStr">
        <is>
          <t>Q16</t>
        </is>
      </c>
      <c r="T2" s="23" t="inlineStr">
        <is>
          <t>CO1</t>
        </is>
      </c>
      <c r="U2" s="23" t="inlineStr">
        <is>
          <t>CO2</t>
        </is>
      </c>
      <c r="V2" s="23" t="inlineStr">
        <is>
          <t>CO3</t>
        </is>
      </c>
      <c r="W2" s="23" t="inlineStr">
        <is>
          <t>CO4</t>
        </is>
      </c>
    </row>
    <row r="3">
      <c r="A3" s="2" t="n"/>
      <c r="B3" s="22" t="inlineStr">
        <is>
          <t>Max Marks</t>
        </is>
      </c>
      <c r="C3" s="24" t="n"/>
      <c r="D3" s="24" t="n"/>
      <c r="E3" s="24" t="n"/>
      <c r="F3" s="24" t="n"/>
      <c r="G3" s="24" t="n"/>
      <c r="H3" s="24" t="n"/>
      <c r="I3" s="24" t="n"/>
      <c r="J3" s="24" t="n"/>
      <c r="K3" s="24" t="n"/>
      <c r="L3" s="24" t="n"/>
      <c r="M3" s="24" t="n"/>
      <c r="N3" s="24" t="n"/>
      <c r="O3" s="24" t="n"/>
      <c r="P3" s="24" t="n"/>
      <c r="Q3" s="24" t="n"/>
      <c r="R3" s="24" t="n"/>
      <c r="T3" s="25">
        <f>SUMIFS(C3:R3, C6:R6, "19MEE311_CO1")</f>
        <v/>
      </c>
      <c r="U3" s="25">
        <f>SUMIFS(C3:R3, C6:R6, "19MEE311_CO2")</f>
        <v/>
      </c>
      <c r="V3" s="25">
        <f>SUMIFS(C3:R3, C6:R6, "19MEE311_CO3")</f>
        <v/>
      </c>
      <c r="W3" s="25">
        <f>SUMIFS(C3:R3, C6:R6, "19MEE311_CO4")</f>
        <v/>
      </c>
    </row>
    <row r="4">
      <c r="A4" s="2" t="n"/>
      <c r="B4" s="22" t="inlineStr">
        <is>
          <t>Threshold</t>
        </is>
      </c>
      <c r="C4" s="26">
        <f>A_Input_Details!B14/100*C3</f>
        <v/>
      </c>
      <c r="D4" s="26">
        <f>A_Input_Details!B14/100*D3</f>
        <v/>
      </c>
      <c r="E4" s="26">
        <f>A_Input_Details!B14/100*E3</f>
        <v/>
      </c>
      <c r="F4" s="26">
        <f>A_Input_Details!B14/100*F3</f>
        <v/>
      </c>
      <c r="G4" s="26">
        <f>A_Input_Details!B14/100*G3</f>
        <v/>
      </c>
      <c r="H4" s="26">
        <f>A_Input_Details!B14/100*H3</f>
        <v/>
      </c>
      <c r="I4" s="26">
        <f>A_Input_Details!B14/100*I3</f>
        <v/>
      </c>
      <c r="J4" s="26">
        <f>A_Input_Details!B14/100*J3</f>
        <v/>
      </c>
      <c r="K4" s="26">
        <f>A_Input_Details!B14/100*K3</f>
        <v/>
      </c>
      <c r="L4" s="26">
        <f>A_Input_Details!B14/100*L3</f>
        <v/>
      </c>
      <c r="M4" s="26">
        <f>A_Input_Details!B14/100*M3</f>
        <v/>
      </c>
      <c r="N4" s="26">
        <f>A_Input_Details!B14/100*N3</f>
        <v/>
      </c>
      <c r="O4" s="26">
        <f>A_Input_Details!B14/100*O3</f>
        <v/>
      </c>
      <c r="P4" s="26">
        <f>A_Input_Details!B14/100*P3</f>
        <v/>
      </c>
      <c r="Q4" s="26">
        <f>A_Input_Details!B14/100*Q3</f>
        <v/>
      </c>
      <c r="R4" s="26">
        <f>A_Input_Details!B14/100*R3</f>
        <v/>
      </c>
      <c r="T4" s="25">
        <f>SUMIFS(C4:R4, C6:R6, "19MEE311_CO1")</f>
        <v/>
      </c>
      <c r="U4" s="25">
        <f>SUMIFS(C4:R4, C6:R6, "19MEE311_CO2")</f>
        <v/>
      </c>
      <c r="V4" s="25">
        <f>SUMIFS(C4:R4, C6:R6, "19MEE311_CO3")</f>
        <v/>
      </c>
      <c r="W4" s="25">
        <f>SUMIFS(C4:R4, C6:R6, "19MEE311_CO4")</f>
        <v/>
      </c>
    </row>
    <row r="5">
      <c r="A5" s="2" t="n"/>
      <c r="B5" s="22" t="inlineStr">
        <is>
          <t>CO</t>
        </is>
      </c>
      <c r="C5" s="24" t="n"/>
      <c r="D5" s="24" t="n"/>
      <c r="E5" s="24" t="n"/>
      <c r="F5" s="24" t="n"/>
      <c r="G5" s="24" t="n"/>
      <c r="H5" s="24" t="n"/>
      <c r="I5" s="24" t="n"/>
      <c r="J5" s="24" t="n"/>
      <c r="K5" s="24" t="n"/>
      <c r="L5" s="24" t="n"/>
      <c r="M5" s="24" t="n"/>
      <c r="N5" s="24" t="n"/>
      <c r="O5" s="24" t="n"/>
      <c r="P5" s="24" t="n"/>
      <c r="Q5" s="24" t="n"/>
      <c r="R5" s="24" t="n"/>
    </row>
    <row r="6">
      <c r="A6" s="2" t="n"/>
      <c r="B6" s="22" t="inlineStr">
        <is>
          <t>Final CO</t>
        </is>
      </c>
      <c r="C6" s="5">
        <f>CONCATENATE("19MEE311_CO", C5)</f>
        <v/>
      </c>
      <c r="D6" s="5">
        <f>CONCATENATE("19MEE311_CO", D5)</f>
        <v/>
      </c>
      <c r="E6" s="5">
        <f>CONCATENATE("19MEE311_CO", E5)</f>
        <v/>
      </c>
      <c r="F6" s="5">
        <f>CONCATENATE("19MEE311_CO", F5)</f>
        <v/>
      </c>
      <c r="G6" s="5">
        <f>CONCATENATE("19MEE311_CO", G5)</f>
        <v/>
      </c>
      <c r="H6" s="5">
        <f>CONCATENATE("19MEE311_CO", H5)</f>
        <v/>
      </c>
      <c r="I6" s="5">
        <f>CONCATENATE("19MEE311_CO", I5)</f>
        <v/>
      </c>
      <c r="J6" s="5">
        <f>CONCATENATE("19MEE311_CO", J5)</f>
        <v/>
      </c>
      <c r="K6" s="5">
        <f>CONCATENATE("19MEE311_CO", K5)</f>
        <v/>
      </c>
      <c r="L6" s="5">
        <f>CONCATENATE("19MEE311_CO", L5)</f>
        <v/>
      </c>
      <c r="M6" s="5">
        <f>CONCATENATE("19MEE311_CO", M5)</f>
        <v/>
      </c>
      <c r="N6" s="5">
        <f>CONCATENATE("19MEE311_CO", N5)</f>
        <v/>
      </c>
      <c r="O6" s="5">
        <f>CONCATENATE("19MEE311_CO", O5)</f>
        <v/>
      </c>
      <c r="P6" s="5">
        <f>CONCATENATE("19MEE311_CO", P5)</f>
        <v/>
      </c>
      <c r="Q6" s="5">
        <f>CONCATENATE("19MEE311_CO", Q5)</f>
        <v/>
      </c>
      <c r="R6" s="5">
        <f>CONCATENATE("19MEE311_CO", R5)</f>
        <v/>
      </c>
    </row>
    <row r="7">
      <c r="A7" s="2" t="n"/>
      <c r="B7" s="22" t="inlineStr">
        <is>
          <t>BTL</t>
        </is>
      </c>
      <c r="C7" s="24" t="n"/>
      <c r="D7" s="24" t="n"/>
      <c r="E7" s="24" t="n"/>
      <c r="F7" s="24" t="n"/>
      <c r="G7" s="24" t="n"/>
      <c r="H7" s="24" t="n"/>
      <c r="I7" s="24" t="n"/>
      <c r="J7" s="24" t="n"/>
      <c r="K7" s="24" t="n"/>
      <c r="L7" s="24" t="n"/>
      <c r="M7" s="24" t="n"/>
      <c r="N7" s="24" t="n"/>
      <c r="O7" s="24" t="n"/>
      <c r="P7" s="24" t="n"/>
      <c r="Q7" s="24" t="n"/>
      <c r="R7" s="24" t="n"/>
    </row>
    <row r="8">
      <c r="A8" s="2" t="n"/>
      <c r="B8" s="2" t="n"/>
      <c r="C8" s="2" t="n"/>
      <c r="D8" s="2" t="n"/>
      <c r="E8" s="2" t="n"/>
      <c r="F8" s="2" t="n"/>
      <c r="G8" s="2" t="n"/>
      <c r="H8" s="2" t="n"/>
      <c r="I8" s="2" t="n"/>
      <c r="J8" s="2" t="n"/>
      <c r="K8" s="2" t="n"/>
      <c r="L8" s="2" t="n"/>
      <c r="M8" s="2" t="n"/>
      <c r="N8" s="2" t="n"/>
      <c r="O8" s="2" t="n"/>
      <c r="P8" s="2" t="n"/>
      <c r="Q8" s="2" t="n"/>
      <c r="R8" s="2" t="n"/>
    </row>
    <row r="9">
      <c r="A9" s="1" t="n"/>
      <c r="B9" s="1" t="inlineStr">
        <is>
          <t>Marks obtained</t>
        </is>
      </c>
      <c r="C9" s="1" t="n"/>
      <c r="D9" s="1" t="n"/>
      <c r="E9" s="1" t="n"/>
      <c r="F9" s="1" t="n"/>
      <c r="G9" s="1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</row>
    <row r="10">
      <c r="A10" s="22" t="inlineStr">
        <is>
          <t>Roll No.</t>
        </is>
      </c>
      <c r="B10" s="22" t="inlineStr">
        <is>
          <t>Name</t>
        </is>
      </c>
      <c r="C10" s="22" t="inlineStr">
        <is>
          <t>Q1</t>
        </is>
      </c>
      <c r="D10" s="22" t="inlineStr">
        <is>
          <t>Q2</t>
        </is>
      </c>
      <c r="E10" s="22" t="inlineStr">
        <is>
          <t>Q3</t>
        </is>
      </c>
      <c r="F10" s="22" t="inlineStr">
        <is>
          <t>Q4</t>
        </is>
      </c>
      <c r="G10" s="22" t="inlineStr">
        <is>
          <t>Q5</t>
        </is>
      </c>
      <c r="H10" s="22" t="inlineStr">
        <is>
          <t>Q6</t>
        </is>
      </c>
      <c r="I10" s="22" t="inlineStr">
        <is>
          <t>Q7</t>
        </is>
      </c>
      <c r="J10" s="22" t="inlineStr">
        <is>
          <t>Q8</t>
        </is>
      </c>
      <c r="K10" s="22" t="inlineStr">
        <is>
          <t>Q9</t>
        </is>
      </c>
      <c r="L10" s="22" t="inlineStr">
        <is>
          <t>Q10</t>
        </is>
      </c>
      <c r="M10" s="22" t="inlineStr">
        <is>
          <t>Q11</t>
        </is>
      </c>
      <c r="N10" s="22" t="inlineStr">
        <is>
          <t>Q12</t>
        </is>
      </c>
      <c r="O10" s="22" t="inlineStr">
        <is>
          <t>Q13</t>
        </is>
      </c>
      <c r="P10" s="22" t="inlineStr">
        <is>
          <t>Q14</t>
        </is>
      </c>
      <c r="Q10" s="22" t="inlineStr">
        <is>
          <t>Q15</t>
        </is>
      </c>
      <c r="R10" s="22" t="inlineStr">
        <is>
          <t>Q16</t>
        </is>
      </c>
      <c r="T10" s="23" t="inlineStr">
        <is>
          <t>CO1</t>
        </is>
      </c>
      <c r="U10" s="23" t="inlineStr">
        <is>
          <t>CO2</t>
        </is>
      </c>
      <c r="V10" s="23" t="inlineStr">
        <is>
          <t>CO3</t>
        </is>
      </c>
      <c r="W10" s="23" t="inlineStr">
        <is>
          <t>CO4</t>
        </is>
      </c>
    </row>
    <row r="11">
      <c r="A11" s="24" t="n"/>
      <c r="B11" s="24" t="n"/>
      <c r="C11" s="24" t="n"/>
      <c r="D11" s="24" t="n"/>
      <c r="E11" s="24" t="n"/>
      <c r="F11" s="24" t="n"/>
      <c r="G11" s="24" t="n"/>
      <c r="H11" s="24" t="n"/>
      <c r="I11" s="24" t="n"/>
      <c r="J11" s="24" t="n"/>
      <c r="K11" s="24" t="n"/>
      <c r="L11" s="24" t="n"/>
      <c r="M11" s="24" t="n"/>
      <c r="N11" s="24" t="n"/>
      <c r="O11" s="24" t="n"/>
      <c r="P11" s="24" t="n"/>
      <c r="Q11" s="24" t="n"/>
      <c r="R11" s="24" t="n"/>
      <c r="T11" s="25">
        <f>SUMIFS(C11:R11, C6:R6, "19MEE311_CO1")</f>
        <v/>
      </c>
      <c r="U11" s="25">
        <f>SUMIFS(C11:R11, C6:R6, "19MEE311_CO2")</f>
        <v/>
      </c>
      <c r="V11" s="25">
        <f>SUMIFS(C11:R11, C6:R6, "19MEE311_CO3")</f>
        <v/>
      </c>
      <c r="W11" s="25">
        <f>SUMIFS(C11:R11, C6:R6, "19MEE311_CO4")</f>
        <v/>
      </c>
    </row>
    <row r="12">
      <c r="A12" s="26" t="n"/>
      <c r="B12" s="26" t="n"/>
      <c r="C12" s="26" t="n"/>
      <c r="D12" s="26" t="n"/>
      <c r="E12" s="26" t="n"/>
      <c r="F12" s="26" t="n"/>
      <c r="G12" s="26" t="n"/>
      <c r="H12" s="26" t="n"/>
      <c r="I12" s="26" t="n"/>
      <c r="J12" s="26" t="n"/>
      <c r="K12" s="26" t="n"/>
      <c r="L12" s="26" t="n"/>
      <c r="M12" s="26" t="n"/>
      <c r="N12" s="26" t="n"/>
      <c r="O12" s="26" t="n"/>
      <c r="P12" s="26" t="n"/>
      <c r="Q12" s="26" t="n"/>
      <c r="R12" s="26" t="n"/>
      <c r="T12" s="25">
        <f>SUMIFS(C12:R12, C6:R6, "19MEE311_CO1")</f>
        <v/>
      </c>
      <c r="U12" s="25">
        <f>SUMIFS(C12:R12, C6:R6, "19MEE311_CO2")</f>
        <v/>
      </c>
      <c r="V12" s="25">
        <f>SUMIFS(C12:R12, C6:R6, "19MEE311_CO3")</f>
        <v/>
      </c>
      <c r="W12" s="25">
        <f>SUMIFS(C12:R12, C6:R6, "19MEE311_CO4")</f>
        <v/>
      </c>
    </row>
    <row r="13">
      <c r="A13" s="24" t="n"/>
      <c r="B13" s="24" t="n"/>
      <c r="C13" s="24" t="n"/>
      <c r="D13" s="24" t="n"/>
      <c r="E13" s="24" t="n"/>
      <c r="F13" s="24" t="n"/>
      <c r="G13" s="24" t="n"/>
      <c r="H13" s="24" t="n"/>
      <c r="I13" s="24" t="n"/>
      <c r="J13" s="24" t="n"/>
      <c r="K13" s="24" t="n"/>
      <c r="L13" s="24" t="n"/>
      <c r="M13" s="24" t="n"/>
      <c r="N13" s="24" t="n"/>
      <c r="O13" s="24" t="n"/>
      <c r="P13" s="24" t="n"/>
      <c r="Q13" s="24" t="n"/>
      <c r="R13" s="24" t="n"/>
      <c r="T13" s="25">
        <f>SUMIFS(C13:R13, C6:R6, "19MEE311_CO1")</f>
        <v/>
      </c>
      <c r="U13" s="25">
        <f>SUMIFS(C13:R13, C6:R6, "19MEE311_CO2")</f>
        <v/>
      </c>
      <c r="V13" s="25">
        <f>SUMIFS(C13:R13, C6:R6, "19MEE311_CO3")</f>
        <v/>
      </c>
      <c r="W13" s="25">
        <f>SUMIFS(C13:R13, C6:R6, "19MEE311_CO4")</f>
        <v/>
      </c>
    </row>
    <row r="14">
      <c r="A14" s="26" t="n"/>
      <c r="B14" s="26" t="n"/>
      <c r="C14" s="26" t="n"/>
      <c r="D14" s="26" t="n"/>
      <c r="E14" s="26" t="n"/>
      <c r="F14" s="26" t="n"/>
      <c r="G14" s="26" t="n"/>
      <c r="H14" s="26" t="n"/>
      <c r="I14" s="26" t="n"/>
      <c r="J14" s="26" t="n"/>
      <c r="K14" s="26" t="n"/>
      <c r="L14" s="26" t="n"/>
      <c r="M14" s="26" t="n"/>
      <c r="N14" s="26" t="n"/>
      <c r="O14" s="26" t="n"/>
      <c r="P14" s="26" t="n"/>
      <c r="Q14" s="26" t="n"/>
      <c r="R14" s="26" t="n"/>
      <c r="T14" s="25">
        <f>SUMIFS(C14:R14, C6:R6, "19MEE311_CO1")</f>
        <v/>
      </c>
      <c r="U14" s="25">
        <f>SUMIFS(C14:R14, C6:R6, "19MEE311_CO2")</f>
        <v/>
      </c>
      <c r="V14" s="25">
        <f>SUMIFS(C14:R14, C6:R6, "19MEE311_CO3")</f>
        <v/>
      </c>
      <c r="W14" s="25">
        <f>SUMIFS(C14:R14, C6:R6, "19MEE311_CO4")</f>
        <v/>
      </c>
    </row>
    <row r="15">
      <c r="A15" s="24" t="n"/>
      <c r="B15" s="24" t="n"/>
      <c r="C15" s="24" t="n"/>
      <c r="D15" s="24" t="n"/>
      <c r="E15" s="24" t="n"/>
      <c r="F15" s="24" t="n"/>
      <c r="G15" s="24" t="n"/>
      <c r="H15" s="24" t="n"/>
      <c r="I15" s="24" t="n"/>
      <c r="J15" s="24" t="n"/>
      <c r="K15" s="24" t="n"/>
      <c r="L15" s="24" t="n"/>
      <c r="M15" s="24" t="n"/>
      <c r="N15" s="24" t="n"/>
      <c r="O15" s="24" t="n"/>
      <c r="P15" s="24" t="n"/>
      <c r="Q15" s="24" t="n"/>
      <c r="R15" s="24" t="n"/>
      <c r="T15" s="25">
        <f>SUMIFS(C15:R15, C6:R6, "19MEE311_CO1")</f>
        <v/>
      </c>
      <c r="U15" s="25">
        <f>SUMIFS(C15:R15, C6:R6, "19MEE311_CO2")</f>
        <v/>
      </c>
      <c r="V15" s="25">
        <f>SUMIFS(C15:R15, C6:R6, "19MEE311_CO3")</f>
        <v/>
      </c>
      <c r="W15" s="25">
        <f>SUMIFS(C15:R15, C6:R6, "19MEE311_CO4")</f>
        <v/>
      </c>
    </row>
    <row r="16">
      <c r="A16" s="26" t="n"/>
      <c r="B16" s="26" t="n"/>
      <c r="C16" s="26" t="n"/>
      <c r="D16" s="26" t="n"/>
      <c r="E16" s="26" t="n"/>
      <c r="F16" s="26" t="n"/>
      <c r="G16" s="26" t="n"/>
      <c r="H16" s="26" t="n"/>
      <c r="I16" s="26" t="n"/>
      <c r="J16" s="26" t="n"/>
      <c r="K16" s="26" t="n"/>
      <c r="L16" s="26" t="n"/>
      <c r="M16" s="26" t="n"/>
      <c r="N16" s="26" t="n"/>
      <c r="O16" s="26" t="n"/>
      <c r="P16" s="26" t="n"/>
      <c r="Q16" s="26" t="n"/>
      <c r="R16" s="26" t="n"/>
      <c r="T16" s="25">
        <f>SUMIFS(C16:R16, C6:R6, "19MEE311_CO1")</f>
        <v/>
      </c>
      <c r="U16" s="25">
        <f>SUMIFS(C16:R16, C6:R6, "19MEE311_CO2")</f>
        <v/>
      </c>
      <c r="V16" s="25">
        <f>SUMIFS(C16:R16, C6:R6, "19MEE311_CO3")</f>
        <v/>
      </c>
      <c r="W16" s="25">
        <f>SUMIFS(C16:R16, C6:R6, "19MEE311_CO4")</f>
        <v/>
      </c>
    </row>
    <row r="17">
      <c r="A17" s="24" t="n"/>
      <c r="B17" s="24" t="n"/>
      <c r="C17" s="24" t="n"/>
      <c r="D17" s="24" t="n"/>
      <c r="E17" s="24" t="n"/>
      <c r="F17" s="24" t="n"/>
      <c r="G17" s="24" t="n"/>
      <c r="H17" s="24" t="n"/>
      <c r="I17" s="24" t="n"/>
      <c r="J17" s="24" t="n"/>
      <c r="K17" s="24" t="n"/>
      <c r="L17" s="24" t="n"/>
      <c r="M17" s="24" t="n"/>
      <c r="N17" s="24" t="n"/>
      <c r="O17" s="24" t="n"/>
      <c r="P17" s="24" t="n"/>
      <c r="Q17" s="24" t="n"/>
      <c r="R17" s="24" t="n"/>
      <c r="T17" s="25">
        <f>SUMIFS(C17:R17, C6:R6, "19MEE311_CO1")</f>
        <v/>
      </c>
      <c r="U17" s="25">
        <f>SUMIFS(C17:R17, C6:R6, "19MEE311_CO2")</f>
        <v/>
      </c>
      <c r="V17" s="25">
        <f>SUMIFS(C17:R17, C6:R6, "19MEE311_CO3")</f>
        <v/>
      </c>
      <c r="W17" s="25">
        <f>SUMIFS(C17:R17, C6:R6, "19MEE311_CO4")</f>
        <v/>
      </c>
    </row>
    <row r="18">
      <c r="A18" s="26" t="n"/>
      <c r="B18" s="26" t="n"/>
      <c r="C18" s="26" t="n"/>
      <c r="D18" s="26" t="n"/>
      <c r="E18" s="26" t="n"/>
      <c r="F18" s="26" t="n"/>
      <c r="G18" s="26" t="n"/>
      <c r="H18" s="26" t="n"/>
      <c r="I18" s="26" t="n"/>
      <c r="J18" s="26" t="n"/>
      <c r="K18" s="26" t="n"/>
      <c r="L18" s="26" t="n"/>
      <c r="M18" s="26" t="n"/>
      <c r="N18" s="26" t="n"/>
      <c r="O18" s="26" t="n"/>
      <c r="P18" s="26" t="n"/>
      <c r="Q18" s="26" t="n"/>
      <c r="R18" s="26" t="n"/>
      <c r="T18" s="25">
        <f>SUMIFS(C18:R18, C6:R6, "19MEE311_CO1")</f>
        <v/>
      </c>
      <c r="U18" s="25">
        <f>SUMIFS(C18:R18, C6:R6, "19MEE311_CO2")</f>
        <v/>
      </c>
      <c r="V18" s="25">
        <f>SUMIFS(C18:R18, C6:R6, "19MEE311_CO3")</f>
        <v/>
      </c>
      <c r="W18" s="25">
        <f>SUMIFS(C18:R18, C6:R6, "19MEE311_CO4")</f>
        <v/>
      </c>
    </row>
    <row r="19">
      <c r="A19" s="24" t="n"/>
      <c r="B19" s="24" t="n"/>
      <c r="C19" s="24" t="n"/>
      <c r="D19" s="24" t="n"/>
      <c r="E19" s="24" t="n"/>
      <c r="F19" s="24" t="n"/>
      <c r="G19" s="24" t="n"/>
      <c r="H19" s="24" t="n"/>
      <c r="I19" s="24" t="n"/>
      <c r="J19" s="24" t="n"/>
      <c r="K19" s="24" t="n"/>
      <c r="L19" s="24" t="n"/>
      <c r="M19" s="24" t="n"/>
      <c r="N19" s="24" t="n"/>
      <c r="O19" s="24" t="n"/>
      <c r="P19" s="24" t="n"/>
      <c r="Q19" s="24" t="n"/>
      <c r="R19" s="24" t="n"/>
      <c r="T19" s="25">
        <f>SUMIFS(C19:R19, C6:R6, "19MEE311_CO1")</f>
        <v/>
      </c>
      <c r="U19" s="25">
        <f>SUMIFS(C19:R19, C6:R6, "19MEE311_CO2")</f>
        <v/>
      </c>
      <c r="V19" s="25">
        <f>SUMIFS(C19:R19, C6:R6, "19MEE311_CO3")</f>
        <v/>
      </c>
      <c r="W19" s="25">
        <f>SUMIFS(C19:R19, C6:R6, "19MEE311_CO4")</f>
        <v/>
      </c>
    </row>
    <row r="20">
      <c r="A20" s="26" t="n"/>
      <c r="B20" s="26" t="n"/>
      <c r="C20" s="26" t="n"/>
      <c r="D20" s="26" t="n"/>
      <c r="E20" s="26" t="n"/>
      <c r="F20" s="26" t="n"/>
      <c r="G20" s="26" t="n"/>
      <c r="H20" s="26" t="n"/>
      <c r="I20" s="26" t="n"/>
      <c r="J20" s="26" t="n"/>
      <c r="K20" s="26" t="n"/>
      <c r="L20" s="26" t="n"/>
      <c r="M20" s="26" t="n"/>
      <c r="N20" s="26" t="n"/>
      <c r="O20" s="26" t="n"/>
      <c r="P20" s="26" t="n"/>
      <c r="Q20" s="26" t="n"/>
      <c r="R20" s="26" t="n"/>
      <c r="T20" s="25">
        <f>SUMIFS(C20:R20, C6:R6, "19MEE311_CO1")</f>
        <v/>
      </c>
      <c r="U20" s="25">
        <f>SUMIFS(C20:R20, C6:R6, "19MEE311_CO2")</f>
        <v/>
      </c>
      <c r="V20" s="25">
        <f>SUMIFS(C20:R20, C6:R6, "19MEE311_CO3")</f>
        <v/>
      </c>
      <c r="W20" s="25">
        <f>SUMIFS(C20:R20, C6:R6, "19MEE311_CO4")</f>
        <v/>
      </c>
    </row>
    <row r="21">
      <c r="A21" s="24" t="n"/>
      <c r="B21" s="24" t="n"/>
      <c r="C21" s="24" t="n"/>
      <c r="D21" s="24" t="n"/>
      <c r="E21" s="24" t="n"/>
      <c r="F21" s="24" t="n"/>
      <c r="G21" s="24" t="n"/>
      <c r="H21" s="24" t="n"/>
      <c r="I21" s="24" t="n"/>
      <c r="J21" s="24" t="n"/>
      <c r="K21" s="24" t="n"/>
      <c r="L21" s="24" t="n"/>
      <c r="M21" s="24" t="n"/>
      <c r="N21" s="24" t="n"/>
      <c r="O21" s="24" t="n"/>
      <c r="P21" s="24" t="n"/>
      <c r="Q21" s="24" t="n"/>
      <c r="R21" s="24" t="n"/>
      <c r="T21" s="25">
        <f>SUMIFS(C21:R21, C6:R6, "19MEE311_CO1")</f>
        <v/>
      </c>
      <c r="U21" s="25">
        <f>SUMIFS(C21:R21, C6:R6, "19MEE311_CO2")</f>
        <v/>
      </c>
      <c r="V21" s="25">
        <f>SUMIFS(C21:R21, C6:R6, "19MEE311_CO3")</f>
        <v/>
      </c>
      <c r="W21" s="25">
        <f>SUMIFS(C21:R21, C6:R6, "19MEE311_CO4")</f>
        <v/>
      </c>
    </row>
    <row r="22">
      <c r="A22" s="26" t="n"/>
      <c r="B22" s="26" t="n"/>
      <c r="C22" s="26" t="n"/>
      <c r="D22" s="26" t="n"/>
      <c r="E22" s="26" t="n"/>
      <c r="F22" s="26" t="n"/>
      <c r="G22" s="26" t="n"/>
      <c r="H22" s="26" t="n"/>
      <c r="I22" s="26" t="n"/>
      <c r="J22" s="26" t="n"/>
      <c r="K22" s="26" t="n"/>
      <c r="L22" s="26" t="n"/>
      <c r="M22" s="26" t="n"/>
      <c r="N22" s="26" t="n"/>
      <c r="O22" s="26" t="n"/>
      <c r="P22" s="26" t="n"/>
      <c r="Q22" s="26" t="n"/>
      <c r="R22" s="26" t="n"/>
      <c r="T22" s="25">
        <f>SUMIFS(C22:R22, C6:R6, "19MEE311_CO1")</f>
        <v/>
      </c>
      <c r="U22" s="25">
        <f>SUMIFS(C22:R22, C6:R6, "19MEE311_CO2")</f>
        <v/>
      </c>
      <c r="V22" s="25">
        <f>SUMIFS(C22:R22, C6:R6, "19MEE311_CO3")</f>
        <v/>
      </c>
      <c r="W22" s="25">
        <f>SUMIFS(C22:R22, C6:R6, "19MEE311_CO4")</f>
        <v/>
      </c>
    </row>
    <row r="23">
      <c r="A23" s="24" t="n"/>
      <c r="B23" s="24" t="n"/>
      <c r="C23" s="24" t="n"/>
      <c r="D23" s="24" t="n"/>
      <c r="E23" s="24" t="n"/>
      <c r="F23" s="24" t="n"/>
      <c r="G23" s="24" t="n"/>
      <c r="H23" s="24" t="n"/>
      <c r="I23" s="24" t="n"/>
      <c r="J23" s="24" t="n"/>
      <c r="K23" s="24" t="n"/>
      <c r="L23" s="24" t="n"/>
      <c r="M23" s="24" t="n"/>
      <c r="N23" s="24" t="n"/>
      <c r="O23" s="24" t="n"/>
      <c r="P23" s="24" t="n"/>
      <c r="Q23" s="24" t="n"/>
      <c r="R23" s="24" t="n"/>
      <c r="T23" s="25">
        <f>SUMIFS(C23:R23, C6:R6, "19MEE311_CO1")</f>
        <v/>
      </c>
      <c r="U23" s="25">
        <f>SUMIFS(C23:R23, C6:R6, "19MEE311_CO2")</f>
        <v/>
      </c>
      <c r="V23" s="25">
        <f>SUMIFS(C23:R23, C6:R6, "19MEE311_CO3")</f>
        <v/>
      </c>
      <c r="W23" s="25">
        <f>SUMIFS(C23:R23, C6:R6, "19MEE311_CO4")</f>
        <v/>
      </c>
    </row>
    <row r="24">
      <c r="A24" s="26" t="n"/>
      <c r="B24" s="26" t="n"/>
      <c r="C24" s="26" t="n"/>
      <c r="D24" s="26" t="n"/>
      <c r="E24" s="26" t="n"/>
      <c r="F24" s="26" t="n"/>
      <c r="G24" s="26" t="n"/>
      <c r="H24" s="26" t="n"/>
      <c r="I24" s="26" t="n"/>
      <c r="J24" s="26" t="n"/>
      <c r="K24" s="26" t="n"/>
      <c r="L24" s="26" t="n"/>
      <c r="M24" s="26" t="n"/>
      <c r="N24" s="26" t="n"/>
      <c r="O24" s="26" t="n"/>
      <c r="P24" s="26" t="n"/>
      <c r="Q24" s="26" t="n"/>
      <c r="R24" s="26" t="n"/>
      <c r="T24" s="25">
        <f>SUMIFS(C24:R24, C6:R6, "19MEE311_CO1")</f>
        <v/>
      </c>
      <c r="U24" s="25">
        <f>SUMIFS(C24:R24, C6:R6, "19MEE311_CO2")</f>
        <v/>
      </c>
      <c r="V24" s="25">
        <f>SUMIFS(C24:R24, C6:R6, "19MEE311_CO3")</f>
        <v/>
      </c>
      <c r="W24" s="25">
        <f>SUMIFS(C24:R24, C6:R6, "19MEE311_CO4")</f>
        <v/>
      </c>
    </row>
    <row r="25">
      <c r="A25" s="24" t="n"/>
      <c r="B25" s="24" t="n"/>
      <c r="C25" s="24" t="n"/>
      <c r="D25" s="24" t="n"/>
      <c r="E25" s="24" t="n"/>
      <c r="F25" s="24" t="n"/>
      <c r="G25" s="24" t="n"/>
      <c r="H25" s="24" t="n"/>
      <c r="I25" s="24" t="n"/>
      <c r="J25" s="24" t="n"/>
      <c r="K25" s="24" t="n"/>
      <c r="L25" s="24" t="n"/>
      <c r="M25" s="24" t="n"/>
      <c r="N25" s="24" t="n"/>
      <c r="O25" s="24" t="n"/>
      <c r="P25" s="24" t="n"/>
      <c r="Q25" s="24" t="n"/>
      <c r="R25" s="24" t="n"/>
      <c r="T25" s="25">
        <f>SUMIFS(C25:R25, C6:R6, "19MEE311_CO1")</f>
        <v/>
      </c>
      <c r="U25" s="25">
        <f>SUMIFS(C25:R25, C6:R6, "19MEE311_CO2")</f>
        <v/>
      </c>
      <c r="V25" s="25">
        <f>SUMIFS(C25:R25, C6:R6, "19MEE311_CO3")</f>
        <v/>
      </c>
      <c r="W25" s="25">
        <f>SUMIFS(C25:R25, C6:R6, "19MEE311_CO4")</f>
        <v/>
      </c>
    </row>
    <row r="26">
      <c r="A26" s="26" t="n"/>
      <c r="B26" s="26" t="n"/>
      <c r="C26" s="26" t="n"/>
      <c r="D26" s="26" t="n"/>
      <c r="E26" s="26" t="n"/>
      <c r="F26" s="26" t="n"/>
      <c r="G26" s="26" t="n"/>
      <c r="H26" s="26" t="n"/>
      <c r="I26" s="26" t="n"/>
      <c r="J26" s="26" t="n"/>
      <c r="K26" s="26" t="n"/>
      <c r="L26" s="26" t="n"/>
      <c r="M26" s="26" t="n"/>
      <c r="N26" s="26" t="n"/>
      <c r="O26" s="26" t="n"/>
      <c r="P26" s="26" t="n"/>
      <c r="Q26" s="26" t="n"/>
      <c r="R26" s="26" t="n"/>
      <c r="T26" s="25">
        <f>SUMIFS(C26:R26, C6:R6, "19MEE311_CO1")</f>
        <v/>
      </c>
      <c r="U26" s="25">
        <f>SUMIFS(C26:R26, C6:R6, "19MEE311_CO2")</f>
        <v/>
      </c>
      <c r="V26" s="25">
        <f>SUMIFS(C26:R26, C6:R6, "19MEE311_CO3")</f>
        <v/>
      </c>
      <c r="W26" s="25">
        <f>SUMIFS(C26:R26, C6:R6, "19MEE311_CO4")</f>
        <v/>
      </c>
    </row>
    <row r="27">
      <c r="A27" s="24" t="n"/>
      <c r="B27" s="24" t="n"/>
      <c r="C27" s="24" t="n"/>
      <c r="D27" s="24" t="n"/>
      <c r="E27" s="24" t="n"/>
      <c r="F27" s="24" t="n"/>
      <c r="G27" s="24" t="n"/>
      <c r="H27" s="24" t="n"/>
      <c r="I27" s="24" t="n"/>
      <c r="J27" s="24" t="n"/>
      <c r="K27" s="24" t="n"/>
      <c r="L27" s="24" t="n"/>
      <c r="M27" s="24" t="n"/>
      <c r="N27" s="24" t="n"/>
      <c r="O27" s="24" t="n"/>
      <c r="P27" s="24" t="n"/>
      <c r="Q27" s="24" t="n"/>
      <c r="R27" s="24" t="n"/>
      <c r="T27" s="25">
        <f>SUMIFS(C27:R27, C6:R6, "19MEE311_CO1")</f>
        <v/>
      </c>
      <c r="U27" s="25">
        <f>SUMIFS(C27:R27, C6:R6, "19MEE311_CO2")</f>
        <v/>
      </c>
      <c r="V27" s="25">
        <f>SUMIFS(C27:R27, C6:R6, "19MEE311_CO3")</f>
        <v/>
      </c>
      <c r="W27" s="25">
        <f>SUMIFS(C27:R27, C6:R6, "19MEE311_CO4")</f>
        <v/>
      </c>
    </row>
    <row r="28">
      <c r="A28" s="26" t="n"/>
      <c r="B28" s="26" t="n"/>
      <c r="C28" s="26" t="n"/>
      <c r="D28" s="26" t="n"/>
      <c r="E28" s="26" t="n"/>
      <c r="F28" s="26" t="n"/>
      <c r="G28" s="26" t="n"/>
      <c r="H28" s="26" t="n"/>
      <c r="I28" s="26" t="n"/>
      <c r="J28" s="26" t="n"/>
      <c r="K28" s="26" t="n"/>
      <c r="L28" s="26" t="n"/>
      <c r="M28" s="26" t="n"/>
      <c r="N28" s="26" t="n"/>
      <c r="O28" s="26" t="n"/>
      <c r="P28" s="26" t="n"/>
      <c r="Q28" s="26" t="n"/>
      <c r="R28" s="26" t="n"/>
      <c r="T28" s="25">
        <f>SUMIFS(C28:R28, C6:R6, "19MEE311_CO1")</f>
        <v/>
      </c>
      <c r="U28" s="25">
        <f>SUMIFS(C28:R28, C6:R6, "19MEE311_CO2")</f>
        <v/>
      </c>
      <c r="V28" s="25">
        <f>SUMIFS(C28:R28, C6:R6, "19MEE311_CO3")</f>
        <v/>
      </c>
      <c r="W28" s="25">
        <f>SUMIFS(C28:R28, C6:R6, "19MEE311_CO4")</f>
        <v/>
      </c>
    </row>
    <row r="29">
      <c r="A29" s="24" t="n"/>
      <c r="B29" s="24" t="n"/>
      <c r="C29" s="24" t="n"/>
      <c r="D29" s="24" t="n"/>
      <c r="E29" s="24" t="n"/>
      <c r="F29" s="24" t="n"/>
      <c r="G29" s="24" t="n"/>
      <c r="H29" s="24" t="n"/>
      <c r="I29" s="24" t="n"/>
      <c r="J29" s="24" t="n"/>
      <c r="K29" s="24" t="n"/>
      <c r="L29" s="24" t="n"/>
      <c r="M29" s="24" t="n"/>
      <c r="N29" s="24" t="n"/>
      <c r="O29" s="24" t="n"/>
      <c r="P29" s="24" t="n"/>
      <c r="Q29" s="24" t="n"/>
      <c r="R29" s="24" t="n"/>
      <c r="T29" s="25">
        <f>SUMIFS(C29:R29, C6:R6, "19MEE311_CO1")</f>
        <v/>
      </c>
      <c r="U29" s="25">
        <f>SUMIFS(C29:R29, C6:R6, "19MEE311_CO2")</f>
        <v/>
      </c>
      <c r="V29" s="25">
        <f>SUMIFS(C29:R29, C6:R6, "19MEE311_CO3")</f>
        <v/>
      </c>
      <c r="W29" s="25">
        <f>SUMIFS(C29:R29, C6:R6, "19MEE311_CO4")</f>
        <v/>
      </c>
    </row>
    <row r="30">
      <c r="A30" s="26" t="n"/>
      <c r="B30" s="26" t="n"/>
      <c r="C30" s="26" t="n"/>
      <c r="D30" s="26" t="n"/>
      <c r="E30" s="26" t="n"/>
      <c r="F30" s="26" t="n"/>
      <c r="G30" s="26" t="n"/>
      <c r="H30" s="26" t="n"/>
      <c r="I30" s="26" t="n"/>
      <c r="J30" s="26" t="n"/>
      <c r="K30" s="26" t="n"/>
      <c r="L30" s="26" t="n"/>
      <c r="M30" s="26" t="n"/>
      <c r="N30" s="26" t="n"/>
      <c r="O30" s="26" t="n"/>
      <c r="P30" s="26" t="n"/>
      <c r="Q30" s="26" t="n"/>
      <c r="R30" s="26" t="n"/>
      <c r="T30" s="25">
        <f>SUMIFS(C30:R30, C6:R6, "19MEE311_CO1")</f>
        <v/>
      </c>
      <c r="U30" s="25">
        <f>SUMIFS(C30:R30, C6:R6, "19MEE311_CO2")</f>
        <v/>
      </c>
      <c r="V30" s="25">
        <f>SUMIFS(C30:R30, C6:R6, "19MEE311_CO3")</f>
        <v/>
      </c>
      <c r="W30" s="25">
        <f>SUMIFS(C30:R30, C6:R6, "19MEE311_CO4")</f>
        <v/>
      </c>
    </row>
    <row r="31">
      <c r="A31" s="24" t="n"/>
      <c r="B31" s="24" t="n"/>
      <c r="C31" s="24" t="n"/>
      <c r="D31" s="24" t="n"/>
      <c r="E31" s="24" t="n"/>
      <c r="F31" s="24" t="n"/>
      <c r="G31" s="24" t="n"/>
      <c r="H31" s="24" t="n"/>
      <c r="I31" s="24" t="n"/>
      <c r="J31" s="24" t="n"/>
      <c r="K31" s="24" t="n"/>
      <c r="L31" s="24" t="n"/>
      <c r="M31" s="24" t="n"/>
      <c r="N31" s="24" t="n"/>
      <c r="O31" s="24" t="n"/>
      <c r="P31" s="24" t="n"/>
      <c r="Q31" s="24" t="n"/>
      <c r="R31" s="24" t="n"/>
      <c r="T31" s="25">
        <f>SUMIFS(C31:R31, C6:R6, "19MEE311_CO1")</f>
        <v/>
      </c>
      <c r="U31" s="25">
        <f>SUMIFS(C31:R31, C6:R6, "19MEE311_CO2")</f>
        <v/>
      </c>
      <c r="V31" s="25">
        <f>SUMIFS(C31:R31, C6:R6, "19MEE311_CO3")</f>
        <v/>
      </c>
      <c r="W31" s="25">
        <f>SUMIFS(C31:R31, C6:R6, "19MEE311_CO4")</f>
        <v/>
      </c>
    </row>
    <row r="32">
      <c r="A32" s="26" t="n"/>
      <c r="B32" s="26" t="n"/>
      <c r="C32" s="26" t="n"/>
      <c r="D32" s="26" t="n"/>
      <c r="E32" s="26" t="n"/>
      <c r="F32" s="26" t="n"/>
      <c r="G32" s="26" t="n"/>
      <c r="H32" s="26" t="n"/>
      <c r="I32" s="26" t="n"/>
      <c r="J32" s="26" t="n"/>
      <c r="K32" s="26" t="n"/>
      <c r="L32" s="26" t="n"/>
      <c r="M32" s="26" t="n"/>
      <c r="N32" s="26" t="n"/>
      <c r="O32" s="26" t="n"/>
      <c r="P32" s="26" t="n"/>
      <c r="Q32" s="26" t="n"/>
      <c r="R32" s="26" t="n"/>
      <c r="T32" s="25">
        <f>SUMIFS(C32:R32, C6:R6, "19MEE311_CO1")</f>
        <v/>
      </c>
      <c r="U32" s="25">
        <f>SUMIFS(C32:R32, C6:R6, "19MEE311_CO2")</f>
        <v/>
      </c>
      <c r="V32" s="25">
        <f>SUMIFS(C32:R32, C6:R6, "19MEE311_CO3")</f>
        <v/>
      </c>
      <c r="W32" s="25">
        <f>SUMIFS(C32:R32, C6:R6, "19MEE311_CO4")</f>
        <v/>
      </c>
    </row>
    <row r="33">
      <c r="A33" s="24" t="n"/>
      <c r="B33" s="24" t="n"/>
      <c r="C33" s="24" t="n"/>
      <c r="D33" s="24" t="n"/>
      <c r="E33" s="24" t="n"/>
      <c r="F33" s="24" t="n"/>
      <c r="G33" s="24" t="n"/>
      <c r="H33" s="24" t="n"/>
      <c r="I33" s="24" t="n"/>
      <c r="J33" s="24" t="n"/>
      <c r="K33" s="24" t="n"/>
      <c r="L33" s="24" t="n"/>
      <c r="M33" s="24" t="n"/>
      <c r="N33" s="24" t="n"/>
      <c r="O33" s="24" t="n"/>
      <c r="P33" s="24" t="n"/>
      <c r="Q33" s="24" t="n"/>
      <c r="R33" s="24" t="n"/>
      <c r="T33" s="25">
        <f>SUMIFS(C33:R33, C6:R6, "19MEE311_CO1")</f>
        <v/>
      </c>
      <c r="U33" s="25">
        <f>SUMIFS(C33:R33, C6:R6, "19MEE311_CO2")</f>
        <v/>
      </c>
      <c r="V33" s="25">
        <f>SUMIFS(C33:R33, C6:R6, "19MEE311_CO3")</f>
        <v/>
      </c>
      <c r="W33" s="25">
        <f>SUMIFS(C33:R33, C6:R6, "19MEE311_CO4")</f>
        <v/>
      </c>
    </row>
    <row r="34">
      <c r="A34" s="26" t="n"/>
      <c r="B34" s="26" t="n"/>
      <c r="C34" s="26" t="n"/>
      <c r="D34" s="26" t="n"/>
      <c r="E34" s="26" t="n"/>
      <c r="F34" s="26" t="n"/>
      <c r="G34" s="26" t="n"/>
      <c r="H34" s="26" t="n"/>
      <c r="I34" s="26" t="n"/>
      <c r="J34" s="26" t="n"/>
      <c r="K34" s="26" t="n"/>
      <c r="L34" s="26" t="n"/>
      <c r="M34" s="26" t="n"/>
      <c r="N34" s="26" t="n"/>
      <c r="O34" s="26" t="n"/>
      <c r="P34" s="26" t="n"/>
      <c r="Q34" s="26" t="n"/>
      <c r="R34" s="26" t="n"/>
      <c r="T34" s="25">
        <f>SUMIFS(C34:R34, C6:R6, "19MEE311_CO1")</f>
        <v/>
      </c>
      <c r="U34" s="25">
        <f>SUMIFS(C34:R34, C6:R6, "19MEE311_CO2")</f>
        <v/>
      </c>
      <c r="V34" s="25">
        <f>SUMIFS(C34:R34, C6:R6, "19MEE311_CO3")</f>
        <v/>
      </c>
      <c r="W34" s="25">
        <f>SUMIFS(C34:R34, C6:R6, "19MEE311_CO4")</f>
        <v/>
      </c>
    </row>
    <row r="35">
      <c r="A35" s="24" t="n"/>
      <c r="B35" s="24" t="n"/>
      <c r="C35" s="24" t="n"/>
      <c r="D35" s="24" t="n"/>
      <c r="E35" s="24" t="n"/>
      <c r="F35" s="24" t="n"/>
      <c r="G35" s="24" t="n"/>
      <c r="H35" s="24" t="n"/>
      <c r="I35" s="24" t="n"/>
      <c r="J35" s="24" t="n"/>
      <c r="K35" s="24" t="n"/>
      <c r="L35" s="24" t="n"/>
      <c r="M35" s="24" t="n"/>
      <c r="N35" s="24" t="n"/>
      <c r="O35" s="24" t="n"/>
      <c r="P35" s="24" t="n"/>
      <c r="Q35" s="24" t="n"/>
      <c r="R35" s="24" t="n"/>
      <c r="T35" s="25">
        <f>SUMIFS(C35:R35, C6:R6, "19MEE311_CO1")</f>
        <v/>
      </c>
      <c r="U35" s="25">
        <f>SUMIFS(C35:R35, C6:R6, "19MEE311_CO2")</f>
        <v/>
      </c>
      <c r="V35" s="25">
        <f>SUMIFS(C35:R35, C6:R6, "19MEE311_CO3")</f>
        <v/>
      </c>
      <c r="W35" s="25">
        <f>SUMIFS(C35:R35, C6:R6, "19MEE311_CO4")</f>
        <v/>
      </c>
    </row>
    <row r="36">
      <c r="A36" s="26" t="n"/>
      <c r="B36" s="26" t="n"/>
      <c r="C36" s="26" t="n"/>
      <c r="D36" s="26" t="n"/>
      <c r="E36" s="26" t="n"/>
      <c r="F36" s="26" t="n"/>
      <c r="G36" s="26" t="n"/>
      <c r="H36" s="26" t="n"/>
      <c r="I36" s="26" t="n"/>
      <c r="J36" s="26" t="n"/>
      <c r="K36" s="26" t="n"/>
      <c r="L36" s="26" t="n"/>
      <c r="M36" s="26" t="n"/>
      <c r="N36" s="26" t="n"/>
      <c r="O36" s="26" t="n"/>
      <c r="P36" s="26" t="n"/>
      <c r="Q36" s="26" t="n"/>
      <c r="R36" s="26" t="n"/>
      <c r="T36" s="25">
        <f>SUMIFS(C36:R36, C6:R6, "19MEE311_CO1")</f>
        <v/>
      </c>
      <c r="U36" s="25">
        <f>SUMIFS(C36:R36, C6:R6, "19MEE311_CO2")</f>
        <v/>
      </c>
      <c r="V36" s="25">
        <f>SUMIFS(C36:R36, C6:R6, "19MEE311_CO3")</f>
        <v/>
      </c>
      <c r="W36" s="25">
        <f>SUMIFS(C36:R36, C6:R6, "19MEE311_CO4")</f>
        <v/>
      </c>
    </row>
    <row r="37">
      <c r="A37" s="24" t="n"/>
      <c r="B37" s="24" t="n"/>
      <c r="C37" s="24" t="n"/>
      <c r="D37" s="24" t="n"/>
      <c r="E37" s="24" t="n"/>
      <c r="F37" s="24" t="n"/>
      <c r="G37" s="24" t="n"/>
      <c r="H37" s="24" t="n"/>
      <c r="I37" s="24" t="n"/>
      <c r="J37" s="24" t="n"/>
      <c r="K37" s="24" t="n"/>
      <c r="L37" s="24" t="n"/>
      <c r="M37" s="24" t="n"/>
      <c r="N37" s="24" t="n"/>
      <c r="O37" s="24" t="n"/>
      <c r="P37" s="24" t="n"/>
      <c r="Q37" s="24" t="n"/>
      <c r="R37" s="24" t="n"/>
      <c r="T37" s="25">
        <f>SUMIFS(C37:R37, C6:R6, "19MEE311_CO1")</f>
        <v/>
      </c>
      <c r="U37" s="25">
        <f>SUMIFS(C37:R37, C6:R6, "19MEE311_CO2")</f>
        <v/>
      </c>
      <c r="V37" s="25">
        <f>SUMIFS(C37:R37, C6:R6, "19MEE311_CO3")</f>
        <v/>
      </c>
      <c r="W37" s="25">
        <f>SUMIFS(C37:R37, C6:R6, "19MEE311_CO4")</f>
        <v/>
      </c>
    </row>
    <row r="38">
      <c r="A38" s="26" t="n"/>
      <c r="B38" s="26" t="n"/>
      <c r="C38" s="26" t="n"/>
      <c r="D38" s="26" t="n"/>
      <c r="E38" s="26" t="n"/>
      <c r="F38" s="26" t="n"/>
      <c r="G38" s="26" t="n"/>
      <c r="H38" s="26" t="n"/>
      <c r="I38" s="26" t="n"/>
      <c r="J38" s="26" t="n"/>
      <c r="K38" s="26" t="n"/>
      <c r="L38" s="26" t="n"/>
      <c r="M38" s="26" t="n"/>
      <c r="N38" s="26" t="n"/>
      <c r="O38" s="26" t="n"/>
      <c r="P38" s="26" t="n"/>
      <c r="Q38" s="26" t="n"/>
      <c r="R38" s="26" t="n"/>
      <c r="T38" s="25">
        <f>SUMIFS(C38:R38, C6:R6, "19MEE311_CO1")</f>
        <v/>
      </c>
      <c r="U38" s="25">
        <f>SUMIFS(C38:R38, C6:R6, "19MEE311_CO2")</f>
        <v/>
      </c>
      <c r="V38" s="25">
        <f>SUMIFS(C38:R38, C6:R6, "19MEE311_CO3")</f>
        <v/>
      </c>
      <c r="W38" s="25">
        <f>SUMIFS(C38:R38, C6:R6, "19MEE311_CO4")</f>
        <v/>
      </c>
    </row>
    <row r="39">
      <c r="A39" s="24" t="n"/>
      <c r="B39" s="24" t="n"/>
      <c r="C39" s="24" t="n"/>
      <c r="D39" s="24" t="n"/>
      <c r="E39" s="24" t="n"/>
      <c r="F39" s="24" t="n"/>
      <c r="G39" s="24" t="n"/>
      <c r="H39" s="24" t="n"/>
      <c r="I39" s="24" t="n"/>
      <c r="J39" s="24" t="n"/>
      <c r="K39" s="24" t="n"/>
      <c r="L39" s="24" t="n"/>
      <c r="M39" s="24" t="n"/>
      <c r="N39" s="24" t="n"/>
      <c r="O39" s="24" t="n"/>
      <c r="P39" s="24" t="n"/>
      <c r="Q39" s="24" t="n"/>
      <c r="R39" s="24" t="n"/>
      <c r="T39" s="25">
        <f>SUMIFS(C39:R39, C6:R6, "19MEE311_CO1")</f>
        <v/>
      </c>
      <c r="U39" s="25">
        <f>SUMIFS(C39:R39, C6:R6, "19MEE311_CO2")</f>
        <v/>
      </c>
      <c r="V39" s="25">
        <f>SUMIFS(C39:R39, C6:R6, "19MEE311_CO3")</f>
        <v/>
      </c>
      <c r="W39" s="25">
        <f>SUMIFS(C39:R39, C6:R6, "19MEE311_CO4")</f>
        <v/>
      </c>
    </row>
    <row r="40">
      <c r="A40" s="26" t="n"/>
      <c r="B40" s="26" t="n"/>
      <c r="C40" s="26" t="n"/>
      <c r="D40" s="26" t="n"/>
      <c r="E40" s="26" t="n"/>
      <c r="F40" s="26" t="n"/>
      <c r="G40" s="26" t="n"/>
      <c r="H40" s="26" t="n"/>
      <c r="I40" s="26" t="n"/>
      <c r="J40" s="26" t="n"/>
      <c r="K40" s="26" t="n"/>
      <c r="L40" s="26" t="n"/>
      <c r="M40" s="26" t="n"/>
      <c r="N40" s="26" t="n"/>
      <c r="O40" s="26" t="n"/>
      <c r="P40" s="26" t="n"/>
      <c r="Q40" s="26" t="n"/>
      <c r="R40" s="26" t="n"/>
      <c r="T40" s="25">
        <f>SUMIFS(C40:R40, C6:R6, "19MEE311_CO1")</f>
        <v/>
      </c>
      <c r="U40" s="25">
        <f>SUMIFS(C40:R40, C6:R6, "19MEE311_CO2")</f>
        <v/>
      </c>
      <c r="V40" s="25">
        <f>SUMIFS(C40:R40, C6:R6, "19MEE311_CO3")</f>
        <v/>
      </c>
      <c r="W40" s="25">
        <f>SUMIFS(C40:R40, C6:R6, "19MEE311_CO4")</f>
        <v/>
      </c>
    </row>
    <row r="41">
      <c r="A41" s="24" t="n"/>
      <c r="B41" s="24" t="n"/>
      <c r="C41" s="24" t="n"/>
      <c r="D41" s="24" t="n"/>
      <c r="E41" s="24" t="n"/>
      <c r="F41" s="24" t="n"/>
      <c r="G41" s="24" t="n"/>
      <c r="H41" s="24" t="n"/>
      <c r="I41" s="24" t="n"/>
      <c r="J41" s="24" t="n"/>
      <c r="K41" s="24" t="n"/>
      <c r="L41" s="24" t="n"/>
      <c r="M41" s="24" t="n"/>
      <c r="N41" s="24" t="n"/>
      <c r="O41" s="24" t="n"/>
      <c r="P41" s="24" t="n"/>
      <c r="Q41" s="24" t="n"/>
      <c r="R41" s="24" t="n"/>
      <c r="T41" s="25">
        <f>SUMIFS(C41:R41, C6:R6, "19MEE311_CO1")</f>
        <v/>
      </c>
      <c r="U41" s="25">
        <f>SUMIFS(C41:R41, C6:R6, "19MEE311_CO2")</f>
        <v/>
      </c>
      <c r="V41" s="25">
        <f>SUMIFS(C41:R41, C6:R6, "19MEE311_CO3")</f>
        <v/>
      </c>
      <c r="W41" s="25">
        <f>SUMIFS(C41:R41, C6:R6, "19MEE311_CO4")</f>
        <v/>
      </c>
    </row>
    <row r="42">
      <c r="A42" s="26" t="n"/>
      <c r="B42" s="26" t="n"/>
      <c r="C42" s="26" t="n"/>
      <c r="D42" s="26" t="n"/>
      <c r="E42" s="26" t="n"/>
      <c r="F42" s="26" t="n"/>
      <c r="G42" s="26" t="n"/>
      <c r="H42" s="26" t="n"/>
      <c r="I42" s="26" t="n"/>
      <c r="J42" s="26" t="n"/>
      <c r="K42" s="26" t="n"/>
      <c r="L42" s="26" t="n"/>
      <c r="M42" s="26" t="n"/>
      <c r="N42" s="26" t="n"/>
      <c r="O42" s="26" t="n"/>
      <c r="P42" s="26" t="n"/>
      <c r="Q42" s="26" t="n"/>
      <c r="R42" s="26" t="n"/>
      <c r="T42" s="25">
        <f>SUMIFS(C42:R42, C6:R6, "19MEE311_CO1")</f>
        <v/>
      </c>
      <c r="U42" s="25">
        <f>SUMIFS(C42:R42, C6:R6, "19MEE311_CO2")</f>
        <v/>
      </c>
      <c r="V42" s="25">
        <f>SUMIFS(C42:R42, C6:R6, "19MEE311_CO3")</f>
        <v/>
      </c>
      <c r="W42" s="25">
        <f>SUMIFS(C42:R42, C6:R6, "19MEE311_CO4")</f>
        <v/>
      </c>
    </row>
    <row r="43">
      <c r="A43" s="24" t="n"/>
      <c r="B43" s="24" t="n"/>
      <c r="C43" s="24" t="n"/>
      <c r="D43" s="24" t="n"/>
      <c r="E43" s="24" t="n"/>
      <c r="F43" s="24" t="n"/>
      <c r="G43" s="24" t="n"/>
      <c r="H43" s="24" t="n"/>
      <c r="I43" s="24" t="n"/>
      <c r="J43" s="24" t="n"/>
      <c r="K43" s="24" t="n"/>
      <c r="L43" s="24" t="n"/>
      <c r="M43" s="24" t="n"/>
      <c r="N43" s="24" t="n"/>
      <c r="O43" s="24" t="n"/>
      <c r="P43" s="24" t="n"/>
      <c r="Q43" s="24" t="n"/>
      <c r="R43" s="24" t="n"/>
      <c r="T43" s="25">
        <f>SUMIFS(C43:R43, C6:R6, "19MEE311_CO1")</f>
        <v/>
      </c>
      <c r="U43" s="25">
        <f>SUMIFS(C43:R43, C6:R6, "19MEE311_CO2")</f>
        <v/>
      </c>
      <c r="V43" s="25">
        <f>SUMIFS(C43:R43, C6:R6, "19MEE311_CO3")</f>
        <v/>
      </c>
      <c r="W43" s="25">
        <f>SUMIFS(C43:R43, C6:R6, "19MEE311_CO4")</f>
        <v/>
      </c>
    </row>
    <row r="44">
      <c r="A44" s="26" t="n"/>
      <c r="B44" s="26" t="n"/>
      <c r="C44" s="26" t="n"/>
      <c r="D44" s="26" t="n"/>
      <c r="E44" s="26" t="n"/>
      <c r="F44" s="26" t="n"/>
      <c r="G44" s="26" t="n"/>
      <c r="H44" s="26" t="n"/>
      <c r="I44" s="26" t="n"/>
      <c r="J44" s="26" t="n"/>
      <c r="K44" s="26" t="n"/>
      <c r="L44" s="26" t="n"/>
      <c r="M44" s="26" t="n"/>
      <c r="N44" s="26" t="n"/>
      <c r="O44" s="26" t="n"/>
      <c r="P44" s="26" t="n"/>
      <c r="Q44" s="26" t="n"/>
      <c r="R44" s="26" t="n"/>
      <c r="T44" s="25">
        <f>SUMIFS(C44:R44, C6:R6, "19MEE311_CO1")</f>
        <v/>
      </c>
      <c r="U44" s="25">
        <f>SUMIFS(C44:R44, C6:R6, "19MEE311_CO2")</f>
        <v/>
      </c>
      <c r="V44" s="25">
        <f>SUMIFS(C44:R44, C6:R6, "19MEE311_CO3")</f>
        <v/>
      </c>
      <c r="W44" s="25">
        <f>SUMIFS(C44:R44, C6:R6, "19MEE311_CO4")</f>
        <v/>
      </c>
    </row>
    <row r="45">
      <c r="A45" s="24" t="n"/>
      <c r="B45" s="24" t="n"/>
      <c r="C45" s="24" t="n"/>
      <c r="D45" s="24" t="n"/>
      <c r="E45" s="24" t="n"/>
      <c r="F45" s="24" t="n"/>
      <c r="G45" s="24" t="n"/>
      <c r="H45" s="24" t="n"/>
      <c r="I45" s="24" t="n"/>
      <c r="J45" s="24" t="n"/>
      <c r="K45" s="24" t="n"/>
      <c r="L45" s="24" t="n"/>
      <c r="M45" s="24" t="n"/>
      <c r="N45" s="24" t="n"/>
      <c r="O45" s="24" t="n"/>
      <c r="P45" s="24" t="n"/>
      <c r="Q45" s="24" t="n"/>
      <c r="R45" s="24" t="n"/>
      <c r="T45" s="25">
        <f>SUMIFS(C45:R45, C6:R6, "19MEE311_CO1")</f>
        <v/>
      </c>
      <c r="U45" s="25">
        <f>SUMIFS(C45:R45, C6:R6, "19MEE311_CO2")</f>
        <v/>
      </c>
      <c r="V45" s="25">
        <f>SUMIFS(C45:R45, C6:R6, "19MEE311_CO3")</f>
        <v/>
      </c>
      <c r="W45" s="25">
        <f>SUMIFS(C45:R45, C6:R6, "19MEE311_CO4")</f>
        <v/>
      </c>
    </row>
    <row r="46">
      <c r="A46" s="26" t="n"/>
      <c r="B46" s="26" t="n"/>
      <c r="C46" s="26" t="n"/>
      <c r="D46" s="26" t="n"/>
      <c r="E46" s="26" t="n"/>
      <c r="F46" s="26" t="n"/>
      <c r="G46" s="26" t="n"/>
      <c r="H46" s="26" t="n"/>
      <c r="I46" s="26" t="n"/>
      <c r="J46" s="26" t="n"/>
      <c r="K46" s="26" t="n"/>
      <c r="L46" s="26" t="n"/>
      <c r="M46" s="26" t="n"/>
      <c r="N46" s="26" t="n"/>
      <c r="O46" s="26" t="n"/>
      <c r="P46" s="26" t="n"/>
      <c r="Q46" s="26" t="n"/>
      <c r="R46" s="26" t="n"/>
      <c r="T46" s="25">
        <f>SUMIFS(C46:R46, C6:R6, "19MEE311_CO1")</f>
        <v/>
      </c>
      <c r="U46" s="25">
        <f>SUMIFS(C46:R46, C6:R6, "19MEE311_CO2")</f>
        <v/>
      </c>
      <c r="V46" s="25">
        <f>SUMIFS(C46:R46, C6:R6, "19MEE311_CO3")</f>
        <v/>
      </c>
      <c r="W46" s="25">
        <f>SUMIFS(C46:R46, C6:R6, "19MEE311_CO4")</f>
        <v/>
      </c>
    </row>
    <row r="47">
      <c r="A47" s="24" t="n"/>
      <c r="B47" s="24" t="n"/>
      <c r="C47" s="24" t="n"/>
      <c r="D47" s="24" t="n"/>
      <c r="E47" s="24" t="n"/>
      <c r="F47" s="24" t="n"/>
      <c r="G47" s="24" t="n"/>
      <c r="H47" s="24" t="n"/>
      <c r="I47" s="24" t="n"/>
      <c r="J47" s="24" t="n"/>
      <c r="K47" s="24" t="n"/>
      <c r="L47" s="24" t="n"/>
      <c r="M47" s="24" t="n"/>
      <c r="N47" s="24" t="n"/>
      <c r="O47" s="24" t="n"/>
      <c r="P47" s="24" t="n"/>
      <c r="Q47" s="24" t="n"/>
      <c r="R47" s="24" t="n"/>
      <c r="T47" s="25">
        <f>SUMIFS(C47:R47, C6:R6, "19MEE311_CO1")</f>
        <v/>
      </c>
      <c r="U47" s="25">
        <f>SUMIFS(C47:R47, C6:R6, "19MEE311_CO2")</f>
        <v/>
      </c>
      <c r="V47" s="25">
        <f>SUMIFS(C47:R47, C6:R6, "19MEE311_CO3")</f>
        <v/>
      </c>
      <c r="W47" s="25">
        <f>SUMIFS(C47:R47, C6:R6, "19MEE311_CO4")</f>
        <v/>
      </c>
    </row>
    <row r="48">
      <c r="A48" s="26" t="n"/>
      <c r="B48" s="26" t="n"/>
      <c r="C48" s="26" t="n"/>
      <c r="D48" s="26" t="n"/>
      <c r="E48" s="26" t="n"/>
      <c r="F48" s="26" t="n"/>
      <c r="G48" s="26" t="n"/>
      <c r="H48" s="26" t="n"/>
      <c r="I48" s="26" t="n"/>
      <c r="J48" s="26" t="n"/>
      <c r="K48" s="26" t="n"/>
      <c r="L48" s="26" t="n"/>
      <c r="M48" s="26" t="n"/>
      <c r="N48" s="26" t="n"/>
      <c r="O48" s="26" t="n"/>
      <c r="P48" s="26" t="n"/>
      <c r="Q48" s="26" t="n"/>
      <c r="R48" s="26" t="n"/>
      <c r="T48" s="25">
        <f>SUMIFS(C48:R48, C6:R6, "19MEE311_CO1")</f>
        <v/>
      </c>
      <c r="U48" s="25">
        <f>SUMIFS(C48:R48, C6:R6, "19MEE311_CO2")</f>
        <v/>
      </c>
      <c r="V48" s="25">
        <f>SUMIFS(C48:R48, C6:R6, "19MEE311_CO3")</f>
        <v/>
      </c>
      <c r="W48" s="25">
        <f>SUMIFS(C48:R48, C6:R6, "19MEE311_CO4")</f>
        <v/>
      </c>
    </row>
    <row r="49">
      <c r="A49" s="24" t="n"/>
      <c r="B49" s="24" t="n"/>
      <c r="C49" s="24" t="n"/>
      <c r="D49" s="24" t="n"/>
      <c r="E49" s="24" t="n"/>
      <c r="F49" s="24" t="n"/>
      <c r="G49" s="24" t="n"/>
      <c r="H49" s="24" t="n"/>
      <c r="I49" s="24" t="n"/>
      <c r="J49" s="24" t="n"/>
      <c r="K49" s="24" t="n"/>
      <c r="L49" s="24" t="n"/>
      <c r="M49" s="24" t="n"/>
      <c r="N49" s="24" t="n"/>
      <c r="O49" s="24" t="n"/>
      <c r="P49" s="24" t="n"/>
      <c r="Q49" s="24" t="n"/>
      <c r="R49" s="24" t="n"/>
      <c r="T49" s="25">
        <f>SUMIFS(C49:R49, C6:R6, "19MEE311_CO1")</f>
        <v/>
      </c>
      <c r="U49" s="25">
        <f>SUMIFS(C49:R49, C6:R6, "19MEE311_CO2")</f>
        <v/>
      </c>
      <c r="V49" s="25">
        <f>SUMIFS(C49:R49, C6:R6, "19MEE311_CO3")</f>
        <v/>
      </c>
      <c r="W49" s="25">
        <f>SUMIFS(C49:R49, C6:R6, "19MEE311_CO4")</f>
        <v/>
      </c>
    </row>
    <row r="50">
      <c r="A50" s="26" t="n"/>
      <c r="B50" s="26" t="n"/>
      <c r="C50" s="26" t="n"/>
      <c r="D50" s="26" t="n"/>
      <c r="E50" s="26" t="n"/>
      <c r="F50" s="26" t="n"/>
      <c r="G50" s="26" t="n"/>
      <c r="H50" s="26" t="n"/>
      <c r="I50" s="26" t="n"/>
      <c r="J50" s="26" t="n"/>
      <c r="K50" s="26" t="n"/>
      <c r="L50" s="26" t="n"/>
      <c r="M50" s="26" t="n"/>
      <c r="N50" s="26" t="n"/>
      <c r="O50" s="26" t="n"/>
      <c r="P50" s="26" t="n"/>
      <c r="Q50" s="26" t="n"/>
      <c r="R50" s="26" t="n"/>
      <c r="T50" s="25">
        <f>SUMIFS(C50:R50, C6:R6, "19MEE311_CO1")</f>
        <v/>
      </c>
      <c r="U50" s="25">
        <f>SUMIFS(C50:R50, C6:R6, "19MEE311_CO2")</f>
        <v/>
      </c>
      <c r="V50" s="25">
        <f>SUMIFS(C50:R50, C6:R6, "19MEE311_CO3")</f>
        <v/>
      </c>
      <c r="W50" s="25">
        <f>SUMIFS(C50:R50, C6:R6, "19MEE311_CO4")</f>
        <v/>
      </c>
    </row>
    <row r="51">
      <c r="A51" s="24" t="n"/>
      <c r="B51" s="24" t="n"/>
      <c r="C51" s="24" t="n"/>
      <c r="D51" s="24" t="n"/>
      <c r="E51" s="24" t="n"/>
      <c r="F51" s="24" t="n"/>
      <c r="G51" s="24" t="n"/>
      <c r="H51" s="24" t="n"/>
      <c r="I51" s="24" t="n"/>
      <c r="J51" s="24" t="n"/>
      <c r="K51" s="24" t="n"/>
      <c r="L51" s="24" t="n"/>
      <c r="M51" s="24" t="n"/>
      <c r="N51" s="24" t="n"/>
      <c r="O51" s="24" t="n"/>
      <c r="P51" s="24" t="n"/>
      <c r="Q51" s="24" t="n"/>
      <c r="R51" s="24" t="n"/>
      <c r="T51" s="25">
        <f>SUMIFS(C51:R51, C6:R6, "19MEE311_CO1")</f>
        <v/>
      </c>
      <c r="U51" s="25">
        <f>SUMIFS(C51:R51, C6:R6, "19MEE311_CO2")</f>
        <v/>
      </c>
      <c r="V51" s="25">
        <f>SUMIFS(C51:R51, C6:R6, "19MEE311_CO3")</f>
        <v/>
      </c>
      <c r="W51" s="25">
        <f>SUMIFS(C51:R51, C6:R6, "19MEE311_CO4")</f>
        <v/>
      </c>
    </row>
    <row r="52">
      <c r="A52" s="26" t="n"/>
      <c r="B52" s="26" t="n"/>
      <c r="C52" s="26" t="n"/>
      <c r="D52" s="26" t="n"/>
      <c r="E52" s="26" t="n"/>
      <c r="F52" s="26" t="n"/>
      <c r="G52" s="26" t="n"/>
      <c r="H52" s="26" t="n"/>
      <c r="I52" s="26" t="n"/>
      <c r="J52" s="26" t="n"/>
      <c r="K52" s="26" t="n"/>
      <c r="L52" s="26" t="n"/>
      <c r="M52" s="26" t="n"/>
      <c r="N52" s="26" t="n"/>
      <c r="O52" s="26" t="n"/>
      <c r="P52" s="26" t="n"/>
      <c r="Q52" s="26" t="n"/>
      <c r="R52" s="26" t="n"/>
      <c r="T52" s="25">
        <f>SUMIFS(C52:R52, C6:R6, "19MEE311_CO1")</f>
        <v/>
      </c>
      <c r="U52" s="25">
        <f>SUMIFS(C52:R52, C6:R6, "19MEE311_CO2")</f>
        <v/>
      </c>
      <c r="V52" s="25">
        <f>SUMIFS(C52:R52, C6:R6, "19MEE311_CO3")</f>
        <v/>
      </c>
      <c r="W52" s="25">
        <f>SUMIFS(C52:R52, C6:R6, "19MEE311_CO4")</f>
        <v/>
      </c>
    </row>
    <row r="53">
      <c r="A53" s="24" t="n"/>
      <c r="B53" s="24" t="n"/>
      <c r="C53" s="24" t="n"/>
      <c r="D53" s="24" t="n"/>
      <c r="E53" s="24" t="n"/>
      <c r="F53" s="24" t="n"/>
      <c r="G53" s="24" t="n"/>
      <c r="H53" s="24" t="n"/>
      <c r="I53" s="24" t="n"/>
      <c r="J53" s="24" t="n"/>
      <c r="K53" s="24" t="n"/>
      <c r="L53" s="24" t="n"/>
      <c r="M53" s="24" t="n"/>
      <c r="N53" s="24" t="n"/>
      <c r="O53" s="24" t="n"/>
      <c r="P53" s="24" t="n"/>
      <c r="Q53" s="24" t="n"/>
      <c r="R53" s="24" t="n"/>
      <c r="T53" s="25">
        <f>SUMIFS(C53:R53, C6:R6, "19MEE311_CO1")</f>
        <v/>
      </c>
      <c r="U53" s="25">
        <f>SUMIFS(C53:R53, C6:R6, "19MEE311_CO2")</f>
        <v/>
      </c>
      <c r="V53" s="25">
        <f>SUMIFS(C53:R53, C6:R6, "19MEE311_CO3")</f>
        <v/>
      </c>
      <c r="W53" s="25">
        <f>SUMIFS(C53:R53, C6:R6, "19MEE311_CO4")</f>
        <v/>
      </c>
    </row>
    <row r="54">
      <c r="A54" s="26" t="n"/>
      <c r="B54" s="26" t="n"/>
      <c r="C54" s="26" t="n"/>
      <c r="D54" s="26" t="n"/>
      <c r="E54" s="26" t="n"/>
      <c r="F54" s="26" t="n"/>
      <c r="G54" s="26" t="n"/>
      <c r="H54" s="26" t="n"/>
      <c r="I54" s="26" t="n"/>
      <c r="J54" s="26" t="n"/>
      <c r="K54" s="26" t="n"/>
      <c r="L54" s="26" t="n"/>
      <c r="M54" s="26" t="n"/>
      <c r="N54" s="26" t="n"/>
      <c r="O54" s="26" t="n"/>
      <c r="P54" s="26" t="n"/>
      <c r="Q54" s="26" t="n"/>
      <c r="R54" s="26" t="n"/>
      <c r="T54" s="25">
        <f>SUMIFS(C54:R54, C6:R6, "19MEE311_CO1")</f>
        <v/>
      </c>
      <c r="U54" s="25">
        <f>SUMIFS(C54:R54, C6:R6, "19MEE311_CO2")</f>
        <v/>
      </c>
      <c r="V54" s="25">
        <f>SUMIFS(C54:R54, C6:R6, "19MEE311_CO3")</f>
        <v/>
      </c>
      <c r="W54" s="25">
        <f>SUMIFS(C54:R54, C6:R6, "19MEE311_CO4")</f>
        <v/>
      </c>
    </row>
    <row r="55">
      <c r="A55" s="24" t="n"/>
      <c r="B55" s="24" t="n"/>
      <c r="C55" s="24" t="n"/>
      <c r="D55" s="24" t="n"/>
      <c r="E55" s="24" t="n"/>
      <c r="F55" s="24" t="n"/>
      <c r="G55" s="24" t="n"/>
      <c r="H55" s="24" t="n"/>
      <c r="I55" s="24" t="n"/>
      <c r="J55" s="24" t="n"/>
      <c r="K55" s="24" t="n"/>
      <c r="L55" s="24" t="n"/>
      <c r="M55" s="24" t="n"/>
      <c r="N55" s="24" t="n"/>
      <c r="O55" s="24" t="n"/>
      <c r="P55" s="24" t="n"/>
      <c r="Q55" s="24" t="n"/>
      <c r="R55" s="24" t="n"/>
      <c r="T55" s="25">
        <f>SUMIFS(C55:R55, C6:R6, "19MEE311_CO1")</f>
        <v/>
      </c>
      <c r="U55" s="25">
        <f>SUMIFS(C55:R55, C6:R6, "19MEE311_CO2")</f>
        <v/>
      </c>
      <c r="V55" s="25">
        <f>SUMIFS(C55:R55, C6:R6, "19MEE311_CO3")</f>
        <v/>
      </c>
      <c r="W55" s="25">
        <f>SUMIFS(C55:R55, C6:R6, "19MEE311_CO4")</f>
        <v/>
      </c>
    </row>
    <row r="56">
      <c r="A56" s="26" t="n"/>
      <c r="B56" s="26" t="n"/>
      <c r="C56" s="26" t="n"/>
      <c r="D56" s="26" t="n"/>
      <c r="E56" s="26" t="n"/>
      <c r="F56" s="26" t="n"/>
      <c r="G56" s="26" t="n"/>
      <c r="H56" s="26" t="n"/>
      <c r="I56" s="26" t="n"/>
      <c r="J56" s="26" t="n"/>
      <c r="K56" s="26" t="n"/>
      <c r="L56" s="26" t="n"/>
      <c r="M56" s="26" t="n"/>
      <c r="N56" s="26" t="n"/>
      <c r="O56" s="26" t="n"/>
      <c r="P56" s="26" t="n"/>
      <c r="Q56" s="26" t="n"/>
      <c r="R56" s="26" t="n"/>
      <c r="T56" s="25">
        <f>SUMIFS(C56:R56, C6:R6, "19MEE311_CO1")</f>
        <v/>
      </c>
      <c r="U56" s="25">
        <f>SUMIFS(C56:R56, C6:R6, "19MEE311_CO2")</f>
        <v/>
      </c>
      <c r="V56" s="25">
        <f>SUMIFS(C56:R56, C6:R6, "19MEE311_CO3")</f>
        <v/>
      </c>
      <c r="W56" s="25">
        <f>SUMIFS(C56:R56, C6:R6, "19MEE311_CO4")</f>
        <v/>
      </c>
    </row>
    <row r="57">
      <c r="A57" s="24" t="n"/>
      <c r="B57" s="24" t="n"/>
      <c r="C57" s="24" t="n"/>
      <c r="D57" s="24" t="n"/>
      <c r="E57" s="24" t="n"/>
      <c r="F57" s="24" t="n"/>
      <c r="G57" s="24" t="n"/>
      <c r="H57" s="24" t="n"/>
      <c r="I57" s="24" t="n"/>
      <c r="J57" s="24" t="n"/>
      <c r="K57" s="24" t="n"/>
      <c r="L57" s="24" t="n"/>
      <c r="M57" s="24" t="n"/>
      <c r="N57" s="24" t="n"/>
      <c r="O57" s="24" t="n"/>
      <c r="P57" s="24" t="n"/>
      <c r="Q57" s="24" t="n"/>
      <c r="R57" s="24" t="n"/>
      <c r="T57" s="25">
        <f>SUMIFS(C57:R57, C6:R6, "19MEE311_CO1")</f>
        <v/>
      </c>
      <c r="U57" s="25">
        <f>SUMIFS(C57:R57, C6:R6, "19MEE311_CO2")</f>
        <v/>
      </c>
      <c r="V57" s="25">
        <f>SUMIFS(C57:R57, C6:R6, "19MEE311_CO3")</f>
        <v/>
      </c>
      <c r="W57" s="25">
        <f>SUMIFS(C57:R57, C6:R6, "19MEE311_CO4")</f>
        <v/>
      </c>
    </row>
    <row r="58">
      <c r="A58" s="26" t="n"/>
      <c r="B58" s="26" t="n"/>
      <c r="C58" s="26" t="n"/>
      <c r="D58" s="26" t="n"/>
      <c r="E58" s="26" t="n"/>
      <c r="F58" s="26" t="n"/>
      <c r="G58" s="26" t="n"/>
      <c r="H58" s="26" t="n"/>
      <c r="I58" s="26" t="n"/>
      <c r="J58" s="26" t="n"/>
      <c r="K58" s="26" t="n"/>
      <c r="L58" s="26" t="n"/>
      <c r="M58" s="26" t="n"/>
      <c r="N58" s="26" t="n"/>
      <c r="O58" s="26" t="n"/>
      <c r="P58" s="26" t="n"/>
      <c r="Q58" s="26" t="n"/>
      <c r="R58" s="26" t="n"/>
      <c r="T58" s="25">
        <f>SUMIFS(C58:R58, C6:R6, "19MEE311_CO1")</f>
        <v/>
      </c>
      <c r="U58" s="25">
        <f>SUMIFS(C58:R58, C6:R6, "19MEE311_CO2")</f>
        <v/>
      </c>
      <c r="V58" s="25">
        <f>SUMIFS(C58:R58, C6:R6, "19MEE311_CO3")</f>
        <v/>
      </c>
      <c r="W58" s="25">
        <f>SUMIFS(C58:R58, C6:R6, "19MEE311_CO4")</f>
        <v/>
      </c>
    </row>
    <row r="59">
      <c r="A59" s="24" t="n"/>
      <c r="B59" s="24" t="n"/>
      <c r="C59" s="24" t="n"/>
      <c r="D59" s="24" t="n"/>
      <c r="E59" s="24" t="n"/>
      <c r="F59" s="24" t="n"/>
      <c r="G59" s="24" t="n"/>
      <c r="H59" s="24" t="n"/>
      <c r="I59" s="24" t="n"/>
      <c r="J59" s="24" t="n"/>
      <c r="K59" s="24" t="n"/>
      <c r="L59" s="24" t="n"/>
      <c r="M59" s="24" t="n"/>
      <c r="N59" s="24" t="n"/>
      <c r="O59" s="24" t="n"/>
      <c r="P59" s="24" t="n"/>
      <c r="Q59" s="24" t="n"/>
      <c r="R59" s="24" t="n"/>
      <c r="T59" s="25">
        <f>SUMIFS(C59:R59, C6:R6, "19MEE311_CO1")</f>
        <v/>
      </c>
      <c r="U59" s="25">
        <f>SUMIFS(C59:R59, C6:R6, "19MEE311_CO2")</f>
        <v/>
      </c>
      <c r="V59" s="25">
        <f>SUMIFS(C59:R59, C6:R6, "19MEE311_CO3")</f>
        <v/>
      </c>
      <c r="W59" s="25">
        <f>SUMIFS(C59:R59, C6:R6, "19MEE311_CO4")</f>
        <v/>
      </c>
    </row>
    <row r="60">
      <c r="A60" s="26" t="n"/>
      <c r="B60" s="26" t="n"/>
      <c r="C60" s="26" t="n"/>
      <c r="D60" s="26" t="n"/>
      <c r="E60" s="26" t="n"/>
      <c r="F60" s="26" t="n"/>
      <c r="G60" s="26" t="n"/>
      <c r="H60" s="26" t="n"/>
      <c r="I60" s="26" t="n"/>
      <c r="J60" s="26" t="n"/>
      <c r="K60" s="26" t="n"/>
      <c r="L60" s="26" t="n"/>
      <c r="M60" s="26" t="n"/>
      <c r="N60" s="26" t="n"/>
      <c r="O60" s="26" t="n"/>
      <c r="P60" s="26" t="n"/>
      <c r="Q60" s="26" t="n"/>
      <c r="R60" s="26" t="n"/>
      <c r="T60" s="25">
        <f>SUMIFS(C60:R60, C6:R6, "19MEE311_CO1")</f>
        <v/>
      </c>
      <c r="U60" s="25">
        <f>SUMIFS(C60:R60, C6:R6, "19MEE311_CO2")</f>
        <v/>
      </c>
      <c r="V60" s="25">
        <f>SUMIFS(C60:R60, C6:R6, "19MEE311_CO3")</f>
        <v/>
      </c>
      <c r="W60" s="25">
        <f>SUMIFS(C60:R60, C6:R6, "19MEE311_CO4")</f>
        <v/>
      </c>
    </row>
    <row r="61">
      <c r="A61" s="24" t="n"/>
      <c r="B61" s="24" t="n"/>
      <c r="C61" s="24" t="n"/>
      <c r="D61" s="24" t="n"/>
      <c r="E61" s="24" t="n"/>
      <c r="F61" s="24" t="n"/>
      <c r="G61" s="24" t="n"/>
      <c r="H61" s="24" t="n"/>
      <c r="I61" s="24" t="n"/>
      <c r="J61" s="24" t="n"/>
      <c r="K61" s="24" t="n"/>
      <c r="L61" s="24" t="n"/>
      <c r="M61" s="24" t="n"/>
      <c r="N61" s="24" t="n"/>
      <c r="O61" s="24" t="n"/>
      <c r="P61" s="24" t="n"/>
      <c r="Q61" s="24" t="n"/>
      <c r="R61" s="24" t="n"/>
      <c r="T61" s="25">
        <f>SUMIFS(C61:R61, C6:R6, "19MEE311_CO1")</f>
        <v/>
      </c>
      <c r="U61" s="25">
        <f>SUMIFS(C61:R61, C6:R6, "19MEE311_CO2")</f>
        <v/>
      </c>
      <c r="V61" s="25">
        <f>SUMIFS(C61:R61, C6:R6, "19MEE311_CO3")</f>
        <v/>
      </c>
      <c r="W61" s="25">
        <f>SUMIFS(C61:R61, C6:R6, "19MEE311_CO4")</f>
        <v/>
      </c>
    </row>
    <row r="62">
      <c r="A62" s="26" t="n"/>
      <c r="B62" s="26" t="n"/>
      <c r="C62" s="26" t="n"/>
      <c r="D62" s="26" t="n"/>
      <c r="E62" s="26" t="n"/>
      <c r="F62" s="26" t="n"/>
      <c r="G62" s="26" t="n"/>
      <c r="H62" s="26" t="n"/>
      <c r="I62" s="26" t="n"/>
      <c r="J62" s="26" t="n"/>
      <c r="K62" s="26" t="n"/>
      <c r="L62" s="26" t="n"/>
      <c r="M62" s="26" t="n"/>
      <c r="N62" s="26" t="n"/>
      <c r="O62" s="26" t="n"/>
      <c r="P62" s="26" t="n"/>
      <c r="Q62" s="26" t="n"/>
      <c r="R62" s="26" t="n"/>
      <c r="T62" s="25">
        <f>SUMIFS(C62:R62, C6:R6, "19MEE311_CO1")</f>
        <v/>
      </c>
      <c r="U62" s="25">
        <f>SUMIFS(C62:R62, C6:R6, "19MEE311_CO2")</f>
        <v/>
      </c>
      <c r="V62" s="25">
        <f>SUMIFS(C62:R62, C6:R6, "19MEE311_CO3")</f>
        <v/>
      </c>
      <c r="W62" s="25">
        <f>SUMIFS(C62:R62, C6:R6, "19MEE311_CO4")</f>
        <v/>
      </c>
    </row>
    <row r="63">
      <c r="A63" s="24" t="n"/>
      <c r="B63" s="24" t="n"/>
      <c r="C63" s="24" t="n"/>
      <c r="D63" s="24" t="n"/>
      <c r="E63" s="24" t="n"/>
      <c r="F63" s="24" t="n"/>
      <c r="G63" s="24" t="n"/>
      <c r="H63" s="24" t="n"/>
      <c r="I63" s="24" t="n"/>
      <c r="J63" s="24" t="n"/>
      <c r="K63" s="24" t="n"/>
      <c r="L63" s="24" t="n"/>
      <c r="M63" s="24" t="n"/>
      <c r="N63" s="24" t="n"/>
      <c r="O63" s="24" t="n"/>
      <c r="P63" s="24" t="n"/>
      <c r="Q63" s="24" t="n"/>
      <c r="R63" s="24" t="n"/>
      <c r="T63" s="25">
        <f>SUMIFS(C63:R63, C6:R6, "19MEE311_CO1")</f>
        <v/>
      </c>
      <c r="U63" s="25">
        <f>SUMIFS(C63:R63, C6:R6, "19MEE311_CO2")</f>
        <v/>
      </c>
      <c r="V63" s="25">
        <f>SUMIFS(C63:R63, C6:R6, "19MEE311_CO3")</f>
        <v/>
      </c>
      <c r="W63" s="25">
        <f>SUMIFS(C63:R63, C6:R6, "19MEE311_CO4")</f>
        <v/>
      </c>
    </row>
    <row r="64">
      <c r="A64" s="26" t="n"/>
      <c r="B64" s="26" t="n"/>
      <c r="C64" s="26" t="n"/>
      <c r="D64" s="26" t="n"/>
      <c r="E64" s="26" t="n"/>
      <c r="F64" s="26" t="n"/>
      <c r="G64" s="26" t="n"/>
      <c r="H64" s="26" t="n"/>
      <c r="I64" s="26" t="n"/>
      <c r="J64" s="26" t="n"/>
      <c r="K64" s="26" t="n"/>
      <c r="L64" s="26" t="n"/>
      <c r="M64" s="26" t="n"/>
      <c r="N64" s="26" t="n"/>
      <c r="O64" s="26" t="n"/>
      <c r="P64" s="26" t="n"/>
      <c r="Q64" s="26" t="n"/>
      <c r="R64" s="26" t="n"/>
      <c r="T64" s="25">
        <f>SUMIFS(C64:R64, C6:R6, "19MEE311_CO1")</f>
        <v/>
      </c>
      <c r="U64" s="25">
        <f>SUMIFS(C64:R64, C6:R6, "19MEE311_CO2")</f>
        <v/>
      </c>
      <c r="V64" s="25">
        <f>SUMIFS(C64:R64, C6:R6, "19MEE311_CO3")</f>
        <v/>
      </c>
      <c r="W64" s="25">
        <f>SUMIFS(C64:R64, C6:R6, "19MEE311_CO4")</f>
        <v/>
      </c>
    </row>
    <row r="65">
      <c r="A65" s="24" t="n"/>
      <c r="B65" s="24" t="n"/>
      <c r="C65" s="24" t="n"/>
      <c r="D65" s="24" t="n"/>
      <c r="E65" s="24" t="n"/>
      <c r="F65" s="24" t="n"/>
      <c r="G65" s="24" t="n"/>
      <c r="H65" s="24" t="n"/>
      <c r="I65" s="24" t="n"/>
      <c r="J65" s="24" t="n"/>
      <c r="K65" s="24" t="n"/>
      <c r="L65" s="24" t="n"/>
      <c r="M65" s="24" t="n"/>
      <c r="N65" s="24" t="n"/>
      <c r="O65" s="24" t="n"/>
      <c r="P65" s="24" t="n"/>
      <c r="Q65" s="24" t="n"/>
      <c r="R65" s="24" t="n"/>
      <c r="T65" s="25">
        <f>SUMIFS(C65:R65, C6:R6, "19MEE311_CO1")</f>
        <v/>
      </c>
      <c r="U65" s="25">
        <f>SUMIFS(C65:R65, C6:R6, "19MEE311_CO2")</f>
        <v/>
      </c>
      <c r="V65" s="25">
        <f>SUMIFS(C65:R65, C6:R6, "19MEE311_CO3")</f>
        <v/>
      </c>
      <c r="W65" s="25">
        <f>SUMIFS(C65:R65, C6:R6, "19MEE311_CO4")</f>
        <v/>
      </c>
    </row>
    <row r="68">
      <c r="A68" s="27" t="inlineStr">
        <is>
          <t>Colour Code</t>
        </is>
      </c>
      <c r="B68" s="27" t="inlineStr">
        <is>
          <t>Meaning</t>
        </is>
      </c>
      <c r="C68" s="28" t="n"/>
    </row>
    <row r="69">
      <c r="A69" s="29" t="inlineStr">
        <is>
          <t>Pink fill</t>
        </is>
      </c>
      <c r="B69" s="29" t="inlineStr">
        <is>
          <t>Empty cell</t>
        </is>
      </c>
      <c r="C69" s="28" t="n"/>
    </row>
    <row r="70">
      <c r="A70" s="30" t="inlineStr">
        <is>
          <t>Red fill</t>
        </is>
      </c>
      <c r="B70" s="30" t="inlineStr">
        <is>
          <t>Cell value greater than expected</t>
        </is>
      </c>
      <c r="C70" s="28" t="n"/>
    </row>
    <row r="71">
      <c r="A71" s="31" t="inlineStr">
        <is>
          <t>Yellow fill</t>
        </is>
      </c>
      <c r="B71" s="31" t="inlineStr">
        <is>
          <t>All cells values in column below threshold</t>
        </is>
      </c>
      <c r="C71" s="28" t="n"/>
    </row>
    <row r="72">
      <c r="A72" s="32" t="inlineStr">
        <is>
          <t>Blue fill</t>
        </is>
      </c>
      <c r="B72" s="32" t="inlineStr">
        <is>
          <t>Header cell (ignore)</t>
        </is>
      </c>
      <c r="C72" s="28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7">
    <mergeCell ref="B69:C69"/>
    <mergeCell ref="B70:C70"/>
    <mergeCell ref="B68:C68"/>
    <mergeCell ref="B9:R9"/>
    <mergeCell ref="B72:C72"/>
    <mergeCell ref="B71:C71"/>
    <mergeCell ref="B1:R1"/>
  </mergeCells>
  <conditionalFormatting sqref="C3">
    <cfRule type="expression" priority="1" dxfId="2" stopIfTrue="0">
      <formula>OR(C3&gt;100,C3&lt;0)</formula>
    </cfRule>
    <cfRule type="expression" priority="2" dxfId="0" stopIfTrue="0">
      <formula>ISBLANK(C3)</formula>
    </cfRule>
  </conditionalFormatting>
  <conditionalFormatting sqref="C4">
    <cfRule type="expression" priority="3" dxfId="2" stopIfTrue="0">
      <formula>OR(C4&gt;max_marks_cell,C4&lt;0)</formula>
    </cfRule>
    <cfRule type="expression" priority="4" dxfId="0" stopIfTrue="0">
      <formula>ISBLANK(C4)</formula>
    </cfRule>
  </conditionalFormatting>
  <conditionalFormatting sqref="C5">
    <cfRule type="expression" priority="5" dxfId="2" stopIfTrue="0">
      <formula>OR(C5&gt;4,C5&lt;0)</formula>
    </cfRule>
    <cfRule type="expression" priority="6" dxfId="0" stopIfTrue="0">
      <formula>ISBLANK(C5)</formula>
    </cfRule>
  </conditionalFormatting>
  <conditionalFormatting sqref="C7">
    <cfRule type="expression" priority="7" dxfId="2" stopIfTrue="0">
      <formula>OR(C7&gt;100,C7&lt;0)</formula>
    </cfRule>
    <cfRule type="expression" priority="8" dxfId="0" stopIfTrue="0">
      <formula>ISBLANK(C7)</formula>
    </cfRule>
  </conditionalFormatting>
  <conditionalFormatting sqref="D3">
    <cfRule type="expression" priority="9" dxfId="2" stopIfTrue="0">
      <formula>OR(D3&gt;100,D3&lt;0)</formula>
    </cfRule>
    <cfRule type="expression" priority="10" dxfId="0" stopIfTrue="0">
      <formula>ISBLANK(D3)</formula>
    </cfRule>
  </conditionalFormatting>
  <conditionalFormatting sqref="D4">
    <cfRule type="expression" priority="11" dxfId="2" stopIfTrue="0">
      <formula>OR(D4&gt;max_marks_cell,D4&lt;0)</formula>
    </cfRule>
    <cfRule type="expression" priority="12" dxfId="0" stopIfTrue="0">
      <formula>ISBLANK(D4)</formula>
    </cfRule>
  </conditionalFormatting>
  <conditionalFormatting sqref="D5">
    <cfRule type="expression" priority="13" dxfId="2" stopIfTrue="0">
      <formula>OR(D5&gt;4,D5&lt;0)</formula>
    </cfRule>
    <cfRule type="expression" priority="14" dxfId="0" stopIfTrue="0">
      <formula>ISBLANK(D5)</formula>
    </cfRule>
  </conditionalFormatting>
  <conditionalFormatting sqref="D7">
    <cfRule type="expression" priority="15" dxfId="2" stopIfTrue="0">
      <formula>OR(D7&gt;100,D7&lt;0)</formula>
    </cfRule>
    <cfRule type="expression" priority="16" dxfId="0" stopIfTrue="0">
      <formula>ISBLANK(D7)</formula>
    </cfRule>
  </conditionalFormatting>
  <conditionalFormatting sqref="E3">
    <cfRule type="expression" priority="17" dxfId="2" stopIfTrue="0">
      <formula>OR(E3&gt;100,E3&lt;0)</formula>
    </cfRule>
    <cfRule type="expression" priority="18" dxfId="0" stopIfTrue="0">
      <formula>ISBLANK(E3)</formula>
    </cfRule>
  </conditionalFormatting>
  <conditionalFormatting sqref="E4">
    <cfRule type="expression" priority="19" dxfId="2" stopIfTrue="0">
      <formula>OR(E4&gt;max_marks_cell,E4&lt;0)</formula>
    </cfRule>
    <cfRule type="expression" priority="20" dxfId="0" stopIfTrue="0">
      <formula>ISBLANK(E4)</formula>
    </cfRule>
  </conditionalFormatting>
  <conditionalFormatting sqref="E5">
    <cfRule type="expression" priority="21" dxfId="2" stopIfTrue="0">
      <formula>OR(E5&gt;4,E5&lt;0)</formula>
    </cfRule>
    <cfRule type="expression" priority="22" dxfId="0" stopIfTrue="0">
      <formula>ISBLANK(E5)</formula>
    </cfRule>
  </conditionalFormatting>
  <conditionalFormatting sqref="E7">
    <cfRule type="expression" priority="23" dxfId="2" stopIfTrue="0">
      <formula>OR(E7&gt;100,E7&lt;0)</formula>
    </cfRule>
    <cfRule type="expression" priority="24" dxfId="0" stopIfTrue="0">
      <formula>ISBLANK(E7)</formula>
    </cfRule>
  </conditionalFormatting>
  <conditionalFormatting sqref="F3">
    <cfRule type="expression" priority="25" dxfId="2" stopIfTrue="0">
      <formula>OR(F3&gt;100,F3&lt;0)</formula>
    </cfRule>
    <cfRule type="expression" priority="26" dxfId="0" stopIfTrue="0">
      <formula>ISBLANK(F3)</formula>
    </cfRule>
  </conditionalFormatting>
  <conditionalFormatting sqref="F4">
    <cfRule type="expression" priority="27" dxfId="2" stopIfTrue="0">
      <formula>OR(F4&gt;max_marks_cell,F4&lt;0)</formula>
    </cfRule>
    <cfRule type="expression" priority="28" dxfId="0" stopIfTrue="0">
      <formula>ISBLANK(F4)</formula>
    </cfRule>
  </conditionalFormatting>
  <conditionalFormatting sqref="F5">
    <cfRule type="expression" priority="29" dxfId="2" stopIfTrue="0">
      <formula>OR(F5&gt;4,F5&lt;0)</formula>
    </cfRule>
    <cfRule type="expression" priority="30" dxfId="0" stopIfTrue="0">
      <formula>ISBLANK(F5)</formula>
    </cfRule>
  </conditionalFormatting>
  <conditionalFormatting sqref="F7">
    <cfRule type="expression" priority="31" dxfId="2" stopIfTrue="0">
      <formula>OR(F7&gt;100,F7&lt;0)</formula>
    </cfRule>
    <cfRule type="expression" priority="32" dxfId="0" stopIfTrue="0">
      <formula>ISBLANK(F7)</formula>
    </cfRule>
  </conditionalFormatting>
  <conditionalFormatting sqref="G3">
    <cfRule type="expression" priority="33" dxfId="2" stopIfTrue="0">
      <formula>OR(G3&gt;100,G3&lt;0)</formula>
    </cfRule>
    <cfRule type="expression" priority="34" dxfId="0" stopIfTrue="0">
      <formula>ISBLANK(G3)</formula>
    </cfRule>
  </conditionalFormatting>
  <conditionalFormatting sqref="G4">
    <cfRule type="expression" priority="35" dxfId="2" stopIfTrue="0">
      <formula>OR(G4&gt;max_marks_cell,G4&lt;0)</formula>
    </cfRule>
    <cfRule type="expression" priority="36" dxfId="0" stopIfTrue="0">
      <formula>ISBLANK(G4)</formula>
    </cfRule>
  </conditionalFormatting>
  <conditionalFormatting sqref="G5">
    <cfRule type="expression" priority="37" dxfId="2" stopIfTrue="0">
      <formula>OR(G5&gt;4,G5&lt;0)</formula>
    </cfRule>
    <cfRule type="expression" priority="38" dxfId="0" stopIfTrue="0">
      <formula>ISBLANK(G5)</formula>
    </cfRule>
  </conditionalFormatting>
  <conditionalFormatting sqref="G7">
    <cfRule type="expression" priority="39" dxfId="2" stopIfTrue="0">
      <formula>OR(G7&gt;100,G7&lt;0)</formula>
    </cfRule>
    <cfRule type="expression" priority="40" dxfId="0" stopIfTrue="0">
      <formula>ISBLANK(G7)</formula>
    </cfRule>
  </conditionalFormatting>
  <conditionalFormatting sqref="H3">
    <cfRule type="expression" priority="41" dxfId="2" stopIfTrue="0">
      <formula>OR(H3&gt;100,H3&lt;0)</formula>
    </cfRule>
    <cfRule type="expression" priority="42" dxfId="0" stopIfTrue="0">
      <formula>ISBLANK(H3)</formula>
    </cfRule>
  </conditionalFormatting>
  <conditionalFormatting sqref="H4">
    <cfRule type="expression" priority="43" dxfId="2" stopIfTrue="0">
      <formula>OR(H4&gt;max_marks_cell,H4&lt;0)</formula>
    </cfRule>
    <cfRule type="expression" priority="44" dxfId="0" stopIfTrue="0">
      <formula>ISBLANK(H4)</formula>
    </cfRule>
  </conditionalFormatting>
  <conditionalFormatting sqref="H5">
    <cfRule type="expression" priority="45" dxfId="2" stopIfTrue="0">
      <formula>OR(H5&gt;4,H5&lt;0)</formula>
    </cfRule>
    <cfRule type="expression" priority="46" dxfId="0" stopIfTrue="0">
      <formula>ISBLANK(H5)</formula>
    </cfRule>
  </conditionalFormatting>
  <conditionalFormatting sqref="H7">
    <cfRule type="expression" priority="47" dxfId="2" stopIfTrue="0">
      <formula>OR(H7&gt;100,H7&lt;0)</formula>
    </cfRule>
    <cfRule type="expression" priority="48" dxfId="0" stopIfTrue="0">
      <formula>ISBLANK(H7)</formula>
    </cfRule>
  </conditionalFormatting>
  <conditionalFormatting sqref="I3">
    <cfRule type="expression" priority="49" dxfId="2" stopIfTrue="0">
      <formula>OR(I3&gt;100,I3&lt;0)</formula>
    </cfRule>
    <cfRule type="expression" priority="50" dxfId="0" stopIfTrue="0">
      <formula>ISBLANK(I3)</formula>
    </cfRule>
  </conditionalFormatting>
  <conditionalFormatting sqref="I4">
    <cfRule type="expression" priority="51" dxfId="2" stopIfTrue="0">
      <formula>OR(I4&gt;max_marks_cell,I4&lt;0)</formula>
    </cfRule>
    <cfRule type="expression" priority="52" dxfId="0" stopIfTrue="0">
      <formula>ISBLANK(I4)</formula>
    </cfRule>
  </conditionalFormatting>
  <conditionalFormatting sqref="I5">
    <cfRule type="expression" priority="53" dxfId="2" stopIfTrue="0">
      <formula>OR(I5&gt;4,I5&lt;0)</formula>
    </cfRule>
    <cfRule type="expression" priority="54" dxfId="0" stopIfTrue="0">
      <formula>ISBLANK(I5)</formula>
    </cfRule>
  </conditionalFormatting>
  <conditionalFormatting sqref="I7">
    <cfRule type="expression" priority="55" dxfId="2" stopIfTrue="0">
      <formula>OR(I7&gt;100,I7&lt;0)</formula>
    </cfRule>
    <cfRule type="expression" priority="56" dxfId="0" stopIfTrue="0">
      <formula>ISBLANK(I7)</formula>
    </cfRule>
  </conditionalFormatting>
  <conditionalFormatting sqref="J3">
    <cfRule type="expression" priority="57" dxfId="2" stopIfTrue="0">
      <formula>OR(J3&gt;100,J3&lt;0)</formula>
    </cfRule>
    <cfRule type="expression" priority="58" dxfId="0" stopIfTrue="0">
      <formula>ISBLANK(J3)</formula>
    </cfRule>
  </conditionalFormatting>
  <conditionalFormatting sqref="J4">
    <cfRule type="expression" priority="59" dxfId="2" stopIfTrue="0">
      <formula>OR(J4&gt;max_marks_cell,J4&lt;0)</formula>
    </cfRule>
    <cfRule type="expression" priority="60" dxfId="0" stopIfTrue="0">
      <formula>ISBLANK(J4)</formula>
    </cfRule>
  </conditionalFormatting>
  <conditionalFormatting sqref="J5">
    <cfRule type="expression" priority="61" dxfId="2" stopIfTrue="0">
      <formula>OR(J5&gt;4,J5&lt;0)</formula>
    </cfRule>
    <cfRule type="expression" priority="62" dxfId="0" stopIfTrue="0">
      <formula>ISBLANK(J5)</formula>
    </cfRule>
  </conditionalFormatting>
  <conditionalFormatting sqref="J7">
    <cfRule type="expression" priority="63" dxfId="2" stopIfTrue="0">
      <formula>OR(J7&gt;100,J7&lt;0)</formula>
    </cfRule>
    <cfRule type="expression" priority="64" dxfId="0" stopIfTrue="0">
      <formula>ISBLANK(J7)</formula>
    </cfRule>
  </conditionalFormatting>
  <conditionalFormatting sqref="K3">
    <cfRule type="expression" priority="65" dxfId="2" stopIfTrue="0">
      <formula>OR(K3&gt;100,K3&lt;0)</formula>
    </cfRule>
    <cfRule type="expression" priority="66" dxfId="0" stopIfTrue="0">
      <formula>ISBLANK(K3)</formula>
    </cfRule>
  </conditionalFormatting>
  <conditionalFormatting sqref="K4">
    <cfRule type="expression" priority="67" dxfId="2" stopIfTrue="0">
      <formula>OR(K4&gt;max_marks_cell,K4&lt;0)</formula>
    </cfRule>
    <cfRule type="expression" priority="68" dxfId="0" stopIfTrue="0">
      <formula>ISBLANK(K4)</formula>
    </cfRule>
  </conditionalFormatting>
  <conditionalFormatting sqref="K5">
    <cfRule type="expression" priority="69" dxfId="2" stopIfTrue="0">
      <formula>OR(K5&gt;4,K5&lt;0)</formula>
    </cfRule>
    <cfRule type="expression" priority="70" dxfId="0" stopIfTrue="0">
      <formula>ISBLANK(K5)</formula>
    </cfRule>
  </conditionalFormatting>
  <conditionalFormatting sqref="K7">
    <cfRule type="expression" priority="71" dxfId="2" stopIfTrue="0">
      <formula>OR(K7&gt;100,K7&lt;0)</formula>
    </cfRule>
    <cfRule type="expression" priority="72" dxfId="0" stopIfTrue="0">
      <formula>ISBLANK(K7)</formula>
    </cfRule>
  </conditionalFormatting>
  <conditionalFormatting sqref="L3">
    <cfRule type="expression" priority="73" dxfId="2" stopIfTrue="0">
      <formula>OR(L3&gt;100,L3&lt;0)</formula>
    </cfRule>
    <cfRule type="expression" priority="74" dxfId="0" stopIfTrue="0">
      <formula>ISBLANK(L3)</formula>
    </cfRule>
  </conditionalFormatting>
  <conditionalFormatting sqref="L4">
    <cfRule type="expression" priority="75" dxfId="2" stopIfTrue="0">
      <formula>OR(L4&gt;max_marks_cell,L4&lt;0)</formula>
    </cfRule>
    <cfRule type="expression" priority="76" dxfId="0" stopIfTrue="0">
      <formula>ISBLANK(L4)</formula>
    </cfRule>
  </conditionalFormatting>
  <conditionalFormatting sqref="L5">
    <cfRule type="expression" priority="77" dxfId="2" stopIfTrue="0">
      <formula>OR(L5&gt;4,L5&lt;0)</formula>
    </cfRule>
    <cfRule type="expression" priority="78" dxfId="0" stopIfTrue="0">
      <formula>ISBLANK(L5)</formula>
    </cfRule>
  </conditionalFormatting>
  <conditionalFormatting sqref="L7">
    <cfRule type="expression" priority="79" dxfId="2" stopIfTrue="0">
      <formula>OR(L7&gt;100,L7&lt;0)</formula>
    </cfRule>
    <cfRule type="expression" priority="80" dxfId="0" stopIfTrue="0">
      <formula>ISBLANK(L7)</formula>
    </cfRule>
  </conditionalFormatting>
  <conditionalFormatting sqref="M3">
    <cfRule type="expression" priority="81" dxfId="2" stopIfTrue="0">
      <formula>OR(M3&gt;100,M3&lt;0)</formula>
    </cfRule>
    <cfRule type="expression" priority="82" dxfId="0" stopIfTrue="0">
      <formula>ISBLANK(M3)</formula>
    </cfRule>
  </conditionalFormatting>
  <conditionalFormatting sqref="M4">
    <cfRule type="expression" priority="83" dxfId="2" stopIfTrue="0">
      <formula>OR(M4&gt;max_marks_cell,M4&lt;0)</formula>
    </cfRule>
    <cfRule type="expression" priority="84" dxfId="0" stopIfTrue="0">
      <formula>ISBLANK(M4)</formula>
    </cfRule>
  </conditionalFormatting>
  <conditionalFormatting sqref="M5">
    <cfRule type="expression" priority="85" dxfId="2" stopIfTrue="0">
      <formula>OR(M5&gt;4,M5&lt;0)</formula>
    </cfRule>
    <cfRule type="expression" priority="86" dxfId="0" stopIfTrue="0">
      <formula>ISBLANK(M5)</formula>
    </cfRule>
  </conditionalFormatting>
  <conditionalFormatting sqref="M7">
    <cfRule type="expression" priority="87" dxfId="2" stopIfTrue="0">
      <formula>OR(M7&gt;100,M7&lt;0)</formula>
    </cfRule>
    <cfRule type="expression" priority="88" dxfId="0" stopIfTrue="0">
      <formula>ISBLANK(M7)</formula>
    </cfRule>
  </conditionalFormatting>
  <conditionalFormatting sqref="N3">
    <cfRule type="expression" priority="89" dxfId="2" stopIfTrue="0">
      <formula>OR(N3&gt;100,N3&lt;0)</formula>
    </cfRule>
    <cfRule type="expression" priority="90" dxfId="0" stopIfTrue="0">
      <formula>ISBLANK(N3)</formula>
    </cfRule>
  </conditionalFormatting>
  <conditionalFormatting sqref="N4">
    <cfRule type="expression" priority="91" dxfId="2" stopIfTrue="0">
      <formula>OR(N4&gt;max_marks_cell,N4&lt;0)</formula>
    </cfRule>
    <cfRule type="expression" priority="92" dxfId="0" stopIfTrue="0">
      <formula>ISBLANK(N4)</formula>
    </cfRule>
  </conditionalFormatting>
  <conditionalFormatting sqref="N5">
    <cfRule type="expression" priority="93" dxfId="2" stopIfTrue="0">
      <formula>OR(N5&gt;4,N5&lt;0)</formula>
    </cfRule>
    <cfRule type="expression" priority="94" dxfId="0" stopIfTrue="0">
      <formula>ISBLANK(N5)</formula>
    </cfRule>
  </conditionalFormatting>
  <conditionalFormatting sqref="N7">
    <cfRule type="expression" priority="95" dxfId="2" stopIfTrue="0">
      <formula>OR(N7&gt;100,N7&lt;0)</formula>
    </cfRule>
    <cfRule type="expression" priority="96" dxfId="0" stopIfTrue="0">
      <formula>ISBLANK(N7)</formula>
    </cfRule>
  </conditionalFormatting>
  <conditionalFormatting sqref="O3">
    <cfRule type="expression" priority="97" dxfId="2" stopIfTrue="0">
      <formula>OR(O3&gt;100,O3&lt;0)</formula>
    </cfRule>
    <cfRule type="expression" priority="98" dxfId="0" stopIfTrue="0">
      <formula>ISBLANK(O3)</formula>
    </cfRule>
  </conditionalFormatting>
  <conditionalFormatting sqref="O4">
    <cfRule type="expression" priority="99" dxfId="2" stopIfTrue="0">
      <formula>OR(O4&gt;max_marks_cell,O4&lt;0)</formula>
    </cfRule>
    <cfRule type="expression" priority="100" dxfId="0" stopIfTrue="0">
      <formula>ISBLANK(O4)</formula>
    </cfRule>
  </conditionalFormatting>
  <conditionalFormatting sqref="O5">
    <cfRule type="expression" priority="101" dxfId="2" stopIfTrue="0">
      <formula>OR(O5&gt;4,O5&lt;0)</formula>
    </cfRule>
    <cfRule type="expression" priority="102" dxfId="0" stopIfTrue="0">
      <formula>ISBLANK(O5)</formula>
    </cfRule>
  </conditionalFormatting>
  <conditionalFormatting sqref="O7">
    <cfRule type="expression" priority="103" dxfId="2" stopIfTrue="0">
      <formula>OR(O7&gt;100,O7&lt;0)</formula>
    </cfRule>
    <cfRule type="expression" priority="104" dxfId="0" stopIfTrue="0">
      <formula>ISBLANK(O7)</formula>
    </cfRule>
  </conditionalFormatting>
  <conditionalFormatting sqref="P3">
    <cfRule type="expression" priority="105" dxfId="2" stopIfTrue="0">
      <formula>OR(P3&gt;100,P3&lt;0)</formula>
    </cfRule>
    <cfRule type="expression" priority="106" dxfId="0" stopIfTrue="0">
      <formula>ISBLANK(P3)</formula>
    </cfRule>
  </conditionalFormatting>
  <conditionalFormatting sqref="P4">
    <cfRule type="expression" priority="107" dxfId="2" stopIfTrue="0">
      <formula>OR(P4&gt;max_marks_cell,P4&lt;0)</formula>
    </cfRule>
    <cfRule type="expression" priority="108" dxfId="0" stopIfTrue="0">
      <formula>ISBLANK(P4)</formula>
    </cfRule>
  </conditionalFormatting>
  <conditionalFormatting sqref="P5">
    <cfRule type="expression" priority="109" dxfId="2" stopIfTrue="0">
      <formula>OR(P5&gt;4,P5&lt;0)</formula>
    </cfRule>
    <cfRule type="expression" priority="110" dxfId="0" stopIfTrue="0">
      <formula>ISBLANK(P5)</formula>
    </cfRule>
  </conditionalFormatting>
  <conditionalFormatting sqref="P7">
    <cfRule type="expression" priority="111" dxfId="2" stopIfTrue="0">
      <formula>OR(P7&gt;100,P7&lt;0)</formula>
    </cfRule>
    <cfRule type="expression" priority="112" dxfId="0" stopIfTrue="0">
      <formula>ISBLANK(P7)</formula>
    </cfRule>
  </conditionalFormatting>
  <conditionalFormatting sqref="Q3">
    <cfRule type="expression" priority="113" dxfId="2" stopIfTrue="0">
      <formula>OR(Q3&gt;100,Q3&lt;0)</formula>
    </cfRule>
    <cfRule type="expression" priority="114" dxfId="0" stopIfTrue="0">
      <formula>ISBLANK(Q3)</formula>
    </cfRule>
  </conditionalFormatting>
  <conditionalFormatting sqref="Q4">
    <cfRule type="expression" priority="115" dxfId="2" stopIfTrue="0">
      <formula>OR(Q4&gt;max_marks_cell,Q4&lt;0)</formula>
    </cfRule>
    <cfRule type="expression" priority="116" dxfId="0" stopIfTrue="0">
      <formula>ISBLANK(Q4)</formula>
    </cfRule>
  </conditionalFormatting>
  <conditionalFormatting sqref="Q5">
    <cfRule type="expression" priority="117" dxfId="2" stopIfTrue="0">
      <formula>OR(Q5&gt;4,Q5&lt;0)</formula>
    </cfRule>
    <cfRule type="expression" priority="118" dxfId="0" stopIfTrue="0">
      <formula>ISBLANK(Q5)</formula>
    </cfRule>
  </conditionalFormatting>
  <conditionalFormatting sqref="Q7">
    <cfRule type="expression" priority="119" dxfId="2" stopIfTrue="0">
      <formula>OR(Q7&gt;100,Q7&lt;0)</formula>
    </cfRule>
    <cfRule type="expression" priority="120" dxfId="0" stopIfTrue="0">
      <formula>ISBLANK(Q7)</formula>
    </cfRule>
  </conditionalFormatting>
  <conditionalFormatting sqref="R3">
    <cfRule type="expression" priority="121" dxfId="2" stopIfTrue="0">
      <formula>OR(R3&gt;100,R3&lt;0)</formula>
    </cfRule>
    <cfRule type="expression" priority="122" dxfId="0" stopIfTrue="0">
      <formula>ISBLANK(R3)</formula>
    </cfRule>
  </conditionalFormatting>
  <conditionalFormatting sqref="R4">
    <cfRule type="expression" priority="123" dxfId="2" stopIfTrue="0">
      <formula>OR(R4&gt;max_marks_cell,R4&lt;0)</formula>
    </cfRule>
    <cfRule type="expression" priority="124" dxfId="0" stopIfTrue="0">
      <formula>ISBLANK(R4)</formula>
    </cfRule>
  </conditionalFormatting>
  <conditionalFormatting sqref="R5">
    <cfRule type="expression" priority="125" dxfId="2" stopIfTrue="0">
      <formula>OR(R5&gt;4,R5&lt;0)</formula>
    </cfRule>
    <cfRule type="expression" priority="126" dxfId="0" stopIfTrue="0">
      <formula>ISBLANK(R5)</formula>
    </cfRule>
  </conditionalFormatting>
  <conditionalFormatting sqref="R7">
    <cfRule type="expression" priority="127" dxfId="2" stopIfTrue="0">
      <formula>OR(R7&gt;100,R7&lt;0)</formula>
    </cfRule>
    <cfRule type="expression" priority="128" dxfId="0" stopIfTrue="0">
      <formula>ISBLANK(R7)</formula>
    </cfRule>
  </conditionalFormatting>
  <conditionalFormatting sqref="C10">
    <cfRule type="expression" priority="129" dxfId="3" stopIfTrue="0">
      <formula>COUNTIF(C11:C65, "&gt;="&amp;$C$4)=0</formula>
    </cfRule>
  </conditionalFormatting>
  <conditionalFormatting sqref="C11:C65">
    <cfRule type="expression" priority="130" dxfId="0" stopIfTrue="0">
      <formula>ISBLANK(C11)</formula>
    </cfRule>
    <cfRule type="expression" priority="131" dxfId="2" stopIfTrue="0">
      <formula>C11&gt;$C$3</formula>
    </cfRule>
  </conditionalFormatting>
  <conditionalFormatting sqref="A11:A65">
    <cfRule type="expression" priority="132" dxfId="0" stopIfTrue="0">
      <formula>ISBLANK(A11)</formula>
    </cfRule>
    <cfRule type="expression" priority="137" dxfId="0" stopIfTrue="0">
      <formula>ISBLANK(A11)</formula>
    </cfRule>
    <cfRule type="expression" priority="142" dxfId="0" stopIfTrue="0">
      <formula>ISBLANK(A11)</formula>
    </cfRule>
    <cfRule type="expression" priority="147" dxfId="0" stopIfTrue="0">
      <formula>ISBLANK(A11)</formula>
    </cfRule>
    <cfRule type="expression" priority="152" dxfId="0" stopIfTrue="0">
      <formula>ISBLANK(A11)</formula>
    </cfRule>
    <cfRule type="expression" priority="157" dxfId="0" stopIfTrue="0">
      <formula>ISBLANK(A11)</formula>
    </cfRule>
    <cfRule type="expression" priority="162" dxfId="0" stopIfTrue="0">
      <formula>ISBLANK(A11)</formula>
    </cfRule>
    <cfRule type="expression" priority="167" dxfId="0" stopIfTrue="0">
      <formula>ISBLANK(A11)</formula>
    </cfRule>
    <cfRule type="expression" priority="172" dxfId="0" stopIfTrue="0">
      <formula>ISBLANK(A11)</formula>
    </cfRule>
    <cfRule type="expression" priority="177" dxfId="0" stopIfTrue="0">
      <formula>ISBLANK(A11)</formula>
    </cfRule>
    <cfRule type="expression" priority="182" dxfId="0" stopIfTrue="0">
      <formula>ISBLANK(A11)</formula>
    </cfRule>
    <cfRule type="expression" priority="187" dxfId="0" stopIfTrue="0">
      <formula>ISBLANK(A11)</formula>
    </cfRule>
    <cfRule type="expression" priority="192" dxfId="0" stopIfTrue="0">
      <formula>ISBLANK(A11)</formula>
    </cfRule>
    <cfRule type="expression" priority="197" dxfId="0" stopIfTrue="0">
      <formula>ISBLANK(A11)</formula>
    </cfRule>
    <cfRule type="expression" priority="202" dxfId="0" stopIfTrue="0">
      <formula>ISBLANK(A11)</formula>
    </cfRule>
    <cfRule type="expression" priority="207" dxfId="0" stopIfTrue="0">
      <formula>ISBLANK(A11)</formula>
    </cfRule>
  </conditionalFormatting>
  <conditionalFormatting sqref="B11:B65">
    <cfRule type="expression" priority="133" dxfId="0" stopIfTrue="0">
      <formula>ISBLANK(B11)</formula>
    </cfRule>
    <cfRule type="expression" priority="138" dxfId="0" stopIfTrue="0">
      <formula>ISBLANK(B11)</formula>
    </cfRule>
    <cfRule type="expression" priority="143" dxfId="0" stopIfTrue="0">
      <formula>ISBLANK(B11)</formula>
    </cfRule>
    <cfRule type="expression" priority="148" dxfId="0" stopIfTrue="0">
      <formula>ISBLANK(B11)</formula>
    </cfRule>
    <cfRule type="expression" priority="153" dxfId="0" stopIfTrue="0">
      <formula>ISBLANK(B11)</formula>
    </cfRule>
    <cfRule type="expression" priority="158" dxfId="0" stopIfTrue="0">
      <formula>ISBLANK(B11)</formula>
    </cfRule>
    <cfRule type="expression" priority="163" dxfId="0" stopIfTrue="0">
      <formula>ISBLANK(B11)</formula>
    </cfRule>
    <cfRule type="expression" priority="168" dxfId="0" stopIfTrue="0">
      <formula>ISBLANK(B11)</formula>
    </cfRule>
    <cfRule type="expression" priority="173" dxfId="0" stopIfTrue="0">
      <formula>ISBLANK(B11)</formula>
    </cfRule>
    <cfRule type="expression" priority="178" dxfId="0" stopIfTrue="0">
      <formula>ISBLANK(B11)</formula>
    </cfRule>
    <cfRule type="expression" priority="183" dxfId="0" stopIfTrue="0">
      <formula>ISBLANK(B11)</formula>
    </cfRule>
    <cfRule type="expression" priority="188" dxfId="0" stopIfTrue="0">
      <formula>ISBLANK(B11)</formula>
    </cfRule>
    <cfRule type="expression" priority="193" dxfId="0" stopIfTrue="0">
      <formula>ISBLANK(B11)</formula>
    </cfRule>
    <cfRule type="expression" priority="198" dxfId="0" stopIfTrue="0">
      <formula>ISBLANK(B11)</formula>
    </cfRule>
    <cfRule type="expression" priority="203" dxfId="0" stopIfTrue="0">
      <formula>ISBLANK(B11)</formula>
    </cfRule>
    <cfRule type="expression" priority="208" dxfId="0" stopIfTrue="0">
      <formula>ISBLANK(B11)</formula>
    </cfRule>
  </conditionalFormatting>
  <conditionalFormatting sqref="D10">
    <cfRule type="expression" priority="134" dxfId="3" stopIfTrue="0">
      <formula>COUNTIF(D11:D65, "&gt;="&amp;$D$4)=0</formula>
    </cfRule>
  </conditionalFormatting>
  <conditionalFormatting sqref="D11:D65">
    <cfRule type="expression" priority="135" dxfId="0" stopIfTrue="0">
      <formula>ISBLANK(D11)</formula>
    </cfRule>
    <cfRule type="expression" priority="136" dxfId="2" stopIfTrue="0">
      <formula>D11&gt;$D$3</formula>
    </cfRule>
  </conditionalFormatting>
  <conditionalFormatting sqref="E10">
    <cfRule type="expression" priority="139" dxfId="3" stopIfTrue="0">
      <formula>COUNTIF(E11:E65, "&gt;="&amp;$E$4)=0</formula>
    </cfRule>
  </conditionalFormatting>
  <conditionalFormatting sqref="E11:E65">
    <cfRule type="expression" priority="140" dxfId="0" stopIfTrue="0">
      <formula>ISBLANK(E11)</formula>
    </cfRule>
    <cfRule type="expression" priority="141" dxfId="2" stopIfTrue="0">
      <formula>E11&gt;$E$3</formula>
    </cfRule>
  </conditionalFormatting>
  <conditionalFormatting sqref="F10">
    <cfRule type="expression" priority="144" dxfId="3" stopIfTrue="0">
      <formula>COUNTIF(F11:F65, "&gt;="&amp;$F$4)=0</formula>
    </cfRule>
  </conditionalFormatting>
  <conditionalFormatting sqref="F11:F65">
    <cfRule type="expression" priority="145" dxfId="0" stopIfTrue="0">
      <formula>ISBLANK(F11)</formula>
    </cfRule>
    <cfRule type="expression" priority="146" dxfId="2" stopIfTrue="0">
      <formula>F11&gt;$F$3</formula>
    </cfRule>
  </conditionalFormatting>
  <conditionalFormatting sqref="G10">
    <cfRule type="expression" priority="149" dxfId="3" stopIfTrue="0">
      <formula>COUNTIF(G11:G65, "&gt;="&amp;$G$4)=0</formula>
    </cfRule>
  </conditionalFormatting>
  <conditionalFormatting sqref="G11:G65">
    <cfRule type="expression" priority="150" dxfId="0" stopIfTrue="0">
      <formula>ISBLANK(G11)</formula>
    </cfRule>
    <cfRule type="expression" priority="151" dxfId="2" stopIfTrue="0">
      <formula>G11&gt;$G$3</formula>
    </cfRule>
  </conditionalFormatting>
  <conditionalFormatting sqref="H10">
    <cfRule type="expression" priority="154" dxfId="3" stopIfTrue="0">
      <formula>COUNTIF(H11:H65, "&gt;="&amp;$H$4)=0</formula>
    </cfRule>
  </conditionalFormatting>
  <conditionalFormatting sqref="H11:H65">
    <cfRule type="expression" priority="155" dxfId="0" stopIfTrue="0">
      <formula>ISBLANK(H11)</formula>
    </cfRule>
    <cfRule type="expression" priority="156" dxfId="2" stopIfTrue="0">
      <formula>H11&gt;$H$3</formula>
    </cfRule>
  </conditionalFormatting>
  <conditionalFormatting sqref="I10">
    <cfRule type="expression" priority="159" dxfId="3" stopIfTrue="0">
      <formula>COUNTIF(I11:I65, "&gt;="&amp;$I$4)=0</formula>
    </cfRule>
  </conditionalFormatting>
  <conditionalFormatting sqref="I11:I65">
    <cfRule type="expression" priority="160" dxfId="0" stopIfTrue="0">
      <formula>ISBLANK(I11)</formula>
    </cfRule>
    <cfRule type="expression" priority="161" dxfId="2" stopIfTrue="0">
      <formula>I11&gt;$I$3</formula>
    </cfRule>
  </conditionalFormatting>
  <conditionalFormatting sqref="J10">
    <cfRule type="expression" priority="164" dxfId="3" stopIfTrue="0">
      <formula>COUNTIF(J11:J65, "&gt;="&amp;$J$4)=0</formula>
    </cfRule>
  </conditionalFormatting>
  <conditionalFormatting sqref="J11:J65">
    <cfRule type="expression" priority="165" dxfId="0" stopIfTrue="0">
      <formula>ISBLANK(J11)</formula>
    </cfRule>
    <cfRule type="expression" priority="166" dxfId="2" stopIfTrue="0">
      <formula>J11&gt;$J$3</formula>
    </cfRule>
  </conditionalFormatting>
  <conditionalFormatting sqref="K10">
    <cfRule type="expression" priority="169" dxfId="3" stopIfTrue="0">
      <formula>COUNTIF(K11:K65, "&gt;="&amp;$K$4)=0</formula>
    </cfRule>
  </conditionalFormatting>
  <conditionalFormatting sqref="K11:K65">
    <cfRule type="expression" priority="170" dxfId="0" stopIfTrue="0">
      <formula>ISBLANK(K11)</formula>
    </cfRule>
    <cfRule type="expression" priority="171" dxfId="2" stopIfTrue="0">
      <formula>K11&gt;$K$3</formula>
    </cfRule>
  </conditionalFormatting>
  <conditionalFormatting sqref="L10">
    <cfRule type="expression" priority="174" dxfId="3" stopIfTrue="0">
      <formula>COUNTIF(L11:L65, "&gt;="&amp;$L$4)=0</formula>
    </cfRule>
  </conditionalFormatting>
  <conditionalFormatting sqref="L11:L65">
    <cfRule type="expression" priority="175" dxfId="0" stopIfTrue="0">
      <formula>ISBLANK(L11)</formula>
    </cfRule>
    <cfRule type="expression" priority="176" dxfId="2" stopIfTrue="0">
      <formula>L11&gt;$L$3</formula>
    </cfRule>
  </conditionalFormatting>
  <conditionalFormatting sqref="M10">
    <cfRule type="expression" priority="179" dxfId="3" stopIfTrue="0">
      <formula>COUNTIF(M11:M65, "&gt;="&amp;$M$4)=0</formula>
    </cfRule>
  </conditionalFormatting>
  <conditionalFormatting sqref="M11:M65">
    <cfRule type="expression" priority="180" dxfId="0" stopIfTrue="0">
      <formula>ISBLANK(M11)</formula>
    </cfRule>
    <cfRule type="expression" priority="181" dxfId="2" stopIfTrue="0">
      <formula>M11&gt;$M$3</formula>
    </cfRule>
  </conditionalFormatting>
  <conditionalFormatting sqref="N10">
    <cfRule type="expression" priority="184" dxfId="3" stopIfTrue="0">
      <formula>COUNTIF(N11:N65, "&gt;="&amp;$N$4)=0</formula>
    </cfRule>
  </conditionalFormatting>
  <conditionalFormatting sqref="N11:N65">
    <cfRule type="expression" priority="185" dxfId="0" stopIfTrue="0">
      <formula>ISBLANK(N11)</formula>
    </cfRule>
    <cfRule type="expression" priority="186" dxfId="2" stopIfTrue="0">
      <formula>N11&gt;$N$3</formula>
    </cfRule>
  </conditionalFormatting>
  <conditionalFormatting sqref="O10">
    <cfRule type="expression" priority="189" dxfId="3" stopIfTrue="0">
      <formula>COUNTIF(O11:O65, "&gt;="&amp;$O$4)=0</formula>
    </cfRule>
  </conditionalFormatting>
  <conditionalFormatting sqref="O11:O65">
    <cfRule type="expression" priority="190" dxfId="0" stopIfTrue="0">
      <formula>ISBLANK(O11)</formula>
    </cfRule>
    <cfRule type="expression" priority="191" dxfId="2" stopIfTrue="0">
      <formula>O11&gt;$O$3</formula>
    </cfRule>
  </conditionalFormatting>
  <conditionalFormatting sqref="P10">
    <cfRule type="expression" priority="194" dxfId="3" stopIfTrue="0">
      <formula>COUNTIF(P11:P65, "&gt;="&amp;$P$4)=0</formula>
    </cfRule>
  </conditionalFormatting>
  <conditionalFormatting sqref="P11:P65">
    <cfRule type="expression" priority="195" dxfId="0" stopIfTrue="0">
      <formula>ISBLANK(P11)</formula>
    </cfRule>
    <cfRule type="expression" priority="196" dxfId="2" stopIfTrue="0">
      <formula>P11&gt;$P$3</formula>
    </cfRule>
  </conditionalFormatting>
  <conditionalFormatting sqref="Q10">
    <cfRule type="expression" priority="199" dxfId="3" stopIfTrue="0">
      <formula>COUNTIF(Q11:Q65, "&gt;="&amp;$Q$4)=0</formula>
    </cfRule>
  </conditionalFormatting>
  <conditionalFormatting sqref="Q11:Q65">
    <cfRule type="expression" priority="200" dxfId="0" stopIfTrue="0">
      <formula>ISBLANK(Q11)</formula>
    </cfRule>
    <cfRule type="expression" priority="201" dxfId="2" stopIfTrue="0">
      <formula>Q11&gt;$Q$3</formula>
    </cfRule>
  </conditionalFormatting>
  <conditionalFormatting sqref="R10">
    <cfRule type="expression" priority="204" dxfId="3" stopIfTrue="0">
      <formula>COUNTIF(R11:R65, "&gt;="&amp;$R$4)=0</formula>
    </cfRule>
  </conditionalFormatting>
  <conditionalFormatting sqref="R11:R65">
    <cfRule type="expression" priority="205" dxfId="0" stopIfTrue="0">
      <formula>ISBLANK(R11)</formula>
    </cfRule>
    <cfRule type="expression" priority="206" dxfId="2" stopIfTrue="0">
      <formula>R11&gt;$R$3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72"/>
  <sheetViews>
    <sheetView workbookViewId="0">
      <selection activeCell="A1" sqref="A1"/>
    </sheetView>
  </sheetViews>
  <sheetFormatPr baseColWidth="8" defaultRowHeight="15"/>
  <cols>
    <col width="20" customWidth="1" min="1" max="1"/>
    <col width="30" customWidth="1" min="2" max="2"/>
    <col width="33" customWidth="1" min="3" max="3"/>
    <col width="33" customWidth="1" min="4" max="4"/>
    <col width="33" customWidth="1" min="5" max="5"/>
    <col width="33" customWidth="1" min="6" max="6"/>
  </cols>
  <sheetData>
    <row r="1">
      <c r="A1" s="2" t="n"/>
      <c r="B1" s="1" t="inlineStr">
        <is>
          <t>A_CA-I</t>
        </is>
      </c>
      <c r="C1" s="1" t="n"/>
      <c r="D1" s="1" t="n"/>
      <c r="E1" s="1" t="n"/>
      <c r="F1" s="1" t="n"/>
    </row>
    <row r="2">
      <c r="A2" s="2" t="n"/>
      <c r="B2" s="22" t="inlineStr">
        <is>
          <t>Question</t>
        </is>
      </c>
      <c r="C2" s="22" t="inlineStr">
        <is>
          <t>Q1</t>
        </is>
      </c>
      <c r="D2" s="22" t="inlineStr">
        <is>
          <t>Q2</t>
        </is>
      </c>
      <c r="E2" s="22" t="inlineStr">
        <is>
          <t>Q3</t>
        </is>
      </c>
      <c r="F2" s="22" t="inlineStr">
        <is>
          <t>Q4</t>
        </is>
      </c>
      <c r="H2" s="23" t="inlineStr">
        <is>
          <t>CO1</t>
        </is>
      </c>
      <c r="I2" s="23" t="inlineStr">
        <is>
          <t>CO2</t>
        </is>
      </c>
      <c r="J2" s="23" t="inlineStr">
        <is>
          <t>CO3</t>
        </is>
      </c>
      <c r="K2" s="23" t="inlineStr">
        <is>
          <t>CO4</t>
        </is>
      </c>
    </row>
    <row r="3">
      <c r="A3" s="2" t="n"/>
      <c r="B3" s="22" t="inlineStr">
        <is>
          <t>Max Marks</t>
        </is>
      </c>
      <c r="C3" s="24" t="n"/>
      <c r="D3" s="24" t="n"/>
      <c r="E3" s="24" t="n"/>
      <c r="F3" s="24" t="n"/>
      <c r="H3" s="25">
        <f>SUMIFS(C3:F3, C6:F6, "19MEE311_CO1")</f>
        <v/>
      </c>
      <c r="I3" s="25">
        <f>SUMIFS(C3:F3, C6:F6, "19MEE311_CO2")</f>
        <v/>
      </c>
      <c r="J3" s="25">
        <f>SUMIFS(C3:F3, C6:F6, "19MEE311_CO3")</f>
        <v/>
      </c>
      <c r="K3" s="25">
        <f>SUMIFS(C3:F3, C6:F6, "19MEE311_CO4")</f>
        <v/>
      </c>
    </row>
    <row r="4">
      <c r="A4" s="2" t="n"/>
      <c r="B4" s="22" t="inlineStr">
        <is>
          <t>Threshold</t>
        </is>
      </c>
      <c r="C4" s="26">
        <f>A_Input_Details!B14/100*C3</f>
        <v/>
      </c>
      <c r="D4" s="26">
        <f>A_Input_Details!B14/100*D3</f>
        <v/>
      </c>
      <c r="E4" s="26">
        <f>A_Input_Details!B14/100*E3</f>
        <v/>
      </c>
      <c r="F4" s="26">
        <f>A_Input_Details!B14/100*F3</f>
        <v/>
      </c>
      <c r="H4" s="25">
        <f>SUMIFS(C4:F4, C6:F6, "19MEE311_CO1")</f>
        <v/>
      </c>
      <c r="I4" s="25">
        <f>SUMIFS(C4:F4, C6:F6, "19MEE311_CO2")</f>
        <v/>
      </c>
      <c r="J4" s="25">
        <f>SUMIFS(C4:F4, C6:F6, "19MEE311_CO3")</f>
        <v/>
      </c>
      <c r="K4" s="25">
        <f>SUMIFS(C4:F4, C6:F6, "19MEE311_CO4")</f>
        <v/>
      </c>
    </row>
    <row r="5">
      <c r="A5" s="2" t="n"/>
      <c r="B5" s="22" t="inlineStr">
        <is>
          <t>CO</t>
        </is>
      </c>
      <c r="C5" s="24" t="n"/>
      <c r="D5" s="24" t="n"/>
      <c r="E5" s="24" t="n"/>
      <c r="F5" s="24" t="n"/>
    </row>
    <row r="6">
      <c r="A6" s="2" t="n"/>
      <c r="B6" s="22" t="inlineStr">
        <is>
          <t>Final CO</t>
        </is>
      </c>
      <c r="C6" s="5">
        <f>CONCATENATE("19MEE311_CO", C5)</f>
        <v/>
      </c>
      <c r="D6" s="5">
        <f>CONCATENATE("19MEE311_CO", D5)</f>
        <v/>
      </c>
      <c r="E6" s="5">
        <f>CONCATENATE("19MEE311_CO", E5)</f>
        <v/>
      </c>
      <c r="F6" s="5">
        <f>CONCATENATE("19MEE311_CO", F5)</f>
        <v/>
      </c>
    </row>
    <row r="7">
      <c r="A7" s="2" t="n"/>
      <c r="B7" s="22" t="inlineStr">
        <is>
          <t>BTL</t>
        </is>
      </c>
      <c r="C7" s="24" t="n"/>
      <c r="D7" s="24" t="n"/>
      <c r="E7" s="24" t="n"/>
      <c r="F7" s="24" t="n"/>
    </row>
    <row r="8">
      <c r="A8" s="2" t="n"/>
      <c r="B8" s="2" t="n"/>
      <c r="C8" s="2" t="n"/>
      <c r="D8" s="2" t="n"/>
      <c r="E8" s="2" t="n"/>
      <c r="F8" s="2" t="n"/>
    </row>
    <row r="9">
      <c r="A9" s="1" t="n"/>
      <c r="B9" s="1" t="inlineStr">
        <is>
          <t>Marks obtained</t>
        </is>
      </c>
      <c r="C9" s="1" t="n"/>
      <c r="D9" s="1" t="n"/>
      <c r="E9" s="1" t="n"/>
      <c r="F9" s="1" t="n"/>
    </row>
    <row r="10">
      <c r="A10" s="22" t="inlineStr">
        <is>
          <t>Roll No.</t>
        </is>
      </c>
      <c r="B10" s="22" t="inlineStr">
        <is>
          <t>Name</t>
        </is>
      </c>
      <c r="C10" s="22" t="inlineStr">
        <is>
          <t>Q1</t>
        </is>
      </c>
      <c r="D10" s="22" t="inlineStr">
        <is>
          <t>Q2</t>
        </is>
      </c>
      <c r="E10" s="22" t="inlineStr">
        <is>
          <t>Q3</t>
        </is>
      </c>
      <c r="F10" s="22" t="inlineStr">
        <is>
          <t>Q4</t>
        </is>
      </c>
      <c r="H10" s="23" t="inlineStr">
        <is>
          <t>CO1</t>
        </is>
      </c>
      <c r="I10" s="23" t="inlineStr">
        <is>
          <t>CO2</t>
        </is>
      </c>
      <c r="J10" s="23" t="inlineStr">
        <is>
          <t>CO3</t>
        </is>
      </c>
      <c r="K10" s="23" t="inlineStr">
        <is>
          <t>CO4</t>
        </is>
      </c>
    </row>
    <row r="11">
      <c r="A11" s="24" t="n"/>
      <c r="B11" s="24" t="n"/>
      <c r="C11" s="24" t="n"/>
      <c r="D11" s="24" t="n"/>
      <c r="E11" s="24" t="n"/>
      <c r="F11" s="24" t="n"/>
      <c r="H11" s="25">
        <f>SUMIFS(C11:F11, C6:F6, "19MEE311_CO1")</f>
        <v/>
      </c>
      <c r="I11" s="25">
        <f>SUMIFS(C11:F11, C6:F6, "19MEE311_CO2")</f>
        <v/>
      </c>
      <c r="J11" s="25">
        <f>SUMIFS(C11:F11, C6:F6, "19MEE311_CO3")</f>
        <v/>
      </c>
      <c r="K11" s="25">
        <f>SUMIFS(C11:F11, C6:F6, "19MEE311_CO4")</f>
        <v/>
      </c>
    </row>
    <row r="12">
      <c r="A12" s="26" t="n"/>
      <c r="B12" s="26" t="n"/>
      <c r="C12" s="26" t="n"/>
      <c r="D12" s="26" t="n"/>
      <c r="E12" s="26" t="n"/>
      <c r="F12" s="26" t="n"/>
      <c r="H12" s="25">
        <f>SUMIFS(C12:F12, C6:F6, "19MEE311_CO1")</f>
        <v/>
      </c>
      <c r="I12" s="25">
        <f>SUMIFS(C12:F12, C6:F6, "19MEE311_CO2")</f>
        <v/>
      </c>
      <c r="J12" s="25">
        <f>SUMIFS(C12:F12, C6:F6, "19MEE311_CO3")</f>
        <v/>
      </c>
      <c r="K12" s="25">
        <f>SUMIFS(C12:F12, C6:F6, "19MEE311_CO4")</f>
        <v/>
      </c>
    </row>
    <row r="13">
      <c r="A13" s="24" t="n"/>
      <c r="B13" s="24" t="n"/>
      <c r="C13" s="24" t="n"/>
      <c r="D13" s="24" t="n"/>
      <c r="E13" s="24" t="n"/>
      <c r="F13" s="24" t="n"/>
      <c r="H13" s="25">
        <f>SUMIFS(C13:F13, C6:F6, "19MEE311_CO1")</f>
        <v/>
      </c>
      <c r="I13" s="25">
        <f>SUMIFS(C13:F13, C6:F6, "19MEE311_CO2")</f>
        <v/>
      </c>
      <c r="J13" s="25">
        <f>SUMIFS(C13:F13, C6:F6, "19MEE311_CO3")</f>
        <v/>
      </c>
      <c r="K13" s="25">
        <f>SUMIFS(C13:F13, C6:F6, "19MEE311_CO4")</f>
        <v/>
      </c>
    </row>
    <row r="14">
      <c r="A14" s="26" t="n"/>
      <c r="B14" s="26" t="n"/>
      <c r="C14" s="26" t="n"/>
      <c r="D14" s="26" t="n"/>
      <c r="E14" s="26" t="n"/>
      <c r="F14" s="26" t="n"/>
      <c r="H14" s="25">
        <f>SUMIFS(C14:F14, C6:F6, "19MEE311_CO1")</f>
        <v/>
      </c>
      <c r="I14" s="25">
        <f>SUMIFS(C14:F14, C6:F6, "19MEE311_CO2")</f>
        <v/>
      </c>
      <c r="J14" s="25">
        <f>SUMIFS(C14:F14, C6:F6, "19MEE311_CO3")</f>
        <v/>
      </c>
      <c r="K14" s="25">
        <f>SUMIFS(C14:F14, C6:F6, "19MEE311_CO4")</f>
        <v/>
      </c>
    </row>
    <row r="15">
      <c r="A15" s="24" t="n"/>
      <c r="B15" s="24" t="n"/>
      <c r="C15" s="24" t="n"/>
      <c r="D15" s="24" t="n"/>
      <c r="E15" s="24" t="n"/>
      <c r="F15" s="24" t="n"/>
      <c r="H15" s="25">
        <f>SUMIFS(C15:F15, C6:F6, "19MEE311_CO1")</f>
        <v/>
      </c>
      <c r="I15" s="25">
        <f>SUMIFS(C15:F15, C6:F6, "19MEE311_CO2")</f>
        <v/>
      </c>
      <c r="J15" s="25">
        <f>SUMIFS(C15:F15, C6:F6, "19MEE311_CO3")</f>
        <v/>
      </c>
      <c r="K15" s="25">
        <f>SUMIFS(C15:F15, C6:F6, "19MEE311_CO4")</f>
        <v/>
      </c>
    </row>
    <row r="16">
      <c r="A16" s="26" t="n"/>
      <c r="B16" s="26" t="n"/>
      <c r="C16" s="26" t="n"/>
      <c r="D16" s="26" t="n"/>
      <c r="E16" s="26" t="n"/>
      <c r="F16" s="26" t="n"/>
      <c r="H16" s="25">
        <f>SUMIFS(C16:F16, C6:F6, "19MEE311_CO1")</f>
        <v/>
      </c>
      <c r="I16" s="25">
        <f>SUMIFS(C16:F16, C6:F6, "19MEE311_CO2")</f>
        <v/>
      </c>
      <c r="J16" s="25">
        <f>SUMIFS(C16:F16, C6:F6, "19MEE311_CO3")</f>
        <v/>
      </c>
      <c r="K16" s="25">
        <f>SUMIFS(C16:F16, C6:F6, "19MEE311_CO4")</f>
        <v/>
      </c>
    </row>
    <row r="17">
      <c r="A17" s="24" t="n"/>
      <c r="B17" s="24" t="n"/>
      <c r="C17" s="24" t="n"/>
      <c r="D17" s="24" t="n"/>
      <c r="E17" s="24" t="n"/>
      <c r="F17" s="24" t="n"/>
      <c r="H17" s="25">
        <f>SUMIFS(C17:F17, C6:F6, "19MEE311_CO1")</f>
        <v/>
      </c>
      <c r="I17" s="25">
        <f>SUMIFS(C17:F17, C6:F6, "19MEE311_CO2")</f>
        <v/>
      </c>
      <c r="J17" s="25">
        <f>SUMIFS(C17:F17, C6:F6, "19MEE311_CO3")</f>
        <v/>
      </c>
      <c r="K17" s="25">
        <f>SUMIFS(C17:F17, C6:F6, "19MEE311_CO4")</f>
        <v/>
      </c>
    </row>
    <row r="18">
      <c r="A18" s="26" t="n"/>
      <c r="B18" s="26" t="n"/>
      <c r="C18" s="26" t="n"/>
      <c r="D18" s="26" t="n"/>
      <c r="E18" s="26" t="n"/>
      <c r="F18" s="26" t="n"/>
      <c r="H18" s="25">
        <f>SUMIFS(C18:F18, C6:F6, "19MEE311_CO1")</f>
        <v/>
      </c>
      <c r="I18" s="25">
        <f>SUMIFS(C18:F18, C6:F6, "19MEE311_CO2")</f>
        <v/>
      </c>
      <c r="J18" s="25">
        <f>SUMIFS(C18:F18, C6:F6, "19MEE311_CO3")</f>
        <v/>
      </c>
      <c r="K18" s="25">
        <f>SUMIFS(C18:F18, C6:F6, "19MEE311_CO4")</f>
        <v/>
      </c>
    </row>
    <row r="19">
      <c r="A19" s="24" t="n"/>
      <c r="B19" s="24" t="n"/>
      <c r="C19" s="24" t="n"/>
      <c r="D19" s="24" t="n"/>
      <c r="E19" s="24" t="n"/>
      <c r="F19" s="24" t="n"/>
      <c r="H19" s="25">
        <f>SUMIFS(C19:F19, C6:F6, "19MEE311_CO1")</f>
        <v/>
      </c>
      <c r="I19" s="25">
        <f>SUMIFS(C19:F19, C6:F6, "19MEE311_CO2")</f>
        <v/>
      </c>
      <c r="J19" s="25">
        <f>SUMIFS(C19:F19, C6:F6, "19MEE311_CO3")</f>
        <v/>
      </c>
      <c r="K19" s="25">
        <f>SUMIFS(C19:F19, C6:F6, "19MEE311_CO4")</f>
        <v/>
      </c>
    </row>
    <row r="20">
      <c r="A20" s="26" t="n"/>
      <c r="B20" s="26" t="n"/>
      <c r="C20" s="26" t="n"/>
      <c r="D20" s="26" t="n"/>
      <c r="E20" s="26" t="n"/>
      <c r="F20" s="26" t="n"/>
      <c r="H20" s="25">
        <f>SUMIFS(C20:F20, C6:F6, "19MEE311_CO1")</f>
        <v/>
      </c>
      <c r="I20" s="25">
        <f>SUMIFS(C20:F20, C6:F6, "19MEE311_CO2")</f>
        <v/>
      </c>
      <c r="J20" s="25">
        <f>SUMIFS(C20:F20, C6:F6, "19MEE311_CO3")</f>
        <v/>
      </c>
      <c r="K20" s="25">
        <f>SUMIFS(C20:F20, C6:F6, "19MEE311_CO4")</f>
        <v/>
      </c>
    </row>
    <row r="21">
      <c r="A21" s="24" t="n"/>
      <c r="B21" s="24" t="n"/>
      <c r="C21" s="24" t="n"/>
      <c r="D21" s="24" t="n"/>
      <c r="E21" s="24" t="n"/>
      <c r="F21" s="24" t="n"/>
      <c r="H21" s="25">
        <f>SUMIFS(C21:F21, C6:F6, "19MEE311_CO1")</f>
        <v/>
      </c>
      <c r="I21" s="25">
        <f>SUMIFS(C21:F21, C6:F6, "19MEE311_CO2")</f>
        <v/>
      </c>
      <c r="J21" s="25">
        <f>SUMIFS(C21:F21, C6:F6, "19MEE311_CO3")</f>
        <v/>
      </c>
      <c r="K21" s="25">
        <f>SUMIFS(C21:F21, C6:F6, "19MEE311_CO4")</f>
        <v/>
      </c>
    </row>
    <row r="22">
      <c r="A22" s="26" t="n"/>
      <c r="B22" s="26" t="n"/>
      <c r="C22" s="26" t="n"/>
      <c r="D22" s="26" t="n"/>
      <c r="E22" s="26" t="n"/>
      <c r="F22" s="26" t="n"/>
      <c r="H22" s="25">
        <f>SUMIFS(C22:F22, C6:F6, "19MEE311_CO1")</f>
        <v/>
      </c>
      <c r="I22" s="25">
        <f>SUMIFS(C22:F22, C6:F6, "19MEE311_CO2")</f>
        <v/>
      </c>
      <c r="J22" s="25">
        <f>SUMIFS(C22:F22, C6:F6, "19MEE311_CO3")</f>
        <v/>
      </c>
      <c r="K22" s="25">
        <f>SUMIFS(C22:F22, C6:F6, "19MEE311_CO4")</f>
        <v/>
      </c>
    </row>
    <row r="23">
      <c r="A23" s="24" t="n"/>
      <c r="B23" s="24" t="n"/>
      <c r="C23" s="24" t="n"/>
      <c r="D23" s="24" t="n"/>
      <c r="E23" s="24" t="n"/>
      <c r="F23" s="24" t="n"/>
      <c r="H23" s="25">
        <f>SUMIFS(C23:F23, C6:F6, "19MEE311_CO1")</f>
        <v/>
      </c>
      <c r="I23" s="25">
        <f>SUMIFS(C23:F23, C6:F6, "19MEE311_CO2")</f>
        <v/>
      </c>
      <c r="J23" s="25">
        <f>SUMIFS(C23:F23, C6:F6, "19MEE311_CO3")</f>
        <v/>
      </c>
      <c r="K23" s="25">
        <f>SUMIFS(C23:F23, C6:F6, "19MEE311_CO4")</f>
        <v/>
      </c>
    </row>
    <row r="24">
      <c r="A24" s="26" t="n"/>
      <c r="B24" s="26" t="n"/>
      <c r="C24" s="26" t="n"/>
      <c r="D24" s="26" t="n"/>
      <c r="E24" s="26" t="n"/>
      <c r="F24" s="26" t="n"/>
      <c r="H24" s="25">
        <f>SUMIFS(C24:F24, C6:F6, "19MEE311_CO1")</f>
        <v/>
      </c>
      <c r="I24" s="25">
        <f>SUMIFS(C24:F24, C6:F6, "19MEE311_CO2")</f>
        <v/>
      </c>
      <c r="J24" s="25">
        <f>SUMIFS(C24:F24, C6:F6, "19MEE311_CO3")</f>
        <v/>
      </c>
      <c r="K24" s="25">
        <f>SUMIFS(C24:F24, C6:F6, "19MEE311_CO4")</f>
        <v/>
      </c>
    </row>
    <row r="25">
      <c r="A25" s="24" t="n"/>
      <c r="B25" s="24" t="n"/>
      <c r="C25" s="24" t="n"/>
      <c r="D25" s="24" t="n"/>
      <c r="E25" s="24" t="n"/>
      <c r="F25" s="24" t="n"/>
      <c r="H25" s="25">
        <f>SUMIFS(C25:F25, C6:F6, "19MEE311_CO1")</f>
        <v/>
      </c>
      <c r="I25" s="25">
        <f>SUMIFS(C25:F25, C6:F6, "19MEE311_CO2")</f>
        <v/>
      </c>
      <c r="J25" s="25">
        <f>SUMIFS(C25:F25, C6:F6, "19MEE311_CO3")</f>
        <v/>
      </c>
      <c r="K25" s="25">
        <f>SUMIFS(C25:F25, C6:F6, "19MEE311_CO4")</f>
        <v/>
      </c>
    </row>
    <row r="26">
      <c r="A26" s="26" t="n"/>
      <c r="B26" s="26" t="n"/>
      <c r="C26" s="26" t="n"/>
      <c r="D26" s="26" t="n"/>
      <c r="E26" s="26" t="n"/>
      <c r="F26" s="26" t="n"/>
      <c r="H26" s="25">
        <f>SUMIFS(C26:F26, C6:F6, "19MEE311_CO1")</f>
        <v/>
      </c>
      <c r="I26" s="25">
        <f>SUMIFS(C26:F26, C6:F6, "19MEE311_CO2")</f>
        <v/>
      </c>
      <c r="J26" s="25">
        <f>SUMIFS(C26:F26, C6:F6, "19MEE311_CO3")</f>
        <v/>
      </c>
      <c r="K26" s="25">
        <f>SUMIFS(C26:F26, C6:F6, "19MEE311_CO4")</f>
        <v/>
      </c>
    </row>
    <row r="27">
      <c r="A27" s="24" t="n"/>
      <c r="B27" s="24" t="n"/>
      <c r="C27" s="24" t="n"/>
      <c r="D27" s="24" t="n"/>
      <c r="E27" s="24" t="n"/>
      <c r="F27" s="24" t="n"/>
      <c r="H27" s="25">
        <f>SUMIFS(C27:F27, C6:F6, "19MEE311_CO1")</f>
        <v/>
      </c>
      <c r="I27" s="25">
        <f>SUMIFS(C27:F27, C6:F6, "19MEE311_CO2")</f>
        <v/>
      </c>
      <c r="J27" s="25">
        <f>SUMIFS(C27:F27, C6:F6, "19MEE311_CO3")</f>
        <v/>
      </c>
      <c r="K27" s="25">
        <f>SUMIFS(C27:F27, C6:F6, "19MEE311_CO4")</f>
        <v/>
      </c>
    </row>
    <row r="28">
      <c r="A28" s="26" t="n"/>
      <c r="B28" s="26" t="n"/>
      <c r="C28" s="26" t="n"/>
      <c r="D28" s="26" t="n"/>
      <c r="E28" s="26" t="n"/>
      <c r="F28" s="26" t="n"/>
      <c r="H28" s="25">
        <f>SUMIFS(C28:F28, C6:F6, "19MEE311_CO1")</f>
        <v/>
      </c>
      <c r="I28" s="25">
        <f>SUMIFS(C28:F28, C6:F6, "19MEE311_CO2")</f>
        <v/>
      </c>
      <c r="J28" s="25">
        <f>SUMIFS(C28:F28, C6:F6, "19MEE311_CO3")</f>
        <v/>
      </c>
      <c r="K28" s="25">
        <f>SUMIFS(C28:F28, C6:F6, "19MEE311_CO4")</f>
        <v/>
      </c>
    </row>
    <row r="29">
      <c r="A29" s="24" t="n"/>
      <c r="B29" s="24" t="n"/>
      <c r="C29" s="24" t="n"/>
      <c r="D29" s="24" t="n"/>
      <c r="E29" s="24" t="n"/>
      <c r="F29" s="24" t="n"/>
      <c r="H29" s="25">
        <f>SUMIFS(C29:F29, C6:F6, "19MEE311_CO1")</f>
        <v/>
      </c>
      <c r="I29" s="25">
        <f>SUMIFS(C29:F29, C6:F6, "19MEE311_CO2")</f>
        <v/>
      </c>
      <c r="J29" s="25">
        <f>SUMIFS(C29:F29, C6:F6, "19MEE311_CO3")</f>
        <v/>
      </c>
      <c r="K29" s="25">
        <f>SUMIFS(C29:F29, C6:F6, "19MEE311_CO4")</f>
        <v/>
      </c>
    </row>
    <row r="30">
      <c r="A30" s="26" t="n"/>
      <c r="B30" s="26" t="n"/>
      <c r="C30" s="26" t="n"/>
      <c r="D30" s="26" t="n"/>
      <c r="E30" s="26" t="n"/>
      <c r="F30" s="26" t="n"/>
      <c r="H30" s="25">
        <f>SUMIFS(C30:F30, C6:F6, "19MEE311_CO1")</f>
        <v/>
      </c>
      <c r="I30" s="25">
        <f>SUMIFS(C30:F30, C6:F6, "19MEE311_CO2")</f>
        <v/>
      </c>
      <c r="J30" s="25">
        <f>SUMIFS(C30:F30, C6:F6, "19MEE311_CO3")</f>
        <v/>
      </c>
      <c r="K30" s="25">
        <f>SUMIFS(C30:F30, C6:F6, "19MEE311_CO4")</f>
        <v/>
      </c>
    </row>
    <row r="31">
      <c r="A31" s="24" t="n"/>
      <c r="B31" s="24" t="n"/>
      <c r="C31" s="24" t="n"/>
      <c r="D31" s="24" t="n"/>
      <c r="E31" s="24" t="n"/>
      <c r="F31" s="24" t="n"/>
      <c r="H31" s="25">
        <f>SUMIFS(C31:F31, C6:F6, "19MEE311_CO1")</f>
        <v/>
      </c>
      <c r="I31" s="25">
        <f>SUMIFS(C31:F31, C6:F6, "19MEE311_CO2")</f>
        <v/>
      </c>
      <c r="J31" s="25">
        <f>SUMIFS(C31:F31, C6:F6, "19MEE311_CO3")</f>
        <v/>
      </c>
      <c r="K31" s="25">
        <f>SUMIFS(C31:F31, C6:F6, "19MEE311_CO4")</f>
        <v/>
      </c>
    </row>
    <row r="32">
      <c r="A32" s="26" t="n"/>
      <c r="B32" s="26" t="n"/>
      <c r="C32" s="26" t="n"/>
      <c r="D32" s="26" t="n"/>
      <c r="E32" s="26" t="n"/>
      <c r="F32" s="26" t="n"/>
      <c r="H32" s="25">
        <f>SUMIFS(C32:F32, C6:F6, "19MEE311_CO1")</f>
        <v/>
      </c>
      <c r="I32" s="25">
        <f>SUMIFS(C32:F32, C6:F6, "19MEE311_CO2")</f>
        <v/>
      </c>
      <c r="J32" s="25">
        <f>SUMIFS(C32:F32, C6:F6, "19MEE311_CO3")</f>
        <v/>
      </c>
      <c r="K32" s="25">
        <f>SUMIFS(C32:F32, C6:F6, "19MEE311_CO4")</f>
        <v/>
      </c>
    </row>
    <row r="33">
      <c r="A33" s="24" t="n"/>
      <c r="B33" s="24" t="n"/>
      <c r="C33" s="24" t="n"/>
      <c r="D33" s="24" t="n"/>
      <c r="E33" s="24" t="n"/>
      <c r="F33" s="24" t="n"/>
      <c r="H33" s="25">
        <f>SUMIFS(C33:F33, C6:F6, "19MEE311_CO1")</f>
        <v/>
      </c>
      <c r="I33" s="25">
        <f>SUMIFS(C33:F33, C6:F6, "19MEE311_CO2")</f>
        <v/>
      </c>
      <c r="J33" s="25">
        <f>SUMIFS(C33:F33, C6:F6, "19MEE311_CO3")</f>
        <v/>
      </c>
      <c r="K33" s="25">
        <f>SUMIFS(C33:F33, C6:F6, "19MEE311_CO4")</f>
        <v/>
      </c>
    </row>
    <row r="34">
      <c r="A34" s="26" t="n"/>
      <c r="B34" s="26" t="n"/>
      <c r="C34" s="26" t="n"/>
      <c r="D34" s="26" t="n"/>
      <c r="E34" s="26" t="n"/>
      <c r="F34" s="26" t="n"/>
      <c r="H34" s="25">
        <f>SUMIFS(C34:F34, C6:F6, "19MEE311_CO1")</f>
        <v/>
      </c>
      <c r="I34" s="25">
        <f>SUMIFS(C34:F34, C6:F6, "19MEE311_CO2")</f>
        <v/>
      </c>
      <c r="J34" s="25">
        <f>SUMIFS(C34:F34, C6:F6, "19MEE311_CO3")</f>
        <v/>
      </c>
      <c r="K34" s="25">
        <f>SUMIFS(C34:F34, C6:F6, "19MEE311_CO4")</f>
        <v/>
      </c>
    </row>
    <row r="35">
      <c r="A35" s="24" t="n"/>
      <c r="B35" s="24" t="n"/>
      <c r="C35" s="24" t="n"/>
      <c r="D35" s="24" t="n"/>
      <c r="E35" s="24" t="n"/>
      <c r="F35" s="24" t="n"/>
      <c r="H35" s="25">
        <f>SUMIFS(C35:F35, C6:F6, "19MEE311_CO1")</f>
        <v/>
      </c>
      <c r="I35" s="25">
        <f>SUMIFS(C35:F35, C6:F6, "19MEE311_CO2")</f>
        <v/>
      </c>
      <c r="J35" s="25">
        <f>SUMIFS(C35:F35, C6:F6, "19MEE311_CO3")</f>
        <v/>
      </c>
      <c r="K35" s="25">
        <f>SUMIFS(C35:F35, C6:F6, "19MEE311_CO4")</f>
        <v/>
      </c>
    </row>
    <row r="36">
      <c r="A36" s="26" t="n"/>
      <c r="B36" s="26" t="n"/>
      <c r="C36" s="26" t="n"/>
      <c r="D36" s="26" t="n"/>
      <c r="E36" s="26" t="n"/>
      <c r="F36" s="26" t="n"/>
      <c r="H36" s="25">
        <f>SUMIFS(C36:F36, C6:F6, "19MEE311_CO1")</f>
        <v/>
      </c>
      <c r="I36" s="25">
        <f>SUMIFS(C36:F36, C6:F6, "19MEE311_CO2")</f>
        <v/>
      </c>
      <c r="J36" s="25">
        <f>SUMIFS(C36:F36, C6:F6, "19MEE311_CO3")</f>
        <v/>
      </c>
      <c r="K36" s="25">
        <f>SUMIFS(C36:F36, C6:F6, "19MEE311_CO4")</f>
        <v/>
      </c>
    </row>
    <row r="37">
      <c r="A37" s="24" t="n"/>
      <c r="B37" s="24" t="n"/>
      <c r="C37" s="24" t="n"/>
      <c r="D37" s="24" t="n"/>
      <c r="E37" s="24" t="n"/>
      <c r="F37" s="24" t="n"/>
      <c r="H37" s="25">
        <f>SUMIFS(C37:F37, C6:F6, "19MEE311_CO1")</f>
        <v/>
      </c>
      <c r="I37" s="25">
        <f>SUMIFS(C37:F37, C6:F6, "19MEE311_CO2")</f>
        <v/>
      </c>
      <c r="J37" s="25">
        <f>SUMIFS(C37:F37, C6:F6, "19MEE311_CO3")</f>
        <v/>
      </c>
      <c r="K37" s="25">
        <f>SUMIFS(C37:F37, C6:F6, "19MEE311_CO4")</f>
        <v/>
      </c>
    </row>
    <row r="38">
      <c r="A38" s="26" t="n"/>
      <c r="B38" s="26" t="n"/>
      <c r="C38" s="26" t="n"/>
      <c r="D38" s="26" t="n"/>
      <c r="E38" s="26" t="n"/>
      <c r="F38" s="26" t="n"/>
      <c r="H38" s="25">
        <f>SUMIFS(C38:F38, C6:F6, "19MEE311_CO1")</f>
        <v/>
      </c>
      <c r="I38" s="25">
        <f>SUMIFS(C38:F38, C6:F6, "19MEE311_CO2")</f>
        <v/>
      </c>
      <c r="J38" s="25">
        <f>SUMIFS(C38:F38, C6:F6, "19MEE311_CO3")</f>
        <v/>
      </c>
      <c r="K38" s="25">
        <f>SUMIFS(C38:F38, C6:F6, "19MEE311_CO4")</f>
        <v/>
      </c>
    </row>
    <row r="39">
      <c r="A39" s="24" t="n"/>
      <c r="B39" s="24" t="n"/>
      <c r="C39" s="24" t="n"/>
      <c r="D39" s="24" t="n"/>
      <c r="E39" s="24" t="n"/>
      <c r="F39" s="24" t="n"/>
      <c r="H39" s="25">
        <f>SUMIFS(C39:F39, C6:F6, "19MEE311_CO1")</f>
        <v/>
      </c>
      <c r="I39" s="25">
        <f>SUMIFS(C39:F39, C6:F6, "19MEE311_CO2")</f>
        <v/>
      </c>
      <c r="J39" s="25">
        <f>SUMIFS(C39:F39, C6:F6, "19MEE311_CO3")</f>
        <v/>
      </c>
      <c r="K39" s="25">
        <f>SUMIFS(C39:F39, C6:F6, "19MEE311_CO4")</f>
        <v/>
      </c>
    </row>
    <row r="40">
      <c r="A40" s="26" t="n"/>
      <c r="B40" s="26" t="n"/>
      <c r="C40" s="26" t="n"/>
      <c r="D40" s="26" t="n"/>
      <c r="E40" s="26" t="n"/>
      <c r="F40" s="26" t="n"/>
      <c r="H40" s="25">
        <f>SUMIFS(C40:F40, C6:F6, "19MEE311_CO1")</f>
        <v/>
      </c>
      <c r="I40" s="25">
        <f>SUMIFS(C40:F40, C6:F6, "19MEE311_CO2")</f>
        <v/>
      </c>
      <c r="J40" s="25">
        <f>SUMIFS(C40:F40, C6:F6, "19MEE311_CO3")</f>
        <v/>
      </c>
      <c r="K40" s="25">
        <f>SUMIFS(C40:F40, C6:F6, "19MEE311_CO4")</f>
        <v/>
      </c>
    </row>
    <row r="41">
      <c r="A41" s="24" t="n"/>
      <c r="B41" s="24" t="n"/>
      <c r="C41" s="24" t="n"/>
      <c r="D41" s="24" t="n"/>
      <c r="E41" s="24" t="n"/>
      <c r="F41" s="24" t="n"/>
      <c r="H41" s="25">
        <f>SUMIFS(C41:F41, C6:F6, "19MEE311_CO1")</f>
        <v/>
      </c>
      <c r="I41" s="25">
        <f>SUMIFS(C41:F41, C6:F6, "19MEE311_CO2")</f>
        <v/>
      </c>
      <c r="J41" s="25">
        <f>SUMIFS(C41:F41, C6:F6, "19MEE311_CO3")</f>
        <v/>
      </c>
      <c r="K41" s="25">
        <f>SUMIFS(C41:F41, C6:F6, "19MEE311_CO4")</f>
        <v/>
      </c>
    </row>
    <row r="42">
      <c r="A42" s="26" t="n"/>
      <c r="B42" s="26" t="n"/>
      <c r="C42" s="26" t="n"/>
      <c r="D42" s="26" t="n"/>
      <c r="E42" s="26" t="n"/>
      <c r="F42" s="26" t="n"/>
      <c r="H42" s="25">
        <f>SUMIFS(C42:F42, C6:F6, "19MEE311_CO1")</f>
        <v/>
      </c>
      <c r="I42" s="25">
        <f>SUMIFS(C42:F42, C6:F6, "19MEE311_CO2")</f>
        <v/>
      </c>
      <c r="J42" s="25">
        <f>SUMIFS(C42:F42, C6:F6, "19MEE311_CO3")</f>
        <v/>
      </c>
      <c r="K42" s="25">
        <f>SUMIFS(C42:F42, C6:F6, "19MEE311_CO4")</f>
        <v/>
      </c>
    </row>
    <row r="43">
      <c r="A43" s="24" t="n"/>
      <c r="B43" s="24" t="n"/>
      <c r="C43" s="24" t="n"/>
      <c r="D43" s="24" t="n"/>
      <c r="E43" s="24" t="n"/>
      <c r="F43" s="24" t="n"/>
      <c r="H43" s="25">
        <f>SUMIFS(C43:F43, C6:F6, "19MEE311_CO1")</f>
        <v/>
      </c>
      <c r="I43" s="25">
        <f>SUMIFS(C43:F43, C6:F6, "19MEE311_CO2")</f>
        <v/>
      </c>
      <c r="J43" s="25">
        <f>SUMIFS(C43:F43, C6:F6, "19MEE311_CO3")</f>
        <v/>
      </c>
      <c r="K43" s="25">
        <f>SUMIFS(C43:F43, C6:F6, "19MEE311_CO4")</f>
        <v/>
      </c>
    </row>
    <row r="44">
      <c r="A44" s="26" t="n"/>
      <c r="B44" s="26" t="n"/>
      <c r="C44" s="26" t="n"/>
      <c r="D44" s="26" t="n"/>
      <c r="E44" s="26" t="n"/>
      <c r="F44" s="26" t="n"/>
      <c r="H44" s="25">
        <f>SUMIFS(C44:F44, C6:F6, "19MEE311_CO1")</f>
        <v/>
      </c>
      <c r="I44" s="25">
        <f>SUMIFS(C44:F44, C6:F6, "19MEE311_CO2")</f>
        <v/>
      </c>
      <c r="J44" s="25">
        <f>SUMIFS(C44:F44, C6:F6, "19MEE311_CO3")</f>
        <v/>
      </c>
      <c r="K44" s="25">
        <f>SUMIFS(C44:F44, C6:F6, "19MEE311_CO4")</f>
        <v/>
      </c>
    </row>
    <row r="45">
      <c r="A45" s="24" t="n"/>
      <c r="B45" s="24" t="n"/>
      <c r="C45" s="24" t="n"/>
      <c r="D45" s="24" t="n"/>
      <c r="E45" s="24" t="n"/>
      <c r="F45" s="24" t="n"/>
      <c r="H45" s="25">
        <f>SUMIFS(C45:F45, C6:F6, "19MEE311_CO1")</f>
        <v/>
      </c>
      <c r="I45" s="25">
        <f>SUMIFS(C45:F45, C6:F6, "19MEE311_CO2")</f>
        <v/>
      </c>
      <c r="J45" s="25">
        <f>SUMIFS(C45:F45, C6:F6, "19MEE311_CO3")</f>
        <v/>
      </c>
      <c r="K45" s="25">
        <f>SUMIFS(C45:F45, C6:F6, "19MEE311_CO4")</f>
        <v/>
      </c>
    </row>
    <row r="46">
      <c r="A46" s="26" t="n"/>
      <c r="B46" s="26" t="n"/>
      <c r="C46" s="26" t="n"/>
      <c r="D46" s="26" t="n"/>
      <c r="E46" s="26" t="n"/>
      <c r="F46" s="26" t="n"/>
      <c r="H46" s="25">
        <f>SUMIFS(C46:F46, C6:F6, "19MEE311_CO1")</f>
        <v/>
      </c>
      <c r="I46" s="25">
        <f>SUMIFS(C46:F46, C6:F6, "19MEE311_CO2")</f>
        <v/>
      </c>
      <c r="J46" s="25">
        <f>SUMIFS(C46:F46, C6:F6, "19MEE311_CO3")</f>
        <v/>
      </c>
      <c r="K46" s="25">
        <f>SUMIFS(C46:F46, C6:F6, "19MEE311_CO4")</f>
        <v/>
      </c>
    </row>
    <row r="47">
      <c r="A47" s="24" t="n"/>
      <c r="B47" s="24" t="n"/>
      <c r="C47" s="24" t="n"/>
      <c r="D47" s="24" t="n"/>
      <c r="E47" s="24" t="n"/>
      <c r="F47" s="24" t="n"/>
      <c r="H47" s="25">
        <f>SUMIFS(C47:F47, C6:F6, "19MEE311_CO1")</f>
        <v/>
      </c>
      <c r="I47" s="25">
        <f>SUMIFS(C47:F47, C6:F6, "19MEE311_CO2")</f>
        <v/>
      </c>
      <c r="J47" s="25">
        <f>SUMIFS(C47:F47, C6:F6, "19MEE311_CO3")</f>
        <v/>
      </c>
      <c r="K47" s="25">
        <f>SUMIFS(C47:F47, C6:F6, "19MEE311_CO4")</f>
        <v/>
      </c>
    </row>
    <row r="48">
      <c r="A48" s="26" t="n"/>
      <c r="B48" s="26" t="n"/>
      <c r="C48" s="26" t="n"/>
      <c r="D48" s="26" t="n"/>
      <c r="E48" s="26" t="n"/>
      <c r="F48" s="26" t="n"/>
      <c r="H48" s="25">
        <f>SUMIFS(C48:F48, C6:F6, "19MEE311_CO1")</f>
        <v/>
      </c>
      <c r="I48" s="25">
        <f>SUMIFS(C48:F48, C6:F6, "19MEE311_CO2")</f>
        <v/>
      </c>
      <c r="J48" s="25">
        <f>SUMIFS(C48:F48, C6:F6, "19MEE311_CO3")</f>
        <v/>
      </c>
      <c r="K48" s="25">
        <f>SUMIFS(C48:F48, C6:F6, "19MEE311_CO4")</f>
        <v/>
      </c>
    </row>
    <row r="49">
      <c r="A49" s="24" t="n"/>
      <c r="B49" s="24" t="n"/>
      <c r="C49" s="24" t="n"/>
      <c r="D49" s="24" t="n"/>
      <c r="E49" s="24" t="n"/>
      <c r="F49" s="24" t="n"/>
      <c r="H49" s="25">
        <f>SUMIFS(C49:F49, C6:F6, "19MEE311_CO1")</f>
        <v/>
      </c>
      <c r="I49" s="25">
        <f>SUMIFS(C49:F49, C6:F6, "19MEE311_CO2")</f>
        <v/>
      </c>
      <c r="J49" s="25">
        <f>SUMIFS(C49:F49, C6:F6, "19MEE311_CO3")</f>
        <v/>
      </c>
      <c r="K49" s="25">
        <f>SUMIFS(C49:F49, C6:F6, "19MEE311_CO4")</f>
        <v/>
      </c>
    </row>
    <row r="50">
      <c r="A50" s="26" t="n"/>
      <c r="B50" s="26" t="n"/>
      <c r="C50" s="26" t="n"/>
      <c r="D50" s="26" t="n"/>
      <c r="E50" s="26" t="n"/>
      <c r="F50" s="26" t="n"/>
      <c r="H50" s="25">
        <f>SUMIFS(C50:F50, C6:F6, "19MEE311_CO1")</f>
        <v/>
      </c>
      <c r="I50" s="25">
        <f>SUMIFS(C50:F50, C6:F6, "19MEE311_CO2")</f>
        <v/>
      </c>
      <c r="J50" s="25">
        <f>SUMIFS(C50:F50, C6:F6, "19MEE311_CO3")</f>
        <v/>
      </c>
      <c r="K50" s="25">
        <f>SUMIFS(C50:F50, C6:F6, "19MEE311_CO4")</f>
        <v/>
      </c>
    </row>
    <row r="51">
      <c r="A51" s="24" t="n"/>
      <c r="B51" s="24" t="n"/>
      <c r="C51" s="24" t="n"/>
      <c r="D51" s="24" t="n"/>
      <c r="E51" s="24" t="n"/>
      <c r="F51" s="24" t="n"/>
      <c r="H51" s="25">
        <f>SUMIFS(C51:F51, C6:F6, "19MEE311_CO1")</f>
        <v/>
      </c>
      <c r="I51" s="25">
        <f>SUMIFS(C51:F51, C6:F6, "19MEE311_CO2")</f>
        <v/>
      </c>
      <c r="J51" s="25">
        <f>SUMIFS(C51:F51, C6:F6, "19MEE311_CO3")</f>
        <v/>
      </c>
      <c r="K51" s="25">
        <f>SUMIFS(C51:F51, C6:F6, "19MEE311_CO4")</f>
        <v/>
      </c>
    </row>
    <row r="52">
      <c r="A52" s="26" t="n"/>
      <c r="B52" s="26" t="n"/>
      <c r="C52" s="26" t="n"/>
      <c r="D52" s="26" t="n"/>
      <c r="E52" s="26" t="n"/>
      <c r="F52" s="26" t="n"/>
      <c r="H52" s="25">
        <f>SUMIFS(C52:F52, C6:F6, "19MEE311_CO1")</f>
        <v/>
      </c>
      <c r="I52" s="25">
        <f>SUMIFS(C52:F52, C6:F6, "19MEE311_CO2")</f>
        <v/>
      </c>
      <c r="J52" s="25">
        <f>SUMIFS(C52:F52, C6:F6, "19MEE311_CO3")</f>
        <v/>
      </c>
      <c r="K52" s="25">
        <f>SUMIFS(C52:F52, C6:F6, "19MEE311_CO4")</f>
        <v/>
      </c>
    </row>
    <row r="53">
      <c r="A53" s="24" t="n"/>
      <c r="B53" s="24" t="n"/>
      <c r="C53" s="24" t="n"/>
      <c r="D53" s="24" t="n"/>
      <c r="E53" s="24" t="n"/>
      <c r="F53" s="24" t="n"/>
      <c r="H53" s="25">
        <f>SUMIFS(C53:F53, C6:F6, "19MEE311_CO1")</f>
        <v/>
      </c>
      <c r="I53" s="25">
        <f>SUMIFS(C53:F53, C6:F6, "19MEE311_CO2")</f>
        <v/>
      </c>
      <c r="J53" s="25">
        <f>SUMIFS(C53:F53, C6:F6, "19MEE311_CO3")</f>
        <v/>
      </c>
      <c r="K53" s="25">
        <f>SUMIFS(C53:F53, C6:F6, "19MEE311_CO4")</f>
        <v/>
      </c>
    </row>
    <row r="54">
      <c r="A54" s="26" t="n"/>
      <c r="B54" s="26" t="n"/>
      <c r="C54" s="26" t="n"/>
      <c r="D54" s="26" t="n"/>
      <c r="E54" s="26" t="n"/>
      <c r="F54" s="26" t="n"/>
      <c r="H54" s="25">
        <f>SUMIFS(C54:F54, C6:F6, "19MEE311_CO1")</f>
        <v/>
      </c>
      <c r="I54" s="25">
        <f>SUMIFS(C54:F54, C6:F6, "19MEE311_CO2")</f>
        <v/>
      </c>
      <c r="J54" s="25">
        <f>SUMIFS(C54:F54, C6:F6, "19MEE311_CO3")</f>
        <v/>
      </c>
      <c r="K54" s="25">
        <f>SUMIFS(C54:F54, C6:F6, "19MEE311_CO4")</f>
        <v/>
      </c>
    </row>
    <row r="55">
      <c r="A55" s="24" t="n"/>
      <c r="B55" s="24" t="n"/>
      <c r="C55" s="24" t="n"/>
      <c r="D55" s="24" t="n"/>
      <c r="E55" s="24" t="n"/>
      <c r="F55" s="24" t="n"/>
      <c r="H55" s="25">
        <f>SUMIFS(C55:F55, C6:F6, "19MEE311_CO1")</f>
        <v/>
      </c>
      <c r="I55" s="25">
        <f>SUMIFS(C55:F55, C6:F6, "19MEE311_CO2")</f>
        <v/>
      </c>
      <c r="J55" s="25">
        <f>SUMIFS(C55:F55, C6:F6, "19MEE311_CO3")</f>
        <v/>
      </c>
      <c r="K55" s="25">
        <f>SUMIFS(C55:F55, C6:F6, "19MEE311_CO4")</f>
        <v/>
      </c>
    </row>
    <row r="56">
      <c r="A56" s="26" t="n"/>
      <c r="B56" s="26" t="n"/>
      <c r="C56" s="26" t="n"/>
      <c r="D56" s="26" t="n"/>
      <c r="E56" s="26" t="n"/>
      <c r="F56" s="26" t="n"/>
      <c r="H56" s="25">
        <f>SUMIFS(C56:F56, C6:F6, "19MEE311_CO1")</f>
        <v/>
      </c>
      <c r="I56" s="25">
        <f>SUMIFS(C56:F56, C6:F6, "19MEE311_CO2")</f>
        <v/>
      </c>
      <c r="J56" s="25">
        <f>SUMIFS(C56:F56, C6:F6, "19MEE311_CO3")</f>
        <v/>
      </c>
      <c r="K56" s="25">
        <f>SUMIFS(C56:F56, C6:F6, "19MEE311_CO4")</f>
        <v/>
      </c>
    </row>
    <row r="57">
      <c r="A57" s="24" t="n"/>
      <c r="B57" s="24" t="n"/>
      <c r="C57" s="24" t="n"/>
      <c r="D57" s="24" t="n"/>
      <c r="E57" s="24" t="n"/>
      <c r="F57" s="24" t="n"/>
      <c r="H57" s="25">
        <f>SUMIFS(C57:F57, C6:F6, "19MEE311_CO1")</f>
        <v/>
      </c>
      <c r="I57" s="25">
        <f>SUMIFS(C57:F57, C6:F6, "19MEE311_CO2")</f>
        <v/>
      </c>
      <c r="J57" s="25">
        <f>SUMIFS(C57:F57, C6:F6, "19MEE311_CO3")</f>
        <v/>
      </c>
      <c r="K57" s="25">
        <f>SUMIFS(C57:F57, C6:F6, "19MEE311_CO4")</f>
        <v/>
      </c>
    </row>
    <row r="58">
      <c r="A58" s="26" t="n"/>
      <c r="B58" s="26" t="n"/>
      <c r="C58" s="26" t="n"/>
      <c r="D58" s="26" t="n"/>
      <c r="E58" s="26" t="n"/>
      <c r="F58" s="26" t="n"/>
      <c r="H58" s="25">
        <f>SUMIFS(C58:F58, C6:F6, "19MEE311_CO1")</f>
        <v/>
      </c>
      <c r="I58" s="25">
        <f>SUMIFS(C58:F58, C6:F6, "19MEE311_CO2")</f>
        <v/>
      </c>
      <c r="J58" s="25">
        <f>SUMIFS(C58:F58, C6:F6, "19MEE311_CO3")</f>
        <v/>
      </c>
      <c r="K58" s="25">
        <f>SUMIFS(C58:F58, C6:F6, "19MEE311_CO4")</f>
        <v/>
      </c>
    </row>
    <row r="59">
      <c r="A59" s="24" t="n"/>
      <c r="B59" s="24" t="n"/>
      <c r="C59" s="24" t="n"/>
      <c r="D59" s="24" t="n"/>
      <c r="E59" s="24" t="n"/>
      <c r="F59" s="24" t="n"/>
      <c r="H59" s="25">
        <f>SUMIFS(C59:F59, C6:F6, "19MEE311_CO1")</f>
        <v/>
      </c>
      <c r="I59" s="25">
        <f>SUMIFS(C59:F59, C6:F6, "19MEE311_CO2")</f>
        <v/>
      </c>
      <c r="J59" s="25">
        <f>SUMIFS(C59:F59, C6:F6, "19MEE311_CO3")</f>
        <v/>
      </c>
      <c r="K59" s="25">
        <f>SUMIFS(C59:F59, C6:F6, "19MEE311_CO4")</f>
        <v/>
      </c>
    </row>
    <row r="60">
      <c r="A60" s="26" t="n"/>
      <c r="B60" s="26" t="n"/>
      <c r="C60" s="26" t="n"/>
      <c r="D60" s="26" t="n"/>
      <c r="E60" s="26" t="n"/>
      <c r="F60" s="26" t="n"/>
      <c r="H60" s="25">
        <f>SUMIFS(C60:F60, C6:F6, "19MEE311_CO1")</f>
        <v/>
      </c>
      <c r="I60" s="25">
        <f>SUMIFS(C60:F60, C6:F6, "19MEE311_CO2")</f>
        <v/>
      </c>
      <c r="J60" s="25">
        <f>SUMIFS(C60:F60, C6:F6, "19MEE311_CO3")</f>
        <v/>
      </c>
      <c r="K60" s="25">
        <f>SUMIFS(C60:F60, C6:F6, "19MEE311_CO4")</f>
        <v/>
      </c>
    </row>
    <row r="61">
      <c r="A61" s="24" t="n"/>
      <c r="B61" s="24" t="n"/>
      <c r="C61" s="24" t="n"/>
      <c r="D61" s="24" t="n"/>
      <c r="E61" s="24" t="n"/>
      <c r="F61" s="24" t="n"/>
      <c r="H61" s="25">
        <f>SUMIFS(C61:F61, C6:F6, "19MEE311_CO1")</f>
        <v/>
      </c>
      <c r="I61" s="25">
        <f>SUMIFS(C61:F61, C6:F6, "19MEE311_CO2")</f>
        <v/>
      </c>
      <c r="J61" s="25">
        <f>SUMIFS(C61:F61, C6:F6, "19MEE311_CO3")</f>
        <v/>
      </c>
      <c r="K61" s="25">
        <f>SUMIFS(C61:F61, C6:F6, "19MEE311_CO4")</f>
        <v/>
      </c>
    </row>
    <row r="62">
      <c r="A62" s="26" t="n"/>
      <c r="B62" s="26" t="n"/>
      <c r="C62" s="26" t="n"/>
      <c r="D62" s="26" t="n"/>
      <c r="E62" s="26" t="n"/>
      <c r="F62" s="26" t="n"/>
      <c r="H62" s="25">
        <f>SUMIFS(C62:F62, C6:F6, "19MEE311_CO1")</f>
        <v/>
      </c>
      <c r="I62" s="25">
        <f>SUMIFS(C62:F62, C6:F6, "19MEE311_CO2")</f>
        <v/>
      </c>
      <c r="J62" s="25">
        <f>SUMIFS(C62:F62, C6:F6, "19MEE311_CO3")</f>
        <v/>
      </c>
      <c r="K62" s="25">
        <f>SUMIFS(C62:F62, C6:F6, "19MEE311_CO4")</f>
        <v/>
      </c>
    </row>
    <row r="63">
      <c r="A63" s="24" t="n"/>
      <c r="B63" s="24" t="n"/>
      <c r="C63" s="24" t="n"/>
      <c r="D63" s="24" t="n"/>
      <c r="E63" s="24" t="n"/>
      <c r="F63" s="24" t="n"/>
      <c r="H63" s="25">
        <f>SUMIFS(C63:F63, C6:F6, "19MEE311_CO1")</f>
        <v/>
      </c>
      <c r="I63" s="25">
        <f>SUMIFS(C63:F63, C6:F6, "19MEE311_CO2")</f>
        <v/>
      </c>
      <c r="J63" s="25">
        <f>SUMIFS(C63:F63, C6:F6, "19MEE311_CO3")</f>
        <v/>
      </c>
      <c r="K63" s="25">
        <f>SUMIFS(C63:F63, C6:F6, "19MEE311_CO4")</f>
        <v/>
      </c>
    </row>
    <row r="64">
      <c r="A64" s="26" t="n"/>
      <c r="B64" s="26" t="n"/>
      <c r="C64" s="26" t="n"/>
      <c r="D64" s="26" t="n"/>
      <c r="E64" s="26" t="n"/>
      <c r="F64" s="26" t="n"/>
      <c r="H64" s="25">
        <f>SUMIFS(C64:F64, C6:F6, "19MEE311_CO1")</f>
        <v/>
      </c>
      <c r="I64" s="25">
        <f>SUMIFS(C64:F64, C6:F6, "19MEE311_CO2")</f>
        <v/>
      </c>
      <c r="J64" s="25">
        <f>SUMIFS(C64:F64, C6:F6, "19MEE311_CO3")</f>
        <v/>
      </c>
      <c r="K64" s="25">
        <f>SUMIFS(C64:F64, C6:F6, "19MEE311_CO4")</f>
        <v/>
      </c>
    </row>
    <row r="65">
      <c r="A65" s="24" t="n"/>
      <c r="B65" s="24" t="n"/>
      <c r="C65" s="24" t="n"/>
      <c r="D65" s="24" t="n"/>
      <c r="E65" s="24" t="n"/>
      <c r="F65" s="24" t="n"/>
      <c r="H65" s="25">
        <f>SUMIFS(C65:F65, C6:F6, "19MEE311_CO1")</f>
        <v/>
      </c>
      <c r="I65" s="25">
        <f>SUMIFS(C65:F65, C6:F6, "19MEE311_CO2")</f>
        <v/>
      </c>
      <c r="J65" s="25">
        <f>SUMIFS(C65:F65, C6:F6, "19MEE311_CO3")</f>
        <v/>
      </c>
      <c r="K65" s="25">
        <f>SUMIFS(C65:F65, C6:F6, "19MEE311_CO4")</f>
        <v/>
      </c>
    </row>
    <row r="68">
      <c r="A68" s="27" t="inlineStr">
        <is>
          <t>Colour Code</t>
        </is>
      </c>
      <c r="B68" s="27" t="inlineStr">
        <is>
          <t>Meaning</t>
        </is>
      </c>
      <c r="C68" s="28" t="n"/>
    </row>
    <row r="69">
      <c r="A69" s="29" t="inlineStr">
        <is>
          <t>Pink fill</t>
        </is>
      </c>
      <c r="B69" s="29" t="inlineStr">
        <is>
          <t>Empty cell</t>
        </is>
      </c>
      <c r="C69" s="28" t="n"/>
    </row>
    <row r="70">
      <c r="A70" s="30" t="inlineStr">
        <is>
          <t>Red fill</t>
        </is>
      </c>
      <c r="B70" s="30" t="inlineStr">
        <is>
          <t>Cell value greater than expected</t>
        </is>
      </c>
      <c r="C70" s="28" t="n"/>
    </row>
    <row r="71">
      <c r="A71" s="31" t="inlineStr">
        <is>
          <t>Yellow fill</t>
        </is>
      </c>
      <c r="B71" s="31" t="inlineStr">
        <is>
          <t>All cells values in column below threshold</t>
        </is>
      </c>
      <c r="C71" s="28" t="n"/>
    </row>
    <row r="72">
      <c r="A72" s="32" t="inlineStr">
        <is>
          <t>Blue fill</t>
        </is>
      </c>
      <c r="B72" s="32" t="inlineStr">
        <is>
          <t>Header cell (ignore)</t>
        </is>
      </c>
      <c r="C72" s="28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7">
    <mergeCell ref="B69:C69"/>
    <mergeCell ref="B70:C70"/>
    <mergeCell ref="B68:C68"/>
    <mergeCell ref="B72:C72"/>
    <mergeCell ref="B1:F1"/>
    <mergeCell ref="B71:C71"/>
    <mergeCell ref="B9:F9"/>
  </mergeCells>
  <conditionalFormatting sqref="C3">
    <cfRule type="expression" priority="1" dxfId="2" stopIfTrue="0">
      <formula>OR(C3&gt;100,C3&lt;0)</formula>
    </cfRule>
    <cfRule type="expression" priority="2" dxfId="0" stopIfTrue="0">
      <formula>ISBLANK(C3)</formula>
    </cfRule>
  </conditionalFormatting>
  <conditionalFormatting sqref="C4">
    <cfRule type="expression" priority="3" dxfId="2" stopIfTrue="0">
      <formula>OR(C4&gt;max_marks_cell,C4&lt;0)</formula>
    </cfRule>
    <cfRule type="expression" priority="4" dxfId="0" stopIfTrue="0">
      <formula>ISBLANK(C4)</formula>
    </cfRule>
  </conditionalFormatting>
  <conditionalFormatting sqref="C5">
    <cfRule type="expression" priority="5" dxfId="2" stopIfTrue="0">
      <formula>OR(C5&gt;4,C5&lt;0)</formula>
    </cfRule>
    <cfRule type="expression" priority="6" dxfId="0" stopIfTrue="0">
      <formula>ISBLANK(C5)</formula>
    </cfRule>
  </conditionalFormatting>
  <conditionalFormatting sqref="C7">
    <cfRule type="expression" priority="7" dxfId="2" stopIfTrue="0">
      <formula>OR(C7&gt;100,C7&lt;0)</formula>
    </cfRule>
    <cfRule type="expression" priority="8" dxfId="0" stopIfTrue="0">
      <formula>ISBLANK(C7)</formula>
    </cfRule>
  </conditionalFormatting>
  <conditionalFormatting sqref="D3">
    <cfRule type="expression" priority="9" dxfId="2" stopIfTrue="0">
      <formula>OR(D3&gt;100,D3&lt;0)</formula>
    </cfRule>
    <cfRule type="expression" priority="10" dxfId="0" stopIfTrue="0">
      <formula>ISBLANK(D3)</formula>
    </cfRule>
  </conditionalFormatting>
  <conditionalFormatting sqref="D4">
    <cfRule type="expression" priority="11" dxfId="2" stopIfTrue="0">
      <formula>OR(D4&gt;max_marks_cell,D4&lt;0)</formula>
    </cfRule>
    <cfRule type="expression" priority="12" dxfId="0" stopIfTrue="0">
      <formula>ISBLANK(D4)</formula>
    </cfRule>
  </conditionalFormatting>
  <conditionalFormatting sqref="D5">
    <cfRule type="expression" priority="13" dxfId="2" stopIfTrue="0">
      <formula>OR(D5&gt;4,D5&lt;0)</formula>
    </cfRule>
    <cfRule type="expression" priority="14" dxfId="0" stopIfTrue="0">
      <formula>ISBLANK(D5)</formula>
    </cfRule>
  </conditionalFormatting>
  <conditionalFormatting sqref="D7">
    <cfRule type="expression" priority="15" dxfId="2" stopIfTrue="0">
      <formula>OR(D7&gt;100,D7&lt;0)</formula>
    </cfRule>
    <cfRule type="expression" priority="16" dxfId="0" stopIfTrue="0">
      <formula>ISBLANK(D7)</formula>
    </cfRule>
  </conditionalFormatting>
  <conditionalFormatting sqref="E3">
    <cfRule type="expression" priority="17" dxfId="2" stopIfTrue="0">
      <formula>OR(E3&gt;100,E3&lt;0)</formula>
    </cfRule>
    <cfRule type="expression" priority="18" dxfId="0" stopIfTrue="0">
      <formula>ISBLANK(E3)</formula>
    </cfRule>
  </conditionalFormatting>
  <conditionalFormatting sqref="E4">
    <cfRule type="expression" priority="19" dxfId="2" stopIfTrue="0">
      <formula>OR(E4&gt;max_marks_cell,E4&lt;0)</formula>
    </cfRule>
    <cfRule type="expression" priority="20" dxfId="0" stopIfTrue="0">
      <formula>ISBLANK(E4)</formula>
    </cfRule>
  </conditionalFormatting>
  <conditionalFormatting sqref="E5">
    <cfRule type="expression" priority="21" dxfId="2" stopIfTrue="0">
      <formula>OR(E5&gt;4,E5&lt;0)</formula>
    </cfRule>
    <cfRule type="expression" priority="22" dxfId="0" stopIfTrue="0">
      <formula>ISBLANK(E5)</formula>
    </cfRule>
  </conditionalFormatting>
  <conditionalFormatting sqref="E7">
    <cfRule type="expression" priority="23" dxfId="2" stopIfTrue="0">
      <formula>OR(E7&gt;100,E7&lt;0)</formula>
    </cfRule>
    <cfRule type="expression" priority="24" dxfId="0" stopIfTrue="0">
      <formula>ISBLANK(E7)</formula>
    </cfRule>
  </conditionalFormatting>
  <conditionalFormatting sqref="F3">
    <cfRule type="expression" priority="25" dxfId="2" stopIfTrue="0">
      <formula>OR(F3&gt;100,F3&lt;0)</formula>
    </cfRule>
    <cfRule type="expression" priority="26" dxfId="0" stopIfTrue="0">
      <formula>ISBLANK(F3)</formula>
    </cfRule>
  </conditionalFormatting>
  <conditionalFormatting sqref="F4">
    <cfRule type="expression" priority="27" dxfId="2" stopIfTrue="0">
      <formula>OR(F4&gt;max_marks_cell,F4&lt;0)</formula>
    </cfRule>
    <cfRule type="expression" priority="28" dxfId="0" stopIfTrue="0">
      <formula>ISBLANK(F4)</formula>
    </cfRule>
  </conditionalFormatting>
  <conditionalFormatting sqref="F5">
    <cfRule type="expression" priority="29" dxfId="2" stopIfTrue="0">
      <formula>OR(F5&gt;4,F5&lt;0)</formula>
    </cfRule>
    <cfRule type="expression" priority="30" dxfId="0" stopIfTrue="0">
      <formula>ISBLANK(F5)</formula>
    </cfRule>
  </conditionalFormatting>
  <conditionalFormatting sqref="F7">
    <cfRule type="expression" priority="31" dxfId="2" stopIfTrue="0">
      <formula>OR(F7&gt;100,F7&lt;0)</formula>
    </cfRule>
    <cfRule type="expression" priority="32" dxfId="0" stopIfTrue="0">
      <formula>ISBLANK(F7)</formula>
    </cfRule>
  </conditionalFormatting>
  <conditionalFormatting sqref="C10">
    <cfRule type="expression" priority="33" dxfId="3" stopIfTrue="0">
      <formula>COUNTIF(C11:C65, "&gt;="&amp;$C$4)=0</formula>
    </cfRule>
  </conditionalFormatting>
  <conditionalFormatting sqref="C11:C65">
    <cfRule type="expression" priority="34" dxfId="0" stopIfTrue="0">
      <formula>ISBLANK(C11)</formula>
    </cfRule>
    <cfRule type="expression" priority="35" dxfId="2" stopIfTrue="0">
      <formula>C11&gt;$C$3</formula>
    </cfRule>
  </conditionalFormatting>
  <conditionalFormatting sqref="A11:A65">
    <cfRule type="expression" priority="36" dxfId="0" stopIfTrue="0">
      <formula>ISBLANK(A11)</formula>
    </cfRule>
    <cfRule type="expression" priority="41" dxfId="0" stopIfTrue="0">
      <formula>ISBLANK(A11)</formula>
    </cfRule>
    <cfRule type="expression" priority="46" dxfId="0" stopIfTrue="0">
      <formula>ISBLANK(A11)</formula>
    </cfRule>
    <cfRule type="expression" priority="51" dxfId="0" stopIfTrue="0">
      <formula>ISBLANK(A11)</formula>
    </cfRule>
  </conditionalFormatting>
  <conditionalFormatting sqref="B11:B65">
    <cfRule type="expression" priority="37" dxfId="0" stopIfTrue="0">
      <formula>ISBLANK(B11)</formula>
    </cfRule>
    <cfRule type="expression" priority="42" dxfId="0" stopIfTrue="0">
      <formula>ISBLANK(B11)</formula>
    </cfRule>
    <cfRule type="expression" priority="47" dxfId="0" stopIfTrue="0">
      <formula>ISBLANK(B11)</formula>
    </cfRule>
    <cfRule type="expression" priority="52" dxfId="0" stopIfTrue="0">
      <formula>ISBLANK(B11)</formula>
    </cfRule>
  </conditionalFormatting>
  <conditionalFormatting sqref="D10">
    <cfRule type="expression" priority="38" dxfId="3" stopIfTrue="0">
      <formula>COUNTIF(D11:D65, "&gt;="&amp;$D$4)=0</formula>
    </cfRule>
  </conditionalFormatting>
  <conditionalFormatting sqref="D11:D65">
    <cfRule type="expression" priority="39" dxfId="0" stopIfTrue="0">
      <formula>ISBLANK(D11)</formula>
    </cfRule>
    <cfRule type="expression" priority="40" dxfId="2" stopIfTrue="0">
      <formula>D11&gt;$D$3</formula>
    </cfRule>
  </conditionalFormatting>
  <conditionalFormatting sqref="E10">
    <cfRule type="expression" priority="43" dxfId="3" stopIfTrue="0">
      <formula>COUNTIF(E11:E65, "&gt;="&amp;$E$4)=0</formula>
    </cfRule>
  </conditionalFormatting>
  <conditionalFormatting sqref="E11:E65">
    <cfRule type="expression" priority="44" dxfId="0" stopIfTrue="0">
      <formula>ISBLANK(E11)</formula>
    </cfRule>
    <cfRule type="expression" priority="45" dxfId="2" stopIfTrue="0">
      <formula>E11&gt;$E$3</formula>
    </cfRule>
  </conditionalFormatting>
  <conditionalFormatting sqref="F10">
    <cfRule type="expression" priority="48" dxfId="3" stopIfTrue="0">
      <formula>COUNTIF(F11:F65, "&gt;="&amp;$F$4)=0</formula>
    </cfRule>
  </conditionalFormatting>
  <conditionalFormatting sqref="F11:F65">
    <cfRule type="expression" priority="49" dxfId="0" stopIfTrue="0">
      <formula>ISBLANK(F11)</formula>
    </cfRule>
    <cfRule type="expression" priority="50" dxfId="2" stopIfTrue="0">
      <formula>F11&gt;$F$3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K72"/>
  <sheetViews>
    <sheetView workbookViewId="0">
      <selection activeCell="A1" sqref="A1"/>
    </sheetView>
  </sheetViews>
  <sheetFormatPr baseColWidth="8" defaultRowHeight="15"/>
  <cols>
    <col width="20" customWidth="1" min="1" max="1"/>
    <col width="30" customWidth="1" min="2" max="2"/>
    <col width="33" customWidth="1" min="3" max="3"/>
    <col width="33" customWidth="1" min="4" max="4"/>
    <col width="33" customWidth="1" min="5" max="5"/>
    <col width="33" customWidth="1" min="6" max="6"/>
  </cols>
  <sheetData>
    <row r="1">
      <c r="A1" s="2" t="n"/>
      <c r="B1" s="1" t="inlineStr">
        <is>
          <t>A_END_SEM-E</t>
        </is>
      </c>
      <c r="C1" s="1" t="n"/>
      <c r="D1" s="1" t="n"/>
      <c r="E1" s="1" t="n"/>
      <c r="F1" s="1" t="n"/>
    </row>
    <row r="2">
      <c r="A2" s="2" t="n"/>
      <c r="B2" s="22" t="inlineStr">
        <is>
          <t>Question</t>
        </is>
      </c>
      <c r="C2" s="22" t="inlineStr">
        <is>
          <t>Q1</t>
        </is>
      </c>
      <c r="D2" s="22" t="inlineStr">
        <is>
          <t>Q2</t>
        </is>
      </c>
      <c r="E2" s="22" t="inlineStr">
        <is>
          <t>Q3</t>
        </is>
      </c>
      <c r="F2" s="22" t="inlineStr">
        <is>
          <t>Q4</t>
        </is>
      </c>
      <c r="H2" s="23" t="inlineStr">
        <is>
          <t>CO1</t>
        </is>
      </c>
      <c r="I2" s="23" t="inlineStr">
        <is>
          <t>CO2</t>
        </is>
      </c>
      <c r="J2" s="23" t="inlineStr">
        <is>
          <t>CO3</t>
        </is>
      </c>
      <c r="K2" s="23" t="inlineStr">
        <is>
          <t>CO4</t>
        </is>
      </c>
    </row>
    <row r="3">
      <c r="A3" s="2" t="n"/>
      <c r="B3" s="22" t="inlineStr">
        <is>
          <t>Max Marks</t>
        </is>
      </c>
      <c r="C3" s="24" t="n"/>
      <c r="D3" s="24" t="n"/>
      <c r="E3" s="24" t="n"/>
      <c r="F3" s="24" t="n"/>
      <c r="H3" s="25">
        <f>SUMIFS(C3:F3, C6:F6, "19MEE311_CO1")</f>
        <v/>
      </c>
      <c r="I3" s="25">
        <f>SUMIFS(C3:F3, C6:F6, "19MEE311_CO2")</f>
        <v/>
      </c>
      <c r="J3" s="25">
        <f>SUMIFS(C3:F3, C6:F6, "19MEE311_CO3")</f>
        <v/>
      </c>
      <c r="K3" s="25">
        <f>SUMIFS(C3:F3, C6:F6, "19MEE311_CO4")</f>
        <v/>
      </c>
    </row>
    <row r="4">
      <c r="A4" s="2" t="n"/>
      <c r="B4" s="22" t="inlineStr">
        <is>
          <t>Threshold</t>
        </is>
      </c>
      <c r="C4" s="26">
        <f>A_Input_Details!B14/100*C3</f>
        <v/>
      </c>
      <c r="D4" s="26">
        <f>A_Input_Details!B14/100*D3</f>
        <v/>
      </c>
      <c r="E4" s="26">
        <f>A_Input_Details!B14/100*E3</f>
        <v/>
      </c>
      <c r="F4" s="26">
        <f>A_Input_Details!B14/100*F3</f>
        <v/>
      </c>
      <c r="H4" s="25">
        <f>SUMIFS(C4:F4, C6:F6, "19MEE311_CO1")</f>
        <v/>
      </c>
      <c r="I4" s="25">
        <f>SUMIFS(C4:F4, C6:F6, "19MEE311_CO2")</f>
        <v/>
      </c>
      <c r="J4" s="25">
        <f>SUMIFS(C4:F4, C6:F6, "19MEE311_CO3")</f>
        <v/>
      </c>
      <c r="K4" s="25">
        <f>SUMIFS(C4:F4, C6:F6, "19MEE311_CO4")</f>
        <v/>
      </c>
    </row>
    <row r="5">
      <c r="A5" s="2" t="n"/>
      <c r="B5" s="22" t="inlineStr">
        <is>
          <t>CO</t>
        </is>
      </c>
      <c r="C5" s="24" t="n"/>
      <c r="D5" s="24" t="n"/>
      <c r="E5" s="24" t="n"/>
      <c r="F5" s="24" t="n"/>
    </row>
    <row r="6">
      <c r="A6" s="2" t="n"/>
      <c r="B6" s="22" t="inlineStr">
        <is>
          <t>Final CO</t>
        </is>
      </c>
      <c r="C6" s="5">
        <f>CONCATENATE("19MEE311_CO", C5)</f>
        <v/>
      </c>
      <c r="D6" s="5">
        <f>CONCATENATE("19MEE311_CO", D5)</f>
        <v/>
      </c>
      <c r="E6" s="5">
        <f>CONCATENATE("19MEE311_CO", E5)</f>
        <v/>
      </c>
      <c r="F6" s="5">
        <f>CONCATENATE("19MEE311_CO", F5)</f>
        <v/>
      </c>
    </row>
    <row r="7">
      <c r="A7" s="2" t="n"/>
      <c r="B7" s="22" t="inlineStr">
        <is>
          <t>BTL</t>
        </is>
      </c>
      <c r="C7" s="24" t="n"/>
      <c r="D7" s="24" t="n"/>
      <c r="E7" s="24" t="n"/>
      <c r="F7" s="24" t="n"/>
    </row>
    <row r="8">
      <c r="A8" s="2" t="n"/>
      <c r="B8" s="2" t="n"/>
      <c r="C8" s="2" t="n"/>
      <c r="D8" s="2" t="n"/>
      <c r="E8" s="2" t="n"/>
      <c r="F8" s="2" t="n"/>
    </row>
    <row r="9">
      <c r="A9" s="1" t="n"/>
      <c r="B9" s="1" t="inlineStr">
        <is>
          <t>Marks obtained</t>
        </is>
      </c>
      <c r="C9" s="1" t="n"/>
      <c r="D9" s="1" t="n"/>
      <c r="E9" s="1" t="n"/>
      <c r="F9" s="1" t="n"/>
    </row>
    <row r="10">
      <c r="A10" s="22" t="inlineStr">
        <is>
          <t>Roll No.</t>
        </is>
      </c>
      <c r="B10" s="22" t="inlineStr">
        <is>
          <t>Name</t>
        </is>
      </c>
      <c r="C10" s="22" t="inlineStr">
        <is>
          <t>Q1</t>
        </is>
      </c>
      <c r="D10" s="22" t="inlineStr">
        <is>
          <t>Q2</t>
        </is>
      </c>
      <c r="E10" s="22" t="inlineStr">
        <is>
          <t>Q3</t>
        </is>
      </c>
      <c r="F10" s="22" t="inlineStr">
        <is>
          <t>Q4</t>
        </is>
      </c>
      <c r="H10" s="23" t="inlineStr">
        <is>
          <t>CO1</t>
        </is>
      </c>
      <c r="I10" s="23" t="inlineStr">
        <is>
          <t>CO2</t>
        </is>
      </c>
      <c r="J10" s="23" t="inlineStr">
        <is>
          <t>CO3</t>
        </is>
      </c>
      <c r="K10" s="23" t="inlineStr">
        <is>
          <t>CO4</t>
        </is>
      </c>
    </row>
    <row r="11">
      <c r="A11" s="24" t="n"/>
      <c r="B11" s="24" t="n"/>
      <c r="C11" s="24" t="n"/>
      <c r="D11" s="24" t="n"/>
      <c r="E11" s="24" t="n"/>
      <c r="F11" s="24" t="n"/>
      <c r="H11" s="25">
        <f>SUMIFS(C11:F11, C6:F6, "19MEE311_CO1")</f>
        <v/>
      </c>
      <c r="I11" s="25">
        <f>SUMIFS(C11:F11, C6:F6, "19MEE311_CO2")</f>
        <v/>
      </c>
      <c r="J11" s="25">
        <f>SUMIFS(C11:F11, C6:F6, "19MEE311_CO3")</f>
        <v/>
      </c>
      <c r="K11" s="25">
        <f>SUMIFS(C11:F11, C6:F6, "19MEE311_CO4")</f>
        <v/>
      </c>
    </row>
    <row r="12">
      <c r="A12" s="26" t="n"/>
      <c r="B12" s="26" t="n"/>
      <c r="C12" s="26" t="n"/>
      <c r="D12" s="26" t="n"/>
      <c r="E12" s="26" t="n"/>
      <c r="F12" s="26" t="n"/>
      <c r="H12" s="25">
        <f>SUMIFS(C12:F12, C6:F6, "19MEE311_CO1")</f>
        <v/>
      </c>
      <c r="I12" s="25">
        <f>SUMIFS(C12:F12, C6:F6, "19MEE311_CO2")</f>
        <v/>
      </c>
      <c r="J12" s="25">
        <f>SUMIFS(C12:F12, C6:F6, "19MEE311_CO3")</f>
        <v/>
      </c>
      <c r="K12" s="25">
        <f>SUMIFS(C12:F12, C6:F6, "19MEE311_CO4")</f>
        <v/>
      </c>
    </row>
    <row r="13">
      <c r="A13" s="24" t="n"/>
      <c r="B13" s="24" t="n"/>
      <c r="C13" s="24" t="n"/>
      <c r="D13" s="24" t="n"/>
      <c r="E13" s="24" t="n"/>
      <c r="F13" s="24" t="n"/>
      <c r="H13" s="25">
        <f>SUMIFS(C13:F13, C6:F6, "19MEE311_CO1")</f>
        <v/>
      </c>
      <c r="I13" s="25">
        <f>SUMIFS(C13:F13, C6:F6, "19MEE311_CO2")</f>
        <v/>
      </c>
      <c r="J13" s="25">
        <f>SUMIFS(C13:F13, C6:F6, "19MEE311_CO3")</f>
        <v/>
      </c>
      <c r="K13" s="25">
        <f>SUMIFS(C13:F13, C6:F6, "19MEE311_CO4")</f>
        <v/>
      </c>
    </row>
    <row r="14">
      <c r="A14" s="26" t="n"/>
      <c r="B14" s="26" t="n"/>
      <c r="C14" s="26" t="n"/>
      <c r="D14" s="26" t="n"/>
      <c r="E14" s="26" t="n"/>
      <c r="F14" s="26" t="n"/>
      <c r="H14" s="25">
        <f>SUMIFS(C14:F14, C6:F6, "19MEE311_CO1")</f>
        <v/>
      </c>
      <c r="I14" s="25">
        <f>SUMIFS(C14:F14, C6:F6, "19MEE311_CO2")</f>
        <v/>
      </c>
      <c r="J14" s="25">
        <f>SUMIFS(C14:F14, C6:F6, "19MEE311_CO3")</f>
        <v/>
      </c>
      <c r="K14" s="25">
        <f>SUMIFS(C14:F14, C6:F6, "19MEE311_CO4")</f>
        <v/>
      </c>
    </row>
    <row r="15">
      <c r="A15" s="24" t="n"/>
      <c r="B15" s="24" t="n"/>
      <c r="C15" s="24" t="n"/>
      <c r="D15" s="24" t="n"/>
      <c r="E15" s="24" t="n"/>
      <c r="F15" s="24" t="n"/>
      <c r="H15" s="25">
        <f>SUMIFS(C15:F15, C6:F6, "19MEE311_CO1")</f>
        <v/>
      </c>
      <c r="I15" s="25">
        <f>SUMIFS(C15:F15, C6:F6, "19MEE311_CO2")</f>
        <v/>
      </c>
      <c r="J15" s="25">
        <f>SUMIFS(C15:F15, C6:F6, "19MEE311_CO3")</f>
        <v/>
      </c>
      <c r="K15" s="25">
        <f>SUMIFS(C15:F15, C6:F6, "19MEE311_CO4")</f>
        <v/>
      </c>
    </row>
    <row r="16">
      <c r="A16" s="26" t="n"/>
      <c r="B16" s="26" t="n"/>
      <c r="C16" s="26" t="n"/>
      <c r="D16" s="26" t="n"/>
      <c r="E16" s="26" t="n"/>
      <c r="F16" s="26" t="n"/>
      <c r="H16" s="25">
        <f>SUMIFS(C16:F16, C6:F6, "19MEE311_CO1")</f>
        <v/>
      </c>
      <c r="I16" s="25">
        <f>SUMIFS(C16:F16, C6:F6, "19MEE311_CO2")</f>
        <v/>
      </c>
      <c r="J16" s="25">
        <f>SUMIFS(C16:F16, C6:F6, "19MEE311_CO3")</f>
        <v/>
      </c>
      <c r="K16" s="25">
        <f>SUMIFS(C16:F16, C6:F6, "19MEE311_CO4")</f>
        <v/>
      </c>
    </row>
    <row r="17">
      <c r="A17" s="24" t="n"/>
      <c r="B17" s="24" t="n"/>
      <c r="C17" s="24" t="n"/>
      <c r="D17" s="24" t="n"/>
      <c r="E17" s="24" t="n"/>
      <c r="F17" s="24" t="n"/>
      <c r="H17" s="25">
        <f>SUMIFS(C17:F17, C6:F6, "19MEE311_CO1")</f>
        <v/>
      </c>
      <c r="I17" s="25">
        <f>SUMIFS(C17:F17, C6:F6, "19MEE311_CO2")</f>
        <v/>
      </c>
      <c r="J17" s="25">
        <f>SUMIFS(C17:F17, C6:F6, "19MEE311_CO3")</f>
        <v/>
      </c>
      <c r="K17" s="25">
        <f>SUMIFS(C17:F17, C6:F6, "19MEE311_CO4")</f>
        <v/>
      </c>
    </row>
    <row r="18">
      <c r="A18" s="26" t="n"/>
      <c r="B18" s="26" t="n"/>
      <c r="C18" s="26" t="n"/>
      <c r="D18" s="26" t="n"/>
      <c r="E18" s="26" t="n"/>
      <c r="F18" s="26" t="n"/>
      <c r="H18" s="25">
        <f>SUMIFS(C18:F18, C6:F6, "19MEE311_CO1")</f>
        <v/>
      </c>
      <c r="I18" s="25">
        <f>SUMIFS(C18:F18, C6:F6, "19MEE311_CO2")</f>
        <v/>
      </c>
      <c r="J18" s="25">
        <f>SUMIFS(C18:F18, C6:F6, "19MEE311_CO3")</f>
        <v/>
      </c>
      <c r="K18" s="25">
        <f>SUMIFS(C18:F18, C6:F6, "19MEE311_CO4")</f>
        <v/>
      </c>
    </row>
    <row r="19">
      <c r="A19" s="24" t="n"/>
      <c r="B19" s="24" t="n"/>
      <c r="C19" s="24" t="n"/>
      <c r="D19" s="24" t="n"/>
      <c r="E19" s="24" t="n"/>
      <c r="F19" s="24" t="n"/>
      <c r="H19" s="25">
        <f>SUMIFS(C19:F19, C6:F6, "19MEE311_CO1")</f>
        <v/>
      </c>
      <c r="I19" s="25">
        <f>SUMIFS(C19:F19, C6:F6, "19MEE311_CO2")</f>
        <v/>
      </c>
      <c r="J19" s="25">
        <f>SUMIFS(C19:F19, C6:F6, "19MEE311_CO3")</f>
        <v/>
      </c>
      <c r="K19" s="25">
        <f>SUMIFS(C19:F19, C6:F6, "19MEE311_CO4")</f>
        <v/>
      </c>
    </row>
    <row r="20">
      <c r="A20" s="26" t="n"/>
      <c r="B20" s="26" t="n"/>
      <c r="C20" s="26" t="n"/>
      <c r="D20" s="26" t="n"/>
      <c r="E20" s="26" t="n"/>
      <c r="F20" s="26" t="n"/>
      <c r="H20" s="25">
        <f>SUMIFS(C20:F20, C6:F6, "19MEE311_CO1")</f>
        <v/>
      </c>
      <c r="I20" s="25">
        <f>SUMIFS(C20:F20, C6:F6, "19MEE311_CO2")</f>
        <v/>
      </c>
      <c r="J20" s="25">
        <f>SUMIFS(C20:F20, C6:F6, "19MEE311_CO3")</f>
        <v/>
      </c>
      <c r="K20" s="25">
        <f>SUMIFS(C20:F20, C6:F6, "19MEE311_CO4")</f>
        <v/>
      </c>
    </row>
    <row r="21">
      <c r="A21" s="24" t="n"/>
      <c r="B21" s="24" t="n"/>
      <c r="C21" s="24" t="n"/>
      <c r="D21" s="24" t="n"/>
      <c r="E21" s="24" t="n"/>
      <c r="F21" s="24" t="n"/>
      <c r="H21" s="25">
        <f>SUMIFS(C21:F21, C6:F6, "19MEE311_CO1")</f>
        <v/>
      </c>
      <c r="I21" s="25">
        <f>SUMIFS(C21:F21, C6:F6, "19MEE311_CO2")</f>
        <v/>
      </c>
      <c r="J21" s="25">
        <f>SUMIFS(C21:F21, C6:F6, "19MEE311_CO3")</f>
        <v/>
      </c>
      <c r="K21" s="25">
        <f>SUMIFS(C21:F21, C6:F6, "19MEE311_CO4")</f>
        <v/>
      </c>
    </row>
    <row r="22">
      <c r="A22" s="26" t="n"/>
      <c r="B22" s="26" t="n"/>
      <c r="C22" s="26" t="n"/>
      <c r="D22" s="26" t="n"/>
      <c r="E22" s="26" t="n"/>
      <c r="F22" s="26" t="n"/>
      <c r="H22" s="25">
        <f>SUMIFS(C22:F22, C6:F6, "19MEE311_CO1")</f>
        <v/>
      </c>
      <c r="I22" s="25">
        <f>SUMIFS(C22:F22, C6:F6, "19MEE311_CO2")</f>
        <v/>
      </c>
      <c r="J22" s="25">
        <f>SUMIFS(C22:F22, C6:F6, "19MEE311_CO3")</f>
        <v/>
      </c>
      <c r="K22" s="25">
        <f>SUMIFS(C22:F22, C6:F6, "19MEE311_CO4")</f>
        <v/>
      </c>
    </row>
    <row r="23">
      <c r="A23" s="24" t="n"/>
      <c r="B23" s="24" t="n"/>
      <c r="C23" s="24" t="n"/>
      <c r="D23" s="24" t="n"/>
      <c r="E23" s="24" t="n"/>
      <c r="F23" s="24" t="n"/>
      <c r="H23" s="25">
        <f>SUMIFS(C23:F23, C6:F6, "19MEE311_CO1")</f>
        <v/>
      </c>
      <c r="I23" s="25">
        <f>SUMIFS(C23:F23, C6:F6, "19MEE311_CO2")</f>
        <v/>
      </c>
      <c r="J23" s="25">
        <f>SUMIFS(C23:F23, C6:F6, "19MEE311_CO3")</f>
        <v/>
      </c>
      <c r="K23" s="25">
        <f>SUMIFS(C23:F23, C6:F6, "19MEE311_CO4")</f>
        <v/>
      </c>
    </row>
    <row r="24">
      <c r="A24" s="26" t="n"/>
      <c r="B24" s="26" t="n"/>
      <c r="C24" s="26" t="n"/>
      <c r="D24" s="26" t="n"/>
      <c r="E24" s="26" t="n"/>
      <c r="F24" s="26" t="n"/>
      <c r="H24" s="25">
        <f>SUMIFS(C24:F24, C6:F6, "19MEE311_CO1")</f>
        <v/>
      </c>
      <c r="I24" s="25">
        <f>SUMIFS(C24:F24, C6:F6, "19MEE311_CO2")</f>
        <v/>
      </c>
      <c r="J24" s="25">
        <f>SUMIFS(C24:F24, C6:F6, "19MEE311_CO3")</f>
        <v/>
      </c>
      <c r="K24" s="25">
        <f>SUMIFS(C24:F24, C6:F6, "19MEE311_CO4")</f>
        <v/>
      </c>
    </row>
    <row r="25">
      <c r="A25" s="24" t="n"/>
      <c r="B25" s="24" t="n"/>
      <c r="C25" s="24" t="n"/>
      <c r="D25" s="24" t="n"/>
      <c r="E25" s="24" t="n"/>
      <c r="F25" s="24" t="n"/>
      <c r="H25" s="25">
        <f>SUMIFS(C25:F25, C6:F6, "19MEE311_CO1")</f>
        <v/>
      </c>
      <c r="I25" s="25">
        <f>SUMIFS(C25:F25, C6:F6, "19MEE311_CO2")</f>
        <v/>
      </c>
      <c r="J25" s="25">
        <f>SUMIFS(C25:F25, C6:F6, "19MEE311_CO3")</f>
        <v/>
      </c>
      <c r="K25" s="25">
        <f>SUMIFS(C25:F25, C6:F6, "19MEE311_CO4")</f>
        <v/>
      </c>
    </row>
    <row r="26">
      <c r="A26" s="26" t="n"/>
      <c r="B26" s="26" t="n"/>
      <c r="C26" s="26" t="n"/>
      <c r="D26" s="26" t="n"/>
      <c r="E26" s="26" t="n"/>
      <c r="F26" s="26" t="n"/>
      <c r="H26" s="25">
        <f>SUMIFS(C26:F26, C6:F6, "19MEE311_CO1")</f>
        <v/>
      </c>
      <c r="I26" s="25">
        <f>SUMIFS(C26:F26, C6:F6, "19MEE311_CO2")</f>
        <v/>
      </c>
      <c r="J26" s="25">
        <f>SUMIFS(C26:F26, C6:F6, "19MEE311_CO3")</f>
        <v/>
      </c>
      <c r="K26" s="25">
        <f>SUMIFS(C26:F26, C6:F6, "19MEE311_CO4")</f>
        <v/>
      </c>
    </row>
    <row r="27">
      <c r="A27" s="24" t="n"/>
      <c r="B27" s="24" t="n"/>
      <c r="C27" s="24" t="n"/>
      <c r="D27" s="24" t="n"/>
      <c r="E27" s="24" t="n"/>
      <c r="F27" s="24" t="n"/>
      <c r="H27" s="25">
        <f>SUMIFS(C27:F27, C6:F6, "19MEE311_CO1")</f>
        <v/>
      </c>
      <c r="I27" s="25">
        <f>SUMIFS(C27:F27, C6:F6, "19MEE311_CO2")</f>
        <v/>
      </c>
      <c r="J27" s="25">
        <f>SUMIFS(C27:F27, C6:F6, "19MEE311_CO3")</f>
        <v/>
      </c>
      <c r="K27" s="25">
        <f>SUMIFS(C27:F27, C6:F6, "19MEE311_CO4")</f>
        <v/>
      </c>
    </row>
    <row r="28">
      <c r="A28" s="26" t="n"/>
      <c r="B28" s="26" t="n"/>
      <c r="C28" s="26" t="n"/>
      <c r="D28" s="26" t="n"/>
      <c r="E28" s="26" t="n"/>
      <c r="F28" s="26" t="n"/>
      <c r="H28" s="25">
        <f>SUMIFS(C28:F28, C6:F6, "19MEE311_CO1")</f>
        <v/>
      </c>
      <c r="I28" s="25">
        <f>SUMIFS(C28:F28, C6:F6, "19MEE311_CO2")</f>
        <v/>
      </c>
      <c r="J28" s="25">
        <f>SUMIFS(C28:F28, C6:F6, "19MEE311_CO3")</f>
        <v/>
      </c>
      <c r="K28" s="25">
        <f>SUMIFS(C28:F28, C6:F6, "19MEE311_CO4")</f>
        <v/>
      </c>
    </row>
    <row r="29">
      <c r="A29" s="24" t="n"/>
      <c r="B29" s="24" t="n"/>
      <c r="C29" s="24" t="n"/>
      <c r="D29" s="24" t="n"/>
      <c r="E29" s="24" t="n"/>
      <c r="F29" s="24" t="n"/>
      <c r="H29" s="25">
        <f>SUMIFS(C29:F29, C6:F6, "19MEE311_CO1")</f>
        <v/>
      </c>
      <c r="I29" s="25">
        <f>SUMIFS(C29:F29, C6:F6, "19MEE311_CO2")</f>
        <v/>
      </c>
      <c r="J29" s="25">
        <f>SUMIFS(C29:F29, C6:F6, "19MEE311_CO3")</f>
        <v/>
      </c>
      <c r="K29" s="25">
        <f>SUMIFS(C29:F29, C6:F6, "19MEE311_CO4")</f>
        <v/>
      </c>
    </row>
    <row r="30">
      <c r="A30" s="26" t="n"/>
      <c r="B30" s="26" t="n"/>
      <c r="C30" s="26" t="n"/>
      <c r="D30" s="26" t="n"/>
      <c r="E30" s="26" t="n"/>
      <c r="F30" s="26" t="n"/>
      <c r="H30" s="25">
        <f>SUMIFS(C30:F30, C6:F6, "19MEE311_CO1")</f>
        <v/>
      </c>
      <c r="I30" s="25">
        <f>SUMIFS(C30:F30, C6:F6, "19MEE311_CO2")</f>
        <v/>
      </c>
      <c r="J30" s="25">
        <f>SUMIFS(C30:F30, C6:F6, "19MEE311_CO3")</f>
        <v/>
      </c>
      <c r="K30" s="25">
        <f>SUMIFS(C30:F30, C6:F6, "19MEE311_CO4")</f>
        <v/>
      </c>
    </row>
    <row r="31">
      <c r="A31" s="24" t="n"/>
      <c r="B31" s="24" t="n"/>
      <c r="C31" s="24" t="n"/>
      <c r="D31" s="24" t="n"/>
      <c r="E31" s="24" t="n"/>
      <c r="F31" s="24" t="n"/>
      <c r="H31" s="25">
        <f>SUMIFS(C31:F31, C6:F6, "19MEE311_CO1")</f>
        <v/>
      </c>
      <c r="I31" s="25">
        <f>SUMIFS(C31:F31, C6:F6, "19MEE311_CO2")</f>
        <v/>
      </c>
      <c r="J31" s="25">
        <f>SUMIFS(C31:F31, C6:F6, "19MEE311_CO3")</f>
        <v/>
      </c>
      <c r="K31" s="25">
        <f>SUMIFS(C31:F31, C6:F6, "19MEE311_CO4")</f>
        <v/>
      </c>
    </row>
    <row r="32">
      <c r="A32" s="26" t="n"/>
      <c r="B32" s="26" t="n"/>
      <c r="C32" s="26" t="n"/>
      <c r="D32" s="26" t="n"/>
      <c r="E32" s="26" t="n"/>
      <c r="F32" s="26" t="n"/>
      <c r="H32" s="25">
        <f>SUMIFS(C32:F32, C6:F6, "19MEE311_CO1")</f>
        <v/>
      </c>
      <c r="I32" s="25">
        <f>SUMIFS(C32:F32, C6:F6, "19MEE311_CO2")</f>
        <v/>
      </c>
      <c r="J32" s="25">
        <f>SUMIFS(C32:F32, C6:F6, "19MEE311_CO3")</f>
        <v/>
      </c>
      <c r="K32" s="25">
        <f>SUMIFS(C32:F32, C6:F6, "19MEE311_CO4")</f>
        <v/>
      </c>
    </row>
    <row r="33">
      <c r="A33" s="24" t="n"/>
      <c r="B33" s="24" t="n"/>
      <c r="C33" s="24" t="n"/>
      <c r="D33" s="24" t="n"/>
      <c r="E33" s="24" t="n"/>
      <c r="F33" s="24" t="n"/>
      <c r="H33" s="25">
        <f>SUMIFS(C33:F33, C6:F6, "19MEE311_CO1")</f>
        <v/>
      </c>
      <c r="I33" s="25">
        <f>SUMIFS(C33:F33, C6:F6, "19MEE311_CO2")</f>
        <v/>
      </c>
      <c r="J33" s="25">
        <f>SUMIFS(C33:F33, C6:F6, "19MEE311_CO3")</f>
        <v/>
      </c>
      <c r="K33" s="25">
        <f>SUMIFS(C33:F33, C6:F6, "19MEE311_CO4")</f>
        <v/>
      </c>
    </row>
    <row r="34">
      <c r="A34" s="26" t="n"/>
      <c r="B34" s="26" t="n"/>
      <c r="C34" s="26" t="n"/>
      <c r="D34" s="26" t="n"/>
      <c r="E34" s="26" t="n"/>
      <c r="F34" s="26" t="n"/>
      <c r="H34" s="25">
        <f>SUMIFS(C34:F34, C6:F6, "19MEE311_CO1")</f>
        <v/>
      </c>
      <c r="I34" s="25">
        <f>SUMIFS(C34:F34, C6:F6, "19MEE311_CO2")</f>
        <v/>
      </c>
      <c r="J34" s="25">
        <f>SUMIFS(C34:F34, C6:F6, "19MEE311_CO3")</f>
        <v/>
      </c>
      <c r="K34" s="25">
        <f>SUMIFS(C34:F34, C6:F6, "19MEE311_CO4")</f>
        <v/>
      </c>
    </row>
    <row r="35">
      <c r="A35" s="24" t="n"/>
      <c r="B35" s="24" t="n"/>
      <c r="C35" s="24" t="n"/>
      <c r="D35" s="24" t="n"/>
      <c r="E35" s="24" t="n"/>
      <c r="F35" s="24" t="n"/>
      <c r="H35" s="25">
        <f>SUMIFS(C35:F35, C6:F6, "19MEE311_CO1")</f>
        <v/>
      </c>
      <c r="I35" s="25">
        <f>SUMIFS(C35:F35, C6:F6, "19MEE311_CO2")</f>
        <v/>
      </c>
      <c r="J35" s="25">
        <f>SUMIFS(C35:F35, C6:F6, "19MEE311_CO3")</f>
        <v/>
      </c>
      <c r="K35" s="25">
        <f>SUMIFS(C35:F35, C6:F6, "19MEE311_CO4")</f>
        <v/>
      </c>
    </row>
    <row r="36">
      <c r="A36" s="26" t="n"/>
      <c r="B36" s="26" t="n"/>
      <c r="C36" s="26" t="n"/>
      <c r="D36" s="26" t="n"/>
      <c r="E36" s="26" t="n"/>
      <c r="F36" s="26" t="n"/>
      <c r="H36" s="25">
        <f>SUMIFS(C36:F36, C6:F6, "19MEE311_CO1")</f>
        <v/>
      </c>
      <c r="I36" s="25">
        <f>SUMIFS(C36:F36, C6:F6, "19MEE311_CO2")</f>
        <v/>
      </c>
      <c r="J36" s="25">
        <f>SUMIFS(C36:F36, C6:F6, "19MEE311_CO3")</f>
        <v/>
      </c>
      <c r="K36" s="25">
        <f>SUMIFS(C36:F36, C6:F6, "19MEE311_CO4")</f>
        <v/>
      </c>
    </row>
    <row r="37">
      <c r="A37" s="24" t="n"/>
      <c r="B37" s="24" t="n"/>
      <c r="C37" s="24" t="n"/>
      <c r="D37" s="24" t="n"/>
      <c r="E37" s="24" t="n"/>
      <c r="F37" s="24" t="n"/>
      <c r="H37" s="25">
        <f>SUMIFS(C37:F37, C6:F6, "19MEE311_CO1")</f>
        <v/>
      </c>
      <c r="I37" s="25">
        <f>SUMIFS(C37:F37, C6:F6, "19MEE311_CO2")</f>
        <v/>
      </c>
      <c r="J37" s="25">
        <f>SUMIFS(C37:F37, C6:F6, "19MEE311_CO3")</f>
        <v/>
      </c>
      <c r="K37" s="25">
        <f>SUMIFS(C37:F37, C6:F6, "19MEE311_CO4")</f>
        <v/>
      </c>
    </row>
    <row r="38">
      <c r="A38" s="26" t="n"/>
      <c r="B38" s="26" t="n"/>
      <c r="C38" s="26" t="n"/>
      <c r="D38" s="26" t="n"/>
      <c r="E38" s="26" t="n"/>
      <c r="F38" s="26" t="n"/>
      <c r="H38" s="25">
        <f>SUMIFS(C38:F38, C6:F6, "19MEE311_CO1")</f>
        <v/>
      </c>
      <c r="I38" s="25">
        <f>SUMIFS(C38:F38, C6:F6, "19MEE311_CO2")</f>
        <v/>
      </c>
      <c r="J38" s="25">
        <f>SUMIFS(C38:F38, C6:F6, "19MEE311_CO3")</f>
        <v/>
      </c>
      <c r="K38" s="25">
        <f>SUMIFS(C38:F38, C6:F6, "19MEE311_CO4")</f>
        <v/>
      </c>
    </row>
    <row r="39">
      <c r="A39" s="24" t="n"/>
      <c r="B39" s="24" t="n"/>
      <c r="C39" s="24" t="n"/>
      <c r="D39" s="24" t="n"/>
      <c r="E39" s="24" t="n"/>
      <c r="F39" s="24" t="n"/>
      <c r="H39" s="25">
        <f>SUMIFS(C39:F39, C6:F6, "19MEE311_CO1")</f>
        <v/>
      </c>
      <c r="I39" s="25">
        <f>SUMIFS(C39:F39, C6:F6, "19MEE311_CO2")</f>
        <v/>
      </c>
      <c r="J39" s="25">
        <f>SUMIFS(C39:F39, C6:F6, "19MEE311_CO3")</f>
        <v/>
      </c>
      <c r="K39" s="25">
        <f>SUMIFS(C39:F39, C6:F6, "19MEE311_CO4")</f>
        <v/>
      </c>
    </row>
    <row r="40">
      <c r="A40" s="26" t="n"/>
      <c r="B40" s="26" t="n"/>
      <c r="C40" s="26" t="n"/>
      <c r="D40" s="26" t="n"/>
      <c r="E40" s="26" t="n"/>
      <c r="F40" s="26" t="n"/>
      <c r="H40" s="25">
        <f>SUMIFS(C40:F40, C6:F6, "19MEE311_CO1")</f>
        <v/>
      </c>
      <c r="I40" s="25">
        <f>SUMIFS(C40:F40, C6:F6, "19MEE311_CO2")</f>
        <v/>
      </c>
      <c r="J40" s="25">
        <f>SUMIFS(C40:F40, C6:F6, "19MEE311_CO3")</f>
        <v/>
      </c>
      <c r="K40" s="25">
        <f>SUMIFS(C40:F40, C6:F6, "19MEE311_CO4")</f>
        <v/>
      </c>
    </row>
    <row r="41">
      <c r="A41" s="24" t="n"/>
      <c r="B41" s="24" t="n"/>
      <c r="C41" s="24" t="n"/>
      <c r="D41" s="24" t="n"/>
      <c r="E41" s="24" t="n"/>
      <c r="F41" s="24" t="n"/>
      <c r="H41" s="25">
        <f>SUMIFS(C41:F41, C6:F6, "19MEE311_CO1")</f>
        <v/>
      </c>
      <c r="I41" s="25">
        <f>SUMIFS(C41:F41, C6:F6, "19MEE311_CO2")</f>
        <v/>
      </c>
      <c r="J41" s="25">
        <f>SUMIFS(C41:F41, C6:F6, "19MEE311_CO3")</f>
        <v/>
      </c>
      <c r="K41" s="25">
        <f>SUMIFS(C41:F41, C6:F6, "19MEE311_CO4")</f>
        <v/>
      </c>
    </row>
    <row r="42">
      <c r="A42" s="26" t="n"/>
      <c r="B42" s="26" t="n"/>
      <c r="C42" s="26" t="n"/>
      <c r="D42" s="26" t="n"/>
      <c r="E42" s="26" t="n"/>
      <c r="F42" s="26" t="n"/>
      <c r="H42" s="25">
        <f>SUMIFS(C42:F42, C6:F6, "19MEE311_CO1")</f>
        <v/>
      </c>
      <c r="I42" s="25">
        <f>SUMIFS(C42:F42, C6:F6, "19MEE311_CO2")</f>
        <v/>
      </c>
      <c r="J42" s="25">
        <f>SUMIFS(C42:F42, C6:F6, "19MEE311_CO3")</f>
        <v/>
      </c>
      <c r="K42" s="25">
        <f>SUMIFS(C42:F42, C6:F6, "19MEE311_CO4")</f>
        <v/>
      </c>
    </row>
    <row r="43">
      <c r="A43" s="24" t="n"/>
      <c r="B43" s="24" t="n"/>
      <c r="C43" s="24" t="n"/>
      <c r="D43" s="24" t="n"/>
      <c r="E43" s="24" t="n"/>
      <c r="F43" s="24" t="n"/>
      <c r="H43" s="25">
        <f>SUMIFS(C43:F43, C6:F6, "19MEE311_CO1")</f>
        <v/>
      </c>
      <c r="I43" s="25">
        <f>SUMIFS(C43:F43, C6:F6, "19MEE311_CO2")</f>
        <v/>
      </c>
      <c r="J43" s="25">
        <f>SUMIFS(C43:F43, C6:F6, "19MEE311_CO3")</f>
        <v/>
      </c>
      <c r="K43" s="25">
        <f>SUMIFS(C43:F43, C6:F6, "19MEE311_CO4")</f>
        <v/>
      </c>
    </row>
    <row r="44">
      <c r="A44" s="26" t="n"/>
      <c r="B44" s="26" t="n"/>
      <c r="C44" s="26" t="n"/>
      <c r="D44" s="26" t="n"/>
      <c r="E44" s="26" t="n"/>
      <c r="F44" s="26" t="n"/>
      <c r="H44" s="25">
        <f>SUMIFS(C44:F44, C6:F6, "19MEE311_CO1")</f>
        <v/>
      </c>
      <c r="I44" s="25">
        <f>SUMIFS(C44:F44, C6:F6, "19MEE311_CO2")</f>
        <v/>
      </c>
      <c r="J44" s="25">
        <f>SUMIFS(C44:F44, C6:F6, "19MEE311_CO3")</f>
        <v/>
      </c>
      <c r="K44" s="25">
        <f>SUMIFS(C44:F44, C6:F6, "19MEE311_CO4")</f>
        <v/>
      </c>
    </row>
    <row r="45">
      <c r="A45" s="24" t="n"/>
      <c r="B45" s="24" t="n"/>
      <c r="C45" s="24" t="n"/>
      <c r="D45" s="24" t="n"/>
      <c r="E45" s="24" t="n"/>
      <c r="F45" s="24" t="n"/>
      <c r="H45" s="25">
        <f>SUMIFS(C45:F45, C6:F6, "19MEE311_CO1")</f>
        <v/>
      </c>
      <c r="I45" s="25">
        <f>SUMIFS(C45:F45, C6:F6, "19MEE311_CO2")</f>
        <v/>
      </c>
      <c r="J45" s="25">
        <f>SUMIFS(C45:F45, C6:F6, "19MEE311_CO3")</f>
        <v/>
      </c>
      <c r="K45" s="25">
        <f>SUMIFS(C45:F45, C6:F6, "19MEE311_CO4")</f>
        <v/>
      </c>
    </row>
    <row r="46">
      <c r="A46" s="26" t="n"/>
      <c r="B46" s="26" t="n"/>
      <c r="C46" s="26" t="n"/>
      <c r="D46" s="26" t="n"/>
      <c r="E46" s="26" t="n"/>
      <c r="F46" s="26" t="n"/>
      <c r="H46" s="25">
        <f>SUMIFS(C46:F46, C6:F6, "19MEE311_CO1")</f>
        <v/>
      </c>
      <c r="I46" s="25">
        <f>SUMIFS(C46:F46, C6:F6, "19MEE311_CO2")</f>
        <v/>
      </c>
      <c r="J46" s="25">
        <f>SUMIFS(C46:F46, C6:F6, "19MEE311_CO3")</f>
        <v/>
      </c>
      <c r="K46" s="25">
        <f>SUMIFS(C46:F46, C6:F6, "19MEE311_CO4")</f>
        <v/>
      </c>
    </row>
    <row r="47">
      <c r="A47" s="24" t="n"/>
      <c r="B47" s="24" t="n"/>
      <c r="C47" s="24" t="n"/>
      <c r="D47" s="24" t="n"/>
      <c r="E47" s="24" t="n"/>
      <c r="F47" s="24" t="n"/>
      <c r="H47" s="25">
        <f>SUMIFS(C47:F47, C6:F6, "19MEE311_CO1")</f>
        <v/>
      </c>
      <c r="I47" s="25">
        <f>SUMIFS(C47:F47, C6:F6, "19MEE311_CO2")</f>
        <v/>
      </c>
      <c r="J47" s="25">
        <f>SUMIFS(C47:F47, C6:F6, "19MEE311_CO3")</f>
        <v/>
      </c>
      <c r="K47" s="25">
        <f>SUMIFS(C47:F47, C6:F6, "19MEE311_CO4")</f>
        <v/>
      </c>
    </row>
    <row r="48">
      <c r="A48" s="26" t="n"/>
      <c r="B48" s="26" t="n"/>
      <c r="C48" s="26" t="n"/>
      <c r="D48" s="26" t="n"/>
      <c r="E48" s="26" t="n"/>
      <c r="F48" s="26" t="n"/>
      <c r="H48" s="25">
        <f>SUMIFS(C48:F48, C6:F6, "19MEE311_CO1")</f>
        <v/>
      </c>
      <c r="I48" s="25">
        <f>SUMIFS(C48:F48, C6:F6, "19MEE311_CO2")</f>
        <v/>
      </c>
      <c r="J48" s="25">
        <f>SUMIFS(C48:F48, C6:F6, "19MEE311_CO3")</f>
        <v/>
      </c>
      <c r="K48" s="25">
        <f>SUMIFS(C48:F48, C6:F6, "19MEE311_CO4")</f>
        <v/>
      </c>
    </row>
    <row r="49">
      <c r="A49" s="24" t="n"/>
      <c r="B49" s="24" t="n"/>
      <c r="C49" s="24" t="n"/>
      <c r="D49" s="24" t="n"/>
      <c r="E49" s="24" t="n"/>
      <c r="F49" s="24" t="n"/>
      <c r="H49" s="25">
        <f>SUMIFS(C49:F49, C6:F6, "19MEE311_CO1")</f>
        <v/>
      </c>
      <c r="I49" s="25">
        <f>SUMIFS(C49:F49, C6:F6, "19MEE311_CO2")</f>
        <v/>
      </c>
      <c r="J49" s="25">
        <f>SUMIFS(C49:F49, C6:F6, "19MEE311_CO3")</f>
        <v/>
      </c>
      <c r="K49" s="25">
        <f>SUMIFS(C49:F49, C6:F6, "19MEE311_CO4")</f>
        <v/>
      </c>
    </row>
    <row r="50">
      <c r="A50" s="26" t="n"/>
      <c r="B50" s="26" t="n"/>
      <c r="C50" s="26" t="n"/>
      <c r="D50" s="26" t="n"/>
      <c r="E50" s="26" t="n"/>
      <c r="F50" s="26" t="n"/>
      <c r="H50" s="25">
        <f>SUMIFS(C50:F50, C6:F6, "19MEE311_CO1")</f>
        <v/>
      </c>
      <c r="I50" s="25">
        <f>SUMIFS(C50:F50, C6:F6, "19MEE311_CO2")</f>
        <v/>
      </c>
      <c r="J50" s="25">
        <f>SUMIFS(C50:F50, C6:F6, "19MEE311_CO3")</f>
        <v/>
      </c>
      <c r="K50" s="25">
        <f>SUMIFS(C50:F50, C6:F6, "19MEE311_CO4")</f>
        <v/>
      </c>
    </row>
    <row r="51">
      <c r="A51" s="24" t="n"/>
      <c r="B51" s="24" t="n"/>
      <c r="C51" s="24" t="n"/>
      <c r="D51" s="24" t="n"/>
      <c r="E51" s="24" t="n"/>
      <c r="F51" s="24" t="n"/>
      <c r="H51" s="25">
        <f>SUMIFS(C51:F51, C6:F6, "19MEE311_CO1")</f>
        <v/>
      </c>
      <c r="I51" s="25">
        <f>SUMIFS(C51:F51, C6:F6, "19MEE311_CO2")</f>
        <v/>
      </c>
      <c r="J51" s="25">
        <f>SUMIFS(C51:F51, C6:F6, "19MEE311_CO3")</f>
        <v/>
      </c>
      <c r="K51" s="25">
        <f>SUMIFS(C51:F51, C6:F6, "19MEE311_CO4")</f>
        <v/>
      </c>
    </row>
    <row r="52">
      <c r="A52" s="26" t="n"/>
      <c r="B52" s="26" t="n"/>
      <c r="C52" s="26" t="n"/>
      <c r="D52" s="26" t="n"/>
      <c r="E52" s="26" t="n"/>
      <c r="F52" s="26" t="n"/>
      <c r="H52" s="25">
        <f>SUMIFS(C52:F52, C6:F6, "19MEE311_CO1")</f>
        <v/>
      </c>
      <c r="I52" s="25">
        <f>SUMIFS(C52:F52, C6:F6, "19MEE311_CO2")</f>
        <v/>
      </c>
      <c r="J52" s="25">
        <f>SUMIFS(C52:F52, C6:F6, "19MEE311_CO3")</f>
        <v/>
      </c>
      <c r="K52" s="25">
        <f>SUMIFS(C52:F52, C6:F6, "19MEE311_CO4")</f>
        <v/>
      </c>
    </row>
    <row r="53">
      <c r="A53" s="24" t="n"/>
      <c r="B53" s="24" t="n"/>
      <c r="C53" s="24" t="n"/>
      <c r="D53" s="24" t="n"/>
      <c r="E53" s="24" t="n"/>
      <c r="F53" s="24" t="n"/>
      <c r="H53" s="25">
        <f>SUMIFS(C53:F53, C6:F6, "19MEE311_CO1")</f>
        <v/>
      </c>
      <c r="I53" s="25">
        <f>SUMIFS(C53:F53, C6:F6, "19MEE311_CO2")</f>
        <v/>
      </c>
      <c r="J53" s="25">
        <f>SUMIFS(C53:F53, C6:F6, "19MEE311_CO3")</f>
        <v/>
      </c>
      <c r="K53" s="25">
        <f>SUMIFS(C53:F53, C6:F6, "19MEE311_CO4")</f>
        <v/>
      </c>
    </row>
    <row r="54">
      <c r="A54" s="26" t="n"/>
      <c r="B54" s="26" t="n"/>
      <c r="C54" s="26" t="n"/>
      <c r="D54" s="26" t="n"/>
      <c r="E54" s="26" t="n"/>
      <c r="F54" s="26" t="n"/>
      <c r="H54" s="25">
        <f>SUMIFS(C54:F54, C6:F6, "19MEE311_CO1")</f>
        <v/>
      </c>
      <c r="I54" s="25">
        <f>SUMIFS(C54:F54, C6:F6, "19MEE311_CO2")</f>
        <v/>
      </c>
      <c r="J54" s="25">
        <f>SUMIFS(C54:F54, C6:F6, "19MEE311_CO3")</f>
        <v/>
      </c>
      <c r="K54" s="25">
        <f>SUMIFS(C54:F54, C6:F6, "19MEE311_CO4")</f>
        <v/>
      </c>
    </row>
    <row r="55">
      <c r="A55" s="24" t="n"/>
      <c r="B55" s="24" t="n"/>
      <c r="C55" s="24" t="n"/>
      <c r="D55" s="24" t="n"/>
      <c r="E55" s="24" t="n"/>
      <c r="F55" s="24" t="n"/>
      <c r="H55" s="25">
        <f>SUMIFS(C55:F55, C6:F6, "19MEE311_CO1")</f>
        <v/>
      </c>
      <c r="I55" s="25">
        <f>SUMIFS(C55:F55, C6:F6, "19MEE311_CO2")</f>
        <v/>
      </c>
      <c r="J55" s="25">
        <f>SUMIFS(C55:F55, C6:F6, "19MEE311_CO3")</f>
        <v/>
      </c>
      <c r="K55" s="25">
        <f>SUMIFS(C55:F55, C6:F6, "19MEE311_CO4")</f>
        <v/>
      </c>
    </row>
    <row r="56">
      <c r="A56" s="26" t="n"/>
      <c r="B56" s="26" t="n"/>
      <c r="C56" s="26" t="n"/>
      <c r="D56" s="26" t="n"/>
      <c r="E56" s="26" t="n"/>
      <c r="F56" s="26" t="n"/>
      <c r="H56" s="25">
        <f>SUMIFS(C56:F56, C6:F6, "19MEE311_CO1")</f>
        <v/>
      </c>
      <c r="I56" s="25">
        <f>SUMIFS(C56:F56, C6:F6, "19MEE311_CO2")</f>
        <v/>
      </c>
      <c r="J56" s="25">
        <f>SUMIFS(C56:F56, C6:F6, "19MEE311_CO3")</f>
        <v/>
      </c>
      <c r="K56" s="25">
        <f>SUMIFS(C56:F56, C6:F6, "19MEE311_CO4")</f>
        <v/>
      </c>
    </row>
    <row r="57">
      <c r="A57" s="24" t="n"/>
      <c r="B57" s="24" t="n"/>
      <c r="C57" s="24" t="n"/>
      <c r="D57" s="24" t="n"/>
      <c r="E57" s="24" t="n"/>
      <c r="F57" s="24" t="n"/>
      <c r="H57" s="25">
        <f>SUMIFS(C57:F57, C6:F6, "19MEE311_CO1")</f>
        <v/>
      </c>
      <c r="I57" s="25">
        <f>SUMIFS(C57:F57, C6:F6, "19MEE311_CO2")</f>
        <v/>
      </c>
      <c r="J57" s="25">
        <f>SUMIFS(C57:F57, C6:F6, "19MEE311_CO3")</f>
        <v/>
      </c>
      <c r="K57" s="25">
        <f>SUMIFS(C57:F57, C6:F6, "19MEE311_CO4")</f>
        <v/>
      </c>
    </row>
    <row r="58">
      <c r="A58" s="26" t="n"/>
      <c r="B58" s="26" t="n"/>
      <c r="C58" s="26" t="n"/>
      <c r="D58" s="26" t="n"/>
      <c r="E58" s="26" t="n"/>
      <c r="F58" s="26" t="n"/>
      <c r="H58" s="25">
        <f>SUMIFS(C58:F58, C6:F6, "19MEE311_CO1")</f>
        <v/>
      </c>
      <c r="I58" s="25">
        <f>SUMIFS(C58:F58, C6:F6, "19MEE311_CO2")</f>
        <v/>
      </c>
      <c r="J58" s="25">
        <f>SUMIFS(C58:F58, C6:F6, "19MEE311_CO3")</f>
        <v/>
      </c>
      <c r="K58" s="25">
        <f>SUMIFS(C58:F58, C6:F6, "19MEE311_CO4")</f>
        <v/>
      </c>
    </row>
    <row r="59">
      <c r="A59" s="24" t="n"/>
      <c r="B59" s="24" t="n"/>
      <c r="C59" s="24" t="n"/>
      <c r="D59" s="24" t="n"/>
      <c r="E59" s="24" t="n"/>
      <c r="F59" s="24" t="n"/>
      <c r="H59" s="25">
        <f>SUMIFS(C59:F59, C6:F6, "19MEE311_CO1")</f>
        <v/>
      </c>
      <c r="I59" s="25">
        <f>SUMIFS(C59:F59, C6:F6, "19MEE311_CO2")</f>
        <v/>
      </c>
      <c r="J59" s="25">
        <f>SUMIFS(C59:F59, C6:F6, "19MEE311_CO3")</f>
        <v/>
      </c>
      <c r="K59" s="25">
        <f>SUMIFS(C59:F59, C6:F6, "19MEE311_CO4")</f>
        <v/>
      </c>
    </row>
    <row r="60">
      <c r="A60" s="26" t="n"/>
      <c r="B60" s="26" t="n"/>
      <c r="C60" s="26" t="n"/>
      <c r="D60" s="26" t="n"/>
      <c r="E60" s="26" t="n"/>
      <c r="F60" s="26" t="n"/>
      <c r="H60" s="25">
        <f>SUMIFS(C60:F60, C6:F6, "19MEE311_CO1")</f>
        <v/>
      </c>
      <c r="I60" s="25">
        <f>SUMIFS(C60:F60, C6:F6, "19MEE311_CO2")</f>
        <v/>
      </c>
      <c r="J60" s="25">
        <f>SUMIFS(C60:F60, C6:F6, "19MEE311_CO3")</f>
        <v/>
      </c>
      <c r="K60" s="25">
        <f>SUMIFS(C60:F60, C6:F6, "19MEE311_CO4")</f>
        <v/>
      </c>
    </row>
    <row r="61">
      <c r="A61" s="24" t="n"/>
      <c r="B61" s="24" t="n"/>
      <c r="C61" s="24" t="n"/>
      <c r="D61" s="24" t="n"/>
      <c r="E61" s="24" t="n"/>
      <c r="F61" s="24" t="n"/>
      <c r="H61" s="25">
        <f>SUMIFS(C61:F61, C6:F6, "19MEE311_CO1")</f>
        <v/>
      </c>
      <c r="I61" s="25">
        <f>SUMIFS(C61:F61, C6:F6, "19MEE311_CO2")</f>
        <v/>
      </c>
      <c r="J61" s="25">
        <f>SUMIFS(C61:F61, C6:F6, "19MEE311_CO3")</f>
        <v/>
      </c>
      <c r="K61" s="25">
        <f>SUMIFS(C61:F61, C6:F6, "19MEE311_CO4")</f>
        <v/>
      </c>
    </row>
    <row r="62">
      <c r="A62" s="26" t="n"/>
      <c r="B62" s="26" t="n"/>
      <c r="C62" s="26" t="n"/>
      <c r="D62" s="26" t="n"/>
      <c r="E62" s="26" t="n"/>
      <c r="F62" s="26" t="n"/>
      <c r="H62" s="25">
        <f>SUMIFS(C62:F62, C6:F6, "19MEE311_CO1")</f>
        <v/>
      </c>
      <c r="I62" s="25">
        <f>SUMIFS(C62:F62, C6:F6, "19MEE311_CO2")</f>
        <v/>
      </c>
      <c r="J62" s="25">
        <f>SUMIFS(C62:F62, C6:F6, "19MEE311_CO3")</f>
        <v/>
      </c>
      <c r="K62" s="25">
        <f>SUMIFS(C62:F62, C6:F6, "19MEE311_CO4")</f>
        <v/>
      </c>
    </row>
    <row r="63">
      <c r="A63" s="24" t="n"/>
      <c r="B63" s="24" t="n"/>
      <c r="C63" s="24" t="n"/>
      <c r="D63" s="24" t="n"/>
      <c r="E63" s="24" t="n"/>
      <c r="F63" s="24" t="n"/>
      <c r="H63" s="25">
        <f>SUMIFS(C63:F63, C6:F6, "19MEE311_CO1")</f>
        <v/>
      </c>
      <c r="I63" s="25">
        <f>SUMIFS(C63:F63, C6:F6, "19MEE311_CO2")</f>
        <v/>
      </c>
      <c r="J63" s="25">
        <f>SUMIFS(C63:F63, C6:F6, "19MEE311_CO3")</f>
        <v/>
      </c>
      <c r="K63" s="25">
        <f>SUMIFS(C63:F63, C6:F6, "19MEE311_CO4")</f>
        <v/>
      </c>
    </row>
    <row r="64">
      <c r="A64" s="26" t="n"/>
      <c r="B64" s="26" t="n"/>
      <c r="C64" s="26" t="n"/>
      <c r="D64" s="26" t="n"/>
      <c r="E64" s="26" t="n"/>
      <c r="F64" s="26" t="n"/>
      <c r="H64" s="25">
        <f>SUMIFS(C64:F64, C6:F6, "19MEE311_CO1")</f>
        <v/>
      </c>
      <c r="I64" s="25">
        <f>SUMIFS(C64:F64, C6:F6, "19MEE311_CO2")</f>
        <v/>
      </c>
      <c r="J64" s="25">
        <f>SUMIFS(C64:F64, C6:F6, "19MEE311_CO3")</f>
        <v/>
      </c>
      <c r="K64" s="25">
        <f>SUMIFS(C64:F64, C6:F6, "19MEE311_CO4")</f>
        <v/>
      </c>
    </row>
    <row r="65">
      <c r="A65" s="24" t="n"/>
      <c r="B65" s="24" t="n"/>
      <c r="C65" s="24" t="n"/>
      <c r="D65" s="24" t="n"/>
      <c r="E65" s="24" t="n"/>
      <c r="F65" s="24" t="n"/>
      <c r="H65" s="25">
        <f>SUMIFS(C65:F65, C6:F6, "19MEE311_CO1")</f>
        <v/>
      </c>
      <c r="I65" s="25">
        <f>SUMIFS(C65:F65, C6:F6, "19MEE311_CO2")</f>
        <v/>
      </c>
      <c r="J65" s="25">
        <f>SUMIFS(C65:F65, C6:F6, "19MEE311_CO3")</f>
        <v/>
      </c>
      <c r="K65" s="25">
        <f>SUMIFS(C65:F65, C6:F6, "19MEE311_CO4")</f>
        <v/>
      </c>
    </row>
    <row r="68">
      <c r="A68" s="27" t="inlineStr">
        <is>
          <t>Colour Code</t>
        </is>
      </c>
      <c r="B68" s="27" t="inlineStr">
        <is>
          <t>Meaning</t>
        </is>
      </c>
      <c r="C68" s="28" t="n"/>
    </row>
    <row r="69">
      <c r="A69" s="29" t="inlineStr">
        <is>
          <t>Pink fill</t>
        </is>
      </c>
      <c r="B69" s="29" t="inlineStr">
        <is>
          <t>Empty cell</t>
        </is>
      </c>
      <c r="C69" s="28" t="n"/>
    </row>
    <row r="70">
      <c r="A70" s="30" t="inlineStr">
        <is>
          <t>Red fill</t>
        </is>
      </c>
      <c r="B70" s="30" t="inlineStr">
        <is>
          <t>Cell value greater than expected</t>
        </is>
      </c>
      <c r="C70" s="28" t="n"/>
    </row>
    <row r="71">
      <c r="A71" s="31" t="inlineStr">
        <is>
          <t>Yellow fill</t>
        </is>
      </c>
      <c r="B71" s="31" t="inlineStr">
        <is>
          <t>All cells values in column below threshold</t>
        </is>
      </c>
      <c r="C71" s="28" t="n"/>
    </row>
    <row r="72">
      <c r="A72" s="32" t="inlineStr">
        <is>
          <t>Blue fill</t>
        </is>
      </c>
      <c r="B72" s="32" t="inlineStr">
        <is>
          <t>Header cell (ignore)</t>
        </is>
      </c>
      <c r="C72" s="28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7">
    <mergeCell ref="B69:C69"/>
    <mergeCell ref="B70:C70"/>
    <mergeCell ref="B68:C68"/>
    <mergeCell ref="B72:C72"/>
    <mergeCell ref="B1:F1"/>
    <mergeCell ref="B71:C71"/>
    <mergeCell ref="B9:F9"/>
  </mergeCells>
  <conditionalFormatting sqref="C3">
    <cfRule type="expression" priority="1" dxfId="2" stopIfTrue="0">
      <formula>OR(C3&gt;100,C3&lt;0)</formula>
    </cfRule>
    <cfRule type="expression" priority="2" dxfId="0" stopIfTrue="0">
      <formula>ISBLANK(C3)</formula>
    </cfRule>
  </conditionalFormatting>
  <conditionalFormatting sqref="C4">
    <cfRule type="expression" priority="3" dxfId="2" stopIfTrue="0">
      <formula>OR(C4&gt;max_marks_cell,C4&lt;0)</formula>
    </cfRule>
    <cfRule type="expression" priority="4" dxfId="0" stopIfTrue="0">
      <formula>ISBLANK(C4)</formula>
    </cfRule>
  </conditionalFormatting>
  <conditionalFormatting sqref="C5">
    <cfRule type="expression" priority="5" dxfId="2" stopIfTrue="0">
      <formula>OR(C5&gt;4,C5&lt;0)</formula>
    </cfRule>
    <cfRule type="expression" priority="6" dxfId="0" stopIfTrue="0">
      <formula>ISBLANK(C5)</formula>
    </cfRule>
  </conditionalFormatting>
  <conditionalFormatting sqref="C7">
    <cfRule type="expression" priority="7" dxfId="2" stopIfTrue="0">
      <formula>OR(C7&gt;100,C7&lt;0)</formula>
    </cfRule>
    <cfRule type="expression" priority="8" dxfId="0" stopIfTrue="0">
      <formula>ISBLANK(C7)</formula>
    </cfRule>
  </conditionalFormatting>
  <conditionalFormatting sqref="D3">
    <cfRule type="expression" priority="9" dxfId="2" stopIfTrue="0">
      <formula>OR(D3&gt;100,D3&lt;0)</formula>
    </cfRule>
    <cfRule type="expression" priority="10" dxfId="0" stopIfTrue="0">
      <formula>ISBLANK(D3)</formula>
    </cfRule>
  </conditionalFormatting>
  <conditionalFormatting sqref="D4">
    <cfRule type="expression" priority="11" dxfId="2" stopIfTrue="0">
      <formula>OR(D4&gt;max_marks_cell,D4&lt;0)</formula>
    </cfRule>
    <cfRule type="expression" priority="12" dxfId="0" stopIfTrue="0">
      <formula>ISBLANK(D4)</formula>
    </cfRule>
  </conditionalFormatting>
  <conditionalFormatting sqref="D5">
    <cfRule type="expression" priority="13" dxfId="2" stopIfTrue="0">
      <formula>OR(D5&gt;4,D5&lt;0)</formula>
    </cfRule>
    <cfRule type="expression" priority="14" dxfId="0" stopIfTrue="0">
      <formula>ISBLANK(D5)</formula>
    </cfRule>
  </conditionalFormatting>
  <conditionalFormatting sqref="D7">
    <cfRule type="expression" priority="15" dxfId="2" stopIfTrue="0">
      <formula>OR(D7&gt;100,D7&lt;0)</formula>
    </cfRule>
    <cfRule type="expression" priority="16" dxfId="0" stopIfTrue="0">
      <formula>ISBLANK(D7)</formula>
    </cfRule>
  </conditionalFormatting>
  <conditionalFormatting sqref="E3">
    <cfRule type="expression" priority="17" dxfId="2" stopIfTrue="0">
      <formula>OR(E3&gt;100,E3&lt;0)</formula>
    </cfRule>
    <cfRule type="expression" priority="18" dxfId="0" stopIfTrue="0">
      <formula>ISBLANK(E3)</formula>
    </cfRule>
  </conditionalFormatting>
  <conditionalFormatting sqref="E4">
    <cfRule type="expression" priority="19" dxfId="2" stopIfTrue="0">
      <formula>OR(E4&gt;max_marks_cell,E4&lt;0)</formula>
    </cfRule>
    <cfRule type="expression" priority="20" dxfId="0" stopIfTrue="0">
      <formula>ISBLANK(E4)</formula>
    </cfRule>
  </conditionalFormatting>
  <conditionalFormatting sqref="E5">
    <cfRule type="expression" priority="21" dxfId="2" stopIfTrue="0">
      <formula>OR(E5&gt;4,E5&lt;0)</formula>
    </cfRule>
    <cfRule type="expression" priority="22" dxfId="0" stopIfTrue="0">
      <formula>ISBLANK(E5)</formula>
    </cfRule>
  </conditionalFormatting>
  <conditionalFormatting sqref="E7">
    <cfRule type="expression" priority="23" dxfId="2" stopIfTrue="0">
      <formula>OR(E7&gt;100,E7&lt;0)</formula>
    </cfRule>
    <cfRule type="expression" priority="24" dxfId="0" stopIfTrue="0">
      <formula>ISBLANK(E7)</formula>
    </cfRule>
  </conditionalFormatting>
  <conditionalFormatting sqref="F3">
    <cfRule type="expression" priority="25" dxfId="2" stopIfTrue="0">
      <formula>OR(F3&gt;100,F3&lt;0)</formula>
    </cfRule>
    <cfRule type="expression" priority="26" dxfId="0" stopIfTrue="0">
      <formula>ISBLANK(F3)</formula>
    </cfRule>
  </conditionalFormatting>
  <conditionalFormatting sqref="F4">
    <cfRule type="expression" priority="27" dxfId="2" stopIfTrue="0">
      <formula>OR(F4&gt;max_marks_cell,F4&lt;0)</formula>
    </cfRule>
    <cfRule type="expression" priority="28" dxfId="0" stopIfTrue="0">
      <formula>ISBLANK(F4)</formula>
    </cfRule>
  </conditionalFormatting>
  <conditionalFormatting sqref="F5">
    <cfRule type="expression" priority="29" dxfId="2" stopIfTrue="0">
      <formula>OR(F5&gt;4,F5&lt;0)</formula>
    </cfRule>
    <cfRule type="expression" priority="30" dxfId="0" stopIfTrue="0">
      <formula>ISBLANK(F5)</formula>
    </cfRule>
  </conditionalFormatting>
  <conditionalFormatting sqref="F7">
    <cfRule type="expression" priority="31" dxfId="2" stopIfTrue="0">
      <formula>OR(F7&gt;100,F7&lt;0)</formula>
    </cfRule>
    <cfRule type="expression" priority="32" dxfId="0" stopIfTrue="0">
      <formula>ISBLANK(F7)</formula>
    </cfRule>
  </conditionalFormatting>
  <conditionalFormatting sqref="C10">
    <cfRule type="expression" priority="33" dxfId="3" stopIfTrue="0">
      <formula>COUNTIF(C11:C65, "&gt;="&amp;$C$4)=0</formula>
    </cfRule>
  </conditionalFormatting>
  <conditionalFormatting sqref="C11:C65">
    <cfRule type="expression" priority="34" dxfId="0" stopIfTrue="0">
      <formula>ISBLANK(C11)</formula>
    </cfRule>
    <cfRule type="expression" priority="35" dxfId="2" stopIfTrue="0">
      <formula>C11&gt;$C$3</formula>
    </cfRule>
  </conditionalFormatting>
  <conditionalFormatting sqref="A11:A65">
    <cfRule type="expression" priority="36" dxfId="0" stopIfTrue="0">
      <formula>ISBLANK(A11)</formula>
    </cfRule>
    <cfRule type="expression" priority="41" dxfId="0" stopIfTrue="0">
      <formula>ISBLANK(A11)</formula>
    </cfRule>
    <cfRule type="expression" priority="46" dxfId="0" stopIfTrue="0">
      <formula>ISBLANK(A11)</formula>
    </cfRule>
    <cfRule type="expression" priority="51" dxfId="0" stopIfTrue="0">
      <formula>ISBLANK(A11)</formula>
    </cfRule>
  </conditionalFormatting>
  <conditionalFormatting sqref="B11:B65">
    <cfRule type="expression" priority="37" dxfId="0" stopIfTrue="0">
      <formula>ISBLANK(B11)</formula>
    </cfRule>
    <cfRule type="expression" priority="42" dxfId="0" stopIfTrue="0">
      <formula>ISBLANK(B11)</formula>
    </cfRule>
    <cfRule type="expression" priority="47" dxfId="0" stopIfTrue="0">
      <formula>ISBLANK(B11)</formula>
    </cfRule>
    <cfRule type="expression" priority="52" dxfId="0" stopIfTrue="0">
      <formula>ISBLANK(B11)</formula>
    </cfRule>
  </conditionalFormatting>
  <conditionalFormatting sqref="D10">
    <cfRule type="expression" priority="38" dxfId="3" stopIfTrue="0">
      <formula>COUNTIF(D11:D65, "&gt;="&amp;$D$4)=0</formula>
    </cfRule>
  </conditionalFormatting>
  <conditionalFormatting sqref="D11:D65">
    <cfRule type="expression" priority="39" dxfId="0" stopIfTrue="0">
      <formula>ISBLANK(D11)</formula>
    </cfRule>
    <cfRule type="expression" priority="40" dxfId="2" stopIfTrue="0">
      <formula>D11&gt;$D$3</formula>
    </cfRule>
  </conditionalFormatting>
  <conditionalFormatting sqref="E10">
    <cfRule type="expression" priority="43" dxfId="3" stopIfTrue="0">
      <formula>COUNTIF(E11:E65, "&gt;="&amp;$E$4)=0</formula>
    </cfRule>
  </conditionalFormatting>
  <conditionalFormatting sqref="E11:E65">
    <cfRule type="expression" priority="44" dxfId="0" stopIfTrue="0">
      <formula>ISBLANK(E11)</formula>
    </cfRule>
    <cfRule type="expression" priority="45" dxfId="2" stopIfTrue="0">
      <formula>E11&gt;$E$3</formula>
    </cfRule>
  </conditionalFormatting>
  <conditionalFormatting sqref="F10">
    <cfRule type="expression" priority="48" dxfId="3" stopIfTrue="0">
      <formula>COUNTIF(F11:F65, "&gt;="&amp;$F$4)=0</formula>
    </cfRule>
  </conditionalFormatting>
  <conditionalFormatting sqref="F11:F65">
    <cfRule type="expression" priority="49" dxfId="0" stopIfTrue="0">
      <formula>ISBLANK(F11)</formula>
    </cfRule>
    <cfRule type="expression" priority="50" dxfId="2" stopIfTrue="0">
      <formula>F11&gt;$F$3</formula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U66"/>
  <sheetViews>
    <sheetView workbookViewId="0">
      <selection activeCell="A1" sqref="A1"/>
    </sheetView>
  </sheetViews>
  <sheetFormatPr baseColWidth="8" defaultRowHeight="15"/>
  <cols>
    <col width="2.5" customWidth="1" min="16" max="16"/>
    <col width="14.3" customWidth="1" min="17" max="17"/>
  </cols>
  <sheetData>
    <row r="1">
      <c r="A1" s="33" t="inlineStr">
        <is>
          <t>A_P1-I</t>
        </is>
      </c>
      <c r="B1" s="33" t="n"/>
      <c r="C1" s="33" t="n"/>
      <c r="D1" s="33" t="n"/>
      <c r="F1" s="33" t="inlineStr">
        <is>
          <t>A_P2-I</t>
        </is>
      </c>
      <c r="G1" s="33" t="n"/>
      <c r="H1" s="33" t="n"/>
      <c r="I1" s="33" t="n"/>
      <c r="K1" s="33" t="inlineStr">
        <is>
          <t>A_CA-I</t>
        </is>
      </c>
      <c r="L1" s="33" t="n"/>
      <c r="M1" s="33" t="n"/>
      <c r="N1" s="33" t="n"/>
      <c r="P1" s="34" t="n"/>
      <c r="R1" s="35" t="inlineStr">
        <is>
          <t>Combined Components table</t>
        </is>
      </c>
      <c r="S1" s="35" t="n"/>
      <c r="T1" s="35" t="n"/>
      <c r="U1" s="35" t="n"/>
    </row>
    <row r="2">
      <c r="A2" s="36" t="inlineStr">
        <is>
          <t>CO1</t>
        </is>
      </c>
      <c r="B2" s="36" t="inlineStr">
        <is>
          <t>CO2</t>
        </is>
      </c>
      <c r="C2" s="36" t="inlineStr">
        <is>
          <t>CO3</t>
        </is>
      </c>
      <c r="D2" s="36" t="inlineStr">
        <is>
          <t>CO4</t>
        </is>
      </c>
      <c r="F2" s="36" t="inlineStr">
        <is>
          <t>CO1</t>
        </is>
      </c>
      <c r="G2" s="36" t="inlineStr">
        <is>
          <t>CO2</t>
        </is>
      </c>
      <c r="H2" s="36" t="inlineStr">
        <is>
          <t>CO3</t>
        </is>
      </c>
      <c r="I2" s="36" t="inlineStr">
        <is>
          <t>CO4</t>
        </is>
      </c>
      <c r="K2" s="36" t="inlineStr">
        <is>
          <t>CO1</t>
        </is>
      </c>
      <c r="L2" s="36" t="inlineStr">
        <is>
          <t>CO2</t>
        </is>
      </c>
      <c r="M2" s="36" t="inlineStr">
        <is>
          <t>CO3</t>
        </is>
      </c>
      <c r="N2" s="36" t="inlineStr">
        <is>
          <t>CO4</t>
        </is>
      </c>
      <c r="P2" s="34" t="n"/>
      <c r="R2" s="37" t="inlineStr">
        <is>
          <t>CO1</t>
        </is>
      </c>
      <c r="S2" s="37" t="inlineStr">
        <is>
          <t>CO2</t>
        </is>
      </c>
      <c r="T2" s="37" t="inlineStr">
        <is>
          <t>CO3</t>
        </is>
      </c>
      <c r="U2" s="37" t="inlineStr">
        <is>
          <t>CO4</t>
        </is>
      </c>
    </row>
    <row r="3">
      <c r="A3" s="18">
        <f>'A_P1-I'!H3</f>
        <v/>
      </c>
      <c r="B3" s="18">
        <f>'A_P1-I'!I3</f>
        <v/>
      </c>
      <c r="C3" s="18">
        <f>'A_P1-I'!J3</f>
        <v/>
      </c>
      <c r="D3" s="18">
        <f>'A_P1-I'!K3</f>
        <v/>
      </c>
      <c r="F3" s="18">
        <f>'A_P2-I'!T3</f>
        <v/>
      </c>
      <c r="G3" s="18">
        <f>'A_P2-I'!U3</f>
        <v/>
      </c>
      <c r="H3" s="18">
        <f>'A_P2-I'!V3</f>
        <v/>
      </c>
      <c r="I3" s="18">
        <f>'A_P2-I'!W3</f>
        <v/>
      </c>
      <c r="K3" s="18">
        <f>'A_CA-I'!H3</f>
        <v/>
      </c>
      <c r="L3" s="18">
        <f>'A_CA-I'!I3</f>
        <v/>
      </c>
      <c r="M3" s="18">
        <f>'A_CA-I'!J3</f>
        <v/>
      </c>
      <c r="N3" s="18">
        <f>'A_CA-I'!K3</f>
        <v/>
      </c>
      <c r="P3" s="34" t="n"/>
      <c r="R3" s="18">
        <f>SUM(A3,F3,K3)</f>
        <v/>
      </c>
      <c r="S3" s="18">
        <f>SUM(B3,G3,L3)</f>
        <v/>
      </c>
      <c r="T3" s="18">
        <f>SUM(C3,H3,M3)</f>
        <v/>
      </c>
      <c r="U3" s="18">
        <f>SUM(D3,I3,N3)</f>
        <v/>
      </c>
    </row>
    <row r="4">
      <c r="A4" s="18">
        <f>'A_P1-I'!H4</f>
        <v/>
      </c>
      <c r="B4" s="18">
        <f>'A_P1-I'!I4</f>
        <v/>
      </c>
      <c r="C4" s="18">
        <f>'A_P1-I'!J4</f>
        <v/>
      </c>
      <c r="D4" s="18">
        <f>'A_P1-I'!K4</f>
        <v/>
      </c>
      <c r="F4" s="18">
        <f>'A_P2-I'!T4</f>
        <v/>
      </c>
      <c r="G4" s="18">
        <f>'A_P2-I'!U4</f>
        <v/>
      </c>
      <c r="H4" s="18">
        <f>'A_P2-I'!V4</f>
        <v/>
      </c>
      <c r="I4" s="18">
        <f>'A_P2-I'!W4</f>
        <v/>
      </c>
      <c r="K4" s="18">
        <f>'A_CA-I'!H4</f>
        <v/>
      </c>
      <c r="L4" s="18">
        <f>'A_CA-I'!I4</f>
        <v/>
      </c>
      <c r="M4" s="18">
        <f>'A_CA-I'!J4</f>
        <v/>
      </c>
      <c r="N4" s="18">
        <f>'A_CA-I'!K4</f>
        <v/>
      </c>
      <c r="P4" s="34" t="n"/>
      <c r="R4" s="18">
        <f>SUM(A4,F4,K4)</f>
        <v/>
      </c>
      <c r="S4" s="18">
        <f>SUM(B4,G4,L4)</f>
        <v/>
      </c>
      <c r="T4" s="18">
        <f>SUM(C4,H4,M4)</f>
        <v/>
      </c>
      <c r="U4" s="18">
        <f>SUM(D4,I4,N4)</f>
        <v/>
      </c>
    </row>
    <row r="5">
      <c r="P5" s="34" t="n"/>
    </row>
    <row r="6">
      <c r="A6" s="36" t="inlineStr">
        <is>
          <t>CO1</t>
        </is>
      </c>
      <c r="B6" s="36" t="inlineStr">
        <is>
          <t>CO2</t>
        </is>
      </c>
      <c r="C6" s="36" t="inlineStr">
        <is>
          <t>CO3</t>
        </is>
      </c>
      <c r="D6" s="36" t="inlineStr">
        <is>
          <t>CO4</t>
        </is>
      </c>
      <c r="F6" s="36" t="inlineStr">
        <is>
          <t>CO1</t>
        </is>
      </c>
      <c r="G6" s="36" t="inlineStr">
        <is>
          <t>CO2</t>
        </is>
      </c>
      <c r="H6" s="36" t="inlineStr">
        <is>
          <t>CO3</t>
        </is>
      </c>
      <c r="I6" s="36" t="inlineStr">
        <is>
          <t>CO4</t>
        </is>
      </c>
      <c r="K6" s="36" t="inlineStr">
        <is>
          <t>CO1</t>
        </is>
      </c>
      <c r="L6" s="36" t="inlineStr">
        <is>
          <t>CO2</t>
        </is>
      </c>
      <c r="M6" s="36" t="inlineStr">
        <is>
          <t>CO3</t>
        </is>
      </c>
      <c r="N6" s="36" t="inlineStr">
        <is>
          <t>CO4</t>
        </is>
      </c>
      <c r="P6" s="34" t="n"/>
      <c r="R6" s="37" t="inlineStr">
        <is>
          <t>CO1</t>
        </is>
      </c>
      <c r="S6" s="37" t="inlineStr">
        <is>
          <t>CO2</t>
        </is>
      </c>
      <c r="T6" s="37" t="inlineStr">
        <is>
          <t>CO3</t>
        </is>
      </c>
      <c r="U6" s="37" t="inlineStr">
        <is>
          <t>CO4</t>
        </is>
      </c>
    </row>
    <row r="7">
      <c r="A7" s="18">
        <f>'A_P1-I'!H11</f>
        <v/>
      </c>
      <c r="B7" s="18">
        <f>'A_P1-I'!I11</f>
        <v/>
      </c>
      <c r="C7" s="18">
        <f>'A_P1-I'!J11</f>
        <v/>
      </c>
      <c r="D7" s="18">
        <f>'A_P1-I'!K11</f>
        <v/>
      </c>
      <c r="F7" s="18">
        <f>'A_P2-I'!T11</f>
        <v/>
      </c>
      <c r="G7" s="18">
        <f>'A_P2-I'!U11</f>
        <v/>
      </c>
      <c r="H7" s="18">
        <f>'A_P2-I'!V11</f>
        <v/>
      </c>
      <c r="I7" s="18">
        <f>'A_P2-I'!W11</f>
        <v/>
      </c>
      <c r="K7" s="18">
        <f>'A_CA-I'!H11</f>
        <v/>
      </c>
      <c r="L7" s="18">
        <f>'A_CA-I'!I11</f>
        <v/>
      </c>
      <c r="M7" s="18">
        <f>'A_CA-I'!J11</f>
        <v/>
      </c>
      <c r="N7" s="18">
        <f>'A_CA-I'!K11</f>
        <v/>
      </c>
      <c r="P7" s="34" t="n"/>
      <c r="R7" s="18">
        <f>SUM(A7,F7,K7)</f>
        <v/>
      </c>
      <c r="S7" s="18">
        <f>SUM(B7,G7,L7)</f>
        <v/>
      </c>
      <c r="T7" s="18">
        <f>SUM(C7,H7,M7)</f>
        <v/>
      </c>
      <c r="U7" s="18">
        <f>SUM(D7,I7,N7)</f>
        <v/>
      </c>
    </row>
    <row r="8">
      <c r="A8" s="18">
        <f>'A_P1-I'!H12</f>
        <v/>
      </c>
      <c r="B8" s="18">
        <f>'A_P1-I'!I12</f>
        <v/>
      </c>
      <c r="C8" s="18">
        <f>'A_P1-I'!J12</f>
        <v/>
      </c>
      <c r="D8" s="18">
        <f>'A_P1-I'!K12</f>
        <v/>
      </c>
      <c r="F8" s="18">
        <f>'A_P2-I'!T12</f>
        <v/>
      </c>
      <c r="G8" s="18">
        <f>'A_P2-I'!U12</f>
        <v/>
      </c>
      <c r="H8" s="18">
        <f>'A_P2-I'!V12</f>
        <v/>
      </c>
      <c r="I8" s="18">
        <f>'A_P2-I'!W12</f>
        <v/>
      </c>
      <c r="K8" s="18">
        <f>'A_CA-I'!H12</f>
        <v/>
      </c>
      <c r="L8" s="18">
        <f>'A_CA-I'!I12</f>
        <v/>
      </c>
      <c r="M8" s="18">
        <f>'A_CA-I'!J12</f>
        <v/>
      </c>
      <c r="N8" s="18">
        <f>'A_CA-I'!K12</f>
        <v/>
      </c>
      <c r="P8" s="34" t="n"/>
      <c r="R8" s="18">
        <f>SUM(A8,F8,K8)</f>
        <v/>
      </c>
      <c r="S8" s="18">
        <f>SUM(B8,G8,L8)</f>
        <v/>
      </c>
      <c r="T8" s="18">
        <f>SUM(C8,H8,M8)</f>
        <v/>
      </c>
      <c r="U8" s="18">
        <f>SUM(D8,I8,N8)</f>
        <v/>
      </c>
    </row>
    <row r="9">
      <c r="A9" s="18">
        <f>'A_P1-I'!H13</f>
        <v/>
      </c>
      <c r="B9" s="18">
        <f>'A_P1-I'!I13</f>
        <v/>
      </c>
      <c r="C9" s="18">
        <f>'A_P1-I'!J13</f>
        <v/>
      </c>
      <c r="D9" s="18">
        <f>'A_P1-I'!K13</f>
        <v/>
      </c>
      <c r="F9" s="18">
        <f>'A_P2-I'!T13</f>
        <v/>
      </c>
      <c r="G9" s="18">
        <f>'A_P2-I'!U13</f>
        <v/>
      </c>
      <c r="H9" s="18">
        <f>'A_P2-I'!V13</f>
        <v/>
      </c>
      <c r="I9" s="18">
        <f>'A_P2-I'!W13</f>
        <v/>
      </c>
      <c r="K9" s="18">
        <f>'A_CA-I'!H13</f>
        <v/>
      </c>
      <c r="L9" s="18">
        <f>'A_CA-I'!I13</f>
        <v/>
      </c>
      <c r="M9" s="18">
        <f>'A_CA-I'!J13</f>
        <v/>
      </c>
      <c r="N9" s="18">
        <f>'A_CA-I'!K13</f>
        <v/>
      </c>
      <c r="P9" s="34" t="n"/>
      <c r="R9" s="18">
        <f>SUM(A9,F9,K9)</f>
        <v/>
      </c>
      <c r="S9" s="18">
        <f>SUM(B9,G9,L9)</f>
        <v/>
      </c>
      <c r="T9" s="18">
        <f>SUM(C9,H9,M9)</f>
        <v/>
      </c>
      <c r="U9" s="18">
        <f>SUM(D9,I9,N9)</f>
        <v/>
      </c>
    </row>
    <row r="10">
      <c r="A10" s="18">
        <f>'A_P1-I'!H14</f>
        <v/>
      </c>
      <c r="B10" s="18">
        <f>'A_P1-I'!I14</f>
        <v/>
      </c>
      <c r="C10" s="18">
        <f>'A_P1-I'!J14</f>
        <v/>
      </c>
      <c r="D10" s="18">
        <f>'A_P1-I'!K14</f>
        <v/>
      </c>
      <c r="F10" s="18">
        <f>'A_P2-I'!T14</f>
        <v/>
      </c>
      <c r="G10" s="18">
        <f>'A_P2-I'!U14</f>
        <v/>
      </c>
      <c r="H10" s="18">
        <f>'A_P2-I'!V14</f>
        <v/>
      </c>
      <c r="I10" s="18">
        <f>'A_P2-I'!W14</f>
        <v/>
      </c>
      <c r="K10" s="18">
        <f>'A_CA-I'!H14</f>
        <v/>
      </c>
      <c r="L10" s="18">
        <f>'A_CA-I'!I14</f>
        <v/>
      </c>
      <c r="M10" s="18">
        <f>'A_CA-I'!J14</f>
        <v/>
      </c>
      <c r="N10" s="18">
        <f>'A_CA-I'!K14</f>
        <v/>
      </c>
      <c r="P10" s="34" t="n"/>
      <c r="R10" s="18">
        <f>SUM(A10,F10,K10)</f>
        <v/>
      </c>
      <c r="S10" s="18">
        <f>SUM(B10,G10,L10)</f>
        <v/>
      </c>
      <c r="T10" s="18">
        <f>SUM(C10,H10,M10)</f>
        <v/>
      </c>
      <c r="U10" s="18">
        <f>SUM(D10,I10,N10)</f>
        <v/>
      </c>
    </row>
    <row r="11">
      <c r="A11" s="18">
        <f>'A_P1-I'!H15</f>
        <v/>
      </c>
      <c r="B11" s="18">
        <f>'A_P1-I'!I15</f>
        <v/>
      </c>
      <c r="C11" s="18">
        <f>'A_P1-I'!J15</f>
        <v/>
      </c>
      <c r="D11" s="18">
        <f>'A_P1-I'!K15</f>
        <v/>
      </c>
      <c r="F11" s="18">
        <f>'A_P2-I'!T15</f>
        <v/>
      </c>
      <c r="G11" s="18">
        <f>'A_P2-I'!U15</f>
        <v/>
      </c>
      <c r="H11" s="18">
        <f>'A_P2-I'!V15</f>
        <v/>
      </c>
      <c r="I11" s="18">
        <f>'A_P2-I'!W15</f>
        <v/>
      </c>
      <c r="K11" s="18">
        <f>'A_CA-I'!H15</f>
        <v/>
      </c>
      <c r="L11" s="18">
        <f>'A_CA-I'!I15</f>
        <v/>
      </c>
      <c r="M11" s="18">
        <f>'A_CA-I'!J15</f>
        <v/>
      </c>
      <c r="N11" s="18">
        <f>'A_CA-I'!K15</f>
        <v/>
      </c>
      <c r="P11" s="34" t="n"/>
      <c r="R11" s="18">
        <f>SUM(A11,F11,K11)</f>
        <v/>
      </c>
      <c r="S11" s="18">
        <f>SUM(B11,G11,L11)</f>
        <v/>
      </c>
      <c r="T11" s="18">
        <f>SUM(C11,H11,M11)</f>
        <v/>
      </c>
      <c r="U11" s="18">
        <f>SUM(D11,I11,N11)</f>
        <v/>
      </c>
    </row>
    <row r="12">
      <c r="A12" s="18">
        <f>'A_P1-I'!H16</f>
        <v/>
      </c>
      <c r="B12" s="18">
        <f>'A_P1-I'!I16</f>
        <v/>
      </c>
      <c r="C12" s="18">
        <f>'A_P1-I'!J16</f>
        <v/>
      </c>
      <c r="D12" s="18">
        <f>'A_P1-I'!K16</f>
        <v/>
      </c>
      <c r="F12" s="18">
        <f>'A_P2-I'!T16</f>
        <v/>
      </c>
      <c r="G12" s="18">
        <f>'A_P2-I'!U16</f>
        <v/>
      </c>
      <c r="H12" s="18">
        <f>'A_P2-I'!V16</f>
        <v/>
      </c>
      <c r="I12" s="18">
        <f>'A_P2-I'!W16</f>
        <v/>
      </c>
      <c r="K12" s="18">
        <f>'A_CA-I'!H16</f>
        <v/>
      </c>
      <c r="L12" s="18">
        <f>'A_CA-I'!I16</f>
        <v/>
      </c>
      <c r="M12" s="18">
        <f>'A_CA-I'!J16</f>
        <v/>
      </c>
      <c r="N12" s="18">
        <f>'A_CA-I'!K16</f>
        <v/>
      </c>
      <c r="P12" s="34" t="n"/>
      <c r="R12" s="18">
        <f>SUM(A12,F12,K12)</f>
        <v/>
      </c>
      <c r="S12" s="18">
        <f>SUM(B12,G12,L12)</f>
        <v/>
      </c>
      <c r="T12" s="18">
        <f>SUM(C12,H12,M12)</f>
        <v/>
      </c>
      <c r="U12" s="18">
        <f>SUM(D12,I12,N12)</f>
        <v/>
      </c>
    </row>
    <row r="13">
      <c r="A13" s="18">
        <f>'A_P1-I'!H17</f>
        <v/>
      </c>
      <c r="B13" s="18">
        <f>'A_P1-I'!I17</f>
        <v/>
      </c>
      <c r="C13" s="18">
        <f>'A_P1-I'!J17</f>
        <v/>
      </c>
      <c r="D13" s="18">
        <f>'A_P1-I'!K17</f>
        <v/>
      </c>
      <c r="F13" s="18">
        <f>'A_P2-I'!T17</f>
        <v/>
      </c>
      <c r="G13" s="18">
        <f>'A_P2-I'!U17</f>
        <v/>
      </c>
      <c r="H13" s="18">
        <f>'A_P2-I'!V17</f>
        <v/>
      </c>
      <c r="I13" s="18">
        <f>'A_P2-I'!W17</f>
        <v/>
      </c>
      <c r="K13" s="18">
        <f>'A_CA-I'!H17</f>
        <v/>
      </c>
      <c r="L13" s="18">
        <f>'A_CA-I'!I17</f>
        <v/>
      </c>
      <c r="M13" s="18">
        <f>'A_CA-I'!J17</f>
        <v/>
      </c>
      <c r="N13" s="18">
        <f>'A_CA-I'!K17</f>
        <v/>
      </c>
      <c r="P13" s="34" t="n"/>
      <c r="R13" s="18">
        <f>SUM(A13,F13,K13)</f>
        <v/>
      </c>
      <c r="S13" s="18">
        <f>SUM(B13,G13,L13)</f>
        <v/>
      </c>
      <c r="T13" s="18">
        <f>SUM(C13,H13,M13)</f>
        <v/>
      </c>
      <c r="U13" s="18">
        <f>SUM(D13,I13,N13)</f>
        <v/>
      </c>
    </row>
    <row r="14">
      <c r="A14" s="18">
        <f>'A_P1-I'!H18</f>
        <v/>
      </c>
      <c r="B14" s="18">
        <f>'A_P1-I'!I18</f>
        <v/>
      </c>
      <c r="C14" s="18">
        <f>'A_P1-I'!J18</f>
        <v/>
      </c>
      <c r="D14" s="18">
        <f>'A_P1-I'!K18</f>
        <v/>
      </c>
      <c r="F14" s="18">
        <f>'A_P2-I'!T18</f>
        <v/>
      </c>
      <c r="G14" s="18">
        <f>'A_P2-I'!U18</f>
        <v/>
      </c>
      <c r="H14" s="18">
        <f>'A_P2-I'!V18</f>
        <v/>
      </c>
      <c r="I14" s="18">
        <f>'A_P2-I'!W18</f>
        <v/>
      </c>
      <c r="K14" s="18">
        <f>'A_CA-I'!H18</f>
        <v/>
      </c>
      <c r="L14" s="18">
        <f>'A_CA-I'!I18</f>
        <v/>
      </c>
      <c r="M14" s="18">
        <f>'A_CA-I'!J18</f>
        <v/>
      </c>
      <c r="N14" s="18">
        <f>'A_CA-I'!K18</f>
        <v/>
      </c>
      <c r="P14" s="34" t="n"/>
      <c r="R14" s="18">
        <f>SUM(A14,F14,K14)</f>
        <v/>
      </c>
      <c r="S14" s="18">
        <f>SUM(B14,G14,L14)</f>
        <v/>
      </c>
      <c r="T14" s="18">
        <f>SUM(C14,H14,M14)</f>
        <v/>
      </c>
      <c r="U14" s="18">
        <f>SUM(D14,I14,N14)</f>
        <v/>
      </c>
    </row>
    <row r="15">
      <c r="A15" s="18">
        <f>'A_P1-I'!H19</f>
        <v/>
      </c>
      <c r="B15" s="18">
        <f>'A_P1-I'!I19</f>
        <v/>
      </c>
      <c r="C15" s="18">
        <f>'A_P1-I'!J19</f>
        <v/>
      </c>
      <c r="D15" s="18">
        <f>'A_P1-I'!K19</f>
        <v/>
      </c>
      <c r="F15" s="18">
        <f>'A_P2-I'!T19</f>
        <v/>
      </c>
      <c r="G15" s="18">
        <f>'A_P2-I'!U19</f>
        <v/>
      </c>
      <c r="H15" s="18">
        <f>'A_P2-I'!V19</f>
        <v/>
      </c>
      <c r="I15" s="18">
        <f>'A_P2-I'!W19</f>
        <v/>
      </c>
      <c r="K15" s="18">
        <f>'A_CA-I'!H19</f>
        <v/>
      </c>
      <c r="L15" s="18">
        <f>'A_CA-I'!I19</f>
        <v/>
      </c>
      <c r="M15" s="18">
        <f>'A_CA-I'!J19</f>
        <v/>
      </c>
      <c r="N15" s="18">
        <f>'A_CA-I'!K19</f>
        <v/>
      </c>
      <c r="P15" s="34" t="n"/>
      <c r="R15" s="18">
        <f>SUM(A15,F15,K15)</f>
        <v/>
      </c>
      <c r="S15" s="18">
        <f>SUM(B15,G15,L15)</f>
        <v/>
      </c>
      <c r="T15" s="18">
        <f>SUM(C15,H15,M15)</f>
        <v/>
      </c>
      <c r="U15" s="18">
        <f>SUM(D15,I15,N15)</f>
        <v/>
      </c>
    </row>
    <row r="16">
      <c r="A16" s="18">
        <f>'A_P1-I'!H20</f>
        <v/>
      </c>
      <c r="B16" s="18">
        <f>'A_P1-I'!I20</f>
        <v/>
      </c>
      <c r="C16" s="18">
        <f>'A_P1-I'!J20</f>
        <v/>
      </c>
      <c r="D16" s="18">
        <f>'A_P1-I'!K20</f>
        <v/>
      </c>
      <c r="F16" s="18">
        <f>'A_P2-I'!T20</f>
        <v/>
      </c>
      <c r="G16" s="18">
        <f>'A_P2-I'!U20</f>
        <v/>
      </c>
      <c r="H16" s="18">
        <f>'A_P2-I'!V20</f>
        <v/>
      </c>
      <c r="I16" s="18">
        <f>'A_P2-I'!W20</f>
        <v/>
      </c>
      <c r="K16" s="18">
        <f>'A_CA-I'!H20</f>
        <v/>
      </c>
      <c r="L16" s="18">
        <f>'A_CA-I'!I20</f>
        <v/>
      </c>
      <c r="M16" s="18">
        <f>'A_CA-I'!J20</f>
        <v/>
      </c>
      <c r="N16" s="18">
        <f>'A_CA-I'!K20</f>
        <v/>
      </c>
      <c r="P16" s="34" t="n"/>
      <c r="R16" s="18">
        <f>SUM(A16,F16,K16)</f>
        <v/>
      </c>
      <c r="S16" s="18">
        <f>SUM(B16,G16,L16)</f>
        <v/>
      </c>
      <c r="T16" s="18">
        <f>SUM(C16,H16,M16)</f>
        <v/>
      </c>
      <c r="U16" s="18">
        <f>SUM(D16,I16,N16)</f>
        <v/>
      </c>
    </row>
    <row r="17">
      <c r="A17" s="18">
        <f>'A_P1-I'!H21</f>
        <v/>
      </c>
      <c r="B17" s="18">
        <f>'A_P1-I'!I21</f>
        <v/>
      </c>
      <c r="C17" s="18">
        <f>'A_P1-I'!J21</f>
        <v/>
      </c>
      <c r="D17" s="18">
        <f>'A_P1-I'!K21</f>
        <v/>
      </c>
      <c r="F17" s="18">
        <f>'A_P2-I'!T21</f>
        <v/>
      </c>
      <c r="G17" s="18">
        <f>'A_P2-I'!U21</f>
        <v/>
      </c>
      <c r="H17" s="18">
        <f>'A_P2-I'!V21</f>
        <v/>
      </c>
      <c r="I17" s="18">
        <f>'A_P2-I'!W21</f>
        <v/>
      </c>
      <c r="K17" s="18">
        <f>'A_CA-I'!H21</f>
        <v/>
      </c>
      <c r="L17" s="18">
        <f>'A_CA-I'!I21</f>
        <v/>
      </c>
      <c r="M17" s="18">
        <f>'A_CA-I'!J21</f>
        <v/>
      </c>
      <c r="N17" s="18">
        <f>'A_CA-I'!K21</f>
        <v/>
      </c>
      <c r="P17" s="34" t="n"/>
      <c r="R17" s="18">
        <f>SUM(A17,F17,K17)</f>
        <v/>
      </c>
      <c r="S17" s="18">
        <f>SUM(B17,G17,L17)</f>
        <v/>
      </c>
      <c r="T17" s="18">
        <f>SUM(C17,H17,M17)</f>
        <v/>
      </c>
      <c r="U17" s="18">
        <f>SUM(D17,I17,N17)</f>
        <v/>
      </c>
    </row>
    <row r="18">
      <c r="A18" s="18">
        <f>'A_P1-I'!H22</f>
        <v/>
      </c>
      <c r="B18" s="18">
        <f>'A_P1-I'!I22</f>
        <v/>
      </c>
      <c r="C18" s="18">
        <f>'A_P1-I'!J22</f>
        <v/>
      </c>
      <c r="D18" s="18">
        <f>'A_P1-I'!K22</f>
        <v/>
      </c>
      <c r="F18" s="18">
        <f>'A_P2-I'!T22</f>
        <v/>
      </c>
      <c r="G18" s="18">
        <f>'A_P2-I'!U22</f>
        <v/>
      </c>
      <c r="H18" s="18">
        <f>'A_P2-I'!V22</f>
        <v/>
      </c>
      <c r="I18" s="18">
        <f>'A_P2-I'!W22</f>
        <v/>
      </c>
      <c r="K18" s="18">
        <f>'A_CA-I'!H22</f>
        <v/>
      </c>
      <c r="L18" s="18">
        <f>'A_CA-I'!I22</f>
        <v/>
      </c>
      <c r="M18" s="18">
        <f>'A_CA-I'!J22</f>
        <v/>
      </c>
      <c r="N18" s="18">
        <f>'A_CA-I'!K22</f>
        <v/>
      </c>
      <c r="P18" s="34" t="n"/>
      <c r="R18" s="18">
        <f>SUM(A18,F18,K18)</f>
        <v/>
      </c>
      <c r="S18" s="18">
        <f>SUM(B18,G18,L18)</f>
        <v/>
      </c>
      <c r="T18" s="18">
        <f>SUM(C18,H18,M18)</f>
        <v/>
      </c>
      <c r="U18" s="18">
        <f>SUM(D18,I18,N18)</f>
        <v/>
      </c>
    </row>
    <row r="19">
      <c r="A19" s="18">
        <f>'A_P1-I'!H23</f>
        <v/>
      </c>
      <c r="B19" s="18">
        <f>'A_P1-I'!I23</f>
        <v/>
      </c>
      <c r="C19" s="18">
        <f>'A_P1-I'!J23</f>
        <v/>
      </c>
      <c r="D19" s="18">
        <f>'A_P1-I'!K23</f>
        <v/>
      </c>
      <c r="F19" s="18">
        <f>'A_P2-I'!T23</f>
        <v/>
      </c>
      <c r="G19" s="18">
        <f>'A_P2-I'!U23</f>
        <v/>
      </c>
      <c r="H19" s="18">
        <f>'A_P2-I'!V23</f>
        <v/>
      </c>
      <c r="I19" s="18">
        <f>'A_P2-I'!W23</f>
        <v/>
      </c>
      <c r="K19" s="18">
        <f>'A_CA-I'!H23</f>
        <v/>
      </c>
      <c r="L19" s="18">
        <f>'A_CA-I'!I23</f>
        <v/>
      </c>
      <c r="M19" s="18">
        <f>'A_CA-I'!J23</f>
        <v/>
      </c>
      <c r="N19" s="18">
        <f>'A_CA-I'!K23</f>
        <v/>
      </c>
      <c r="P19" s="34" t="n"/>
      <c r="R19" s="18">
        <f>SUM(A19,F19,K19)</f>
        <v/>
      </c>
      <c r="S19" s="18">
        <f>SUM(B19,G19,L19)</f>
        <v/>
      </c>
      <c r="T19" s="18">
        <f>SUM(C19,H19,M19)</f>
        <v/>
      </c>
      <c r="U19" s="18">
        <f>SUM(D19,I19,N19)</f>
        <v/>
      </c>
    </row>
    <row r="20">
      <c r="A20" s="18">
        <f>'A_P1-I'!H24</f>
        <v/>
      </c>
      <c r="B20" s="18">
        <f>'A_P1-I'!I24</f>
        <v/>
      </c>
      <c r="C20" s="18">
        <f>'A_P1-I'!J24</f>
        <v/>
      </c>
      <c r="D20" s="18">
        <f>'A_P1-I'!K24</f>
        <v/>
      </c>
      <c r="F20" s="18">
        <f>'A_P2-I'!T24</f>
        <v/>
      </c>
      <c r="G20" s="18">
        <f>'A_P2-I'!U24</f>
        <v/>
      </c>
      <c r="H20" s="18">
        <f>'A_P2-I'!V24</f>
        <v/>
      </c>
      <c r="I20" s="18">
        <f>'A_P2-I'!W24</f>
        <v/>
      </c>
      <c r="K20" s="18">
        <f>'A_CA-I'!H24</f>
        <v/>
      </c>
      <c r="L20" s="18">
        <f>'A_CA-I'!I24</f>
        <v/>
      </c>
      <c r="M20" s="18">
        <f>'A_CA-I'!J24</f>
        <v/>
      </c>
      <c r="N20" s="18">
        <f>'A_CA-I'!K24</f>
        <v/>
      </c>
      <c r="P20" s="34" t="n"/>
      <c r="R20" s="18">
        <f>SUM(A20,F20,K20)</f>
        <v/>
      </c>
      <c r="S20" s="18">
        <f>SUM(B20,G20,L20)</f>
        <v/>
      </c>
      <c r="T20" s="18">
        <f>SUM(C20,H20,M20)</f>
        <v/>
      </c>
      <c r="U20" s="18">
        <f>SUM(D20,I20,N20)</f>
        <v/>
      </c>
    </row>
    <row r="21">
      <c r="A21" s="18">
        <f>'A_P1-I'!H25</f>
        <v/>
      </c>
      <c r="B21" s="18">
        <f>'A_P1-I'!I25</f>
        <v/>
      </c>
      <c r="C21" s="18">
        <f>'A_P1-I'!J25</f>
        <v/>
      </c>
      <c r="D21" s="18">
        <f>'A_P1-I'!K25</f>
        <v/>
      </c>
      <c r="F21" s="18">
        <f>'A_P2-I'!T25</f>
        <v/>
      </c>
      <c r="G21" s="18">
        <f>'A_P2-I'!U25</f>
        <v/>
      </c>
      <c r="H21" s="18">
        <f>'A_P2-I'!V25</f>
        <v/>
      </c>
      <c r="I21" s="18">
        <f>'A_P2-I'!W25</f>
        <v/>
      </c>
      <c r="K21" s="18">
        <f>'A_CA-I'!H25</f>
        <v/>
      </c>
      <c r="L21" s="18">
        <f>'A_CA-I'!I25</f>
        <v/>
      </c>
      <c r="M21" s="18">
        <f>'A_CA-I'!J25</f>
        <v/>
      </c>
      <c r="N21" s="18">
        <f>'A_CA-I'!K25</f>
        <v/>
      </c>
      <c r="P21" s="34" t="n"/>
      <c r="R21" s="18">
        <f>SUM(A21,F21,K21)</f>
        <v/>
      </c>
      <c r="S21" s="18">
        <f>SUM(B21,G21,L21)</f>
        <v/>
      </c>
      <c r="T21" s="18">
        <f>SUM(C21,H21,M21)</f>
        <v/>
      </c>
      <c r="U21" s="18">
        <f>SUM(D21,I21,N21)</f>
        <v/>
      </c>
    </row>
    <row r="22">
      <c r="A22" s="18">
        <f>'A_P1-I'!H26</f>
        <v/>
      </c>
      <c r="B22" s="18">
        <f>'A_P1-I'!I26</f>
        <v/>
      </c>
      <c r="C22" s="18">
        <f>'A_P1-I'!J26</f>
        <v/>
      </c>
      <c r="D22" s="18">
        <f>'A_P1-I'!K26</f>
        <v/>
      </c>
      <c r="F22" s="18">
        <f>'A_P2-I'!T26</f>
        <v/>
      </c>
      <c r="G22" s="18">
        <f>'A_P2-I'!U26</f>
        <v/>
      </c>
      <c r="H22" s="18">
        <f>'A_P2-I'!V26</f>
        <v/>
      </c>
      <c r="I22" s="18">
        <f>'A_P2-I'!W26</f>
        <v/>
      </c>
      <c r="K22" s="18">
        <f>'A_CA-I'!H26</f>
        <v/>
      </c>
      <c r="L22" s="18">
        <f>'A_CA-I'!I26</f>
        <v/>
      </c>
      <c r="M22" s="18">
        <f>'A_CA-I'!J26</f>
        <v/>
      </c>
      <c r="N22" s="18">
        <f>'A_CA-I'!K26</f>
        <v/>
      </c>
      <c r="P22" s="34" t="n"/>
      <c r="R22" s="18">
        <f>SUM(A22,F22,K22)</f>
        <v/>
      </c>
      <c r="S22" s="18">
        <f>SUM(B22,G22,L22)</f>
        <v/>
      </c>
      <c r="T22" s="18">
        <f>SUM(C22,H22,M22)</f>
        <v/>
      </c>
      <c r="U22" s="18">
        <f>SUM(D22,I22,N22)</f>
        <v/>
      </c>
    </row>
    <row r="23">
      <c r="A23" s="18">
        <f>'A_P1-I'!H27</f>
        <v/>
      </c>
      <c r="B23" s="18">
        <f>'A_P1-I'!I27</f>
        <v/>
      </c>
      <c r="C23" s="18">
        <f>'A_P1-I'!J27</f>
        <v/>
      </c>
      <c r="D23" s="18">
        <f>'A_P1-I'!K27</f>
        <v/>
      </c>
      <c r="F23" s="18">
        <f>'A_P2-I'!T27</f>
        <v/>
      </c>
      <c r="G23" s="18">
        <f>'A_P2-I'!U27</f>
        <v/>
      </c>
      <c r="H23" s="18">
        <f>'A_P2-I'!V27</f>
        <v/>
      </c>
      <c r="I23" s="18">
        <f>'A_P2-I'!W27</f>
        <v/>
      </c>
      <c r="K23" s="18">
        <f>'A_CA-I'!H27</f>
        <v/>
      </c>
      <c r="L23" s="18">
        <f>'A_CA-I'!I27</f>
        <v/>
      </c>
      <c r="M23" s="18">
        <f>'A_CA-I'!J27</f>
        <v/>
      </c>
      <c r="N23" s="18">
        <f>'A_CA-I'!K27</f>
        <v/>
      </c>
      <c r="P23" s="34" t="n"/>
      <c r="R23" s="18">
        <f>SUM(A23,F23,K23)</f>
        <v/>
      </c>
      <c r="S23" s="18">
        <f>SUM(B23,G23,L23)</f>
        <v/>
      </c>
      <c r="T23" s="18">
        <f>SUM(C23,H23,M23)</f>
        <v/>
      </c>
      <c r="U23" s="18">
        <f>SUM(D23,I23,N23)</f>
        <v/>
      </c>
    </row>
    <row r="24">
      <c r="A24" s="18">
        <f>'A_P1-I'!H28</f>
        <v/>
      </c>
      <c r="B24" s="18">
        <f>'A_P1-I'!I28</f>
        <v/>
      </c>
      <c r="C24" s="18">
        <f>'A_P1-I'!J28</f>
        <v/>
      </c>
      <c r="D24" s="18">
        <f>'A_P1-I'!K28</f>
        <v/>
      </c>
      <c r="F24" s="18">
        <f>'A_P2-I'!T28</f>
        <v/>
      </c>
      <c r="G24" s="18">
        <f>'A_P2-I'!U28</f>
        <v/>
      </c>
      <c r="H24" s="18">
        <f>'A_P2-I'!V28</f>
        <v/>
      </c>
      <c r="I24" s="18">
        <f>'A_P2-I'!W28</f>
        <v/>
      </c>
      <c r="K24" s="18">
        <f>'A_CA-I'!H28</f>
        <v/>
      </c>
      <c r="L24" s="18">
        <f>'A_CA-I'!I28</f>
        <v/>
      </c>
      <c r="M24" s="18">
        <f>'A_CA-I'!J28</f>
        <v/>
      </c>
      <c r="N24" s="18">
        <f>'A_CA-I'!K28</f>
        <v/>
      </c>
      <c r="P24" s="34" t="n"/>
      <c r="R24" s="18">
        <f>SUM(A24,F24,K24)</f>
        <v/>
      </c>
      <c r="S24" s="18">
        <f>SUM(B24,G24,L24)</f>
        <v/>
      </c>
      <c r="T24" s="18">
        <f>SUM(C24,H24,M24)</f>
        <v/>
      </c>
      <c r="U24" s="18">
        <f>SUM(D24,I24,N24)</f>
        <v/>
      </c>
    </row>
    <row r="25">
      <c r="A25" s="18">
        <f>'A_P1-I'!H29</f>
        <v/>
      </c>
      <c r="B25" s="18">
        <f>'A_P1-I'!I29</f>
        <v/>
      </c>
      <c r="C25" s="18">
        <f>'A_P1-I'!J29</f>
        <v/>
      </c>
      <c r="D25" s="18">
        <f>'A_P1-I'!K29</f>
        <v/>
      </c>
      <c r="F25" s="18">
        <f>'A_P2-I'!T29</f>
        <v/>
      </c>
      <c r="G25" s="18">
        <f>'A_P2-I'!U29</f>
        <v/>
      </c>
      <c r="H25" s="18">
        <f>'A_P2-I'!V29</f>
        <v/>
      </c>
      <c r="I25" s="18">
        <f>'A_P2-I'!W29</f>
        <v/>
      </c>
      <c r="K25" s="18">
        <f>'A_CA-I'!H29</f>
        <v/>
      </c>
      <c r="L25" s="18">
        <f>'A_CA-I'!I29</f>
        <v/>
      </c>
      <c r="M25" s="18">
        <f>'A_CA-I'!J29</f>
        <v/>
      </c>
      <c r="N25" s="18">
        <f>'A_CA-I'!K29</f>
        <v/>
      </c>
      <c r="P25" s="34" t="n"/>
      <c r="R25" s="18">
        <f>SUM(A25,F25,K25)</f>
        <v/>
      </c>
      <c r="S25" s="18">
        <f>SUM(B25,G25,L25)</f>
        <v/>
      </c>
      <c r="T25" s="18">
        <f>SUM(C25,H25,M25)</f>
        <v/>
      </c>
      <c r="U25" s="18">
        <f>SUM(D25,I25,N25)</f>
        <v/>
      </c>
    </row>
    <row r="26">
      <c r="A26" s="18">
        <f>'A_P1-I'!H30</f>
        <v/>
      </c>
      <c r="B26" s="18">
        <f>'A_P1-I'!I30</f>
        <v/>
      </c>
      <c r="C26" s="18">
        <f>'A_P1-I'!J30</f>
        <v/>
      </c>
      <c r="D26" s="18">
        <f>'A_P1-I'!K30</f>
        <v/>
      </c>
      <c r="F26" s="18">
        <f>'A_P2-I'!T30</f>
        <v/>
      </c>
      <c r="G26" s="18">
        <f>'A_P2-I'!U30</f>
        <v/>
      </c>
      <c r="H26" s="18">
        <f>'A_P2-I'!V30</f>
        <v/>
      </c>
      <c r="I26" s="18">
        <f>'A_P2-I'!W30</f>
        <v/>
      </c>
      <c r="K26" s="18">
        <f>'A_CA-I'!H30</f>
        <v/>
      </c>
      <c r="L26" s="18">
        <f>'A_CA-I'!I30</f>
        <v/>
      </c>
      <c r="M26" s="18">
        <f>'A_CA-I'!J30</f>
        <v/>
      </c>
      <c r="N26" s="18">
        <f>'A_CA-I'!K30</f>
        <v/>
      </c>
      <c r="P26" s="34" t="n"/>
      <c r="R26" s="18">
        <f>SUM(A26,F26,K26)</f>
        <v/>
      </c>
      <c r="S26" s="18">
        <f>SUM(B26,G26,L26)</f>
        <v/>
      </c>
      <c r="T26" s="18">
        <f>SUM(C26,H26,M26)</f>
        <v/>
      </c>
      <c r="U26" s="18">
        <f>SUM(D26,I26,N26)</f>
        <v/>
      </c>
    </row>
    <row r="27">
      <c r="A27" s="18">
        <f>'A_P1-I'!H31</f>
        <v/>
      </c>
      <c r="B27" s="18">
        <f>'A_P1-I'!I31</f>
        <v/>
      </c>
      <c r="C27" s="18">
        <f>'A_P1-I'!J31</f>
        <v/>
      </c>
      <c r="D27" s="18">
        <f>'A_P1-I'!K31</f>
        <v/>
      </c>
      <c r="F27" s="18">
        <f>'A_P2-I'!T31</f>
        <v/>
      </c>
      <c r="G27" s="18">
        <f>'A_P2-I'!U31</f>
        <v/>
      </c>
      <c r="H27" s="18">
        <f>'A_P2-I'!V31</f>
        <v/>
      </c>
      <c r="I27" s="18">
        <f>'A_P2-I'!W31</f>
        <v/>
      </c>
      <c r="K27" s="18">
        <f>'A_CA-I'!H31</f>
        <v/>
      </c>
      <c r="L27" s="18">
        <f>'A_CA-I'!I31</f>
        <v/>
      </c>
      <c r="M27" s="18">
        <f>'A_CA-I'!J31</f>
        <v/>
      </c>
      <c r="N27" s="18">
        <f>'A_CA-I'!K31</f>
        <v/>
      </c>
      <c r="P27" s="34" t="n"/>
      <c r="R27" s="18">
        <f>SUM(A27,F27,K27)</f>
        <v/>
      </c>
      <c r="S27" s="18">
        <f>SUM(B27,G27,L27)</f>
        <v/>
      </c>
      <c r="T27" s="18">
        <f>SUM(C27,H27,M27)</f>
        <v/>
      </c>
      <c r="U27" s="18">
        <f>SUM(D27,I27,N27)</f>
        <v/>
      </c>
    </row>
    <row r="28">
      <c r="A28" s="18">
        <f>'A_P1-I'!H32</f>
        <v/>
      </c>
      <c r="B28" s="18">
        <f>'A_P1-I'!I32</f>
        <v/>
      </c>
      <c r="C28" s="18">
        <f>'A_P1-I'!J32</f>
        <v/>
      </c>
      <c r="D28" s="18">
        <f>'A_P1-I'!K32</f>
        <v/>
      </c>
      <c r="F28" s="18">
        <f>'A_P2-I'!T32</f>
        <v/>
      </c>
      <c r="G28" s="18">
        <f>'A_P2-I'!U32</f>
        <v/>
      </c>
      <c r="H28" s="18">
        <f>'A_P2-I'!V32</f>
        <v/>
      </c>
      <c r="I28" s="18">
        <f>'A_P2-I'!W32</f>
        <v/>
      </c>
      <c r="K28" s="18">
        <f>'A_CA-I'!H32</f>
        <v/>
      </c>
      <c r="L28" s="18">
        <f>'A_CA-I'!I32</f>
        <v/>
      </c>
      <c r="M28" s="18">
        <f>'A_CA-I'!J32</f>
        <v/>
      </c>
      <c r="N28" s="18">
        <f>'A_CA-I'!K32</f>
        <v/>
      </c>
      <c r="P28" s="34" t="n"/>
      <c r="R28" s="18">
        <f>SUM(A28,F28,K28)</f>
        <v/>
      </c>
      <c r="S28" s="18">
        <f>SUM(B28,G28,L28)</f>
        <v/>
      </c>
      <c r="T28" s="18">
        <f>SUM(C28,H28,M28)</f>
        <v/>
      </c>
      <c r="U28" s="18">
        <f>SUM(D28,I28,N28)</f>
        <v/>
      </c>
    </row>
    <row r="29">
      <c r="A29" s="18">
        <f>'A_P1-I'!H33</f>
        <v/>
      </c>
      <c r="B29" s="18">
        <f>'A_P1-I'!I33</f>
        <v/>
      </c>
      <c r="C29" s="18">
        <f>'A_P1-I'!J33</f>
        <v/>
      </c>
      <c r="D29" s="18">
        <f>'A_P1-I'!K33</f>
        <v/>
      </c>
      <c r="F29" s="18">
        <f>'A_P2-I'!T33</f>
        <v/>
      </c>
      <c r="G29" s="18">
        <f>'A_P2-I'!U33</f>
        <v/>
      </c>
      <c r="H29" s="18">
        <f>'A_P2-I'!V33</f>
        <v/>
      </c>
      <c r="I29" s="18">
        <f>'A_P2-I'!W33</f>
        <v/>
      </c>
      <c r="K29" s="18">
        <f>'A_CA-I'!H33</f>
        <v/>
      </c>
      <c r="L29" s="18">
        <f>'A_CA-I'!I33</f>
        <v/>
      </c>
      <c r="M29" s="18">
        <f>'A_CA-I'!J33</f>
        <v/>
      </c>
      <c r="N29" s="18">
        <f>'A_CA-I'!K33</f>
        <v/>
      </c>
      <c r="P29" s="34" t="n"/>
      <c r="R29" s="18">
        <f>SUM(A29,F29,K29)</f>
        <v/>
      </c>
      <c r="S29" s="18">
        <f>SUM(B29,G29,L29)</f>
        <v/>
      </c>
      <c r="T29" s="18">
        <f>SUM(C29,H29,M29)</f>
        <v/>
      </c>
      <c r="U29" s="18">
        <f>SUM(D29,I29,N29)</f>
        <v/>
      </c>
    </row>
    <row r="30">
      <c r="A30" s="18">
        <f>'A_P1-I'!H34</f>
        <v/>
      </c>
      <c r="B30" s="18">
        <f>'A_P1-I'!I34</f>
        <v/>
      </c>
      <c r="C30" s="18">
        <f>'A_P1-I'!J34</f>
        <v/>
      </c>
      <c r="D30" s="18">
        <f>'A_P1-I'!K34</f>
        <v/>
      </c>
      <c r="F30" s="18">
        <f>'A_P2-I'!T34</f>
        <v/>
      </c>
      <c r="G30" s="18">
        <f>'A_P2-I'!U34</f>
        <v/>
      </c>
      <c r="H30" s="18">
        <f>'A_P2-I'!V34</f>
        <v/>
      </c>
      <c r="I30" s="18">
        <f>'A_P2-I'!W34</f>
        <v/>
      </c>
      <c r="K30" s="18">
        <f>'A_CA-I'!H34</f>
        <v/>
      </c>
      <c r="L30" s="18">
        <f>'A_CA-I'!I34</f>
        <v/>
      </c>
      <c r="M30" s="18">
        <f>'A_CA-I'!J34</f>
        <v/>
      </c>
      <c r="N30" s="18">
        <f>'A_CA-I'!K34</f>
        <v/>
      </c>
      <c r="P30" s="34" t="n"/>
      <c r="R30" s="18">
        <f>SUM(A30,F30,K30)</f>
        <v/>
      </c>
      <c r="S30" s="18">
        <f>SUM(B30,G30,L30)</f>
        <v/>
      </c>
      <c r="T30" s="18">
        <f>SUM(C30,H30,M30)</f>
        <v/>
      </c>
      <c r="U30" s="18">
        <f>SUM(D30,I30,N30)</f>
        <v/>
      </c>
    </row>
    <row r="31">
      <c r="A31" s="18">
        <f>'A_P1-I'!H35</f>
        <v/>
      </c>
      <c r="B31" s="18">
        <f>'A_P1-I'!I35</f>
        <v/>
      </c>
      <c r="C31" s="18">
        <f>'A_P1-I'!J35</f>
        <v/>
      </c>
      <c r="D31" s="18">
        <f>'A_P1-I'!K35</f>
        <v/>
      </c>
      <c r="F31" s="18">
        <f>'A_P2-I'!T35</f>
        <v/>
      </c>
      <c r="G31" s="18">
        <f>'A_P2-I'!U35</f>
        <v/>
      </c>
      <c r="H31" s="18">
        <f>'A_P2-I'!V35</f>
        <v/>
      </c>
      <c r="I31" s="18">
        <f>'A_P2-I'!W35</f>
        <v/>
      </c>
      <c r="K31" s="18">
        <f>'A_CA-I'!H35</f>
        <v/>
      </c>
      <c r="L31" s="18">
        <f>'A_CA-I'!I35</f>
        <v/>
      </c>
      <c r="M31" s="18">
        <f>'A_CA-I'!J35</f>
        <v/>
      </c>
      <c r="N31" s="18">
        <f>'A_CA-I'!K35</f>
        <v/>
      </c>
      <c r="P31" s="34" t="n"/>
      <c r="R31" s="18">
        <f>SUM(A31,F31,K31)</f>
        <v/>
      </c>
      <c r="S31" s="18">
        <f>SUM(B31,G31,L31)</f>
        <v/>
      </c>
      <c r="T31" s="18">
        <f>SUM(C31,H31,M31)</f>
        <v/>
      </c>
      <c r="U31" s="18">
        <f>SUM(D31,I31,N31)</f>
        <v/>
      </c>
    </row>
    <row r="32">
      <c r="A32" s="18">
        <f>'A_P1-I'!H36</f>
        <v/>
      </c>
      <c r="B32" s="18">
        <f>'A_P1-I'!I36</f>
        <v/>
      </c>
      <c r="C32" s="18">
        <f>'A_P1-I'!J36</f>
        <v/>
      </c>
      <c r="D32" s="18">
        <f>'A_P1-I'!K36</f>
        <v/>
      </c>
      <c r="F32" s="18">
        <f>'A_P2-I'!T36</f>
        <v/>
      </c>
      <c r="G32" s="18">
        <f>'A_P2-I'!U36</f>
        <v/>
      </c>
      <c r="H32" s="18">
        <f>'A_P2-I'!V36</f>
        <v/>
      </c>
      <c r="I32" s="18">
        <f>'A_P2-I'!W36</f>
        <v/>
      </c>
      <c r="K32" s="18">
        <f>'A_CA-I'!H36</f>
        <v/>
      </c>
      <c r="L32" s="18">
        <f>'A_CA-I'!I36</f>
        <v/>
      </c>
      <c r="M32" s="18">
        <f>'A_CA-I'!J36</f>
        <v/>
      </c>
      <c r="N32" s="18">
        <f>'A_CA-I'!K36</f>
        <v/>
      </c>
      <c r="P32" s="34" t="n"/>
      <c r="R32" s="18">
        <f>SUM(A32,F32,K32)</f>
        <v/>
      </c>
      <c r="S32" s="18">
        <f>SUM(B32,G32,L32)</f>
        <v/>
      </c>
      <c r="T32" s="18">
        <f>SUM(C32,H32,M32)</f>
        <v/>
      </c>
      <c r="U32" s="18">
        <f>SUM(D32,I32,N32)</f>
        <v/>
      </c>
    </row>
    <row r="33">
      <c r="A33" s="18">
        <f>'A_P1-I'!H37</f>
        <v/>
      </c>
      <c r="B33" s="18">
        <f>'A_P1-I'!I37</f>
        <v/>
      </c>
      <c r="C33" s="18">
        <f>'A_P1-I'!J37</f>
        <v/>
      </c>
      <c r="D33" s="18">
        <f>'A_P1-I'!K37</f>
        <v/>
      </c>
      <c r="F33" s="18">
        <f>'A_P2-I'!T37</f>
        <v/>
      </c>
      <c r="G33" s="18">
        <f>'A_P2-I'!U37</f>
        <v/>
      </c>
      <c r="H33" s="18">
        <f>'A_P2-I'!V37</f>
        <v/>
      </c>
      <c r="I33" s="18">
        <f>'A_P2-I'!W37</f>
        <v/>
      </c>
      <c r="K33" s="18">
        <f>'A_CA-I'!H37</f>
        <v/>
      </c>
      <c r="L33" s="18">
        <f>'A_CA-I'!I37</f>
        <v/>
      </c>
      <c r="M33" s="18">
        <f>'A_CA-I'!J37</f>
        <v/>
      </c>
      <c r="N33" s="18">
        <f>'A_CA-I'!K37</f>
        <v/>
      </c>
      <c r="P33" s="34" t="n"/>
      <c r="R33" s="18">
        <f>SUM(A33,F33,K33)</f>
        <v/>
      </c>
      <c r="S33" s="18">
        <f>SUM(B33,G33,L33)</f>
        <v/>
      </c>
      <c r="T33" s="18">
        <f>SUM(C33,H33,M33)</f>
        <v/>
      </c>
      <c r="U33" s="18">
        <f>SUM(D33,I33,N33)</f>
        <v/>
      </c>
    </row>
    <row r="34">
      <c r="A34" s="18">
        <f>'A_P1-I'!H38</f>
        <v/>
      </c>
      <c r="B34" s="18">
        <f>'A_P1-I'!I38</f>
        <v/>
      </c>
      <c r="C34" s="18">
        <f>'A_P1-I'!J38</f>
        <v/>
      </c>
      <c r="D34" s="18">
        <f>'A_P1-I'!K38</f>
        <v/>
      </c>
      <c r="F34" s="18">
        <f>'A_P2-I'!T38</f>
        <v/>
      </c>
      <c r="G34" s="18">
        <f>'A_P2-I'!U38</f>
        <v/>
      </c>
      <c r="H34" s="18">
        <f>'A_P2-I'!V38</f>
        <v/>
      </c>
      <c r="I34" s="18">
        <f>'A_P2-I'!W38</f>
        <v/>
      </c>
      <c r="K34" s="18">
        <f>'A_CA-I'!H38</f>
        <v/>
      </c>
      <c r="L34" s="18">
        <f>'A_CA-I'!I38</f>
        <v/>
      </c>
      <c r="M34" s="18">
        <f>'A_CA-I'!J38</f>
        <v/>
      </c>
      <c r="N34" s="18">
        <f>'A_CA-I'!K38</f>
        <v/>
      </c>
      <c r="P34" s="34" t="n"/>
      <c r="R34" s="18">
        <f>SUM(A34,F34,K34)</f>
        <v/>
      </c>
      <c r="S34" s="18">
        <f>SUM(B34,G34,L34)</f>
        <v/>
      </c>
      <c r="T34" s="18">
        <f>SUM(C34,H34,M34)</f>
        <v/>
      </c>
      <c r="U34" s="18">
        <f>SUM(D34,I34,N34)</f>
        <v/>
      </c>
    </row>
    <row r="35">
      <c r="A35" s="18">
        <f>'A_P1-I'!H39</f>
        <v/>
      </c>
      <c r="B35" s="18">
        <f>'A_P1-I'!I39</f>
        <v/>
      </c>
      <c r="C35" s="18">
        <f>'A_P1-I'!J39</f>
        <v/>
      </c>
      <c r="D35" s="18">
        <f>'A_P1-I'!K39</f>
        <v/>
      </c>
      <c r="F35" s="18">
        <f>'A_P2-I'!T39</f>
        <v/>
      </c>
      <c r="G35" s="18">
        <f>'A_P2-I'!U39</f>
        <v/>
      </c>
      <c r="H35" s="18">
        <f>'A_P2-I'!V39</f>
        <v/>
      </c>
      <c r="I35" s="18">
        <f>'A_P2-I'!W39</f>
        <v/>
      </c>
      <c r="K35" s="18">
        <f>'A_CA-I'!H39</f>
        <v/>
      </c>
      <c r="L35" s="18">
        <f>'A_CA-I'!I39</f>
        <v/>
      </c>
      <c r="M35" s="18">
        <f>'A_CA-I'!J39</f>
        <v/>
      </c>
      <c r="N35" s="18">
        <f>'A_CA-I'!K39</f>
        <v/>
      </c>
      <c r="P35" s="34" t="n"/>
      <c r="R35" s="18">
        <f>SUM(A35,F35,K35)</f>
        <v/>
      </c>
      <c r="S35" s="18">
        <f>SUM(B35,G35,L35)</f>
        <v/>
      </c>
      <c r="T35" s="18">
        <f>SUM(C35,H35,M35)</f>
        <v/>
      </c>
      <c r="U35" s="18">
        <f>SUM(D35,I35,N35)</f>
        <v/>
      </c>
    </row>
    <row r="36">
      <c r="A36" s="18">
        <f>'A_P1-I'!H40</f>
        <v/>
      </c>
      <c r="B36" s="18">
        <f>'A_P1-I'!I40</f>
        <v/>
      </c>
      <c r="C36" s="18">
        <f>'A_P1-I'!J40</f>
        <v/>
      </c>
      <c r="D36" s="18">
        <f>'A_P1-I'!K40</f>
        <v/>
      </c>
      <c r="F36" s="18">
        <f>'A_P2-I'!T40</f>
        <v/>
      </c>
      <c r="G36" s="18">
        <f>'A_P2-I'!U40</f>
        <v/>
      </c>
      <c r="H36" s="18">
        <f>'A_P2-I'!V40</f>
        <v/>
      </c>
      <c r="I36" s="18">
        <f>'A_P2-I'!W40</f>
        <v/>
      </c>
      <c r="K36" s="18">
        <f>'A_CA-I'!H40</f>
        <v/>
      </c>
      <c r="L36" s="18">
        <f>'A_CA-I'!I40</f>
        <v/>
      </c>
      <c r="M36" s="18">
        <f>'A_CA-I'!J40</f>
        <v/>
      </c>
      <c r="N36" s="18">
        <f>'A_CA-I'!K40</f>
        <v/>
      </c>
      <c r="P36" s="34" t="n"/>
      <c r="R36" s="18">
        <f>SUM(A36,F36,K36)</f>
        <v/>
      </c>
      <c r="S36" s="18">
        <f>SUM(B36,G36,L36)</f>
        <v/>
      </c>
      <c r="T36" s="18">
        <f>SUM(C36,H36,M36)</f>
        <v/>
      </c>
      <c r="U36" s="18">
        <f>SUM(D36,I36,N36)</f>
        <v/>
      </c>
    </row>
    <row r="37">
      <c r="A37" s="18">
        <f>'A_P1-I'!H41</f>
        <v/>
      </c>
      <c r="B37" s="18">
        <f>'A_P1-I'!I41</f>
        <v/>
      </c>
      <c r="C37" s="18">
        <f>'A_P1-I'!J41</f>
        <v/>
      </c>
      <c r="D37" s="18">
        <f>'A_P1-I'!K41</f>
        <v/>
      </c>
      <c r="F37" s="18">
        <f>'A_P2-I'!T41</f>
        <v/>
      </c>
      <c r="G37" s="18">
        <f>'A_P2-I'!U41</f>
        <v/>
      </c>
      <c r="H37" s="18">
        <f>'A_P2-I'!V41</f>
        <v/>
      </c>
      <c r="I37" s="18">
        <f>'A_P2-I'!W41</f>
        <v/>
      </c>
      <c r="K37" s="18">
        <f>'A_CA-I'!H41</f>
        <v/>
      </c>
      <c r="L37" s="18">
        <f>'A_CA-I'!I41</f>
        <v/>
      </c>
      <c r="M37" s="18">
        <f>'A_CA-I'!J41</f>
        <v/>
      </c>
      <c r="N37" s="18">
        <f>'A_CA-I'!K41</f>
        <v/>
      </c>
      <c r="P37" s="34" t="n"/>
      <c r="R37" s="18">
        <f>SUM(A37,F37,K37)</f>
        <v/>
      </c>
      <c r="S37" s="18">
        <f>SUM(B37,G37,L37)</f>
        <v/>
      </c>
      <c r="T37" s="18">
        <f>SUM(C37,H37,M37)</f>
        <v/>
      </c>
      <c r="U37" s="18">
        <f>SUM(D37,I37,N37)</f>
        <v/>
      </c>
    </row>
    <row r="38">
      <c r="A38" s="18">
        <f>'A_P1-I'!H42</f>
        <v/>
      </c>
      <c r="B38" s="18">
        <f>'A_P1-I'!I42</f>
        <v/>
      </c>
      <c r="C38" s="18">
        <f>'A_P1-I'!J42</f>
        <v/>
      </c>
      <c r="D38" s="18">
        <f>'A_P1-I'!K42</f>
        <v/>
      </c>
      <c r="F38" s="18">
        <f>'A_P2-I'!T42</f>
        <v/>
      </c>
      <c r="G38" s="18">
        <f>'A_P2-I'!U42</f>
        <v/>
      </c>
      <c r="H38" s="18">
        <f>'A_P2-I'!V42</f>
        <v/>
      </c>
      <c r="I38" s="18">
        <f>'A_P2-I'!W42</f>
        <v/>
      </c>
      <c r="K38" s="18">
        <f>'A_CA-I'!H42</f>
        <v/>
      </c>
      <c r="L38" s="18">
        <f>'A_CA-I'!I42</f>
        <v/>
      </c>
      <c r="M38" s="18">
        <f>'A_CA-I'!J42</f>
        <v/>
      </c>
      <c r="N38" s="18">
        <f>'A_CA-I'!K42</f>
        <v/>
      </c>
      <c r="P38" s="34" t="n"/>
      <c r="R38" s="18">
        <f>SUM(A38,F38,K38)</f>
        <v/>
      </c>
      <c r="S38" s="18">
        <f>SUM(B38,G38,L38)</f>
        <v/>
      </c>
      <c r="T38" s="18">
        <f>SUM(C38,H38,M38)</f>
        <v/>
      </c>
      <c r="U38" s="18">
        <f>SUM(D38,I38,N38)</f>
        <v/>
      </c>
    </row>
    <row r="39">
      <c r="A39" s="18">
        <f>'A_P1-I'!H43</f>
        <v/>
      </c>
      <c r="B39" s="18">
        <f>'A_P1-I'!I43</f>
        <v/>
      </c>
      <c r="C39" s="18">
        <f>'A_P1-I'!J43</f>
        <v/>
      </c>
      <c r="D39" s="18">
        <f>'A_P1-I'!K43</f>
        <v/>
      </c>
      <c r="F39" s="18">
        <f>'A_P2-I'!T43</f>
        <v/>
      </c>
      <c r="G39" s="18">
        <f>'A_P2-I'!U43</f>
        <v/>
      </c>
      <c r="H39" s="18">
        <f>'A_P2-I'!V43</f>
        <v/>
      </c>
      <c r="I39" s="18">
        <f>'A_P2-I'!W43</f>
        <v/>
      </c>
      <c r="K39" s="18">
        <f>'A_CA-I'!H43</f>
        <v/>
      </c>
      <c r="L39" s="18">
        <f>'A_CA-I'!I43</f>
        <v/>
      </c>
      <c r="M39" s="18">
        <f>'A_CA-I'!J43</f>
        <v/>
      </c>
      <c r="N39" s="18">
        <f>'A_CA-I'!K43</f>
        <v/>
      </c>
      <c r="P39" s="34" t="n"/>
      <c r="R39" s="18">
        <f>SUM(A39,F39,K39)</f>
        <v/>
      </c>
      <c r="S39" s="18">
        <f>SUM(B39,G39,L39)</f>
        <v/>
      </c>
      <c r="T39" s="18">
        <f>SUM(C39,H39,M39)</f>
        <v/>
      </c>
      <c r="U39" s="18">
        <f>SUM(D39,I39,N39)</f>
        <v/>
      </c>
    </row>
    <row r="40">
      <c r="A40" s="18">
        <f>'A_P1-I'!H44</f>
        <v/>
      </c>
      <c r="B40" s="18">
        <f>'A_P1-I'!I44</f>
        <v/>
      </c>
      <c r="C40" s="18">
        <f>'A_P1-I'!J44</f>
        <v/>
      </c>
      <c r="D40" s="18">
        <f>'A_P1-I'!K44</f>
        <v/>
      </c>
      <c r="F40" s="18">
        <f>'A_P2-I'!T44</f>
        <v/>
      </c>
      <c r="G40" s="18">
        <f>'A_P2-I'!U44</f>
        <v/>
      </c>
      <c r="H40" s="18">
        <f>'A_P2-I'!V44</f>
        <v/>
      </c>
      <c r="I40" s="18">
        <f>'A_P2-I'!W44</f>
        <v/>
      </c>
      <c r="K40" s="18">
        <f>'A_CA-I'!H44</f>
        <v/>
      </c>
      <c r="L40" s="18">
        <f>'A_CA-I'!I44</f>
        <v/>
      </c>
      <c r="M40" s="18">
        <f>'A_CA-I'!J44</f>
        <v/>
      </c>
      <c r="N40" s="18">
        <f>'A_CA-I'!K44</f>
        <v/>
      </c>
      <c r="P40" s="34" t="n"/>
      <c r="R40" s="18">
        <f>SUM(A40,F40,K40)</f>
        <v/>
      </c>
      <c r="S40" s="18">
        <f>SUM(B40,G40,L40)</f>
        <v/>
      </c>
      <c r="T40" s="18">
        <f>SUM(C40,H40,M40)</f>
        <v/>
      </c>
      <c r="U40" s="18">
        <f>SUM(D40,I40,N40)</f>
        <v/>
      </c>
    </row>
    <row r="41">
      <c r="A41" s="18">
        <f>'A_P1-I'!H45</f>
        <v/>
      </c>
      <c r="B41" s="18">
        <f>'A_P1-I'!I45</f>
        <v/>
      </c>
      <c r="C41" s="18">
        <f>'A_P1-I'!J45</f>
        <v/>
      </c>
      <c r="D41" s="18">
        <f>'A_P1-I'!K45</f>
        <v/>
      </c>
      <c r="F41" s="18">
        <f>'A_P2-I'!T45</f>
        <v/>
      </c>
      <c r="G41" s="18">
        <f>'A_P2-I'!U45</f>
        <v/>
      </c>
      <c r="H41" s="18">
        <f>'A_P2-I'!V45</f>
        <v/>
      </c>
      <c r="I41" s="18">
        <f>'A_P2-I'!W45</f>
        <v/>
      </c>
      <c r="K41" s="18">
        <f>'A_CA-I'!H45</f>
        <v/>
      </c>
      <c r="L41" s="18">
        <f>'A_CA-I'!I45</f>
        <v/>
      </c>
      <c r="M41" s="18">
        <f>'A_CA-I'!J45</f>
        <v/>
      </c>
      <c r="N41" s="18">
        <f>'A_CA-I'!K45</f>
        <v/>
      </c>
      <c r="P41" s="34" t="n"/>
      <c r="R41" s="18">
        <f>SUM(A41,F41,K41)</f>
        <v/>
      </c>
      <c r="S41" s="18">
        <f>SUM(B41,G41,L41)</f>
        <v/>
      </c>
      <c r="T41" s="18">
        <f>SUM(C41,H41,M41)</f>
        <v/>
      </c>
      <c r="U41" s="18">
        <f>SUM(D41,I41,N41)</f>
        <v/>
      </c>
    </row>
    <row r="42">
      <c r="A42" s="18">
        <f>'A_P1-I'!H46</f>
        <v/>
      </c>
      <c r="B42" s="18">
        <f>'A_P1-I'!I46</f>
        <v/>
      </c>
      <c r="C42" s="18">
        <f>'A_P1-I'!J46</f>
        <v/>
      </c>
      <c r="D42" s="18">
        <f>'A_P1-I'!K46</f>
        <v/>
      </c>
      <c r="F42" s="18">
        <f>'A_P2-I'!T46</f>
        <v/>
      </c>
      <c r="G42" s="18">
        <f>'A_P2-I'!U46</f>
        <v/>
      </c>
      <c r="H42" s="18">
        <f>'A_P2-I'!V46</f>
        <v/>
      </c>
      <c r="I42" s="18">
        <f>'A_P2-I'!W46</f>
        <v/>
      </c>
      <c r="K42" s="18">
        <f>'A_CA-I'!H46</f>
        <v/>
      </c>
      <c r="L42" s="18">
        <f>'A_CA-I'!I46</f>
        <v/>
      </c>
      <c r="M42" s="18">
        <f>'A_CA-I'!J46</f>
        <v/>
      </c>
      <c r="N42" s="18">
        <f>'A_CA-I'!K46</f>
        <v/>
      </c>
      <c r="P42" s="34" t="n"/>
      <c r="R42" s="18">
        <f>SUM(A42,F42,K42)</f>
        <v/>
      </c>
      <c r="S42" s="18">
        <f>SUM(B42,G42,L42)</f>
        <v/>
      </c>
      <c r="T42" s="18">
        <f>SUM(C42,H42,M42)</f>
        <v/>
      </c>
      <c r="U42" s="18">
        <f>SUM(D42,I42,N42)</f>
        <v/>
      </c>
    </row>
    <row r="43">
      <c r="A43" s="18">
        <f>'A_P1-I'!H47</f>
        <v/>
      </c>
      <c r="B43" s="18">
        <f>'A_P1-I'!I47</f>
        <v/>
      </c>
      <c r="C43" s="18">
        <f>'A_P1-I'!J47</f>
        <v/>
      </c>
      <c r="D43" s="18">
        <f>'A_P1-I'!K47</f>
        <v/>
      </c>
      <c r="F43" s="18">
        <f>'A_P2-I'!T47</f>
        <v/>
      </c>
      <c r="G43" s="18">
        <f>'A_P2-I'!U47</f>
        <v/>
      </c>
      <c r="H43" s="18">
        <f>'A_P2-I'!V47</f>
        <v/>
      </c>
      <c r="I43" s="18">
        <f>'A_P2-I'!W47</f>
        <v/>
      </c>
      <c r="K43" s="18">
        <f>'A_CA-I'!H47</f>
        <v/>
      </c>
      <c r="L43" s="18">
        <f>'A_CA-I'!I47</f>
        <v/>
      </c>
      <c r="M43" s="18">
        <f>'A_CA-I'!J47</f>
        <v/>
      </c>
      <c r="N43" s="18">
        <f>'A_CA-I'!K47</f>
        <v/>
      </c>
      <c r="P43" s="34" t="n"/>
      <c r="R43" s="18">
        <f>SUM(A43,F43,K43)</f>
        <v/>
      </c>
      <c r="S43" s="18">
        <f>SUM(B43,G43,L43)</f>
        <v/>
      </c>
      <c r="T43" s="18">
        <f>SUM(C43,H43,M43)</f>
        <v/>
      </c>
      <c r="U43" s="18">
        <f>SUM(D43,I43,N43)</f>
        <v/>
      </c>
    </row>
    <row r="44">
      <c r="A44" s="18">
        <f>'A_P1-I'!H48</f>
        <v/>
      </c>
      <c r="B44" s="18">
        <f>'A_P1-I'!I48</f>
        <v/>
      </c>
      <c r="C44" s="18">
        <f>'A_P1-I'!J48</f>
        <v/>
      </c>
      <c r="D44" s="18">
        <f>'A_P1-I'!K48</f>
        <v/>
      </c>
      <c r="F44" s="18">
        <f>'A_P2-I'!T48</f>
        <v/>
      </c>
      <c r="G44" s="18">
        <f>'A_P2-I'!U48</f>
        <v/>
      </c>
      <c r="H44" s="18">
        <f>'A_P2-I'!V48</f>
        <v/>
      </c>
      <c r="I44" s="18">
        <f>'A_P2-I'!W48</f>
        <v/>
      </c>
      <c r="K44" s="18">
        <f>'A_CA-I'!H48</f>
        <v/>
      </c>
      <c r="L44" s="18">
        <f>'A_CA-I'!I48</f>
        <v/>
      </c>
      <c r="M44" s="18">
        <f>'A_CA-I'!J48</f>
        <v/>
      </c>
      <c r="N44" s="18">
        <f>'A_CA-I'!K48</f>
        <v/>
      </c>
      <c r="P44" s="34" t="n"/>
      <c r="R44" s="18">
        <f>SUM(A44,F44,K44)</f>
        <v/>
      </c>
      <c r="S44" s="18">
        <f>SUM(B44,G44,L44)</f>
        <v/>
      </c>
      <c r="T44" s="18">
        <f>SUM(C44,H44,M44)</f>
        <v/>
      </c>
      <c r="U44" s="18">
        <f>SUM(D44,I44,N44)</f>
        <v/>
      </c>
    </row>
    <row r="45">
      <c r="A45" s="18">
        <f>'A_P1-I'!H49</f>
        <v/>
      </c>
      <c r="B45" s="18">
        <f>'A_P1-I'!I49</f>
        <v/>
      </c>
      <c r="C45" s="18">
        <f>'A_P1-I'!J49</f>
        <v/>
      </c>
      <c r="D45" s="18">
        <f>'A_P1-I'!K49</f>
        <v/>
      </c>
      <c r="F45" s="18">
        <f>'A_P2-I'!T49</f>
        <v/>
      </c>
      <c r="G45" s="18">
        <f>'A_P2-I'!U49</f>
        <v/>
      </c>
      <c r="H45" s="18">
        <f>'A_P2-I'!V49</f>
        <v/>
      </c>
      <c r="I45" s="18">
        <f>'A_P2-I'!W49</f>
        <v/>
      </c>
      <c r="K45" s="18">
        <f>'A_CA-I'!H49</f>
        <v/>
      </c>
      <c r="L45" s="18">
        <f>'A_CA-I'!I49</f>
        <v/>
      </c>
      <c r="M45" s="18">
        <f>'A_CA-I'!J49</f>
        <v/>
      </c>
      <c r="N45" s="18">
        <f>'A_CA-I'!K49</f>
        <v/>
      </c>
      <c r="P45" s="34" t="n"/>
      <c r="R45" s="18">
        <f>SUM(A45,F45,K45)</f>
        <v/>
      </c>
      <c r="S45" s="18">
        <f>SUM(B45,G45,L45)</f>
        <v/>
      </c>
      <c r="T45" s="18">
        <f>SUM(C45,H45,M45)</f>
        <v/>
      </c>
      <c r="U45" s="18">
        <f>SUM(D45,I45,N45)</f>
        <v/>
      </c>
    </row>
    <row r="46">
      <c r="A46" s="18">
        <f>'A_P1-I'!H50</f>
        <v/>
      </c>
      <c r="B46" s="18">
        <f>'A_P1-I'!I50</f>
        <v/>
      </c>
      <c r="C46" s="18">
        <f>'A_P1-I'!J50</f>
        <v/>
      </c>
      <c r="D46" s="18">
        <f>'A_P1-I'!K50</f>
        <v/>
      </c>
      <c r="F46" s="18">
        <f>'A_P2-I'!T50</f>
        <v/>
      </c>
      <c r="G46" s="18">
        <f>'A_P2-I'!U50</f>
        <v/>
      </c>
      <c r="H46" s="18">
        <f>'A_P2-I'!V50</f>
        <v/>
      </c>
      <c r="I46" s="18">
        <f>'A_P2-I'!W50</f>
        <v/>
      </c>
      <c r="K46" s="18">
        <f>'A_CA-I'!H50</f>
        <v/>
      </c>
      <c r="L46" s="18">
        <f>'A_CA-I'!I50</f>
        <v/>
      </c>
      <c r="M46" s="18">
        <f>'A_CA-I'!J50</f>
        <v/>
      </c>
      <c r="N46" s="18">
        <f>'A_CA-I'!K50</f>
        <v/>
      </c>
      <c r="P46" s="34" t="n"/>
      <c r="R46" s="18">
        <f>SUM(A46,F46,K46)</f>
        <v/>
      </c>
      <c r="S46" s="18">
        <f>SUM(B46,G46,L46)</f>
        <v/>
      </c>
      <c r="T46" s="18">
        <f>SUM(C46,H46,M46)</f>
        <v/>
      </c>
      <c r="U46" s="18">
        <f>SUM(D46,I46,N46)</f>
        <v/>
      </c>
    </row>
    <row r="47">
      <c r="A47" s="18">
        <f>'A_P1-I'!H51</f>
        <v/>
      </c>
      <c r="B47" s="18">
        <f>'A_P1-I'!I51</f>
        <v/>
      </c>
      <c r="C47" s="18">
        <f>'A_P1-I'!J51</f>
        <v/>
      </c>
      <c r="D47" s="18">
        <f>'A_P1-I'!K51</f>
        <v/>
      </c>
      <c r="F47" s="18">
        <f>'A_P2-I'!T51</f>
        <v/>
      </c>
      <c r="G47" s="18">
        <f>'A_P2-I'!U51</f>
        <v/>
      </c>
      <c r="H47" s="18">
        <f>'A_P2-I'!V51</f>
        <v/>
      </c>
      <c r="I47" s="18">
        <f>'A_P2-I'!W51</f>
        <v/>
      </c>
      <c r="K47" s="18">
        <f>'A_CA-I'!H51</f>
        <v/>
      </c>
      <c r="L47" s="18">
        <f>'A_CA-I'!I51</f>
        <v/>
      </c>
      <c r="M47" s="18">
        <f>'A_CA-I'!J51</f>
        <v/>
      </c>
      <c r="N47" s="18">
        <f>'A_CA-I'!K51</f>
        <v/>
      </c>
      <c r="P47" s="34" t="n"/>
      <c r="R47" s="18">
        <f>SUM(A47,F47,K47)</f>
        <v/>
      </c>
      <c r="S47" s="18">
        <f>SUM(B47,G47,L47)</f>
        <v/>
      </c>
      <c r="T47" s="18">
        <f>SUM(C47,H47,M47)</f>
        <v/>
      </c>
      <c r="U47" s="18">
        <f>SUM(D47,I47,N47)</f>
        <v/>
      </c>
    </row>
    <row r="48">
      <c r="A48" s="18">
        <f>'A_P1-I'!H52</f>
        <v/>
      </c>
      <c r="B48" s="18">
        <f>'A_P1-I'!I52</f>
        <v/>
      </c>
      <c r="C48" s="18">
        <f>'A_P1-I'!J52</f>
        <v/>
      </c>
      <c r="D48" s="18">
        <f>'A_P1-I'!K52</f>
        <v/>
      </c>
      <c r="F48" s="18">
        <f>'A_P2-I'!T52</f>
        <v/>
      </c>
      <c r="G48" s="18">
        <f>'A_P2-I'!U52</f>
        <v/>
      </c>
      <c r="H48" s="18">
        <f>'A_P2-I'!V52</f>
        <v/>
      </c>
      <c r="I48" s="18">
        <f>'A_P2-I'!W52</f>
        <v/>
      </c>
      <c r="K48" s="18">
        <f>'A_CA-I'!H52</f>
        <v/>
      </c>
      <c r="L48" s="18">
        <f>'A_CA-I'!I52</f>
        <v/>
      </c>
      <c r="M48" s="18">
        <f>'A_CA-I'!J52</f>
        <v/>
      </c>
      <c r="N48" s="18">
        <f>'A_CA-I'!K52</f>
        <v/>
      </c>
      <c r="P48" s="34" t="n"/>
      <c r="R48" s="18">
        <f>SUM(A48,F48,K48)</f>
        <v/>
      </c>
      <c r="S48" s="18">
        <f>SUM(B48,G48,L48)</f>
        <v/>
      </c>
      <c r="T48" s="18">
        <f>SUM(C48,H48,M48)</f>
        <v/>
      </c>
      <c r="U48" s="18">
        <f>SUM(D48,I48,N48)</f>
        <v/>
      </c>
    </row>
    <row r="49">
      <c r="A49" s="18">
        <f>'A_P1-I'!H53</f>
        <v/>
      </c>
      <c r="B49" s="18">
        <f>'A_P1-I'!I53</f>
        <v/>
      </c>
      <c r="C49" s="18">
        <f>'A_P1-I'!J53</f>
        <v/>
      </c>
      <c r="D49" s="18">
        <f>'A_P1-I'!K53</f>
        <v/>
      </c>
      <c r="F49" s="18">
        <f>'A_P2-I'!T53</f>
        <v/>
      </c>
      <c r="G49" s="18">
        <f>'A_P2-I'!U53</f>
        <v/>
      </c>
      <c r="H49" s="18">
        <f>'A_P2-I'!V53</f>
        <v/>
      </c>
      <c r="I49" s="18">
        <f>'A_P2-I'!W53</f>
        <v/>
      </c>
      <c r="K49" s="18">
        <f>'A_CA-I'!H53</f>
        <v/>
      </c>
      <c r="L49" s="18">
        <f>'A_CA-I'!I53</f>
        <v/>
      </c>
      <c r="M49" s="18">
        <f>'A_CA-I'!J53</f>
        <v/>
      </c>
      <c r="N49" s="18">
        <f>'A_CA-I'!K53</f>
        <v/>
      </c>
      <c r="P49" s="34" t="n"/>
      <c r="R49" s="18">
        <f>SUM(A49,F49,K49)</f>
        <v/>
      </c>
      <c r="S49" s="18">
        <f>SUM(B49,G49,L49)</f>
        <v/>
      </c>
      <c r="T49" s="18">
        <f>SUM(C49,H49,M49)</f>
        <v/>
      </c>
      <c r="U49" s="18">
        <f>SUM(D49,I49,N49)</f>
        <v/>
      </c>
    </row>
    <row r="50">
      <c r="A50" s="18">
        <f>'A_P1-I'!H54</f>
        <v/>
      </c>
      <c r="B50" s="18">
        <f>'A_P1-I'!I54</f>
        <v/>
      </c>
      <c r="C50" s="18">
        <f>'A_P1-I'!J54</f>
        <v/>
      </c>
      <c r="D50" s="18">
        <f>'A_P1-I'!K54</f>
        <v/>
      </c>
      <c r="F50" s="18">
        <f>'A_P2-I'!T54</f>
        <v/>
      </c>
      <c r="G50" s="18">
        <f>'A_P2-I'!U54</f>
        <v/>
      </c>
      <c r="H50" s="18">
        <f>'A_P2-I'!V54</f>
        <v/>
      </c>
      <c r="I50" s="18">
        <f>'A_P2-I'!W54</f>
        <v/>
      </c>
      <c r="K50" s="18">
        <f>'A_CA-I'!H54</f>
        <v/>
      </c>
      <c r="L50" s="18">
        <f>'A_CA-I'!I54</f>
        <v/>
      </c>
      <c r="M50" s="18">
        <f>'A_CA-I'!J54</f>
        <v/>
      </c>
      <c r="N50" s="18">
        <f>'A_CA-I'!K54</f>
        <v/>
      </c>
      <c r="P50" s="34" t="n"/>
      <c r="R50" s="18">
        <f>SUM(A50,F50,K50)</f>
        <v/>
      </c>
      <c r="S50" s="18">
        <f>SUM(B50,G50,L50)</f>
        <v/>
      </c>
      <c r="T50" s="18">
        <f>SUM(C50,H50,M50)</f>
        <v/>
      </c>
      <c r="U50" s="18">
        <f>SUM(D50,I50,N50)</f>
        <v/>
      </c>
    </row>
    <row r="51">
      <c r="A51" s="18">
        <f>'A_P1-I'!H55</f>
        <v/>
      </c>
      <c r="B51" s="18">
        <f>'A_P1-I'!I55</f>
        <v/>
      </c>
      <c r="C51" s="18">
        <f>'A_P1-I'!J55</f>
        <v/>
      </c>
      <c r="D51" s="18">
        <f>'A_P1-I'!K55</f>
        <v/>
      </c>
      <c r="F51" s="18">
        <f>'A_P2-I'!T55</f>
        <v/>
      </c>
      <c r="G51" s="18">
        <f>'A_P2-I'!U55</f>
        <v/>
      </c>
      <c r="H51" s="18">
        <f>'A_P2-I'!V55</f>
        <v/>
      </c>
      <c r="I51" s="18">
        <f>'A_P2-I'!W55</f>
        <v/>
      </c>
      <c r="K51" s="18">
        <f>'A_CA-I'!H55</f>
        <v/>
      </c>
      <c r="L51" s="18">
        <f>'A_CA-I'!I55</f>
        <v/>
      </c>
      <c r="M51" s="18">
        <f>'A_CA-I'!J55</f>
        <v/>
      </c>
      <c r="N51" s="18">
        <f>'A_CA-I'!K55</f>
        <v/>
      </c>
      <c r="P51" s="34" t="n"/>
      <c r="R51" s="18">
        <f>SUM(A51,F51,K51)</f>
        <v/>
      </c>
      <c r="S51" s="18">
        <f>SUM(B51,G51,L51)</f>
        <v/>
      </c>
      <c r="T51" s="18">
        <f>SUM(C51,H51,M51)</f>
        <v/>
      </c>
      <c r="U51" s="18">
        <f>SUM(D51,I51,N51)</f>
        <v/>
      </c>
    </row>
    <row r="52">
      <c r="A52" s="18">
        <f>'A_P1-I'!H56</f>
        <v/>
      </c>
      <c r="B52" s="18">
        <f>'A_P1-I'!I56</f>
        <v/>
      </c>
      <c r="C52" s="18">
        <f>'A_P1-I'!J56</f>
        <v/>
      </c>
      <c r="D52" s="18">
        <f>'A_P1-I'!K56</f>
        <v/>
      </c>
      <c r="F52" s="18">
        <f>'A_P2-I'!T56</f>
        <v/>
      </c>
      <c r="G52" s="18">
        <f>'A_P2-I'!U56</f>
        <v/>
      </c>
      <c r="H52" s="18">
        <f>'A_P2-I'!V56</f>
        <v/>
      </c>
      <c r="I52" s="18">
        <f>'A_P2-I'!W56</f>
        <v/>
      </c>
      <c r="K52" s="18">
        <f>'A_CA-I'!H56</f>
        <v/>
      </c>
      <c r="L52" s="18">
        <f>'A_CA-I'!I56</f>
        <v/>
      </c>
      <c r="M52" s="18">
        <f>'A_CA-I'!J56</f>
        <v/>
      </c>
      <c r="N52" s="18">
        <f>'A_CA-I'!K56</f>
        <v/>
      </c>
      <c r="P52" s="34" t="n"/>
      <c r="R52" s="18">
        <f>SUM(A52,F52,K52)</f>
        <v/>
      </c>
      <c r="S52" s="18">
        <f>SUM(B52,G52,L52)</f>
        <v/>
      </c>
      <c r="T52" s="18">
        <f>SUM(C52,H52,M52)</f>
        <v/>
      </c>
      <c r="U52" s="18">
        <f>SUM(D52,I52,N52)</f>
        <v/>
      </c>
    </row>
    <row r="53">
      <c r="A53" s="18">
        <f>'A_P1-I'!H57</f>
        <v/>
      </c>
      <c r="B53" s="18">
        <f>'A_P1-I'!I57</f>
        <v/>
      </c>
      <c r="C53" s="18">
        <f>'A_P1-I'!J57</f>
        <v/>
      </c>
      <c r="D53" s="18">
        <f>'A_P1-I'!K57</f>
        <v/>
      </c>
      <c r="F53" s="18">
        <f>'A_P2-I'!T57</f>
        <v/>
      </c>
      <c r="G53" s="18">
        <f>'A_P2-I'!U57</f>
        <v/>
      </c>
      <c r="H53" s="18">
        <f>'A_P2-I'!V57</f>
        <v/>
      </c>
      <c r="I53" s="18">
        <f>'A_P2-I'!W57</f>
        <v/>
      </c>
      <c r="K53" s="18">
        <f>'A_CA-I'!H57</f>
        <v/>
      </c>
      <c r="L53" s="18">
        <f>'A_CA-I'!I57</f>
        <v/>
      </c>
      <c r="M53" s="18">
        <f>'A_CA-I'!J57</f>
        <v/>
      </c>
      <c r="N53" s="18">
        <f>'A_CA-I'!K57</f>
        <v/>
      </c>
      <c r="P53" s="34" t="n"/>
      <c r="R53" s="18">
        <f>SUM(A53,F53,K53)</f>
        <v/>
      </c>
      <c r="S53" s="18">
        <f>SUM(B53,G53,L53)</f>
        <v/>
      </c>
      <c r="T53" s="18">
        <f>SUM(C53,H53,M53)</f>
        <v/>
      </c>
      <c r="U53" s="18">
        <f>SUM(D53,I53,N53)</f>
        <v/>
      </c>
    </row>
    <row r="54">
      <c r="A54" s="18">
        <f>'A_P1-I'!H58</f>
        <v/>
      </c>
      <c r="B54" s="18">
        <f>'A_P1-I'!I58</f>
        <v/>
      </c>
      <c r="C54" s="18">
        <f>'A_P1-I'!J58</f>
        <v/>
      </c>
      <c r="D54" s="18">
        <f>'A_P1-I'!K58</f>
        <v/>
      </c>
      <c r="F54" s="18">
        <f>'A_P2-I'!T58</f>
        <v/>
      </c>
      <c r="G54" s="18">
        <f>'A_P2-I'!U58</f>
        <v/>
      </c>
      <c r="H54" s="18">
        <f>'A_P2-I'!V58</f>
        <v/>
      </c>
      <c r="I54" s="18">
        <f>'A_P2-I'!W58</f>
        <v/>
      </c>
      <c r="K54" s="18">
        <f>'A_CA-I'!H58</f>
        <v/>
      </c>
      <c r="L54" s="18">
        <f>'A_CA-I'!I58</f>
        <v/>
      </c>
      <c r="M54" s="18">
        <f>'A_CA-I'!J58</f>
        <v/>
      </c>
      <c r="N54" s="18">
        <f>'A_CA-I'!K58</f>
        <v/>
      </c>
      <c r="P54" s="34" t="n"/>
      <c r="R54" s="18">
        <f>SUM(A54,F54,K54)</f>
        <v/>
      </c>
      <c r="S54" s="18">
        <f>SUM(B54,G54,L54)</f>
        <v/>
      </c>
      <c r="T54" s="18">
        <f>SUM(C54,H54,M54)</f>
        <v/>
      </c>
      <c r="U54" s="18">
        <f>SUM(D54,I54,N54)</f>
        <v/>
      </c>
    </row>
    <row r="55">
      <c r="A55" s="18">
        <f>'A_P1-I'!H59</f>
        <v/>
      </c>
      <c r="B55" s="18">
        <f>'A_P1-I'!I59</f>
        <v/>
      </c>
      <c r="C55" s="18">
        <f>'A_P1-I'!J59</f>
        <v/>
      </c>
      <c r="D55" s="18">
        <f>'A_P1-I'!K59</f>
        <v/>
      </c>
      <c r="F55" s="18">
        <f>'A_P2-I'!T59</f>
        <v/>
      </c>
      <c r="G55" s="18">
        <f>'A_P2-I'!U59</f>
        <v/>
      </c>
      <c r="H55" s="18">
        <f>'A_P2-I'!V59</f>
        <v/>
      </c>
      <c r="I55" s="18">
        <f>'A_P2-I'!W59</f>
        <v/>
      </c>
      <c r="K55" s="18">
        <f>'A_CA-I'!H59</f>
        <v/>
      </c>
      <c r="L55" s="18">
        <f>'A_CA-I'!I59</f>
        <v/>
      </c>
      <c r="M55" s="18">
        <f>'A_CA-I'!J59</f>
        <v/>
      </c>
      <c r="N55" s="18">
        <f>'A_CA-I'!K59</f>
        <v/>
      </c>
      <c r="P55" s="34" t="n"/>
      <c r="R55" s="18">
        <f>SUM(A55,F55,K55)</f>
        <v/>
      </c>
      <c r="S55" s="18">
        <f>SUM(B55,G55,L55)</f>
        <v/>
      </c>
      <c r="T55" s="18">
        <f>SUM(C55,H55,M55)</f>
        <v/>
      </c>
      <c r="U55" s="18">
        <f>SUM(D55,I55,N55)</f>
        <v/>
      </c>
    </row>
    <row r="56">
      <c r="A56" s="18">
        <f>'A_P1-I'!H60</f>
        <v/>
      </c>
      <c r="B56" s="18">
        <f>'A_P1-I'!I60</f>
        <v/>
      </c>
      <c r="C56" s="18">
        <f>'A_P1-I'!J60</f>
        <v/>
      </c>
      <c r="D56" s="18">
        <f>'A_P1-I'!K60</f>
        <v/>
      </c>
      <c r="F56" s="18">
        <f>'A_P2-I'!T60</f>
        <v/>
      </c>
      <c r="G56" s="18">
        <f>'A_P2-I'!U60</f>
        <v/>
      </c>
      <c r="H56" s="18">
        <f>'A_P2-I'!V60</f>
        <v/>
      </c>
      <c r="I56" s="18">
        <f>'A_P2-I'!W60</f>
        <v/>
      </c>
      <c r="K56" s="18">
        <f>'A_CA-I'!H60</f>
        <v/>
      </c>
      <c r="L56" s="18">
        <f>'A_CA-I'!I60</f>
        <v/>
      </c>
      <c r="M56" s="18">
        <f>'A_CA-I'!J60</f>
        <v/>
      </c>
      <c r="N56" s="18">
        <f>'A_CA-I'!K60</f>
        <v/>
      </c>
      <c r="P56" s="34" t="n"/>
      <c r="R56" s="18">
        <f>SUM(A56,F56,K56)</f>
        <v/>
      </c>
      <c r="S56" s="18">
        <f>SUM(B56,G56,L56)</f>
        <v/>
      </c>
      <c r="T56" s="18">
        <f>SUM(C56,H56,M56)</f>
        <v/>
      </c>
      <c r="U56" s="18">
        <f>SUM(D56,I56,N56)</f>
        <v/>
      </c>
    </row>
    <row r="57">
      <c r="A57" s="18">
        <f>'A_P1-I'!H61</f>
        <v/>
      </c>
      <c r="B57" s="18">
        <f>'A_P1-I'!I61</f>
        <v/>
      </c>
      <c r="C57" s="18">
        <f>'A_P1-I'!J61</f>
        <v/>
      </c>
      <c r="D57" s="18">
        <f>'A_P1-I'!K61</f>
        <v/>
      </c>
      <c r="F57" s="18">
        <f>'A_P2-I'!T61</f>
        <v/>
      </c>
      <c r="G57" s="18">
        <f>'A_P2-I'!U61</f>
        <v/>
      </c>
      <c r="H57" s="18">
        <f>'A_P2-I'!V61</f>
        <v/>
      </c>
      <c r="I57" s="18">
        <f>'A_P2-I'!W61</f>
        <v/>
      </c>
      <c r="K57" s="18">
        <f>'A_CA-I'!H61</f>
        <v/>
      </c>
      <c r="L57" s="18">
        <f>'A_CA-I'!I61</f>
        <v/>
      </c>
      <c r="M57" s="18">
        <f>'A_CA-I'!J61</f>
        <v/>
      </c>
      <c r="N57" s="18">
        <f>'A_CA-I'!K61</f>
        <v/>
      </c>
      <c r="P57" s="34" t="n"/>
      <c r="R57" s="18">
        <f>SUM(A57,F57,K57)</f>
        <v/>
      </c>
      <c r="S57" s="18">
        <f>SUM(B57,G57,L57)</f>
        <v/>
      </c>
      <c r="T57" s="18">
        <f>SUM(C57,H57,M57)</f>
        <v/>
      </c>
      <c r="U57" s="18">
        <f>SUM(D57,I57,N57)</f>
        <v/>
      </c>
    </row>
    <row r="58">
      <c r="A58" s="18">
        <f>'A_P1-I'!H62</f>
        <v/>
      </c>
      <c r="B58" s="18">
        <f>'A_P1-I'!I62</f>
        <v/>
      </c>
      <c r="C58" s="18">
        <f>'A_P1-I'!J62</f>
        <v/>
      </c>
      <c r="D58" s="18">
        <f>'A_P1-I'!K62</f>
        <v/>
      </c>
      <c r="F58" s="18">
        <f>'A_P2-I'!T62</f>
        <v/>
      </c>
      <c r="G58" s="18">
        <f>'A_P2-I'!U62</f>
        <v/>
      </c>
      <c r="H58" s="18">
        <f>'A_P2-I'!V62</f>
        <v/>
      </c>
      <c r="I58" s="18">
        <f>'A_P2-I'!W62</f>
        <v/>
      </c>
      <c r="K58" s="18">
        <f>'A_CA-I'!H62</f>
        <v/>
      </c>
      <c r="L58" s="18">
        <f>'A_CA-I'!I62</f>
        <v/>
      </c>
      <c r="M58" s="18">
        <f>'A_CA-I'!J62</f>
        <v/>
      </c>
      <c r="N58" s="18">
        <f>'A_CA-I'!K62</f>
        <v/>
      </c>
      <c r="P58" s="34" t="n"/>
      <c r="R58" s="18">
        <f>SUM(A58,F58,K58)</f>
        <v/>
      </c>
      <c r="S58" s="18">
        <f>SUM(B58,G58,L58)</f>
        <v/>
      </c>
      <c r="T58" s="18">
        <f>SUM(C58,H58,M58)</f>
        <v/>
      </c>
      <c r="U58" s="18">
        <f>SUM(D58,I58,N58)</f>
        <v/>
      </c>
    </row>
    <row r="59">
      <c r="A59" s="18">
        <f>'A_P1-I'!H63</f>
        <v/>
      </c>
      <c r="B59" s="18">
        <f>'A_P1-I'!I63</f>
        <v/>
      </c>
      <c r="C59" s="18">
        <f>'A_P1-I'!J63</f>
        <v/>
      </c>
      <c r="D59" s="18">
        <f>'A_P1-I'!K63</f>
        <v/>
      </c>
      <c r="F59" s="18">
        <f>'A_P2-I'!T63</f>
        <v/>
      </c>
      <c r="G59" s="18">
        <f>'A_P2-I'!U63</f>
        <v/>
      </c>
      <c r="H59" s="18">
        <f>'A_P2-I'!V63</f>
        <v/>
      </c>
      <c r="I59" s="18">
        <f>'A_P2-I'!W63</f>
        <v/>
      </c>
      <c r="K59" s="18">
        <f>'A_CA-I'!H63</f>
        <v/>
      </c>
      <c r="L59" s="18">
        <f>'A_CA-I'!I63</f>
        <v/>
      </c>
      <c r="M59" s="18">
        <f>'A_CA-I'!J63</f>
        <v/>
      </c>
      <c r="N59" s="18">
        <f>'A_CA-I'!K63</f>
        <v/>
      </c>
      <c r="P59" s="34" t="n"/>
      <c r="R59" s="18">
        <f>SUM(A59,F59,K59)</f>
        <v/>
      </c>
      <c r="S59" s="18">
        <f>SUM(B59,G59,L59)</f>
        <v/>
      </c>
      <c r="T59" s="18">
        <f>SUM(C59,H59,M59)</f>
        <v/>
      </c>
      <c r="U59" s="18">
        <f>SUM(D59,I59,N59)</f>
        <v/>
      </c>
    </row>
    <row r="60">
      <c r="A60" s="18">
        <f>'A_P1-I'!H64</f>
        <v/>
      </c>
      <c r="B60" s="18">
        <f>'A_P1-I'!I64</f>
        <v/>
      </c>
      <c r="C60" s="18">
        <f>'A_P1-I'!J64</f>
        <v/>
      </c>
      <c r="D60" s="18">
        <f>'A_P1-I'!K64</f>
        <v/>
      </c>
      <c r="F60" s="18">
        <f>'A_P2-I'!T64</f>
        <v/>
      </c>
      <c r="G60" s="18">
        <f>'A_P2-I'!U64</f>
        <v/>
      </c>
      <c r="H60" s="18">
        <f>'A_P2-I'!V64</f>
        <v/>
      </c>
      <c r="I60" s="18">
        <f>'A_P2-I'!W64</f>
        <v/>
      </c>
      <c r="K60" s="18">
        <f>'A_CA-I'!H64</f>
        <v/>
      </c>
      <c r="L60" s="18">
        <f>'A_CA-I'!I64</f>
        <v/>
      </c>
      <c r="M60" s="18">
        <f>'A_CA-I'!J64</f>
        <v/>
      </c>
      <c r="N60" s="18">
        <f>'A_CA-I'!K64</f>
        <v/>
      </c>
      <c r="P60" s="34" t="n"/>
      <c r="R60" s="18">
        <f>SUM(A60,F60,K60)</f>
        <v/>
      </c>
      <c r="S60" s="18">
        <f>SUM(B60,G60,L60)</f>
        <v/>
      </c>
      <c r="T60" s="18">
        <f>SUM(C60,H60,M60)</f>
        <v/>
      </c>
      <c r="U60" s="18">
        <f>SUM(D60,I60,N60)</f>
        <v/>
      </c>
    </row>
    <row r="61">
      <c r="A61" s="18">
        <f>'A_P1-I'!H65</f>
        <v/>
      </c>
      <c r="B61" s="18">
        <f>'A_P1-I'!I65</f>
        <v/>
      </c>
      <c r="C61" s="18">
        <f>'A_P1-I'!J65</f>
        <v/>
      </c>
      <c r="D61" s="18">
        <f>'A_P1-I'!K65</f>
        <v/>
      </c>
      <c r="F61" s="18">
        <f>'A_P2-I'!T65</f>
        <v/>
      </c>
      <c r="G61" s="18">
        <f>'A_P2-I'!U65</f>
        <v/>
      </c>
      <c r="H61" s="18">
        <f>'A_P2-I'!V65</f>
        <v/>
      </c>
      <c r="I61" s="18">
        <f>'A_P2-I'!W65</f>
        <v/>
      </c>
      <c r="K61" s="18">
        <f>'A_CA-I'!H65</f>
        <v/>
      </c>
      <c r="L61" s="18">
        <f>'A_CA-I'!I65</f>
        <v/>
      </c>
      <c r="M61" s="18">
        <f>'A_CA-I'!J65</f>
        <v/>
      </c>
      <c r="N61" s="18">
        <f>'A_CA-I'!K65</f>
        <v/>
      </c>
      <c r="P61" s="34" t="n"/>
      <c r="R61" s="18">
        <f>SUM(A61,F61,K61)</f>
        <v/>
      </c>
      <c r="S61" s="18">
        <f>SUM(B61,G61,L61)</f>
        <v/>
      </c>
      <c r="T61" s="18">
        <f>SUM(C61,H61,M61)</f>
        <v/>
      </c>
      <c r="U61" s="18">
        <f>SUM(D61,I61,N61)</f>
        <v/>
      </c>
    </row>
    <row r="62">
      <c r="P62" s="34" t="n"/>
    </row>
    <row r="63">
      <c r="P63" s="34" t="n"/>
      <c r="Q63" s="19" t="inlineStr">
        <is>
          <t>CO</t>
        </is>
      </c>
      <c r="R63" s="37" t="inlineStr">
        <is>
          <t>CO1</t>
        </is>
      </c>
      <c r="S63" s="37" t="inlineStr">
        <is>
          <t>CO2</t>
        </is>
      </c>
      <c r="T63" s="37" t="inlineStr">
        <is>
          <t>CO3</t>
        </is>
      </c>
      <c r="U63" s="37" t="inlineStr">
        <is>
          <t>CO4</t>
        </is>
      </c>
    </row>
    <row r="64">
      <c r="P64" s="34" t="n"/>
      <c r="Q64" s="19" t="inlineStr">
        <is>
          <t>CO%</t>
        </is>
      </c>
      <c r="R64" s="38">
        <f>IF(SUM(R7:R61) &gt; 0, COUNTIF(R7:R61, "&gt;=" &amp; R4), "")</f>
        <v/>
      </c>
      <c r="S64" s="38">
        <f>IF(SUM(S7:S61) &gt; 0, COUNTIF(S7:S61, "&gt;=" &amp; S4), "")</f>
        <v/>
      </c>
      <c r="T64" s="38">
        <f>IF(SUM(T7:T61) &gt; 0, COUNTIF(T7:T61, "&gt;=" &amp; T4), "")</f>
        <v/>
      </c>
      <c r="U64" s="38">
        <f>IF(SUM(U7:U61) &gt; 0, COUNTIF(U7:U61, "&gt;=" &amp; U4), "")</f>
        <v/>
      </c>
    </row>
    <row r="65">
      <c r="P65" s="34" t="n"/>
      <c r="Q65" s="19" t="inlineStr">
        <is>
          <t>Total students</t>
        </is>
      </c>
      <c r="R65" s="8" t="n">
        <v>55</v>
      </c>
      <c r="S65" s="8" t="n">
        <v>55</v>
      </c>
      <c r="T65" s="8" t="n">
        <v>55</v>
      </c>
      <c r="U65" s="8" t="n">
        <v>55</v>
      </c>
    </row>
    <row r="66">
      <c r="P66" s="34" t="n"/>
      <c r="Q66" s="19" t="inlineStr">
        <is>
          <t>I-attainment %</t>
        </is>
      </c>
      <c r="R66" s="38">
        <f>IF(SUM(R7:R61) &gt; 0, R64/R65*100, "0")</f>
        <v/>
      </c>
      <c r="S66" s="38">
        <f>IF(SUM(S7:S61) &gt; 0, S64/S65*100, "0")</f>
        <v/>
      </c>
      <c r="T66" s="38">
        <f>IF(SUM(T7:T61) &gt; 0, T64/T65*100, "0")</f>
        <v/>
      </c>
      <c r="U66" s="38">
        <f>IF(SUM(U7:U61) &gt; 0, U64/U65*100, "0")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4">
    <mergeCell ref="K1:N1"/>
    <mergeCell ref="A1:D1"/>
    <mergeCell ref="R1:U1"/>
    <mergeCell ref="F1:I1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K66"/>
  <sheetViews>
    <sheetView workbookViewId="0">
      <selection activeCell="A1" sqref="A1"/>
    </sheetView>
  </sheetViews>
  <sheetFormatPr baseColWidth="8" defaultRowHeight="15"/>
  <cols>
    <col width="2.5" customWidth="1" min="6" max="6"/>
    <col width="14.3" customWidth="1" min="7" max="7"/>
  </cols>
  <sheetData>
    <row r="1">
      <c r="A1" s="33" t="inlineStr">
        <is>
          <t>A_END_SEM-E</t>
        </is>
      </c>
      <c r="B1" s="33" t="n"/>
      <c r="C1" s="33" t="n"/>
      <c r="D1" s="33" t="n"/>
      <c r="F1" s="34" t="n"/>
      <c r="H1" s="35" t="inlineStr">
        <is>
          <t>Combined Components table</t>
        </is>
      </c>
      <c r="I1" s="35" t="n"/>
      <c r="J1" s="35" t="n"/>
      <c r="K1" s="35" t="n"/>
    </row>
    <row r="2">
      <c r="A2" s="36" t="inlineStr">
        <is>
          <t>CO1</t>
        </is>
      </c>
      <c r="B2" s="36" t="inlineStr">
        <is>
          <t>CO2</t>
        </is>
      </c>
      <c r="C2" s="36" t="inlineStr">
        <is>
          <t>CO3</t>
        </is>
      </c>
      <c r="D2" s="36" t="inlineStr">
        <is>
          <t>CO4</t>
        </is>
      </c>
      <c r="F2" s="34" t="n"/>
      <c r="H2" s="37" t="inlineStr">
        <is>
          <t>CO1</t>
        </is>
      </c>
      <c r="I2" s="37" t="inlineStr">
        <is>
          <t>CO2</t>
        </is>
      </c>
      <c r="J2" s="37" t="inlineStr">
        <is>
          <t>CO3</t>
        </is>
      </c>
      <c r="K2" s="37" t="inlineStr">
        <is>
          <t>CO4</t>
        </is>
      </c>
    </row>
    <row r="3">
      <c r="A3" s="18">
        <f>'A_END_SEM-E'!H3</f>
        <v/>
      </c>
      <c r="B3" s="18">
        <f>'A_END_SEM-E'!I3</f>
        <v/>
      </c>
      <c r="C3" s="18">
        <f>'A_END_SEM-E'!J3</f>
        <v/>
      </c>
      <c r="D3" s="18">
        <f>'A_END_SEM-E'!K3</f>
        <v/>
      </c>
      <c r="F3" s="34" t="n"/>
      <c r="H3" s="18">
        <f>SUM(A3)</f>
        <v/>
      </c>
      <c r="I3" s="18">
        <f>SUM(B3)</f>
        <v/>
      </c>
      <c r="J3" s="18">
        <f>SUM(C3)</f>
        <v/>
      </c>
      <c r="K3" s="18">
        <f>SUM(D3)</f>
        <v/>
      </c>
    </row>
    <row r="4">
      <c r="A4" s="18">
        <f>'A_END_SEM-E'!H4</f>
        <v/>
      </c>
      <c r="B4" s="18">
        <f>'A_END_SEM-E'!I4</f>
        <v/>
      </c>
      <c r="C4" s="18">
        <f>'A_END_SEM-E'!J4</f>
        <v/>
      </c>
      <c r="D4" s="18">
        <f>'A_END_SEM-E'!K4</f>
        <v/>
      </c>
      <c r="F4" s="34" t="n"/>
      <c r="H4" s="18">
        <f>SUM(A4)</f>
        <v/>
      </c>
      <c r="I4" s="18">
        <f>SUM(B4)</f>
        <v/>
      </c>
      <c r="J4" s="18">
        <f>SUM(C4)</f>
        <v/>
      </c>
      <c r="K4" s="18">
        <f>SUM(D4)</f>
        <v/>
      </c>
    </row>
    <row r="5">
      <c r="F5" s="34" t="n"/>
    </row>
    <row r="6">
      <c r="A6" s="36" t="inlineStr">
        <is>
          <t>CO1</t>
        </is>
      </c>
      <c r="B6" s="36" t="inlineStr">
        <is>
          <t>CO2</t>
        </is>
      </c>
      <c r="C6" s="36" t="inlineStr">
        <is>
          <t>CO3</t>
        </is>
      </c>
      <c r="D6" s="36" t="inlineStr">
        <is>
          <t>CO4</t>
        </is>
      </c>
      <c r="F6" s="34" t="n"/>
      <c r="H6" s="37" t="inlineStr">
        <is>
          <t>CO1</t>
        </is>
      </c>
      <c r="I6" s="37" t="inlineStr">
        <is>
          <t>CO2</t>
        </is>
      </c>
      <c r="J6" s="37" t="inlineStr">
        <is>
          <t>CO3</t>
        </is>
      </c>
      <c r="K6" s="37" t="inlineStr">
        <is>
          <t>CO4</t>
        </is>
      </c>
    </row>
    <row r="7">
      <c r="A7" s="18">
        <f>'A_END_SEM-E'!H11</f>
        <v/>
      </c>
      <c r="B7" s="18">
        <f>'A_END_SEM-E'!I11</f>
        <v/>
      </c>
      <c r="C7" s="18">
        <f>'A_END_SEM-E'!J11</f>
        <v/>
      </c>
      <c r="D7" s="18">
        <f>'A_END_SEM-E'!K11</f>
        <v/>
      </c>
      <c r="F7" s="34" t="n"/>
      <c r="H7" s="18">
        <f>SUM(A7)</f>
        <v/>
      </c>
      <c r="I7" s="18">
        <f>SUM(B7)</f>
        <v/>
      </c>
      <c r="J7" s="18">
        <f>SUM(C7)</f>
        <v/>
      </c>
      <c r="K7" s="18">
        <f>SUM(D7)</f>
        <v/>
      </c>
    </row>
    <row r="8">
      <c r="A8" s="18">
        <f>'A_END_SEM-E'!H12</f>
        <v/>
      </c>
      <c r="B8" s="18">
        <f>'A_END_SEM-E'!I12</f>
        <v/>
      </c>
      <c r="C8" s="18">
        <f>'A_END_SEM-E'!J12</f>
        <v/>
      </c>
      <c r="D8" s="18">
        <f>'A_END_SEM-E'!K12</f>
        <v/>
      </c>
      <c r="F8" s="34" t="n"/>
      <c r="H8" s="18">
        <f>SUM(A8)</f>
        <v/>
      </c>
      <c r="I8" s="18">
        <f>SUM(B8)</f>
        <v/>
      </c>
      <c r="J8" s="18">
        <f>SUM(C8)</f>
        <v/>
      </c>
      <c r="K8" s="18">
        <f>SUM(D8)</f>
        <v/>
      </c>
    </row>
    <row r="9">
      <c r="A9" s="18">
        <f>'A_END_SEM-E'!H13</f>
        <v/>
      </c>
      <c r="B9" s="18">
        <f>'A_END_SEM-E'!I13</f>
        <v/>
      </c>
      <c r="C9" s="18">
        <f>'A_END_SEM-E'!J13</f>
        <v/>
      </c>
      <c r="D9" s="18">
        <f>'A_END_SEM-E'!K13</f>
        <v/>
      </c>
      <c r="F9" s="34" t="n"/>
      <c r="H9" s="18">
        <f>SUM(A9)</f>
        <v/>
      </c>
      <c r="I9" s="18">
        <f>SUM(B9)</f>
        <v/>
      </c>
      <c r="J9" s="18">
        <f>SUM(C9)</f>
        <v/>
      </c>
      <c r="K9" s="18">
        <f>SUM(D9)</f>
        <v/>
      </c>
    </row>
    <row r="10">
      <c r="A10" s="18">
        <f>'A_END_SEM-E'!H14</f>
        <v/>
      </c>
      <c r="B10" s="18">
        <f>'A_END_SEM-E'!I14</f>
        <v/>
      </c>
      <c r="C10" s="18">
        <f>'A_END_SEM-E'!J14</f>
        <v/>
      </c>
      <c r="D10" s="18">
        <f>'A_END_SEM-E'!K14</f>
        <v/>
      </c>
      <c r="F10" s="34" t="n"/>
      <c r="H10" s="18">
        <f>SUM(A10)</f>
        <v/>
      </c>
      <c r="I10" s="18">
        <f>SUM(B10)</f>
        <v/>
      </c>
      <c r="J10" s="18">
        <f>SUM(C10)</f>
        <v/>
      </c>
      <c r="K10" s="18">
        <f>SUM(D10)</f>
        <v/>
      </c>
    </row>
    <row r="11">
      <c r="A11" s="18">
        <f>'A_END_SEM-E'!H15</f>
        <v/>
      </c>
      <c r="B11" s="18">
        <f>'A_END_SEM-E'!I15</f>
        <v/>
      </c>
      <c r="C11" s="18">
        <f>'A_END_SEM-E'!J15</f>
        <v/>
      </c>
      <c r="D11" s="18">
        <f>'A_END_SEM-E'!K15</f>
        <v/>
      </c>
      <c r="F11" s="34" t="n"/>
      <c r="H11" s="18">
        <f>SUM(A11)</f>
        <v/>
      </c>
      <c r="I11" s="18">
        <f>SUM(B11)</f>
        <v/>
      </c>
      <c r="J11" s="18">
        <f>SUM(C11)</f>
        <v/>
      </c>
      <c r="K11" s="18">
        <f>SUM(D11)</f>
        <v/>
      </c>
    </row>
    <row r="12">
      <c r="A12" s="18">
        <f>'A_END_SEM-E'!H16</f>
        <v/>
      </c>
      <c r="B12" s="18">
        <f>'A_END_SEM-E'!I16</f>
        <v/>
      </c>
      <c r="C12" s="18">
        <f>'A_END_SEM-E'!J16</f>
        <v/>
      </c>
      <c r="D12" s="18">
        <f>'A_END_SEM-E'!K16</f>
        <v/>
      </c>
      <c r="F12" s="34" t="n"/>
      <c r="H12" s="18">
        <f>SUM(A12)</f>
        <v/>
      </c>
      <c r="I12" s="18">
        <f>SUM(B12)</f>
        <v/>
      </c>
      <c r="J12" s="18">
        <f>SUM(C12)</f>
        <v/>
      </c>
      <c r="K12" s="18">
        <f>SUM(D12)</f>
        <v/>
      </c>
    </row>
    <row r="13">
      <c r="A13" s="18">
        <f>'A_END_SEM-E'!H17</f>
        <v/>
      </c>
      <c r="B13" s="18">
        <f>'A_END_SEM-E'!I17</f>
        <v/>
      </c>
      <c r="C13" s="18">
        <f>'A_END_SEM-E'!J17</f>
        <v/>
      </c>
      <c r="D13" s="18">
        <f>'A_END_SEM-E'!K17</f>
        <v/>
      </c>
      <c r="F13" s="34" t="n"/>
      <c r="H13" s="18">
        <f>SUM(A13)</f>
        <v/>
      </c>
      <c r="I13" s="18">
        <f>SUM(B13)</f>
        <v/>
      </c>
      <c r="J13" s="18">
        <f>SUM(C13)</f>
        <v/>
      </c>
      <c r="K13" s="18">
        <f>SUM(D13)</f>
        <v/>
      </c>
    </row>
    <row r="14">
      <c r="A14" s="18">
        <f>'A_END_SEM-E'!H18</f>
        <v/>
      </c>
      <c r="B14" s="18">
        <f>'A_END_SEM-E'!I18</f>
        <v/>
      </c>
      <c r="C14" s="18">
        <f>'A_END_SEM-E'!J18</f>
        <v/>
      </c>
      <c r="D14" s="18">
        <f>'A_END_SEM-E'!K18</f>
        <v/>
      </c>
      <c r="F14" s="34" t="n"/>
      <c r="H14" s="18">
        <f>SUM(A14)</f>
        <v/>
      </c>
      <c r="I14" s="18">
        <f>SUM(B14)</f>
        <v/>
      </c>
      <c r="J14" s="18">
        <f>SUM(C14)</f>
        <v/>
      </c>
      <c r="K14" s="18">
        <f>SUM(D14)</f>
        <v/>
      </c>
    </row>
    <row r="15">
      <c r="A15" s="18">
        <f>'A_END_SEM-E'!H19</f>
        <v/>
      </c>
      <c r="B15" s="18">
        <f>'A_END_SEM-E'!I19</f>
        <v/>
      </c>
      <c r="C15" s="18">
        <f>'A_END_SEM-E'!J19</f>
        <v/>
      </c>
      <c r="D15" s="18">
        <f>'A_END_SEM-E'!K19</f>
        <v/>
      </c>
      <c r="F15" s="34" t="n"/>
      <c r="H15" s="18">
        <f>SUM(A15)</f>
        <v/>
      </c>
      <c r="I15" s="18">
        <f>SUM(B15)</f>
        <v/>
      </c>
      <c r="J15" s="18">
        <f>SUM(C15)</f>
        <v/>
      </c>
      <c r="K15" s="18">
        <f>SUM(D15)</f>
        <v/>
      </c>
    </row>
    <row r="16">
      <c r="A16" s="18">
        <f>'A_END_SEM-E'!H20</f>
        <v/>
      </c>
      <c r="B16" s="18">
        <f>'A_END_SEM-E'!I20</f>
        <v/>
      </c>
      <c r="C16" s="18">
        <f>'A_END_SEM-E'!J20</f>
        <v/>
      </c>
      <c r="D16" s="18">
        <f>'A_END_SEM-E'!K20</f>
        <v/>
      </c>
      <c r="F16" s="34" t="n"/>
      <c r="H16" s="18">
        <f>SUM(A16)</f>
        <v/>
      </c>
      <c r="I16" s="18">
        <f>SUM(B16)</f>
        <v/>
      </c>
      <c r="J16" s="18">
        <f>SUM(C16)</f>
        <v/>
      </c>
      <c r="K16" s="18">
        <f>SUM(D16)</f>
        <v/>
      </c>
    </row>
    <row r="17">
      <c r="A17" s="18">
        <f>'A_END_SEM-E'!H21</f>
        <v/>
      </c>
      <c r="B17" s="18">
        <f>'A_END_SEM-E'!I21</f>
        <v/>
      </c>
      <c r="C17" s="18">
        <f>'A_END_SEM-E'!J21</f>
        <v/>
      </c>
      <c r="D17" s="18">
        <f>'A_END_SEM-E'!K21</f>
        <v/>
      </c>
      <c r="F17" s="34" t="n"/>
      <c r="H17" s="18">
        <f>SUM(A17)</f>
        <v/>
      </c>
      <c r="I17" s="18">
        <f>SUM(B17)</f>
        <v/>
      </c>
      <c r="J17" s="18">
        <f>SUM(C17)</f>
        <v/>
      </c>
      <c r="K17" s="18">
        <f>SUM(D17)</f>
        <v/>
      </c>
    </row>
    <row r="18">
      <c r="A18" s="18">
        <f>'A_END_SEM-E'!H22</f>
        <v/>
      </c>
      <c r="B18" s="18">
        <f>'A_END_SEM-E'!I22</f>
        <v/>
      </c>
      <c r="C18" s="18">
        <f>'A_END_SEM-E'!J22</f>
        <v/>
      </c>
      <c r="D18" s="18">
        <f>'A_END_SEM-E'!K22</f>
        <v/>
      </c>
      <c r="F18" s="34" t="n"/>
      <c r="H18" s="18">
        <f>SUM(A18)</f>
        <v/>
      </c>
      <c r="I18" s="18">
        <f>SUM(B18)</f>
        <v/>
      </c>
      <c r="J18" s="18">
        <f>SUM(C18)</f>
        <v/>
      </c>
      <c r="K18" s="18">
        <f>SUM(D18)</f>
        <v/>
      </c>
    </row>
    <row r="19">
      <c r="A19" s="18">
        <f>'A_END_SEM-E'!H23</f>
        <v/>
      </c>
      <c r="B19" s="18">
        <f>'A_END_SEM-E'!I23</f>
        <v/>
      </c>
      <c r="C19" s="18">
        <f>'A_END_SEM-E'!J23</f>
        <v/>
      </c>
      <c r="D19" s="18">
        <f>'A_END_SEM-E'!K23</f>
        <v/>
      </c>
      <c r="F19" s="34" t="n"/>
      <c r="H19" s="18">
        <f>SUM(A19)</f>
        <v/>
      </c>
      <c r="I19" s="18">
        <f>SUM(B19)</f>
        <v/>
      </c>
      <c r="J19" s="18">
        <f>SUM(C19)</f>
        <v/>
      </c>
      <c r="K19" s="18">
        <f>SUM(D19)</f>
        <v/>
      </c>
    </row>
    <row r="20">
      <c r="A20" s="18">
        <f>'A_END_SEM-E'!H24</f>
        <v/>
      </c>
      <c r="B20" s="18">
        <f>'A_END_SEM-E'!I24</f>
        <v/>
      </c>
      <c r="C20" s="18">
        <f>'A_END_SEM-E'!J24</f>
        <v/>
      </c>
      <c r="D20" s="18">
        <f>'A_END_SEM-E'!K24</f>
        <v/>
      </c>
      <c r="F20" s="34" t="n"/>
      <c r="H20" s="18">
        <f>SUM(A20)</f>
        <v/>
      </c>
      <c r="I20" s="18">
        <f>SUM(B20)</f>
        <v/>
      </c>
      <c r="J20" s="18">
        <f>SUM(C20)</f>
        <v/>
      </c>
      <c r="K20" s="18">
        <f>SUM(D20)</f>
        <v/>
      </c>
    </row>
    <row r="21">
      <c r="A21" s="18">
        <f>'A_END_SEM-E'!H25</f>
        <v/>
      </c>
      <c r="B21" s="18">
        <f>'A_END_SEM-E'!I25</f>
        <v/>
      </c>
      <c r="C21" s="18">
        <f>'A_END_SEM-E'!J25</f>
        <v/>
      </c>
      <c r="D21" s="18">
        <f>'A_END_SEM-E'!K25</f>
        <v/>
      </c>
      <c r="F21" s="34" t="n"/>
      <c r="H21" s="18">
        <f>SUM(A21)</f>
        <v/>
      </c>
      <c r="I21" s="18">
        <f>SUM(B21)</f>
        <v/>
      </c>
      <c r="J21" s="18">
        <f>SUM(C21)</f>
        <v/>
      </c>
      <c r="K21" s="18">
        <f>SUM(D21)</f>
        <v/>
      </c>
    </row>
    <row r="22">
      <c r="A22" s="18">
        <f>'A_END_SEM-E'!H26</f>
        <v/>
      </c>
      <c r="B22" s="18">
        <f>'A_END_SEM-E'!I26</f>
        <v/>
      </c>
      <c r="C22" s="18">
        <f>'A_END_SEM-E'!J26</f>
        <v/>
      </c>
      <c r="D22" s="18">
        <f>'A_END_SEM-E'!K26</f>
        <v/>
      </c>
      <c r="F22" s="34" t="n"/>
      <c r="H22" s="18">
        <f>SUM(A22)</f>
        <v/>
      </c>
      <c r="I22" s="18">
        <f>SUM(B22)</f>
        <v/>
      </c>
      <c r="J22" s="18">
        <f>SUM(C22)</f>
        <v/>
      </c>
      <c r="K22" s="18">
        <f>SUM(D22)</f>
        <v/>
      </c>
    </row>
    <row r="23">
      <c r="A23" s="18">
        <f>'A_END_SEM-E'!H27</f>
        <v/>
      </c>
      <c r="B23" s="18">
        <f>'A_END_SEM-E'!I27</f>
        <v/>
      </c>
      <c r="C23" s="18">
        <f>'A_END_SEM-E'!J27</f>
        <v/>
      </c>
      <c r="D23" s="18">
        <f>'A_END_SEM-E'!K27</f>
        <v/>
      </c>
      <c r="F23" s="34" t="n"/>
      <c r="H23" s="18">
        <f>SUM(A23)</f>
        <v/>
      </c>
      <c r="I23" s="18">
        <f>SUM(B23)</f>
        <v/>
      </c>
      <c r="J23" s="18">
        <f>SUM(C23)</f>
        <v/>
      </c>
      <c r="K23" s="18">
        <f>SUM(D23)</f>
        <v/>
      </c>
    </row>
    <row r="24">
      <c r="A24" s="18">
        <f>'A_END_SEM-E'!H28</f>
        <v/>
      </c>
      <c r="B24" s="18">
        <f>'A_END_SEM-E'!I28</f>
        <v/>
      </c>
      <c r="C24" s="18">
        <f>'A_END_SEM-E'!J28</f>
        <v/>
      </c>
      <c r="D24" s="18">
        <f>'A_END_SEM-E'!K28</f>
        <v/>
      </c>
      <c r="F24" s="34" t="n"/>
      <c r="H24" s="18">
        <f>SUM(A24)</f>
        <v/>
      </c>
      <c r="I24" s="18">
        <f>SUM(B24)</f>
        <v/>
      </c>
      <c r="J24" s="18">
        <f>SUM(C24)</f>
        <v/>
      </c>
      <c r="K24" s="18">
        <f>SUM(D24)</f>
        <v/>
      </c>
    </row>
    <row r="25">
      <c r="A25" s="18">
        <f>'A_END_SEM-E'!H29</f>
        <v/>
      </c>
      <c r="B25" s="18">
        <f>'A_END_SEM-E'!I29</f>
        <v/>
      </c>
      <c r="C25" s="18">
        <f>'A_END_SEM-E'!J29</f>
        <v/>
      </c>
      <c r="D25" s="18">
        <f>'A_END_SEM-E'!K29</f>
        <v/>
      </c>
      <c r="F25" s="34" t="n"/>
      <c r="H25" s="18">
        <f>SUM(A25)</f>
        <v/>
      </c>
      <c r="I25" s="18">
        <f>SUM(B25)</f>
        <v/>
      </c>
      <c r="J25" s="18">
        <f>SUM(C25)</f>
        <v/>
      </c>
      <c r="K25" s="18">
        <f>SUM(D25)</f>
        <v/>
      </c>
    </row>
    <row r="26">
      <c r="A26" s="18">
        <f>'A_END_SEM-E'!H30</f>
        <v/>
      </c>
      <c r="B26" s="18">
        <f>'A_END_SEM-E'!I30</f>
        <v/>
      </c>
      <c r="C26" s="18">
        <f>'A_END_SEM-E'!J30</f>
        <v/>
      </c>
      <c r="D26" s="18">
        <f>'A_END_SEM-E'!K30</f>
        <v/>
      </c>
      <c r="F26" s="34" t="n"/>
      <c r="H26" s="18">
        <f>SUM(A26)</f>
        <v/>
      </c>
      <c r="I26" s="18">
        <f>SUM(B26)</f>
        <v/>
      </c>
      <c r="J26" s="18">
        <f>SUM(C26)</f>
        <v/>
      </c>
      <c r="K26" s="18">
        <f>SUM(D26)</f>
        <v/>
      </c>
    </row>
    <row r="27">
      <c r="A27" s="18">
        <f>'A_END_SEM-E'!H31</f>
        <v/>
      </c>
      <c r="B27" s="18">
        <f>'A_END_SEM-E'!I31</f>
        <v/>
      </c>
      <c r="C27" s="18">
        <f>'A_END_SEM-E'!J31</f>
        <v/>
      </c>
      <c r="D27" s="18">
        <f>'A_END_SEM-E'!K31</f>
        <v/>
      </c>
      <c r="F27" s="34" t="n"/>
      <c r="H27" s="18">
        <f>SUM(A27)</f>
        <v/>
      </c>
      <c r="I27" s="18">
        <f>SUM(B27)</f>
        <v/>
      </c>
      <c r="J27" s="18">
        <f>SUM(C27)</f>
        <v/>
      </c>
      <c r="K27" s="18">
        <f>SUM(D27)</f>
        <v/>
      </c>
    </row>
    <row r="28">
      <c r="A28" s="18">
        <f>'A_END_SEM-E'!H32</f>
        <v/>
      </c>
      <c r="B28" s="18">
        <f>'A_END_SEM-E'!I32</f>
        <v/>
      </c>
      <c r="C28" s="18">
        <f>'A_END_SEM-E'!J32</f>
        <v/>
      </c>
      <c r="D28" s="18">
        <f>'A_END_SEM-E'!K32</f>
        <v/>
      </c>
      <c r="F28" s="34" t="n"/>
      <c r="H28" s="18">
        <f>SUM(A28)</f>
        <v/>
      </c>
      <c r="I28" s="18">
        <f>SUM(B28)</f>
        <v/>
      </c>
      <c r="J28" s="18">
        <f>SUM(C28)</f>
        <v/>
      </c>
      <c r="K28" s="18">
        <f>SUM(D28)</f>
        <v/>
      </c>
    </row>
    <row r="29">
      <c r="A29" s="18">
        <f>'A_END_SEM-E'!H33</f>
        <v/>
      </c>
      <c r="B29" s="18">
        <f>'A_END_SEM-E'!I33</f>
        <v/>
      </c>
      <c r="C29" s="18">
        <f>'A_END_SEM-E'!J33</f>
        <v/>
      </c>
      <c r="D29" s="18">
        <f>'A_END_SEM-E'!K33</f>
        <v/>
      </c>
      <c r="F29" s="34" t="n"/>
      <c r="H29" s="18">
        <f>SUM(A29)</f>
        <v/>
      </c>
      <c r="I29" s="18">
        <f>SUM(B29)</f>
        <v/>
      </c>
      <c r="J29" s="18">
        <f>SUM(C29)</f>
        <v/>
      </c>
      <c r="K29" s="18">
        <f>SUM(D29)</f>
        <v/>
      </c>
    </row>
    <row r="30">
      <c r="A30" s="18">
        <f>'A_END_SEM-E'!H34</f>
        <v/>
      </c>
      <c r="B30" s="18">
        <f>'A_END_SEM-E'!I34</f>
        <v/>
      </c>
      <c r="C30" s="18">
        <f>'A_END_SEM-E'!J34</f>
        <v/>
      </c>
      <c r="D30" s="18">
        <f>'A_END_SEM-E'!K34</f>
        <v/>
      </c>
      <c r="F30" s="34" t="n"/>
      <c r="H30" s="18">
        <f>SUM(A30)</f>
        <v/>
      </c>
      <c r="I30" s="18">
        <f>SUM(B30)</f>
        <v/>
      </c>
      <c r="J30" s="18">
        <f>SUM(C30)</f>
        <v/>
      </c>
      <c r="K30" s="18">
        <f>SUM(D30)</f>
        <v/>
      </c>
    </row>
    <row r="31">
      <c r="A31" s="18">
        <f>'A_END_SEM-E'!H35</f>
        <v/>
      </c>
      <c r="B31" s="18">
        <f>'A_END_SEM-E'!I35</f>
        <v/>
      </c>
      <c r="C31" s="18">
        <f>'A_END_SEM-E'!J35</f>
        <v/>
      </c>
      <c r="D31" s="18">
        <f>'A_END_SEM-E'!K35</f>
        <v/>
      </c>
      <c r="F31" s="34" t="n"/>
      <c r="H31" s="18">
        <f>SUM(A31)</f>
        <v/>
      </c>
      <c r="I31" s="18">
        <f>SUM(B31)</f>
        <v/>
      </c>
      <c r="J31" s="18">
        <f>SUM(C31)</f>
        <v/>
      </c>
      <c r="K31" s="18">
        <f>SUM(D31)</f>
        <v/>
      </c>
    </row>
    <row r="32">
      <c r="A32" s="18">
        <f>'A_END_SEM-E'!H36</f>
        <v/>
      </c>
      <c r="B32" s="18">
        <f>'A_END_SEM-E'!I36</f>
        <v/>
      </c>
      <c r="C32" s="18">
        <f>'A_END_SEM-E'!J36</f>
        <v/>
      </c>
      <c r="D32" s="18">
        <f>'A_END_SEM-E'!K36</f>
        <v/>
      </c>
      <c r="F32" s="34" t="n"/>
      <c r="H32" s="18">
        <f>SUM(A32)</f>
        <v/>
      </c>
      <c r="I32" s="18">
        <f>SUM(B32)</f>
        <v/>
      </c>
      <c r="J32" s="18">
        <f>SUM(C32)</f>
        <v/>
      </c>
      <c r="K32" s="18">
        <f>SUM(D32)</f>
        <v/>
      </c>
    </row>
    <row r="33">
      <c r="A33" s="18">
        <f>'A_END_SEM-E'!H37</f>
        <v/>
      </c>
      <c r="B33" s="18">
        <f>'A_END_SEM-E'!I37</f>
        <v/>
      </c>
      <c r="C33" s="18">
        <f>'A_END_SEM-E'!J37</f>
        <v/>
      </c>
      <c r="D33" s="18">
        <f>'A_END_SEM-E'!K37</f>
        <v/>
      </c>
      <c r="F33" s="34" t="n"/>
      <c r="H33" s="18">
        <f>SUM(A33)</f>
        <v/>
      </c>
      <c r="I33" s="18">
        <f>SUM(B33)</f>
        <v/>
      </c>
      <c r="J33" s="18">
        <f>SUM(C33)</f>
        <v/>
      </c>
      <c r="K33" s="18">
        <f>SUM(D33)</f>
        <v/>
      </c>
    </row>
    <row r="34">
      <c r="A34" s="18">
        <f>'A_END_SEM-E'!H38</f>
        <v/>
      </c>
      <c r="B34" s="18">
        <f>'A_END_SEM-E'!I38</f>
        <v/>
      </c>
      <c r="C34" s="18">
        <f>'A_END_SEM-E'!J38</f>
        <v/>
      </c>
      <c r="D34" s="18">
        <f>'A_END_SEM-E'!K38</f>
        <v/>
      </c>
      <c r="F34" s="34" t="n"/>
      <c r="H34" s="18">
        <f>SUM(A34)</f>
        <v/>
      </c>
      <c r="I34" s="18">
        <f>SUM(B34)</f>
        <v/>
      </c>
      <c r="J34" s="18">
        <f>SUM(C34)</f>
        <v/>
      </c>
      <c r="K34" s="18">
        <f>SUM(D34)</f>
        <v/>
      </c>
    </row>
    <row r="35">
      <c r="A35" s="18">
        <f>'A_END_SEM-E'!H39</f>
        <v/>
      </c>
      <c r="B35" s="18">
        <f>'A_END_SEM-E'!I39</f>
        <v/>
      </c>
      <c r="C35" s="18">
        <f>'A_END_SEM-E'!J39</f>
        <v/>
      </c>
      <c r="D35" s="18">
        <f>'A_END_SEM-E'!K39</f>
        <v/>
      </c>
      <c r="F35" s="34" t="n"/>
      <c r="H35" s="18">
        <f>SUM(A35)</f>
        <v/>
      </c>
      <c r="I35" s="18">
        <f>SUM(B35)</f>
        <v/>
      </c>
      <c r="J35" s="18">
        <f>SUM(C35)</f>
        <v/>
      </c>
      <c r="K35" s="18">
        <f>SUM(D35)</f>
        <v/>
      </c>
    </row>
    <row r="36">
      <c r="A36" s="18">
        <f>'A_END_SEM-E'!H40</f>
        <v/>
      </c>
      <c r="B36" s="18">
        <f>'A_END_SEM-E'!I40</f>
        <v/>
      </c>
      <c r="C36" s="18">
        <f>'A_END_SEM-E'!J40</f>
        <v/>
      </c>
      <c r="D36" s="18">
        <f>'A_END_SEM-E'!K40</f>
        <v/>
      </c>
      <c r="F36" s="34" t="n"/>
      <c r="H36" s="18">
        <f>SUM(A36)</f>
        <v/>
      </c>
      <c r="I36" s="18">
        <f>SUM(B36)</f>
        <v/>
      </c>
      <c r="J36" s="18">
        <f>SUM(C36)</f>
        <v/>
      </c>
      <c r="K36" s="18">
        <f>SUM(D36)</f>
        <v/>
      </c>
    </row>
    <row r="37">
      <c r="A37" s="18">
        <f>'A_END_SEM-E'!H41</f>
        <v/>
      </c>
      <c r="B37" s="18">
        <f>'A_END_SEM-E'!I41</f>
        <v/>
      </c>
      <c r="C37" s="18">
        <f>'A_END_SEM-E'!J41</f>
        <v/>
      </c>
      <c r="D37" s="18">
        <f>'A_END_SEM-E'!K41</f>
        <v/>
      </c>
      <c r="F37" s="34" t="n"/>
      <c r="H37" s="18">
        <f>SUM(A37)</f>
        <v/>
      </c>
      <c r="I37" s="18">
        <f>SUM(B37)</f>
        <v/>
      </c>
      <c r="J37" s="18">
        <f>SUM(C37)</f>
        <v/>
      </c>
      <c r="K37" s="18">
        <f>SUM(D37)</f>
        <v/>
      </c>
    </row>
    <row r="38">
      <c r="A38" s="18">
        <f>'A_END_SEM-E'!H42</f>
        <v/>
      </c>
      <c r="B38" s="18">
        <f>'A_END_SEM-E'!I42</f>
        <v/>
      </c>
      <c r="C38" s="18">
        <f>'A_END_SEM-E'!J42</f>
        <v/>
      </c>
      <c r="D38" s="18">
        <f>'A_END_SEM-E'!K42</f>
        <v/>
      </c>
      <c r="F38" s="34" t="n"/>
      <c r="H38" s="18">
        <f>SUM(A38)</f>
        <v/>
      </c>
      <c r="I38" s="18">
        <f>SUM(B38)</f>
        <v/>
      </c>
      <c r="J38" s="18">
        <f>SUM(C38)</f>
        <v/>
      </c>
      <c r="K38" s="18">
        <f>SUM(D38)</f>
        <v/>
      </c>
    </row>
    <row r="39">
      <c r="A39" s="18">
        <f>'A_END_SEM-E'!H43</f>
        <v/>
      </c>
      <c r="B39" s="18">
        <f>'A_END_SEM-E'!I43</f>
        <v/>
      </c>
      <c r="C39" s="18">
        <f>'A_END_SEM-E'!J43</f>
        <v/>
      </c>
      <c r="D39" s="18">
        <f>'A_END_SEM-E'!K43</f>
        <v/>
      </c>
      <c r="F39" s="34" t="n"/>
      <c r="H39" s="18">
        <f>SUM(A39)</f>
        <v/>
      </c>
      <c r="I39" s="18">
        <f>SUM(B39)</f>
        <v/>
      </c>
      <c r="J39" s="18">
        <f>SUM(C39)</f>
        <v/>
      </c>
      <c r="K39" s="18">
        <f>SUM(D39)</f>
        <v/>
      </c>
    </row>
    <row r="40">
      <c r="A40" s="18">
        <f>'A_END_SEM-E'!H44</f>
        <v/>
      </c>
      <c r="B40" s="18">
        <f>'A_END_SEM-E'!I44</f>
        <v/>
      </c>
      <c r="C40" s="18">
        <f>'A_END_SEM-E'!J44</f>
        <v/>
      </c>
      <c r="D40" s="18">
        <f>'A_END_SEM-E'!K44</f>
        <v/>
      </c>
      <c r="F40" s="34" t="n"/>
      <c r="H40" s="18">
        <f>SUM(A40)</f>
        <v/>
      </c>
      <c r="I40" s="18">
        <f>SUM(B40)</f>
        <v/>
      </c>
      <c r="J40" s="18">
        <f>SUM(C40)</f>
        <v/>
      </c>
      <c r="K40" s="18">
        <f>SUM(D40)</f>
        <v/>
      </c>
    </row>
    <row r="41">
      <c r="A41" s="18">
        <f>'A_END_SEM-E'!H45</f>
        <v/>
      </c>
      <c r="B41" s="18">
        <f>'A_END_SEM-E'!I45</f>
        <v/>
      </c>
      <c r="C41" s="18">
        <f>'A_END_SEM-E'!J45</f>
        <v/>
      </c>
      <c r="D41" s="18">
        <f>'A_END_SEM-E'!K45</f>
        <v/>
      </c>
      <c r="F41" s="34" t="n"/>
      <c r="H41" s="18">
        <f>SUM(A41)</f>
        <v/>
      </c>
      <c r="I41" s="18">
        <f>SUM(B41)</f>
        <v/>
      </c>
      <c r="J41" s="18">
        <f>SUM(C41)</f>
        <v/>
      </c>
      <c r="K41" s="18">
        <f>SUM(D41)</f>
        <v/>
      </c>
    </row>
    <row r="42">
      <c r="A42" s="18">
        <f>'A_END_SEM-E'!H46</f>
        <v/>
      </c>
      <c r="B42" s="18">
        <f>'A_END_SEM-E'!I46</f>
        <v/>
      </c>
      <c r="C42" s="18">
        <f>'A_END_SEM-E'!J46</f>
        <v/>
      </c>
      <c r="D42" s="18">
        <f>'A_END_SEM-E'!K46</f>
        <v/>
      </c>
      <c r="F42" s="34" t="n"/>
      <c r="H42" s="18">
        <f>SUM(A42)</f>
        <v/>
      </c>
      <c r="I42" s="18">
        <f>SUM(B42)</f>
        <v/>
      </c>
      <c r="J42" s="18">
        <f>SUM(C42)</f>
        <v/>
      </c>
      <c r="K42" s="18">
        <f>SUM(D42)</f>
        <v/>
      </c>
    </row>
    <row r="43">
      <c r="A43" s="18">
        <f>'A_END_SEM-E'!H47</f>
        <v/>
      </c>
      <c r="B43" s="18">
        <f>'A_END_SEM-E'!I47</f>
        <v/>
      </c>
      <c r="C43" s="18">
        <f>'A_END_SEM-E'!J47</f>
        <v/>
      </c>
      <c r="D43" s="18">
        <f>'A_END_SEM-E'!K47</f>
        <v/>
      </c>
      <c r="F43" s="34" t="n"/>
      <c r="H43" s="18">
        <f>SUM(A43)</f>
        <v/>
      </c>
      <c r="I43" s="18">
        <f>SUM(B43)</f>
        <v/>
      </c>
      <c r="J43" s="18">
        <f>SUM(C43)</f>
        <v/>
      </c>
      <c r="K43" s="18">
        <f>SUM(D43)</f>
        <v/>
      </c>
    </row>
    <row r="44">
      <c r="A44" s="18">
        <f>'A_END_SEM-E'!H48</f>
        <v/>
      </c>
      <c r="B44" s="18">
        <f>'A_END_SEM-E'!I48</f>
        <v/>
      </c>
      <c r="C44" s="18">
        <f>'A_END_SEM-E'!J48</f>
        <v/>
      </c>
      <c r="D44" s="18">
        <f>'A_END_SEM-E'!K48</f>
        <v/>
      </c>
      <c r="F44" s="34" t="n"/>
      <c r="H44" s="18">
        <f>SUM(A44)</f>
        <v/>
      </c>
      <c r="I44" s="18">
        <f>SUM(B44)</f>
        <v/>
      </c>
      <c r="J44" s="18">
        <f>SUM(C44)</f>
        <v/>
      </c>
      <c r="K44" s="18">
        <f>SUM(D44)</f>
        <v/>
      </c>
    </row>
    <row r="45">
      <c r="A45" s="18">
        <f>'A_END_SEM-E'!H49</f>
        <v/>
      </c>
      <c r="B45" s="18">
        <f>'A_END_SEM-E'!I49</f>
        <v/>
      </c>
      <c r="C45" s="18">
        <f>'A_END_SEM-E'!J49</f>
        <v/>
      </c>
      <c r="D45" s="18">
        <f>'A_END_SEM-E'!K49</f>
        <v/>
      </c>
      <c r="F45" s="34" t="n"/>
      <c r="H45" s="18">
        <f>SUM(A45)</f>
        <v/>
      </c>
      <c r="I45" s="18">
        <f>SUM(B45)</f>
        <v/>
      </c>
      <c r="J45" s="18">
        <f>SUM(C45)</f>
        <v/>
      </c>
      <c r="K45" s="18">
        <f>SUM(D45)</f>
        <v/>
      </c>
    </row>
    <row r="46">
      <c r="A46" s="18">
        <f>'A_END_SEM-E'!H50</f>
        <v/>
      </c>
      <c r="B46" s="18">
        <f>'A_END_SEM-E'!I50</f>
        <v/>
      </c>
      <c r="C46" s="18">
        <f>'A_END_SEM-E'!J50</f>
        <v/>
      </c>
      <c r="D46" s="18">
        <f>'A_END_SEM-E'!K50</f>
        <v/>
      </c>
      <c r="F46" s="34" t="n"/>
      <c r="H46" s="18">
        <f>SUM(A46)</f>
        <v/>
      </c>
      <c r="I46" s="18">
        <f>SUM(B46)</f>
        <v/>
      </c>
      <c r="J46" s="18">
        <f>SUM(C46)</f>
        <v/>
      </c>
      <c r="K46" s="18">
        <f>SUM(D46)</f>
        <v/>
      </c>
    </row>
    <row r="47">
      <c r="A47" s="18">
        <f>'A_END_SEM-E'!H51</f>
        <v/>
      </c>
      <c r="B47" s="18">
        <f>'A_END_SEM-E'!I51</f>
        <v/>
      </c>
      <c r="C47" s="18">
        <f>'A_END_SEM-E'!J51</f>
        <v/>
      </c>
      <c r="D47" s="18">
        <f>'A_END_SEM-E'!K51</f>
        <v/>
      </c>
      <c r="F47" s="34" t="n"/>
      <c r="H47" s="18">
        <f>SUM(A47)</f>
        <v/>
      </c>
      <c r="I47" s="18">
        <f>SUM(B47)</f>
        <v/>
      </c>
      <c r="J47" s="18">
        <f>SUM(C47)</f>
        <v/>
      </c>
      <c r="K47" s="18">
        <f>SUM(D47)</f>
        <v/>
      </c>
    </row>
    <row r="48">
      <c r="A48" s="18">
        <f>'A_END_SEM-E'!H52</f>
        <v/>
      </c>
      <c r="B48" s="18">
        <f>'A_END_SEM-E'!I52</f>
        <v/>
      </c>
      <c r="C48" s="18">
        <f>'A_END_SEM-E'!J52</f>
        <v/>
      </c>
      <c r="D48" s="18">
        <f>'A_END_SEM-E'!K52</f>
        <v/>
      </c>
      <c r="F48" s="34" t="n"/>
      <c r="H48" s="18">
        <f>SUM(A48)</f>
        <v/>
      </c>
      <c r="I48" s="18">
        <f>SUM(B48)</f>
        <v/>
      </c>
      <c r="J48" s="18">
        <f>SUM(C48)</f>
        <v/>
      </c>
      <c r="K48" s="18">
        <f>SUM(D48)</f>
        <v/>
      </c>
    </row>
    <row r="49">
      <c r="A49" s="18">
        <f>'A_END_SEM-E'!H53</f>
        <v/>
      </c>
      <c r="B49" s="18">
        <f>'A_END_SEM-E'!I53</f>
        <v/>
      </c>
      <c r="C49" s="18">
        <f>'A_END_SEM-E'!J53</f>
        <v/>
      </c>
      <c r="D49" s="18">
        <f>'A_END_SEM-E'!K53</f>
        <v/>
      </c>
      <c r="F49" s="34" t="n"/>
      <c r="H49" s="18">
        <f>SUM(A49)</f>
        <v/>
      </c>
      <c r="I49" s="18">
        <f>SUM(B49)</f>
        <v/>
      </c>
      <c r="J49" s="18">
        <f>SUM(C49)</f>
        <v/>
      </c>
      <c r="K49" s="18">
        <f>SUM(D49)</f>
        <v/>
      </c>
    </row>
    <row r="50">
      <c r="A50" s="18">
        <f>'A_END_SEM-E'!H54</f>
        <v/>
      </c>
      <c r="B50" s="18">
        <f>'A_END_SEM-E'!I54</f>
        <v/>
      </c>
      <c r="C50" s="18">
        <f>'A_END_SEM-E'!J54</f>
        <v/>
      </c>
      <c r="D50" s="18">
        <f>'A_END_SEM-E'!K54</f>
        <v/>
      </c>
      <c r="F50" s="34" t="n"/>
      <c r="H50" s="18">
        <f>SUM(A50)</f>
        <v/>
      </c>
      <c r="I50" s="18">
        <f>SUM(B50)</f>
        <v/>
      </c>
      <c r="J50" s="18">
        <f>SUM(C50)</f>
        <v/>
      </c>
      <c r="K50" s="18">
        <f>SUM(D50)</f>
        <v/>
      </c>
    </row>
    <row r="51">
      <c r="A51" s="18">
        <f>'A_END_SEM-E'!H55</f>
        <v/>
      </c>
      <c r="B51" s="18">
        <f>'A_END_SEM-E'!I55</f>
        <v/>
      </c>
      <c r="C51" s="18">
        <f>'A_END_SEM-E'!J55</f>
        <v/>
      </c>
      <c r="D51" s="18">
        <f>'A_END_SEM-E'!K55</f>
        <v/>
      </c>
      <c r="F51" s="34" t="n"/>
      <c r="H51" s="18">
        <f>SUM(A51)</f>
        <v/>
      </c>
      <c r="I51" s="18">
        <f>SUM(B51)</f>
        <v/>
      </c>
      <c r="J51" s="18">
        <f>SUM(C51)</f>
        <v/>
      </c>
      <c r="K51" s="18">
        <f>SUM(D51)</f>
        <v/>
      </c>
    </row>
    <row r="52">
      <c r="A52" s="18">
        <f>'A_END_SEM-E'!H56</f>
        <v/>
      </c>
      <c r="B52" s="18">
        <f>'A_END_SEM-E'!I56</f>
        <v/>
      </c>
      <c r="C52" s="18">
        <f>'A_END_SEM-E'!J56</f>
        <v/>
      </c>
      <c r="D52" s="18">
        <f>'A_END_SEM-E'!K56</f>
        <v/>
      </c>
      <c r="F52" s="34" t="n"/>
      <c r="H52" s="18">
        <f>SUM(A52)</f>
        <v/>
      </c>
      <c r="I52" s="18">
        <f>SUM(B52)</f>
        <v/>
      </c>
      <c r="J52" s="18">
        <f>SUM(C52)</f>
        <v/>
      </c>
      <c r="K52" s="18">
        <f>SUM(D52)</f>
        <v/>
      </c>
    </row>
    <row r="53">
      <c r="A53" s="18">
        <f>'A_END_SEM-E'!H57</f>
        <v/>
      </c>
      <c r="B53" s="18">
        <f>'A_END_SEM-E'!I57</f>
        <v/>
      </c>
      <c r="C53" s="18">
        <f>'A_END_SEM-E'!J57</f>
        <v/>
      </c>
      <c r="D53" s="18">
        <f>'A_END_SEM-E'!K57</f>
        <v/>
      </c>
      <c r="F53" s="34" t="n"/>
      <c r="H53" s="18">
        <f>SUM(A53)</f>
        <v/>
      </c>
      <c r="I53" s="18">
        <f>SUM(B53)</f>
        <v/>
      </c>
      <c r="J53" s="18">
        <f>SUM(C53)</f>
        <v/>
      </c>
      <c r="K53" s="18">
        <f>SUM(D53)</f>
        <v/>
      </c>
    </row>
    <row r="54">
      <c r="A54" s="18">
        <f>'A_END_SEM-E'!H58</f>
        <v/>
      </c>
      <c r="B54" s="18">
        <f>'A_END_SEM-E'!I58</f>
        <v/>
      </c>
      <c r="C54" s="18">
        <f>'A_END_SEM-E'!J58</f>
        <v/>
      </c>
      <c r="D54" s="18">
        <f>'A_END_SEM-E'!K58</f>
        <v/>
      </c>
      <c r="F54" s="34" t="n"/>
      <c r="H54" s="18">
        <f>SUM(A54)</f>
        <v/>
      </c>
      <c r="I54" s="18">
        <f>SUM(B54)</f>
        <v/>
      </c>
      <c r="J54" s="18">
        <f>SUM(C54)</f>
        <v/>
      </c>
      <c r="K54" s="18">
        <f>SUM(D54)</f>
        <v/>
      </c>
    </row>
    <row r="55">
      <c r="A55" s="18">
        <f>'A_END_SEM-E'!H59</f>
        <v/>
      </c>
      <c r="B55" s="18">
        <f>'A_END_SEM-E'!I59</f>
        <v/>
      </c>
      <c r="C55" s="18">
        <f>'A_END_SEM-E'!J59</f>
        <v/>
      </c>
      <c r="D55" s="18">
        <f>'A_END_SEM-E'!K59</f>
        <v/>
      </c>
      <c r="F55" s="34" t="n"/>
      <c r="H55" s="18">
        <f>SUM(A55)</f>
        <v/>
      </c>
      <c r="I55" s="18">
        <f>SUM(B55)</f>
        <v/>
      </c>
      <c r="J55" s="18">
        <f>SUM(C55)</f>
        <v/>
      </c>
      <c r="K55" s="18">
        <f>SUM(D55)</f>
        <v/>
      </c>
    </row>
    <row r="56">
      <c r="A56" s="18">
        <f>'A_END_SEM-E'!H60</f>
        <v/>
      </c>
      <c r="B56" s="18">
        <f>'A_END_SEM-E'!I60</f>
        <v/>
      </c>
      <c r="C56" s="18">
        <f>'A_END_SEM-E'!J60</f>
        <v/>
      </c>
      <c r="D56" s="18">
        <f>'A_END_SEM-E'!K60</f>
        <v/>
      </c>
      <c r="F56" s="34" t="n"/>
      <c r="H56" s="18">
        <f>SUM(A56)</f>
        <v/>
      </c>
      <c r="I56" s="18">
        <f>SUM(B56)</f>
        <v/>
      </c>
      <c r="J56" s="18">
        <f>SUM(C56)</f>
        <v/>
      </c>
      <c r="K56" s="18">
        <f>SUM(D56)</f>
        <v/>
      </c>
    </row>
    <row r="57">
      <c r="A57" s="18">
        <f>'A_END_SEM-E'!H61</f>
        <v/>
      </c>
      <c r="B57" s="18">
        <f>'A_END_SEM-E'!I61</f>
        <v/>
      </c>
      <c r="C57" s="18">
        <f>'A_END_SEM-E'!J61</f>
        <v/>
      </c>
      <c r="D57" s="18">
        <f>'A_END_SEM-E'!K61</f>
        <v/>
      </c>
      <c r="F57" s="34" t="n"/>
      <c r="H57" s="18">
        <f>SUM(A57)</f>
        <v/>
      </c>
      <c r="I57" s="18">
        <f>SUM(B57)</f>
        <v/>
      </c>
      <c r="J57" s="18">
        <f>SUM(C57)</f>
        <v/>
      </c>
      <c r="K57" s="18">
        <f>SUM(D57)</f>
        <v/>
      </c>
    </row>
    <row r="58">
      <c r="A58" s="18">
        <f>'A_END_SEM-E'!H62</f>
        <v/>
      </c>
      <c r="B58" s="18">
        <f>'A_END_SEM-E'!I62</f>
        <v/>
      </c>
      <c r="C58" s="18">
        <f>'A_END_SEM-E'!J62</f>
        <v/>
      </c>
      <c r="D58" s="18">
        <f>'A_END_SEM-E'!K62</f>
        <v/>
      </c>
      <c r="F58" s="34" t="n"/>
      <c r="H58" s="18">
        <f>SUM(A58)</f>
        <v/>
      </c>
      <c r="I58" s="18">
        <f>SUM(B58)</f>
        <v/>
      </c>
      <c r="J58" s="18">
        <f>SUM(C58)</f>
        <v/>
      </c>
      <c r="K58" s="18">
        <f>SUM(D58)</f>
        <v/>
      </c>
    </row>
    <row r="59">
      <c r="A59" s="18">
        <f>'A_END_SEM-E'!H63</f>
        <v/>
      </c>
      <c r="B59" s="18">
        <f>'A_END_SEM-E'!I63</f>
        <v/>
      </c>
      <c r="C59" s="18">
        <f>'A_END_SEM-E'!J63</f>
        <v/>
      </c>
      <c r="D59" s="18">
        <f>'A_END_SEM-E'!K63</f>
        <v/>
      </c>
      <c r="F59" s="34" t="n"/>
      <c r="H59" s="18">
        <f>SUM(A59)</f>
        <v/>
      </c>
      <c r="I59" s="18">
        <f>SUM(B59)</f>
        <v/>
      </c>
      <c r="J59" s="18">
        <f>SUM(C59)</f>
        <v/>
      </c>
      <c r="K59" s="18">
        <f>SUM(D59)</f>
        <v/>
      </c>
    </row>
    <row r="60">
      <c r="A60" s="18">
        <f>'A_END_SEM-E'!H64</f>
        <v/>
      </c>
      <c r="B60" s="18">
        <f>'A_END_SEM-E'!I64</f>
        <v/>
      </c>
      <c r="C60" s="18">
        <f>'A_END_SEM-E'!J64</f>
        <v/>
      </c>
      <c r="D60" s="18">
        <f>'A_END_SEM-E'!K64</f>
        <v/>
      </c>
      <c r="F60" s="34" t="n"/>
      <c r="H60" s="18">
        <f>SUM(A60)</f>
        <v/>
      </c>
      <c r="I60" s="18">
        <f>SUM(B60)</f>
        <v/>
      </c>
      <c r="J60" s="18">
        <f>SUM(C60)</f>
        <v/>
      </c>
      <c r="K60" s="18">
        <f>SUM(D60)</f>
        <v/>
      </c>
    </row>
    <row r="61">
      <c r="A61" s="18">
        <f>'A_END_SEM-E'!H65</f>
        <v/>
      </c>
      <c r="B61" s="18">
        <f>'A_END_SEM-E'!I65</f>
        <v/>
      </c>
      <c r="C61" s="18">
        <f>'A_END_SEM-E'!J65</f>
        <v/>
      </c>
      <c r="D61" s="18">
        <f>'A_END_SEM-E'!K65</f>
        <v/>
      </c>
      <c r="F61" s="34" t="n"/>
      <c r="H61" s="18">
        <f>SUM(A61)</f>
        <v/>
      </c>
      <c r="I61" s="18">
        <f>SUM(B61)</f>
        <v/>
      </c>
      <c r="J61" s="18">
        <f>SUM(C61)</f>
        <v/>
      </c>
      <c r="K61" s="18">
        <f>SUM(D61)</f>
        <v/>
      </c>
    </row>
    <row r="62">
      <c r="F62" s="34" t="n"/>
    </row>
    <row r="63">
      <c r="F63" s="34" t="n"/>
      <c r="G63" s="19" t="inlineStr">
        <is>
          <t>CO</t>
        </is>
      </c>
      <c r="H63" s="37" t="inlineStr">
        <is>
          <t>CO1</t>
        </is>
      </c>
      <c r="I63" s="37" t="inlineStr">
        <is>
          <t>CO2</t>
        </is>
      </c>
      <c r="J63" s="37" t="inlineStr">
        <is>
          <t>CO3</t>
        </is>
      </c>
      <c r="K63" s="37" t="inlineStr">
        <is>
          <t>CO4</t>
        </is>
      </c>
    </row>
    <row r="64">
      <c r="F64" s="34" t="n"/>
      <c r="G64" s="19" t="inlineStr">
        <is>
          <t>CO%</t>
        </is>
      </c>
      <c r="H64" s="38">
        <f>IF(SUM(H7:H61) &gt; 0, COUNTIF(H7:H61, "&gt;=" &amp; H4), "")</f>
        <v/>
      </c>
      <c r="I64" s="38">
        <f>IF(SUM(I7:I61) &gt; 0, COUNTIF(I7:I61, "&gt;=" &amp; I4), "")</f>
        <v/>
      </c>
      <c r="J64" s="38">
        <f>IF(SUM(J7:J61) &gt; 0, COUNTIF(J7:J61, "&gt;=" &amp; J4), "")</f>
        <v/>
      </c>
      <c r="K64" s="38">
        <f>IF(SUM(K7:K61) &gt; 0, COUNTIF(K7:K61, "&gt;=" &amp; K4), "")</f>
        <v/>
      </c>
    </row>
    <row r="65">
      <c r="F65" s="34" t="n"/>
      <c r="G65" s="19" t="inlineStr">
        <is>
          <t>Total students</t>
        </is>
      </c>
      <c r="H65" s="8" t="n">
        <v>55</v>
      </c>
      <c r="I65" s="8" t="n">
        <v>55</v>
      </c>
      <c r="J65" s="8" t="n">
        <v>55</v>
      </c>
      <c r="K65" s="8" t="n">
        <v>55</v>
      </c>
    </row>
    <row r="66">
      <c r="F66" s="34" t="n"/>
      <c r="G66" s="19" t="inlineStr">
        <is>
          <t>E-attainment %</t>
        </is>
      </c>
      <c r="H66" s="38">
        <f>IF(SUM(H7:H61) &gt; 0, H64/H65*100, "0")</f>
        <v/>
      </c>
      <c r="I66" s="38">
        <f>IF(SUM(I7:I61) &gt; 0, I64/I65*100, "0")</f>
        <v/>
      </c>
      <c r="J66" s="38">
        <f>IF(SUM(J7:J61) &gt; 0, J64/J65*100, "0")</f>
        <v/>
      </c>
      <c r="K66" s="38">
        <f>IF(SUM(K7:K61) &gt; 0, K64/K65*100, "0")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2">
    <mergeCell ref="A1:D1"/>
    <mergeCell ref="H1:K1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U101"/>
  <sheetViews>
    <sheetView workbookViewId="0">
      <selection activeCell="A1" sqref="A1"/>
    </sheetView>
  </sheetViews>
  <sheetFormatPr baseColWidth="8" defaultRowHeight="15"/>
  <cols>
    <col width="24" customWidth="1" min="1" max="1"/>
    <col width="24" customWidth="1" min="2" max="2"/>
    <col width="17.22" customWidth="1" min="3" max="3"/>
    <col width="17.22" customWidth="1" min="4" max="4"/>
    <col width="9.33" customWidth="1" min="5" max="5"/>
    <col width="15.56" customWidth="1" min="6" max="6"/>
    <col width="13" customWidth="1" min="7" max="7"/>
    <col width="12" customWidth="1" min="8" max="8"/>
    <col width="13" customWidth="1" min="9" max="9"/>
    <col width="12" customWidth="1" min="10" max="10"/>
    <col width="13" customWidth="1" min="11" max="11"/>
    <col width="12" customWidth="1" min="12" max="12"/>
    <col width="13" customWidth="1" min="13" max="13"/>
    <col width="12" customWidth="1" min="14" max="14"/>
    <col width="13" customWidth="1" min="15" max="15"/>
    <col width="12" customWidth="1" min="16" max="16"/>
    <col width="13" customWidth="1" min="17" max="17"/>
    <col width="13" customWidth="1" min="18" max="18"/>
    <col width="13" customWidth="1" min="19" max="19"/>
    <col width="13" customWidth="1" min="20" max="20"/>
    <col width="13" customWidth="1" min="21" max="21"/>
  </cols>
  <sheetData>
    <row r="1">
      <c r="A1" s="1" t="inlineStr">
        <is>
          <t>Constants</t>
        </is>
      </c>
      <c r="B1" s="1" t="n"/>
      <c r="D1" s="1" t="inlineStr">
        <is>
          <t>CO-PO Mapping</t>
        </is>
      </c>
    </row>
    <row r="2">
      <c r="A2" s="3" t="inlineStr">
        <is>
          <t>Teacher</t>
        </is>
      </c>
      <c r="B2" s="3" t="inlineStr">
        <is>
          <t>MEE A Teacher</t>
        </is>
      </c>
      <c r="D2" s="4" t="inlineStr">
        <is>
          <t>COs\POs</t>
        </is>
      </c>
      <c r="E2" s="4" t="inlineStr">
        <is>
          <t xml:space="preserve">PO1   </t>
        </is>
      </c>
      <c r="F2" s="4" t="inlineStr">
        <is>
          <t xml:space="preserve">PO2   </t>
        </is>
      </c>
      <c r="G2" s="4" t="inlineStr">
        <is>
          <t xml:space="preserve">PO3   </t>
        </is>
      </c>
      <c r="H2" s="4" t="inlineStr">
        <is>
          <t xml:space="preserve">PO4   </t>
        </is>
      </c>
      <c r="I2" s="4" t="inlineStr">
        <is>
          <t xml:space="preserve">PO5   </t>
        </is>
      </c>
      <c r="J2" s="4" t="inlineStr">
        <is>
          <t xml:space="preserve">PO6   </t>
        </is>
      </c>
      <c r="K2" s="4" t="inlineStr">
        <is>
          <t xml:space="preserve">PO7   </t>
        </is>
      </c>
      <c r="L2" s="4" t="inlineStr">
        <is>
          <t xml:space="preserve">PO8   </t>
        </is>
      </c>
      <c r="M2" s="4" t="inlineStr">
        <is>
          <t xml:space="preserve">PO9   </t>
        </is>
      </c>
      <c r="N2" s="4" t="inlineStr">
        <is>
          <t xml:space="preserve">PO10   </t>
        </is>
      </c>
      <c r="O2" s="4" t="inlineStr">
        <is>
          <t xml:space="preserve">PO11   </t>
        </is>
      </c>
      <c r="P2" s="4" t="inlineStr">
        <is>
          <t xml:space="preserve">PO12   </t>
        </is>
      </c>
      <c r="Q2" s="4" t="inlineStr">
        <is>
          <t>PSO1</t>
        </is>
      </c>
      <c r="R2" s="4" t="inlineStr">
        <is>
          <t>PSO2</t>
        </is>
      </c>
      <c r="S2" s="4" t="inlineStr">
        <is>
          <t>PSO3</t>
        </is>
      </c>
      <c r="T2" s="4" t="inlineStr">
        <is>
          <t>PSO4</t>
        </is>
      </c>
      <c r="U2" s="4" t="inlineStr">
        <is>
          <t>PSO5</t>
        </is>
      </c>
    </row>
    <row r="3">
      <c r="A3" s="5" t="inlineStr">
        <is>
          <t>Academic_year</t>
        </is>
      </c>
      <c r="B3" s="5" t="inlineStr">
        <is>
          <t>2022-2023</t>
        </is>
      </c>
      <c r="D3" s="6" t="inlineStr">
        <is>
          <t>CO1</t>
        </is>
      </c>
      <c r="E3" s="6">
        <f>'A_Input_Details'!E3</f>
        <v/>
      </c>
      <c r="F3" s="6">
        <f>'A_Input_Details'!F3</f>
        <v/>
      </c>
      <c r="G3" s="6">
        <f>'A_Input_Details'!G3</f>
        <v/>
      </c>
      <c r="H3" s="6">
        <f>'A_Input_Details'!H3</f>
        <v/>
      </c>
      <c r="I3" s="6">
        <f>'A_Input_Details'!I3</f>
        <v/>
      </c>
      <c r="J3" s="6">
        <f>'A_Input_Details'!J3</f>
        <v/>
      </c>
      <c r="K3" s="6">
        <f>'A_Input_Details'!K3</f>
        <v/>
      </c>
      <c r="L3" s="6">
        <f>'A_Input_Details'!L3</f>
        <v/>
      </c>
      <c r="M3" s="6">
        <f>'A_Input_Details'!M3</f>
        <v/>
      </c>
      <c r="N3" s="6">
        <f>'A_Input_Details'!N3</f>
        <v/>
      </c>
      <c r="O3" s="6">
        <f>'A_Input_Details'!O3</f>
        <v/>
      </c>
      <c r="P3" s="6">
        <f>'A_Input_Details'!P3</f>
        <v/>
      </c>
      <c r="Q3" s="6">
        <f>'A_Input_Details'!Q3</f>
        <v/>
      </c>
      <c r="R3" s="6">
        <f>'A_Input_Details'!R3</f>
        <v/>
      </c>
      <c r="S3" s="6">
        <f>'A_Input_Details'!S3</f>
        <v/>
      </c>
      <c r="T3" s="6">
        <f>'A_Input_Details'!T3</f>
        <v/>
      </c>
      <c r="U3" s="6">
        <f>'A_Input_Details'!U3</f>
        <v/>
      </c>
    </row>
    <row r="4">
      <c r="A4" s="3" t="inlineStr">
        <is>
          <t>Semester</t>
        </is>
      </c>
      <c r="B4" s="3" t="inlineStr">
        <is>
          <t>Odd</t>
        </is>
      </c>
      <c r="D4" s="8" t="inlineStr">
        <is>
          <t>CO2</t>
        </is>
      </c>
      <c r="E4" s="8">
        <f>'A_Input_Details'!E4</f>
        <v/>
      </c>
      <c r="F4" s="8">
        <f>'A_Input_Details'!F4</f>
        <v/>
      </c>
      <c r="G4" s="8">
        <f>'A_Input_Details'!G4</f>
        <v/>
      </c>
      <c r="H4" s="8">
        <f>'A_Input_Details'!H4</f>
        <v/>
      </c>
      <c r="I4" s="8">
        <f>'A_Input_Details'!I4</f>
        <v/>
      </c>
      <c r="J4" s="8">
        <f>'A_Input_Details'!J4</f>
        <v/>
      </c>
      <c r="K4" s="8">
        <f>'A_Input_Details'!K4</f>
        <v/>
      </c>
      <c r="L4" s="8">
        <f>'A_Input_Details'!L4</f>
        <v/>
      </c>
      <c r="M4" s="8">
        <f>'A_Input_Details'!M4</f>
        <v/>
      </c>
      <c r="N4" s="8">
        <f>'A_Input_Details'!N4</f>
        <v/>
      </c>
      <c r="O4" s="8">
        <f>'A_Input_Details'!O4</f>
        <v/>
      </c>
      <c r="P4" s="8">
        <f>'A_Input_Details'!P4</f>
        <v/>
      </c>
      <c r="Q4" s="8">
        <f>'A_Input_Details'!Q4</f>
        <v/>
      </c>
      <c r="R4" s="8">
        <f>'A_Input_Details'!R4</f>
        <v/>
      </c>
      <c r="S4" s="8">
        <f>'A_Input_Details'!S4</f>
        <v/>
      </c>
      <c r="T4" s="8">
        <f>'A_Input_Details'!T4</f>
        <v/>
      </c>
      <c r="U4" s="8">
        <f>'A_Input_Details'!U4</f>
        <v/>
      </c>
    </row>
    <row r="5">
      <c r="A5" s="5" t="inlineStr">
        <is>
          <t>Branch</t>
        </is>
      </c>
      <c r="B5" s="5" t="inlineStr">
        <is>
          <t>MEE</t>
        </is>
      </c>
      <c r="D5" s="6" t="inlineStr">
        <is>
          <t>CO3</t>
        </is>
      </c>
      <c r="E5" s="6">
        <f>'A_Input_Details'!E5</f>
        <v/>
      </c>
      <c r="F5" s="6">
        <f>'A_Input_Details'!F5</f>
        <v/>
      </c>
      <c r="G5" s="6">
        <f>'A_Input_Details'!G5</f>
        <v/>
      </c>
      <c r="H5" s="6">
        <f>'A_Input_Details'!H5</f>
        <v/>
      </c>
      <c r="I5" s="6">
        <f>'A_Input_Details'!I5</f>
        <v/>
      </c>
      <c r="J5" s="6">
        <f>'A_Input_Details'!J5</f>
        <v/>
      </c>
      <c r="K5" s="6">
        <f>'A_Input_Details'!K5</f>
        <v/>
      </c>
      <c r="L5" s="6">
        <f>'A_Input_Details'!L5</f>
        <v/>
      </c>
      <c r="M5" s="6">
        <f>'A_Input_Details'!M5</f>
        <v/>
      </c>
      <c r="N5" s="6">
        <f>'A_Input_Details'!N5</f>
        <v/>
      </c>
      <c r="O5" s="6">
        <f>'A_Input_Details'!O5</f>
        <v/>
      </c>
      <c r="P5" s="6">
        <f>'A_Input_Details'!P5</f>
        <v/>
      </c>
      <c r="Q5" s="6">
        <f>'A_Input_Details'!Q5</f>
        <v/>
      </c>
      <c r="R5" s="6">
        <f>'A_Input_Details'!R5</f>
        <v/>
      </c>
      <c r="S5" s="6">
        <f>'A_Input_Details'!S5</f>
        <v/>
      </c>
      <c r="T5" s="6">
        <f>'A_Input_Details'!T5</f>
        <v/>
      </c>
      <c r="U5" s="6">
        <f>'A_Input_Details'!U5</f>
        <v/>
      </c>
    </row>
    <row r="6">
      <c r="A6" s="3" t="inlineStr">
        <is>
          <t>Batch</t>
        </is>
      </c>
      <c r="B6" s="3" t="n">
        <v>2019</v>
      </c>
      <c r="D6" s="8" t="inlineStr">
        <is>
          <t>CO4</t>
        </is>
      </c>
      <c r="E6" s="8">
        <f>'A_Input_Details'!E6</f>
        <v/>
      </c>
      <c r="F6" s="8">
        <f>'A_Input_Details'!F6</f>
        <v/>
      </c>
      <c r="G6" s="8">
        <f>'A_Input_Details'!G6</f>
        <v/>
      </c>
      <c r="H6" s="8">
        <f>'A_Input_Details'!H6</f>
        <v/>
      </c>
      <c r="I6" s="8">
        <f>'A_Input_Details'!I6</f>
        <v/>
      </c>
      <c r="J6" s="8">
        <f>'A_Input_Details'!J6</f>
        <v/>
      </c>
      <c r="K6" s="8">
        <f>'A_Input_Details'!K6</f>
        <v/>
      </c>
      <c r="L6" s="8">
        <f>'A_Input_Details'!L6</f>
        <v/>
      </c>
      <c r="M6" s="8">
        <f>'A_Input_Details'!M6</f>
        <v/>
      </c>
      <c r="N6" s="8">
        <f>'A_Input_Details'!N6</f>
        <v/>
      </c>
      <c r="O6" s="8">
        <f>'A_Input_Details'!O6</f>
        <v/>
      </c>
      <c r="P6" s="8">
        <f>'A_Input_Details'!P6</f>
        <v/>
      </c>
      <c r="Q6" s="8">
        <f>'A_Input_Details'!Q6</f>
        <v/>
      </c>
      <c r="R6" s="8">
        <f>'A_Input_Details'!R6</f>
        <v/>
      </c>
      <c r="S6" s="8">
        <f>'A_Input_Details'!S6</f>
        <v/>
      </c>
      <c r="T6" s="8">
        <f>'A_Input_Details'!T6</f>
        <v/>
      </c>
      <c r="U6" s="8">
        <f>'A_Input_Details'!U6</f>
        <v/>
      </c>
    </row>
    <row r="7">
      <c r="A7" s="5" t="inlineStr">
        <is>
          <t>Section</t>
        </is>
      </c>
      <c r="B7" s="5" t="inlineStr">
        <is>
          <t>A</t>
        </is>
      </c>
    </row>
    <row r="8">
      <c r="A8" s="3" t="inlineStr">
        <is>
          <t>Subject_Code</t>
        </is>
      </c>
      <c r="B8" s="3" t="inlineStr">
        <is>
          <t>19MEE311</t>
        </is>
      </c>
    </row>
    <row r="9">
      <c r="A9" s="5" t="inlineStr">
        <is>
          <t>Subject_Name</t>
        </is>
      </c>
      <c r="B9" s="5" t="inlineStr">
        <is>
          <t>Design thinking</t>
        </is>
      </c>
      <c r="D9" s="1" t="inlineStr">
        <is>
          <t>Indirect CO Assessment</t>
        </is>
      </c>
      <c r="E9" s="1" t="n"/>
    </row>
    <row r="10">
      <c r="A10" s="3" t="inlineStr">
        <is>
          <t>Number_of_Students</t>
        </is>
      </c>
      <c r="B10" s="3" t="n">
        <v>55</v>
      </c>
      <c r="D10" s="10" t="inlineStr">
        <is>
          <t>COs</t>
        </is>
      </c>
      <c r="E10" s="10" t="inlineStr">
        <is>
          <t>Indirect %</t>
        </is>
      </c>
    </row>
    <row r="11">
      <c r="A11" s="5" t="inlineStr">
        <is>
          <t>Number_of_COs</t>
        </is>
      </c>
      <c r="B11" s="5" t="n">
        <v>4</v>
      </c>
      <c r="D11" s="11" t="inlineStr">
        <is>
          <t>CO1</t>
        </is>
      </c>
      <c r="E11" s="11">
        <f>'A_Input_Details'!E11</f>
        <v/>
      </c>
    </row>
    <row r="12">
      <c r="A12" s="2" t="n"/>
      <c r="B12" s="2" t="n"/>
      <c r="D12" s="13" t="inlineStr">
        <is>
          <t>CO2</t>
        </is>
      </c>
      <c r="E12" s="13">
        <f>'A_Input_Details'!E12</f>
        <v/>
      </c>
    </row>
    <row r="13">
      <c r="A13" s="1" t="inlineStr">
        <is>
          <t>Variables</t>
        </is>
      </c>
      <c r="B13" s="1" t="n"/>
      <c r="D13" s="11" t="inlineStr">
        <is>
          <t>CO3</t>
        </is>
      </c>
      <c r="E13" s="11">
        <f>'A_Input_Details'!E13</f>
        <v/>
      </c>
    </row>
    <row r="14">
      <c r="A14" s="3" t="inlineStr">
        <is>
          <t>Default Threshold %</t>
        </is>
      </c>
      <c r="B14" s="3">
        <f>'A_Input_Details'!B14</f>
        <v/>
      </c>
      <c r="D14" s="13" t="inlineStr">
        <is>
          <t>CO4</t>
        </is>
      </c>
      <c r="E14" s="13">
        <f>'A_Input_Details'!E14</f>
        <v/>
      </c>
    </row>
    <row r="15">
      <c r="A15" s="5" t="inlineStr">
        <is>
          <t>Internal %</t>
        </is>
      </c>
      <c r="B15" s="5">
        <f>'A_Input_Details'!B15</f>
        <v/>
      </c>
    </row>
    <row r="16">
      <c r="A16" s="3" t="inlineStr">
        <is>
          <t>External %</t>
        </is>
      </c>
      <c r="B16" s="3">
        <f>'A_Input_Details'!B16</f>
        <v/>
      </c>
      <c r="D16" s="1" t="inlineStr">
        <is>
          <t>Course Attainment</t>
        </is>
      </c>
      <c r="E16" s="1" t="n"/>
      <c r="F16" s="1" t="n"/>
      <c r="G16" s="1" t="n"/>
      <c r="H16" s="1" t="n"/>
      <c r="I16" s="1" t="n"/>
      <c r="J16" s="1" t="n"/>
      <c r="K16" s="1" t="n"/>
      <c r="L16" s="1" t="n"/>
      <c r="M16" s="1" t="n"/>
      <c r="N16" s="1" t="n"/>
      <c r="O16" s="1" t="n"/>
      <c r="P16" s="1" t="n"/>
    </row>
    <row r="17">
      <c r="A17" s="5" t="inlineStr">
        <is>
          <t>Direct %</t>
        </is>
      </c>
      <c r="B17" s="5">
        <f>'A_Input_Details'!B17</f>
        <v/>
      </c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</row>
    <row r="18">
      <c r="A18" s="3" t="inlineStr">
        <is>
          <t>Indirect %</t>
        </is>
      </c>
      <c r="B18" s="3">
        <f>'A_Input_Details'!B18</f>
        <v/>
      </c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</row>
    <row r="19">
      <c r="A19" s="5" t="inlineStr">
        <is>
          <t>Target CO Attainment %</t>
        </is>
      </c>
      <c r="B19" s="5">
        <f>'A_Input_Details'!B19</f>
        <v/>
      </c>
      <c r="D19" s="39" t="inlineStr">
        <is>
          <t>Course Outcome</t>
        </is>
      </c>
      <c r="E19" s="39" t="inlineStr">
        <is>
          <t>Mapping with Program</t>
        </is>
      </c>
      <c r="F19" s="39" t="n"/>
      <c r="G19" s="39" t="inlineStr">
        <is>
          <t>Attainment % in</t>
        </is>
      </c>
      <c r="H19" s="39" t="n"/>
      <c r="I19" s="39" t="n"/>
      <c r="J19" s="39" t="n"/>
      <c r="K19" s="39" t="n"/>
      <c r="L19" s="39" t="n"/>
      <c r="M19" s="39" t="n"/>
      <c r="N19" s="39" t="n"/>
      <c r="O19" s="39" t="n"/>
      <c r="P19" s="39" t="n"/>
    </row>
    <row r="20">
      <c r="D20" s="39" t="n"/>
      <c r="E20" s="39" t="inlineStr">
        <is>
          <t>POs &amp; PSOs</t>
        </is>
      </c>
      <c r="F20" s="39" t="inlineStr">
        <is>
          <t>Level of Mapping</t>
        </is>
      </c>
      <c r="G20" s="39" t="inlineStr">
        <is>
          <t>Direct</t>
        </is>
      </c>
      <c r="H20" s="39" t="n"/>
      <c r="I20" s="39" t="n"/>
      <c r="J20" s="39" t="n"/>
      <c r="K20" s="39" t="n"/>
      <c r="L20" s="39" t="n"/>
      <c r="M20" s="39" t="inlineStr">
        <is>
          <t>Indirect</t>
        </is>
      </c>
      <c r="N20" s="39" t="n"/>
      <c r="O20" s="40" t="inlineStr">
        <is>
          <t>Final Weighted CO Attainment (80% Direct + 20% Indirect)</t>
        </is>
      </c>
      <c r="P20" s="39" t="n"/>
    </row>
    <row r="21" ht="52" customHeight="1">
      <c r="D21" s="39" t="n"/>
      <c r="E21" s="39" t="n"/>
      <c r="F21" s="40" t="inlineStr">
        <is>
          <t>Affinity</t>
        </is>
      </c>
      <c r="G21" s="39" t="inlineStr">
        <is>
          <t>University(SEE)</t>
        </is>
      </c>
      <c r="H21" s="39" t="n"/>
      <c r="I21" s="39" t="inlineStr">
        <is>
          <t>Internal(CIE)</t>
        </is>
      </c>
      <c r="J21" s="39" t="n"/>
      <c r="K21" s="40">
        <f>"Weighted Level of Attainment (" &amp; B16 &amp; " SEE + " &amp; B15 &amp; " CIE)"</f>
        <v/>
      </c>
      <c r="L21" s="39" t="n"/>
      <c r="M21" s="39" t="inlineStr">
        <is>
          <t>Attainment</t>
        </is>
      </c>
      <c r="N21" s="39" t="inlineStr">
        <is>
          <t>Level Of Attainment (0-40 --&gt; 1, 40-60 ---&gt; 2, 60-100---&gt; 3)</t>
        </is>
      </c>
      <c r="O21" s="39" t="n"/>
      <c r="P21" s="39" t="n"/>
    </row>
    <row r="22">
      <c r="D22" s="39" t="n"/>
      <c r="E22" s="39" t="n"/>
      <c r="F22" s="39" t="n"/>
      <c r="G22" s="39" t="inlineStr">
        <is>
          <t>Attainment</t>
        </is>
      </c>
      <c r="H22" s="39" t="inlineStr">
        <is>
          <t>Level Of Attainment (0-40 --&gt; 1, 40-60 ---&gt; 2, 60-100---&gt; 3)</t>
        </is>
      </c>
      <c r="I22" s="39" t="inlineStr">
        <is>
          <t>Attainment</t>
        </is>
      </c>
      <c r="J22" s="39" t="inlineStr">
        <is>
          <t>Level Of Attainment (0-40 --&gt; 1, 40-60 ---&gt; 2, 60-100---&gt; 3)</t>
        </is>
      </c>
      <c r="K22" s="40" t="inlineStr">
        <is>
          <t>Attainment</t>
        </is>
      </c>
      <c r="L22" s="40" t="inlineStr">
        <is>
          <t>Level Of Attainment (0-40 --&gt; 1, 40-60 ---&gt; 2, 60-100---&gt; 3)</t>
        </is>
      </c>
      <c r="M22" s="39" t="n"/>
      <c r="N22" s="39" t="n"/>
      <c r="O22" s="40" t="inlineStr">
        <is>
          <t>Attainment</t>
        </is>
      </c>
      <c r="P22" s="40" t="inlineStr">
        <is>
          <t>Level Of Attainment (0-40 --&gt; 1, 40-60 ---&gt; 2, 60-100---&gt; 3)</t>
        </is>
      </c>
    </row>
    <row r="23">
      <c r="D23" s="39" t="inlineStr">
        <is>
          <t>CO1</t>
        </is>
      </c>
      <c r="E23" s="41">
        <f>E2</f>
        <v/>
      </c>
      <c r="F23" s="41">
        <f>E3</f>
        <v/>
      </c>
      <c r="G23" s="42">
        <f>A_External_Components!H66</f>
        <v/>
      </c>
      <c r="H23" s="41">
        <f>IF(AND(G23&gt;0,G23&lt;40),1,IF(AND(G23&gt;=40,G23&lt;60),2,IF(AND(G23&gt;=60,G23&lt;=100),3,"0")))</f>
        <v/>
      </c>
      <c r="I23" s="42">
        <f>A_Internal_Components!R66</f>
        <v/>
      </c>
      <c r="J23" s="41">
        <f>IF(AND(I23&gt;0,I23&lt;40),1,IF(AND(I23&gt;=40,I23&lt;60),2,IF(AND(I23&gt;=60,I23&lt;=100),3,"0")))</f>
        <v/>
      </c>
      <c r="K23" s="42">
        <f>G23*(B16/100)+I23*(B15/100)</f>
        <v/>
      </c>
      <c r="L23" s="41">
        <f>IF(AND(K23&gt;0,K23&lt;40),1,IF(AND(K23&gt;=40,K23&lt;60),2,IF(AND(K23&gt;=60,K23&lt;=100),3,"0")))</f>
        <v/>
      </c>
      <c r="M23" s="42">
        <f>E11</f>
        <v/>
      </c>
      <c r="N23" s="41">
        <f>IF(AND(M23&gt;0,M23&lt;40),1,IF(AND(M23&gt;=40,M23&lt;60),2,IF(AND(M23&gt;=60,M23&lt;=100),3,"0")))</f>
        <v/>
      </c>
      <c r="O23" s="42">
        <f>=K23*(B17/100)+M23*(B18/100)</f>
        <v/>
      </c>
      <c r="P23" s="41">
        <f>IF(AND(O23&gt;0,O23&lt;40),1,IF(AND(O23&gt;=40,O23&lt;60),2,IF(AND(O23&gt;=60,O23&lt;=100),3,"0")))</f>
        <v/>
      </c>
    </row>
    <row r="24">
      <c r="D24" s="43" t="n"/>
      <c r="E24" s="44">
        <f>F2</f>
        <v/>
      </c>
      <c r="F24" s="44">
        <f>F3</f>
        <v/>
      </c>
      <c r="G24" s="43" t="n"/>
      <c r="H24" s="43" t="n"/>
      <c r="I24" s="43" t="n"/>
      <c r="J24" s="43" t="n"/>
      <c r="K24" s="43" t="n"/>
      <c r="L24" s="43" t="n"/>
      <c r="M24" s="43" t="n"/>
      <c r="N24" s="43" t="n"/>
      <c r="O24" s="43" t="n"/>
      <c r="P24" s="43" t="n"/>
    </row>
    <row r="25">
      <c r="D25" s="43" t="n"/>
      <c r="E25" s="41">
        <f>G2</f>
        <v/>
      </c>
      <c r="F25" s="41">
        <f>G3</f>
        <v/>
      </c>
      <c r="G25" s="43" t="n"/>
      <c r="H25" s="43" t="n"/>
      <c r="I25" s="43" t="n"/>
      <c r="J25" s="43" t="n"/>
      <c r="K25" s="43" t="n"/>
      <c r="L25" s="43" t="n"/>
      <c r="M25" s="43" t="n"/>
      <c r="N25" s="43" t="n"/>
      <c r="O25" s="43" t="n"/>
      <c r="P25" s="43" t="n"/>
    </row>
    <row r="26">
      <c r="D26" s="43" t="n"/>
      <c r="E26" s="44">
        <f>H2</f>
        <v/>
      </c>
      <c r="F26" s="44">
        <f>H3</f>
        <v/>
      </c>
      <c r="G26" s="43" t="n"/>
      <c r="H26" s="43" t="n"/>
      <c r="I26" s="43" t="n"/>
      <c r="J26" s="43" t="n"/>
      <c r="K26" s="43" t="n"/>
      <c r="L26" s="43" t="n"/>
      <c r="M26" s="43" t="n"/>
      <c r="N26" s="43" t="n"/>
      <c r="O26" s="43" t="n"/>
      <c r="P26" s="43" t="n"/>
    </row>
    <row r="27">
      <c r="D27" s="43" t="n"/>
      <c r="E27" s="41">
        <f>I2</f>
        <v/>
      </c>
      <c r="F27" s="41">
        <f>I3</f>
        <v/>
      </c>
      <c r="G27" s="43" t="n"/>
      <c r="H27" s="43" t="n"/>
      <c r="I27" s="43" t="n"/>
      <c r="J27" s="43" t="n"/>
      <c r="K27" s="43" t="n"/>
      <c r="L27" s="43" t="n"/>
      <c r="M27" s="43" t="n"/>
      <c r="N27" s="43" t="n"/>
      <c r="O27" s="43" t="n"/>
      <c r="P27" s="43" t="n"/>
    </row>
    <row r="28">
      <c r="D28" s="43" t="n"/>
      <c r="E28" s="44">
        <f>J2</f>
        <v/>
      </c>
      <c r="F28" s="44">
        <f>J3</f>
        <v/>
      </c>
      <c r="G28" s="43" t="n"/>
      <c r="H28" s="43" t="n"/>
      <c r="I28" s="43" t="n"/>
      <c r="J28" s="43" t="n"/>
      <c r="K28" s="43" t="n"/>
      <c r="L28" s="43" t="n"/>
      <c r="M28" s="43" t="n"/>
      <c r="N28" s="43" t="n"/>
      <c r="O28" s="43" t="n"/>
      <c r="P28" s="43" t="n"/>
    </row>
    <row r="29">
      <c r="D29" s="43" t="n"/>
      <c r="E29" s="41">
        <f>K2</f>
        <v/>
      </c>
      <c r="F29" s="41">
        <f>K3</f>
        <v/>
      </c>
      <c r="G29" s="43" t="n"/>
      <c r="H29" s="43" t="n"/>
      <c r="I29" s="43" t="n"/>
      <c r="J29" s="43" t="n"/>
      <c r="K29" s="43" t="n"/>
      <c r="L29" s="43" t="n"/>
      <c r="M29" s="43" t="n"/>
      <c r="N29" s="43" t="n"/>
      <c r="O29" s="43" t="n"/>
      <c r="P29" s="43" t="n"/>
    </row>
    <row r="30">
      <c r="D30" s="43" t="n"/>
      <c r="E30" s="44">
        <f>L2</f>
        <v/>
      </c>
      <c r="F30" s="44">
        <f>L3</f>
        <v/>
      </c>
      <c r="G30" s="43" t="n"/>
      <c r="H30" s="43" t="n"/>
      <c r="I30" s="43" t="n"/>
      <c r="J30" s="43" t="n"/>
      <c r="K30" s="43" t="n"/>
      <c r="L30" s="43" t="n"/>
      <c r="M30" s="43" t="n"/>
      <c r="N30" s="43" t="n"/>
      <c r="O30" s="43" t="n"/>
      <c r="P30" s="43" t="n"/>
    </row>
    <row r="31">
      <c r="D31" s="43" t="n"/>
      <c r="E31" s="41">
        <f>M2</f>
        <v/>
      </c>
      <c r="F31" s="41">
        <f>M3</f>
        <v/>
      </c>
      <c r="G31" s="43" t="n"/>
      <c r="H31" s="43" t="n"/>
      <c r="I31" s="43" t="n"/>
      <c r="J31" s="43" t="n"/>
      <c r="K31" s="43" t="n"/>
      <c r="L31" s="43" t="n"/>
      <c r="M31" s="43" t="n"/>
      <c r="N31" s="43" t="n"/>
      <c r="O31" s="43" t="n"/>
      <c r="P31" s="43" t="n"/>
    </row>
    <row r="32">
      <c r="D32" s="43" t="n"/>
      <c r="E32" s="44">
        <f>N2</f>
        <v/>
      </c>
      <c r="F32" s="44">
        <f>N3</f>
        <v/>
      </c>
      <c r="G32" s="43" t="n"/>
      <c r="H32" s="43" t="n"/>
      <c r="I32" s="43" t="n"/>
      <c r="J32" s="43" t="n"/>
      <c r="K32" s="43" t="n"/>
      <c r="L32" s="43" t="n"/>
      <c r="M32" s="43" t="n"/>
      <c r="N32" s="43" t="n"/>
      <c r="O32" s="43" t="n"/>
      <c r="P32" s="43" t="n"/>
    </row>
    <row r="33">
      <c r="D33" s="43" t="n"/>
      <c r="E33" s="41">
        <f>O2</f>
        <v/>
      </c>
      <c r="F33" s="41">
        <f>O3</f>
        <v/>
      </c>
      <c r="G33" s="43" t="n"/>
      <c r="H33" s="43" t="n"/>
      <c r="I33" s="43" t="n"/>
      <c r="J33" s="43" t="n"/>
      <c r="K33" s="43" t="n"/>
      <c r="L33" s="43" t="n"/>
      <c r="M33" s="43" t="n"/>
      <c r="N33" s="43" t="n"/>
      <c r="O33" s="43" t="n"/>
      <c r="P33" s="43" t="n"/>
    </row>
    <row r="34">
      <c r="D34" s="43" t="n"/>
      <c r="E34" s="44">
        <f>P2</f>
        <v/>
      </c>
      <c r="F34" s="44">
        <f>P3</f>
        <v/>
      </c>
      <c r="G34" s="43" t="n"/>
      <c r="H34" s="43" t="n"/>
      <c r="I34" s="43" t="n"/>
      <c r="J34" s="43" t="n"/>
      <c r="K34" s="43" t="n"/>
      <c r="L34" s="43" t="n"/>
      <c r="M34" s="43" t="n"/>
      <c r="N34" s="43" t="n"/>
      <c r="O34" s="43" t="n"/>
      <c r="P34" s="43" t="n"/>
    </row>
    <row r="35">
      <c r="D35" s="43" t="n"/>
      <c r="E35" s="41">
        <f>Q2</f>
        <v/>
      </c>
      <c r="F35" s="41">
        <f>Q3</f>
        <v/>
      </c>
      <c r="G35" s="43" t="n"/>
      <c r="H35" s="43" t="n"/>
      <c r="I35" s="43" t="n"/>
      <c r="J35" s="43" t="n"/>
      <c r="K35" s="43" t="n"/>
      <c r="L35" s="43" t="n"/>
      <c r="M35" s="43" t="n"/>
      <c r="N35" s="43" t="n"/>
      <c r="O35" s="43" t="n"/>
      <c r="P35" s="43" t="n"/>
    </row>
    <row r="36">
      <c r="D36" s="43" t="n"/>
      <c r="E36" s="44">
        <f>R2</f>
        <v/>
      </c>
      <c r="F36" s="44">
        <f>R3</f>
        <v/>
      </c>
      <c r="G36" s="43" t="n"/>
      <c r="H36" s="43" t="n"/>
      <c r="I36" s="43" t="n"/>
      <c r="J36" s="43" t="n"/>
      <c r="K36" s="43" t="n"/>
      <c r="L36" s="43" t="n"/>
      <c r="M36" s="43" t="n"/>
      <c r="N36" s="43" t="n"/>
      <c r="O36" s="43" t="n"/>
      <c r="P36" s="43" t="n"/>
    </row>
    <row r="37">
      <c r="D37" s="43" t="n"/>
      <c r="E37" s="41">
        <f>S2</f>
        <v/>
      </c>
      <c r="F37" s="41">
        <f>S3</f>
        <v/>
      </c>
      <c r="G37" s="43" t="n"/>
      <c r="H37" s="43" t="n"/>
      <c r="I37" s="43" t="n"/>
      <c r="J37" s="43" t="n"/>
      <c r="K37" s="43" t="n"/>
      <c r="L37" s="43" t="n"/>
      <c r="M37" s="43" t="n"/>
      <c r="N37" s="43" t="n"/>
      <c r="O37" s="43" t="n"/>
      <c r="P37" s="43" t="n"/>
    </row>
    <row r="38">
      <c r="D38" s="43" t="n"/>
      <c r="E38" s="44">
        <f>T2</f>
        <v/>
      </c>
      <c r="F38" s="44">
        <f>T3</f>
        <v/>
      </c>
      <c r="G38" s="43" t="n"/>
      <c r="H38" s="43" t="n"/>
      <c r="I38" s="43" t="n"/>
      <c r="J38" s="43" t="n"/>
      <c r="K38" s="43" t="n"/>
      <c r="L38" s="43" t="n"/>
      <c r="M38" s="43" t="n"/>
      <c r="N38" s="43" t="n"/>
      <c r="O38" s="43" t="n"/>
      <c r="P38" s="43" t="n"/>
    </row>
    <row r="39">
      <c r="D39" s="43" t="n"/>
      <c r="E39" s="41">
        <f>U2</f>
        <v/>
      </c>
      <c r="F39" s="41">
        <f>U3</f>
        <v/>
      </c>
      <c r="G39" s="43" t="n"/>
      <c r="H39" s="43" t="n"/>
      <c r="I39" s="43" t="n"/>
      <c r="J39" s="43" t="n"/>
      <c r="K39" s="43" t="n"/>
      <c r="L39" s="43" t="n"/>
      <c r="M39" s="43" t="n"/>
      <c r="N39" s="43" t="n"/>
      <c r="O39" s="43" t="n"/>
      <c r="P39" s="43" t="n"/>
    </row>
    <row r="40">
      <c r="D40" s="40" t="inlineStr">
        <is>
          <t>CO2</t>
        </is>
      </c>
      <c r="E40" s="41">
        <f>E2</f>
        <v/>
      </c>
      <c r="F40" s="41">
        <f>E4</f>
        <v/>
      </c>
      <c r="G40" s="42">
        <f>A_External_Components!I66</f>
        <v/>
      </c>
      <c r="H40" s="41">
        <f>IF(AND(G40&gt;0,G40&lt;40),1,IF(AND(G40&gt;=40,G40&lt;60),2,IF(AND(G40&gt;=60,G40&lt;=100),3,"0")))</f>
        <v/>
      </c>
      <c r="I40" s="42">
        <f>A_Internal_Components!S66</f>
        <v/>
      </c>
      <c r="J40" s="41">
        <f>IF(AND(I40&gt;0,I40&lt;40),1,IF(AND(I40&gt;=40,I40&lt;60),2,IF(AND(I40&gt;=60,I40&lt;=100),3,"0")))</f>
        <v/>
      </c>
      <c r="K40" s="42">
        <f>G40*(B16/100)+I40*(B15/100)</f>
        <v/>
      </c>
      <c r="L40" s="41">
        <f>IF(AND(K40&gt;0,K40&lt;40),1,IF(AND(K40&gt;=40,K40&lt;60),2,IF(AND(K40&gt;=60,K40&lt;=100),3,"0")))</f>
        <v/>
      </c>
      <c r="M40" s="42">
        <f>E12</f>
        <v/>
      </c>
      <c r="N40" s="41">
        <f>IF(AND(M40&gt;0,M40&lt;40),1,IF(AND(M40&gt;=40,M40&lt;60),2,IF(AND(M40&gt;=60,M40&lt;=100),3,"0")))</f>
        <v/>
      </c>
      <c r="O40" s="42">
        <f>=K40*(B17/100)+M40*(B18/100)</f>
        <v/>
      </c>
      <c r="P40" s="41">
        <f>IF(AND(O40&gt;0,O40&lt;40),1,IF(AND(O40&gt;=40,O40&lt;60),2,IF(AND(O40&gt;=60,O40&lt;=100),3,"0")))</f>
        <v/>
      </c>
    </row>
    <row r="41">
      <c r="D41" s="43" t="n"/>
      <c r="E41" s="44">
        <f>F2</f>
        <v/>
      </c>
      <c r="F41" s="44">
        <f>F4</f>
        <v/>
      </c>
      <c r="G41" s="43" t="n"/>
      <c r="H41" s="43" t="n"/>
      <c r="I41" s="43" t="n"/>
      <c r="J41" s="43" t="n"/>
      <c r="K41" s="43" t="n"/>
      <c r="L41" s="43" t="n"/>
      <c r="M41" s="43" t="n"/>
      <c r="N41" s="43" t="n"/>
      <c r="O41" s="43" t="n"/>
      <c r="P41" s="43" t="n"/>
    </row>
    <row r="42">
      <c r="D42" s="43" t="n"/>
      <c r="E42" s="41">
        <f>G2</f>
        <v/>
      </c>
      <c r="F42" s="41">
        <f>G4</f>
        <v/>
      </c>
      <c r="G42" s="43" t="n"/>
      <c r="H42" s="43" t="n"/>
      <c r="I42" s="43" t="n"/>
      <c r="J42" s="43" t="n"/>
      <c r="K42" s="43" t="n"/>
      <c r="L42" s="43" t="n"/>
      <c r="M42" s="43" t="n"/>
      <c r="N42" s="43" t="n"/>
      <c r="O42" s="43" t="n"/>
      <c r="P42" s="43" t="n"/>
    </row>
    <row r="43">
      <c r="D43" s="43" t="n"/>
      <c r="E43" s="44">
        <f>H2</f>
        <v/>
      </c>
      <c r="F43" s="44">
        <f>H4</f>
        <v/>
      </c>
      <c r="G43" s="43" t="n"/>
      <c r="H43" s="43" t="n"/>
      <c r="I43" s="43" t="n"/>
      <c r="J43" s="43" t="n"/>
      <c r="K43" s="43" t="n"/>
      <c r="L43" s="43" t="n"/>
      <c r="M43" s="43" t="n"/>
      <c r="N43" s="43" t="n"/>
      <c r="O43" s="43" t="n"/>
      <c r="P43" s="43" t="n"/>
    </row>
    <row r="44">
      <c r="D44" s="43" t="n"/>
      <c r="E44" s="41">
        <f>I2</f>
        <v/>
      </c>
      <c r="F44" s="41">
        <f>I4</f>
        <v/>
      </c>
      <c r="G44" s="43" t="n"/>
      <c r="H44" s="43" t="n"/>
      <c r="I44" s="43" t="n"/>
      <c r="J44" s="43" t="n"/>
      <c r="K44" s="43" t="n"/>
      <c r="L44" s="43" t="n"/>
      <c r="M44" s="43" t="n"/>
      <c r="N44" s="43" t="n"/>
      <c r="O44" s="43" t="n"/>
      <c r="P44" s="43" t="n"/>
    </row>
    <row r="45">
      <c r="D45" s="43" t="n"/>
      <c r="E45" s="44">
        <f>J2</f>
        <v/>
      </c>
      <c r="F45" s="44">
        <f>J4</f>
        <v/>
      </c>
      <c r="G45" s="43" t="n"/>
      <c r="H45" s="43" t="n"/>
      <c r="I45" s="43" t="n"/>
      <c r="J45" s="43" t="n"/>
      <c r="K45" s="43" t="n"/>
      <c r="L45" s="43" t="n"/>
      <c r="M45" s="43" t="n"/>
      <c r="N45" s="43" t="n"/>
      <c r="O45" s="43" t="n"/>
      <c r="P45" s="43" t="n"/>
    </row>
    <row r="46">
      <c r="D46" s="43" t="n"/>
      <c r="E46" s="41">
        <f>K2</f>
        <v/>
      </c>
      <c r="F46" s="41">
        <f>K4</f>
        <v/>
      </c>
      <c r="G46" s="43" t="n"/>
      <c r="H46" s="43" t="n"/>
      <c r="I46" s="43" t="n"/>
      <c r="J46" s="43" t="n"/>
      <c r="K46" s="43" t="n"/>
      <c r="L46" s="43" t="n"/>
      <c r="M46" s="43" t="n"/>
      <c r="N46" s="43" t="n"/>
      <c r="O46" s="43" t="n"/>
      <c r="P46" s="43" t="n"/>
    </row>
    <row r="47">
      <c r="D47" s="43" t="n"/>
      <c r="E47" s="44">
        <f>L2</f>
        <v/>
      </c>
      <c r="F47" s="44">
        <f>L4</f>
        <v/>
      </c>
      <c r="G47" s="43" t="n"/>
      <c r="H47" s="43" t="n"/>
      <c r="I47" s="43" t="n"/>
      <c r="J47" s="43" t="n"/>
      <c r="K47" s="43" t="n"/>
      <c r="L47" s="43" t="n"/>
      <c r="M47" s="43" t="n"/>
      <c r="N47" s="43" t="n"/>
      <c r="O47" s="43" t="n"/>
      <c r="P47" s="43" t="n"/>
    </row>
    <row r="48">
      <c r="D48" s="43" t="n"/>
      <c r="E48" s="41">
        <f>M2</f>
        <v/>
      </c>
      <c r="F48" s="41">
        <f>M4</f>
        <v/>
      </c>
      <c r="G48" s="43" t="n"/>
      <c r="H48" s="43" t="n"/>
      <c r="I48" s="43" t="n"/>
      <c r="J48" s="43" t="n"/>
      <c r="K48" s="43" t="n"/>
      <c r="L48" s="43" t="n"/>
      <c r="M48" s="43" t="n"/>
      <c r="N48" s="43" t="n"/>
      <c r="O48" s="43" t="n"/>
      <c r="P48" s="43" t="n"/>
    </row>
    <row r="49">
      <c r="D49" s="43" t="n"/>
      <c r="E49" s="44">
        <f>N2</f>
        <v/>
      </c>
      <c r="F49" s="44">
        <f>N4</f>
        <v/>
      </c>
      <c r="G49" s="43" t="n"/>
      <c r="H49" s="43" t="n"/>
      <c r="I49" s="43" t="n"/>
      <c r="J49" s="43" t="n"/>
      <c r="K49" s="43" t="n"/>
      <c r="L49" s="43" t="n"/>
      <c r="M49" s="43" t="n"/>
      <c r="N49" s="43" t="n"/>
      <c r="O49" s="43" t="n"/>
      <c r="P49" s="43" t="n"/>
    </row>
    <row r="50">
      <c r="D50" s="43" t="n"/>
      <c r="E50" s="41">
        <f>O2</f>
        <v/>
      </c>
      <c r="F50" s="41">
        <f>O4</f>
        <v/>
      </c>
      <c r="G50" s="43" t="n"/>
      <c r="H50" s="43" t="n"/>
      <c r="I50" s="43" t="n"/>
      <c r="J50" s="43" t="n"/>
      <c r="K50" s="43" t="n"/>
      <c r="L50" s="43" t="n"/>
      <c r="M50" s="43" t="n"/>
      <c r="N50" s="43" t="n"/>
      <c r="O50" s="43" t="n"/>
      <c r="P50" s="43" t="n"/>
    </row>
    <row r="51">
      <c r="D51" s="43" t="n"/>
      <c r="E51" s="44">
        <f>P2</f>
        <v/>
      </c>
      <c r="F51" s="44">
        <f>P4</f>
        <v/>
      </c>
      <c r="G51" s="43" t="n"/>
      <c r="H51" s="43" t="n"/>
      <c r="I51" s="43" t="n"/>
      <c r="J51" s="43" t="n"/>
      <c r="K51" s="43" t="n"/>
      <c r="L51" s="43" t="n"/>
      <c r="M51" s="43" t="n"/>
      <c r="N51" s="43" t="n"/>
      <c r="O51" s="43" t="n"/>
      <c r="P51" s="43" t="n"/>
    </row>
    <row r="52">
      <c r="D52" s="43" t="n"/>
      <c r="E52" s="41">
        <f>Q2</f>
        <v/>
      </c>
      <c r="F52" s="41">
        <f>Q4</f>
        <v/>
      </c>
      <c r="G52" s="43" t="n"/>
      <c r="H52" s="43" t="n"/>
      <c r="I52" s="43" t="n"/>
      <c r="J52" s="43" t="n"/>
      <c r="K52" s="43" t="n"/>
      <c r="L52" s="43" t="n"/>
      <c r="M52" s="43" t="n"/>
      <c r="N52" s="43" t="n"/>
      <c r="O52" s="43" t="n"/>
      <c r="P52" s="43" t="n"/>
    </row>
    <row r="53">
      <c r="D53" s="43" t="n"/>
      <c r="E53" s="44">
        <f>R2</f>
        <v/>
      </c>
      <c r="F53" s="44">
        <f>R4</f>
        <v/>
      </c>
      <c r="G53" s="43" t="n"/>
      <c r="H53" s="43" t="n"/>
      <c r="I53" s="43" t="n"/>
      <c r="J53" s="43" t="n"/>
      <c r="K53" s="43" t="n"/>
      <c r="L53" s="43" t="n"/>
      <c r="M53" s="43" t="n"/>
      <c r="N53" s="43" t="n"/>
      <c r="O53" s="43" t="n"/>
      <c r="P53" s="43" t="n"/>
    </row>
    <row r="54">
      <c r="D54" s="43" t="n"/>
      <c r="E54" s="41">
        <f>S2</f>
        <v/>
      </c>
      <c r="F54" s="41">
        <f>S4</f>
        <v/>
      </c>
      <c r="G54" s="43" t="n"/>
      <c r="H54" s="43" t="n"/>
      <c r="I54" s="43" t="n"/>
      <c r="J54" s="43" t="n"/>
      <c r="K54" s="43" t="n"/>
      <c r="L54" s="43" t="n"/>
      <c r="M54" s="43" t="n"/>
      <c r="N54" s="43" t="n"/>
      <c r="O54" s="43" t="n"/>
      <c r="P54" s="43" t="n"/>
    </row>
    <row r="55">
      <c r="D55" s="43" t="n"/>
      <c r="E55" s="44">
        <f>T2</f>
        <v/>
      </c>
      <c r="F55" s="44">
        <f>T4</f>
        <v/>
      </c>
      <c r="G55" s="43" t="n"/>
      <c r="H55" s="43" t="n"/>
      <c r="I55" s="43" t="n"/>
      <c r="J55" s="43" t="n"/>
      <c r="K55" s="43" t="n"/>
      <c r="L55" s="43" t="n"/>
      <c r="M55" s="43" t="n"/>
      <c r="N55" s="43" t="n"/>
      <c r="O55" s="43" t="n"/>
      <c r="P55" s="43" t="n"/>
    </row>
    <row r="56">
      <c r="D56" s="43" t="n"/>
      <c r="E56" s="41">
        <f>U2</f>
        <v/>
      </c>
      <c r="F56" s="41">
        <f>U4</f>
        <v/>
      </c>
      <c r="G56" s="43" t="n"/>
      <c r="H56" s="43" t="n"/>
      <c r="I56" s="43" t="n"/>
      <c r="J56" s="43" t="n"/>
      <c r="K56" s="43" t="n"/>
      <c r="L56" s="43" t="n"/>
      <c r="M56" s="43" t="n"/>
      <c r="N56" s="43" t="n"/>
      <c r="O56" s="43" t="n"/>
      <c r="P56" s="43" t="n"/>
    </row>
    <row r="57">
      <c r="D57" s="39" t="inlineStr">
        <is>
          <t>CO3</t>
        </is>
      </c>
      <c r="E57" s="41">
        <f>E2</f>
        <v/>
      </c>
      <c r="F57" s="41">
        <f>E5</f>
        <v/>
      </c>
      <c r="G57" s="42">
        <f>A_External_Components!J66</f>
        <v/>
      </c>
      <c r="H57" s="41">
        <f>IF(AND(G57&gt;0,G57&lt;40),1,IF(AND(G57&gt;=40,G57&lt;60),2,IF(AND(G57&gt;=60,G57&lt;=100),3,"0")))</f>
        <v/>
      </c>
      <c r="I57" s="42">
        <f>A_Internal_Components!T66</f>
        <v/>
      </c>
      <c r="J57" s="41">
        <f>IF(AND(I57&gt;0,I57&lt;40),1,IF(AND(I57&gt;=40,I57&lt;60),2,IF(AND(I57&gt;=60,I57&lt;=100),3,"0")))</f>
        <v/>
      </c>
      <c r="K57" s="42">
        <f>G57*(B16/100)+I57*(B15/100)</f>
        <v/>
      </c>
      <c r="L57" s="41">
        <f>IF(AND(K57&gt;0,K57&lt;40),1,IF(AND(K57&gt;=40,K57&lt;60),2,IF(AND(K57&gt;=60,K57&lt;=100),3,"0")))</f>
        <v/>
      </c>
      <c r="M57" s="42">
        <f>E13</f>
        <v/>
      </c>
      <c r="N57" s="41">
        <f>IF(AND(M57&gt;0,M57&lt;40),1,IF(AND(M57&gt;=40,M57&lt;60),2,IF(AND(M57&gt;=60,M57&lt;=100),3,"0")))</f>
        <v/>
      </c>
      <c r="O57" s="42">
        <f>=K57*(B17/100)+M57*(B18/100)</f>
        <v/>
      </c>
      <c r="P57" s="41">
        <f>IF(AND(O57&gt;0,O57&lt;40),1,IF(AND(O57&gt;=40,O57&lt;60),2,IF(AND(O57&gt;=60,O57&lt;=100),3,"0")))</f>
        <v/>
      </c>
    </row>
    <row r="58">
      <c r="D58" s="43" t="n"/>
      <c r="E58" s="44">
        <f>F2</f>
        <v/>
      </c>
      <c r="F58" s="44">
        <f>F5</f>
        <v/>
      </c>
      <c r="G58" s="43" t="n"/>
      <c r="H58" s="43" t="n"/>
      <c r="I58" s="43" t="n"/>
      <c r="J58" s="43" t="n"/>
      <c r="K58" s="43" t="n"/>
      <c r="L58" s="43" t="n"/>
      <c r="M58" s="43" t="n"/>
      <c r="N58" s="43" t="n"/>
      <c r="O58" s="43" t="n"/>
      <c r="P58" s="43" t="n"/>
    </row>
    <row r="59">
      <c r="D59" s="43" t="n"/>
      <c r="E59" s="41">
        <f>G2</f>
        <v/>
      </c>
      <c r="F59" s="41">
        <f>G5</f>
        <v/>
      </c>
      <c r="G59" s="43" t="n"/>
      <c r="H59" s="43" t="n"/>
      <c r="I59" s="43" t="n"/>
      <c r="J59" s="43" t="n"/>
      <c r="K59" s="43" t="n"/>
      <c r="L59" s="43" t="n"/>
      <c r="M59" s="43" t="n"/>
      <c r="N59" s="43" t="n"/>
      <c r="O59" s="43" t="n"/>
      <c r="P59" s="43" t="n"/>
    </row>
    <row r="60">
      <c r="D60" s="43" t="n"/>
      <c r="E60" s="44">
        <f>H2</f>
        <v/>
      </c>
      <c r="F60" s="44">
        <f>H5</f>
        <v/>
      </c>
      <c r="G60" s="43" t="n"/>
      <c r="H60" s="43" t="n"/>
      <c r="I60" s="43" t="n"/>
      <c r="J60" s="43" t="n"/>
      <c r="K60" s="43" t="n"/>
      <c r="L60" s="43" t="n"/>
      <c r="M60" s="43" t="n"/>
      <c r="N60" s="43" t="n"/>
      <c r="O60" s="43" t="n"/>
      <c r="P60" s="43" t="n"/>
    </row>
    <row r="61">
      <c r="D61" s="43" t="n"/>
      <c r="E61" s="41">
        <f>I2</f>
        <v/>
      </c>
      <c r="F61" s="41">
        <f>I5</f>
        <v/>
      </c>
      <c r="G61" s="43" t="n"/>
      <c r="H61" s="43" t="n"/>
      <c r="I61" s="43" t="n"/>
      <c r="J61" s="43" t="n"/>
      <c r="K61" s="43" t="n"/>
      <c r="L61" s="43" t="n"/>
      <c r="M61" s="43" t="n"/>
      <c r="N61" s="43" t="n"/>
      <c r="O61" s="43" t="n"/>
      <c r="P61" s="43" t="n"/>
    </row>
    <row r="62">
      <c r="D62" s="43" t="n"/>
      <c r="E62" s="44">
        <f>J2</f>
        <v/>
      </c>
      <c r="F62" s="44">
        <f>J5</f>
        <v/>
      </c>
      <c r="G62" s="43" t="n"/>
      <c r="H62" s="43" t="n"/>
      <c r="I62" s="43" t="n"/>
      <c r="J62" s="43" t="n"/>
      <c r="K62" s="43" t="n"/>
      <c r="L62" s="43" t="n"/>
      <c r="M62" s="43" t="n"/>
      <c r="N62" s="43" t="n"/>
      <c r="O62" s="43" t="n"/>
      <c r="P62" s="43" t="n"/>
    </row>
    <row r="63">
      <c r="D63" s="43" t="n"/>
      <c r="E63" s="41">
        <f>K2</f>
        <v/>
      </c>
      <c r="F63" s="41">
        <f>K5</f>
        <v/>
      </c>
      <c r="G63" s="43" t="n"/>
      <c r="H63" s="43" t="n"/>
      <c r="I63" s="43" t="n"/>
      <c r="J63" s="43" t="n"/>
      <c r="K63" s="43" t="n"/>
      <c r="L63" s="43" t="n"/>
      <c r="M63" s="43" t="n"/>
      <c r="N63" s="43" t="n"/>
      <c r="O63" s="43" t="n"/>
      <c r="P63" s="43" t="n"/>
    </row>
    <row r="64">
      <c r="D64" s="43" t="n"/>
      <c r="E64" s="44">
        <f>L2</f>
        <v/>
      </c>
      <c r="F64" s="44">
        <f>L5</f>
        <v/>
      </c>
      <c r="G64" s="43" t="n"/>
      <c r="H64" s="43" t="n"/>
      <c r="I64" s="43" t="n"/>
      <c r="J64" s="43" t="n"/>
      <c r="K64" s="43" t="n"/>
      <c r="L64" s="43" t="n"/>
      <c r="M64" s="43" t="n"/>
      <c r="N64" s="43" t="n"/>
      <c r="O64" s="43" t="n"/>
      <c r="P64" s="43" t="n"/>
    </row>
    <row r="65">
      <c r="D65" s="43" t="n"/>
      <c r="E65" s="41">
        <f>M2</f>
        <v/>
      </c>
      <c r="F65" s="41">
        <f>M5</f>
        <v/>
      </c>
      <c r="G65" s="43" t="n"/>
      <c r="H65" s="43" t="n"/>
      <c r="I65" s="43" t="n"/>
      <c r="J65" s="43" t="n"/>
      <c r="K65" s="43" t="n"/>
      <c r="L65" s="43" t="n"/>
      <c r="M65" s="43" t="n"/>
      <c r="N65" s="43" t="n"/>
      <c r="O65" s="43" t="n"/>
      <c r="P65" s="43" t="n"/>
    </row>
    <row r="66">
      <c r="D66" s="43" t="n"/>
      <c r="E66" s="44">
        <f>N2</f>
        <v/>
      </c>
      <c r="F66" s="44">
        <f>N5</f>
        <v/>
      </c>
      <c r="G66" s="43" t="n"/>
      <c r="H66" s="43" t="n"/>
      <c r="I66" s="43" t="n"/>
      <c r="J66" s="43" t="n"/>
      <c r="K66" s="43" t="n"/>
      <c r="L66" s="43" t="n"/>
      <c r="M66" s="43" t="n"/>
      <c r="N66" s="43" t="n"/>
      <c r="O66" s="43" t="n"/>
      <c r="P66" s="43" t="n"/>
    </row>
    <row r="67">
      <c r="D67" s="43" t="n"/>
      <c r="E67" s="41">
        <f>O2</f>
        <v/>
      </c>
      <c r="F67" s="41">
        <f>O5</f>
        <v/>
      </c>
      <c r="G67" s="43" t="n"/>
      <c r="H67" s="43" t="n"/>
      <c r="I67" s="43" t="n"/>
      <c r="J67" s="43" t="n"/>
      <c r="K67" s="43" t="n"/>
      <c r="L67" s="43" t="n"/>
      <c r="M67" s="43" t="n"/>
      <c r="N67" s="43" t="n"/>
      <c r="O67" s="43" t="n"/>
      <c r="P67" s="43" t="n"/>
    </row>
    <row r="68">
      <c r="D68" s="43" t="n"/>
      <c r="E68" s="44">
        <f>P2</f>
        <v/>
      </c>
      <c r="F68" s="44">
        <f>P5</f>
        <v/>
      </c>
      <c r="G68" s="43" t="n"/>
      <c r="H68" s="43" t="n"/>
      <c r="I68" s="43" t="n"/>
      <c r="J68" s="43" t="n"/>
      <c r="K68" s="43" t="n"/>
      <c r="L68" s="43" t="n"/>
      <c r="M68" s="43" t="n"/>
      <c r="N68" s="43" t="n"/>
      <c r="O68" s="43" t="n"/>
      <c r="P68" s="43" t="n"/>
    </row>
    <row r="69">
      <c r="D69" s="43" t="n"/>
      <c r="E69" s="41">
        <f>Q2</f>
        <v/>
      </c>
      <c r="F69" s="41">
        <f>Q5</f>
        <v/>
      </c>
      <c r="G69" s="43" t="n"/>
      <c r="H69" s="43" t="n"/>
      <c r="I69" s="43" t="n"/>
      <c r="J69" s="43" t="n"/>
      <c r="K69" s="43" t="n"/>
      <c r="L69" s="43" t="n"/>
      <c r="M69" s="43" t="n"/>
      <c r="N69" s="43" t="n"/>
      <c r="O69" s="43" t="n"/>
      <c r="P69" s="43" t="n"/>
    </row>
    <row r="70">
      <c r="D70" s="43" t="n"/>
      <c r="E70" s="44">
        <f>R2</f>
        <v/>
      </c>
      <c r="F70" s="44">
        <f>R5</f>
        <v/>
      </c>
      <c r="G70" s="43" t="n"/>
      <c r="H70" s="43" t="n"/>
      <c r="I70" s="43" t="n"/>
      <c r="J70" s="43" t="n"/>
      <c r="K70" s="43" t="n"/>
      <c r="L70" s="43" t="n"/>
      <c r="M70" s="43" t="n"/>
      <c r="N70" s="43" t="n"/>
      <c r="O70" s="43" t="n"/>
      <c r="P70" s="43" t="n"/>
    </row>
    <row r="71">
      <c r="D71" s="43" t="n"/>
      <c r="E71" s="41">
        <f>S2</f>
        <v/>
      </c>
      <c r="F71" s="41">
        <f>S5</f>
        <v/>
      </c>
      <c r="G71" s="43" t="n"/>
      <c r="H71" s="43" t="n"/>
      <c r="I71" s="43" t="n"/>
      <c r="J71" s="43" t="n"/>
      <c r="K71" s="43" t="n"/>
      <c r="L71" s="43" t="n"/>
      <c r="M71" s="43" t="n"/>
      <c r="N71" s="43" t="n"/>
      <c r="O71" s="43" t="n"/>
      <c r="P71" s="43" t="n"/>
    </row>
    <row r="72">
      <c r="D72" s="43" t="n"/>
      <c r="E72" s="44">
        <f>T2</f>
        <v/>
      </c>
      <c r="F72" s="44">
        <f>T5</f>
        <v/>
      </c>
      <c r="G72" s="43" t="n"/>
      <c r="H72" s="43" t="n"/>
      <c r="I72" s="43" t="n"/>
      <c r="J72" s="43" t="n"/>
      <c r="K72" s="43" t="n"/>
      <c r="L72" s="43" t="n"/>
      <c r="M72" s="43" t="n"/>
      <c r="N72" s="43" t="n"/>
      <c r="O72" s="43" t="n"/>
      <c r="P72" s="43" t="n"/>
    </row>
    <row r="73">
      <c r="D73" s="43" t="n"/>
      <c r="E73" s="41">
        <f>U2</f>
        <v/>
      </c>
      <c r="F73" s="41">
        <f>U5</f>
        <v/>
      </c>
      <c r="G73" s="43" t="n"/>
      <c r="H73" s="43" t="n"/>
      <c r="I73" s="43" t="n"/>
      <c r="J73" s="43" t="n"/>
      <c r="K73" s="43" t="n"/>
      <c r="L73" s="43" t="n"/>
      <c r="M73" s="43" t="n"/>
      <c r="N73" s="43" t="n"/>
      <c r="O73" s="43" t="n"/>
      <c r="P73" s="43" t="n"/>
    </row>
    <row r="74">
      <c r="D74" s="40" t="inlineStr">
        <is>
          <t>CO4</t>
        </is>
      </c>
      <c r="E74" s="41">
        <f>E2</f>
        <v/>
      </c>
      <c r="F74" s="41">
        <f>E6</f>
        <v/>
      </c>
      <c r="G74" s="42">
        <f>A_External_Components!K66</f>
        <v/>
      </c>
      <c r="H74" s="41">
        <f>IF(AND(G74&gt;0,G74&lt;40),1,IF(AND(G74&gt;=40,G74&lt;60),2,IF(AND(G74&gt;=60,G74&lt;=100),3,"0")))</f>
        <v/>
      </c>
      <c r="I74" s="42">
        <f>A_Internal_Components!U66</f>
        <v/>
      </c>
      <c r="J74" s="41">
        <f>IF(AND(I74&gt;0,I74&lt;40),1,IF(AND(I74&gt;=40,I74&lt;60),2,IF(AND(I74&gt;=60,I74&lt;=100),3,"0")))</f>
        <v/>
      </c>
      <c r="K74" s="42">
        <f>G74*(B16/100)+I74*(B15/100)</f>
        <v/>
      </c>
      <c r="L74" s="41">
        <f>IF(AND(K74&gt;0,K74&lt;40),1,IF(AND(K74&gt;=40,K74&lt;60),2,IF(AND(K74&gt;=60,K74&lt;=100),3,"0")))</f>
        <v/>
      </c>
      <c r="M74" s="42">
        <f>E14</f>
        <v/>
      </c>
      <c r="N74" s="41">
        <f>IF(AND(M74&gt;0,M74&lt;40),1,IF(AND(M74&gt;=40,M74&lt;60),2,IF(AND(M74&gt;=60,M74&lt;=100),3,"0")))</f>
        <v/>
      </c>
      <c r="O74" s="42">
        <f>=K74*(B17/100)+M74*(B18/100)</f>
        <v/>
      </c>
      <c r="P74" s="41">
        <f>IF(AND(O74&gt;0,O74&lt;40),1,IF(AND(O74&gt;=40,O74&lt;60),2,IF(AND(O74&gt;=60,O74&lt;=100),3,"0")))</f>
        <v/>
      </c>
    </row>
    <row r="75">
      <c r="D75" s="43" t="n"/>
      <c r="E75" s="44">
        <f>F2</f>
        <v/>
      </c>
      <c r="F75" s="44">
        <f>F6</f>
        <v/>
      </c>
      <c r="G75" s="43" t="n"/>
      <c r="H75" s="43" t="n"/>
      <c r="I75" s="43" t="n"/>
      <c r="J75" s="43" t="n"/>
      <c r="K75" s="43" t="n"/>
      <c r="L75" s="43" t="n"/>
      <c r="M75" s="43" t="n"/>
      <c r="N75" s="43" t="n"/>
      <c r="O75" s="43" t="n"/>
      <c r="P75" s="43" t="n"/>
    </row>
    <row r="76">
      <c r="D76" s="43" t="n"/>
      <c r="E76" s="41">
        <f>G2</f>
        <v/>
      </c>
      <c r="F76" s="41">
        <f>G6</f>
        <v/>
      </c>
      <c r="G76" s="43" t="n"/>
      <c r="H76" s="43" t="n"/>
      <c r="I76" s="43" t="n"/>
      <c r="J76" s="43" t="n"/>
      <c r="K76" s="43" t="n"/>
      <c r="L76" s="43" t="n"/>
      <c r="M76" s="43" t="n"/>
      <c r="N76" s="43" t="n"/>
      <c r="O76" s="43" t="n"/>
      <c r="P76" s="43" t="n"/>
    </row>
    <row r="77">
      <c r="D77" s="43" t="n"/>
      <c r="E77" s="44">
        <f>H2</f>
        <v/>
      </c>
      <c r="F77" s="44">
        <f>H6</f>
        <v/>
      </c>
      <c r="G77" s="43" t="n"/>
      <c r="H77" s="43" t="n"/>
      <c r="I77" s="43" t="n"/>
      <c r="J77" s="43" t="n"/>
      <c r="K77" s="43" t="n"/>
      <c r="L77" s="43" t="n"/>
      <c r="M77" s="43" t="n"/>
      <c r="N77" s="43" t="n"/>
      <c r="O77" s="43" t="n"/>
      <c r="P77" s="43" t="n"/>
    </row>
    <row r="78">
      <c r="D78" s="43" t="n"/>
      <c r="E78" s="41">
        <f>I2</f>
        <v/>
      </c>
      <c r="F78" s="41">
        <f>I6</f>
        <v/>
      </c>
      <c r="G78" s="43" t="n"/>
      <c r="H78" s="43" t="n"/>
      <c r="I78" s="43" t="n"/>
      <c r="J78" s="43" t="n"/>
      <c r="K78" s="43" t="n"/>
      <c r="L78" s="43" t="n"/>
      <c r="M78" s="43" t="n"/>
      <c r="N78" s="43" t="n"/>
      <c r="O78" s="43" t="n"/>
      <c r="P78" s="43" t="n"/>
    </row>
    <row r="79">
      <c r="D79" s="43" t="n"/>
      <c r="E79" s="44">
        <f>J2</f>
        <v/>
      </c>
      <c r="F79" s="44">
        <f>J6</f>
        <v/>
      </c>
      <c r="G79" s="43" t="n"/>
      <c r="H79" s="43" t="n"/>
      <c r="I79" s="43" t="n"/>
      <c r="J79" s="43" t="n"/>
      <c r="K79" s="43" t="n"/>
      <c r="L79" s="43" t="n"/>
      <c r="M79" s="43" t="n"/>
      <c r="N79" s="43" t="n"/>
      <c r="O79" s="43" t="n"/>
      <c r="P79" s="43" t="n"/>
    </row>
    <row r="80">
      <c r="D80" s="43" t="n"/>
      <c r="E80" s="41">
        <f>K2</f>
        <v/>
      </c>
      <c r="F80" s="41">
        <f>K6</f>
        <v/>
      </c>
      <c r="G80" s="43" t="n"/>
      <c r="H80" s="43" t="n"/>
      <c r="I80" s="43" t="n"/>
      <c r="J80" s="43" t="n"/>
      <c r="K80" s="43" t="n"/>
      <c r="L80" s="43" t="n"/>
      <c r="M80" s="43" t="n"/>
      <c r="N80" s="43" t="n"/>
      <c r="O80" s="43" t="n"/>
      <c r="P80" s="43" t="n"/>
    </row>
    <row r="81">
      <c r="D81" s="43" t="n"/>
      <c r="E81" s="44">
        <f>L2</f>
        <v/>
      </c>
      <c r="F81" s="44">
        <f>L6</f>
        <v/>
      </c>
      <c r="G81" s="43" t="n"/>
      <c r="H81" s="43" t="n"/>
      <c r="I81" s="43" t="n"/>
      <c r="J81" s="43" t="n"/>
      <c r="K81" s="43" t="n"/>
      <c r="L81" s="43" t="n"/>
      <c r="M81" s="43" t="n"/>
      <c r="N81" s="43" t="n"/>
      <c r="O81" s="43" t="n"/>
      <c r="P81" s="43" t="n"/>
    </row>
    <row r="82">
      <c r="D82" s="43" t="n"/>
      <c r="E82" s="41">
        <f>M2</f>
        <v/>
      </c>
      <c r="F82" s="41">
        <f>M6</f>
        <v/>
      </c>
      <c r="G82" s="43" t="n"/>
      <c r="H82" s="43" t="n"/>
      <c r="I82" s="43" t="n"/>
      <c r="J82" s="43" t="n"/>
      <c r="K82" s="43" t="n"/>
      <c r="L82" s="43" t="n"/>
      <c r="M82" s="43" t="n"/>
      <c r="N82" s="43" t="n"/>
      <c r="O82" s="43" t="n"/>
      <c r="P82" s="43" t="n"/>
    </row>
    <row r="83">
      <c r="D83" s="43" t="n"/>
      <c r="E83" s="44">
        <f>N2</f>
        <v/>
      </c>
      <c r="F83" s="44">
        <f>N6</f>
        <v/>
      </c>
      <c r="G83" s="43" t="n"/>
      <c r="H83" s="43" t="n"/>
      <c r="I83" s="43" t="n"/>
      <c r="J83" s="43" t="n"/>
      <c r="K83" s="43" t="n"/>
      <c r="L83" s="43" t="n"/>
      <c r="M83" s="43" t="n"/>
      <c r="N83" s="43" t="n"/>
      <c r="O83" s="43" t="n"/>
      <c r="P83" s="43" t="n"/>
    </row>
    <row r="84">
      <c r="D84" s="43" t="n"/>
      <c r="E84" s="41">
        <f>O2</f>
        <v/>
      </c>
      <c r="F84" s="41">
        <f>O6</f>
        <v/>
      </c>
      <c r="G84" s="43" t="n"/>
      <c r="H84" s="43" t="n"/>
      <c r="I84" s="43" t="n"/>
      <c r="J84" s="43" t="n"/>
      <c r="K84" s="43" t="n"/>
      <c r="L84" s="43" t="n"/>
      <c r="M84" s="43" t="n"/>
      <c r="N84" s="43" t="n"/>
      <c r="O84" s="43" t="n"/>
      <c r="P84" s="43" t="n"/>
    </row>
    <row r="85">
      <c r="D85" s="43" t="n"/>
      <c r="E85" s="44">
        <f>P2</f>
        <v/>
      </c>
      <c r="F85" s="44">
        <f>P6</f>
        <v/>
      </c>
      <c r="G85" s="43" t="n"/>
      <c r="H85" s="43" t="n"/>
      <c r="I85" s="43" t="n"/>
      <c r="J85" s="43" t="n"/>
      <c r="K85" s="43" t="n"/>
      <c r="L85" s="43" t="n"/>
      <c r="M85" s="43" t="n"/>
      <c r="N85" s="43" t="n"/>
      <c r="O85" s="43" t="n"/>
      <c r="P85" s="43" t="n"/>
    </row>
    <row r="86">
      <c r="D86" s="43" t="n"/>
      <c r="E86" s="41">
        <f>Q2</f>
        <v/>
      </c>
      <c r="F86" s="41">
        <f>Q6</f>
        <v/>
      </c>
      <c r="G86" s="43" t="n"/>
      <c r="H86" s="43" t="n"/>
      <c r="I86" s="43" t="n"/>
      <c r="J86" s="43" t="n"/>
      <c r="K86" s="43" t="n"/>
      <c r="L86" s="43" t="n"/>
      <c r="M86" s="43" t="n"/>
      <c r="N86" s="43" t="n"/>
      <c r="O86" s="43" t="n"/>
      <c r="P86" s="43" t="n"/>
    </row>
    <row r="87">
      <c r="D87" s="43" t="n"/>
      <c r="E87" s="44">
        <f>R2</f>
        <v/>
      </c>
      <c r="F87" s="44">
        <f>R6</f>
        <v/>
      </c>
      <c r="G87" s="43" t="n"/>
      <c r="H87" s="43" t="n"/>
      <c r="I87" s="43" t="n"/>
      <c r="J87" s="43" t="n"/>
      <c r="K87" s="43" t="n"/>
      <c r="L87" s="43" t="n"/>
      <c r="M87" s="43" t="n"/>
      <c r="N87" s="43" t="n"/>
      <c r="O87" s="43" t="n"/>
      <c r="P87" s="43" t="n"/>
    </row>
    <row r="88">
      <c r="D88" s="43" t="n"/>
      <c r="E88" s="41">
        <f>S2</f>
        <v/>
      </c>
      <c r="F88" s="41">
        <f>S6</f>
        <v/>
      </c>
      <c r="G88" s="43" t="n"/>
      <c r="H88" s="43" t="n"/>
      <c r="I88" s="43" t="n"/>
      <c r="J88" s="43" t="n"/>
      <c r="K88" s="43" t="n"/>
      <c r="L88" s="43" t="n"/>
      <c r="M88" s="43" t="n"/>
      <c r="N88" s="43" t="n"/>
      <c r="O88" s="43" t="n"/>
      <c r="P88" s="43" t="n"/>
    </row>
    <row r="89">
      <c r="D89" s="43" t="n"/>
      <c r="E89" s="44">
        <f>T2</f>
        <v/>
      </c>
      <c r="F89" s="44">
        <f>T6</f>
        <v/>
      </c>
      <c r="G89" s="43" t="n"/>
      <c r="H89" s="43" t="n"/>
      <c r="I89" s="43" t="n"/>
      <c r="J89" s="43" t="n"/>
      <c r="K89" s="43" t="n"/>
      <c r="L89" s="43" t="n"/>
      <c r="M89" s="43" t="n"/>
      <c r="N89" s="43" t="n"/>
      <c r="O89" s="43" t="n"/>
      <c r="P89" s="43" t="n"/>
    </row>
    <row r="90">
      <c r="D90" s="43" t="n"/>
      <c r="E90" s="41">
        <f>U2</f>
        <v/>
      </c>
      <c r="F90" s="41">
        <f>U6</f>
        <v/>
      </c>
      <c r="G90" s="43" t="n"/>
      <c r="H90" s="43" t="n"/>
      <c r="I90" s="43" t="n"/>
      <c r="J90" s="43" t="n"/>
      <c r="K90" s="43" t="n"/>
      <c r="L90" s="43" t="n"/>
      <c r="M90" s="43" t="n"/>
      <c r="N90" s="43" t="n"/>
      <c r="O90" s="43" t="n"/>
      <c r="P90" s="43" t="n"/>
    </row>
    <row r="94">
      <c r="D94" s="1" t="inlineStr">
        <is>
          <t>Weighted PO/PSO Attainment Contribution</t>
        </is>
      </c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</row>
    <row r="95">
      <c r="D95" s="23" t="inlineStr">
        <is>
          <t>COs\POs</t>
        </is>
      </c>
      <c r="E95" s="23" t="inlineStr">
        <is>
          <t>PO1</t>
        </is>
      </c>
      <c r="F95" s="23" t="inlineStr">
        <is>
          <t>PO2</t>
        </is>
      </c>
      <c r="G95" s="23" t="inlineStr">
        <is>
          <t>PO3</t>
        </is>
      </c>
      <c r="H95" s="23" t="inlineStr">
        <is>
          <t>PO4</t>
        </is>
      </c>
      <c r="I95" s="23" t="inlineStr">
        <is>
          <t>PO5</t>
        </is>
      </c>
      <c r="J95" s="23" t="inlineStr">
        <is>
          <t>PO6</t>
        </is>
      </c>
      <c r="K95" s="23" t="inlineStr">
        <is>
          <t>PO7</t>
        </is>
      </c>
      <c r="L95" s="23" t="inlineStr">
        <is>
          <t>PO8</t>
        </is>
      </c>
      <c r="M95" s="23" t="inlineStr">
        <is>
          <t>PO9</t>
        </is>
      </c>
      <c r="N95" s="23" t="inlineStr">
        <is>
          <t>PO10</t>
        </is>
      </c>
      <c r="O95" s="23" t="inlineStr">
        <is>
          <t>PO11</t>
        </is>
      </c>
      <c r="P95" s="23" t="inlineStr">
        <is>
          <t>PO12</t>
        </is>
      </c>
      <c r="Q95" s="23" t="inlineStr">
        <is>
          <t>PSO1</t>
        </is>
      </c>
      <c r="R95" s="23" t="inlineStr">
        <is>
          <t>PSO2</t>
        </is>
      </c>
      <c r="S95" s="23" t="inlineStr">
        <is>
          <t>PSO3</t>
        </is>
      </c>
      <c r="T95" s="23" t="inlineStr">
        <is>
          <t>PSO4</t>
        </is>
      </c>
      <c r="U95" s="23" t="inlineStr">
        <is>
          <t>PSO5</t>
        </is>
      </c>
    </row>
    <row r="96">
      <c r="D96" s="23" t="inlineStr">
        <is>
          <t>CO1</t>
        </is>
      </c>
      <c r="E96" s="25">
        <f>F23*P23</f>
        <v/>
      </c>
      <c r="F96" s="25">
        <f>F24*P23</f>
        <v/>
      </c>
      <c r="G96" s="25">
        <f>F25*P23</f>
        <v/>
      </c>
      <c r="H96" s="25">
        <f>F26*P23</f>
        <v/>
      </c>
      <c r="I96" s="25">
        <f>F27*P23</f>
        <v/>
      </c>
      <c r="J96" s="25">
        <f>F28*P23</f>
        <v/>
      </c>
      <c r="K96" s="25">
        <f>F29*P23</f>
        <v/>
      </c>
      <c r="L96" s="25">
        <f>F30*P23</f>
        <v/>
      </c>
      <c r="M96" s="25">
        <f>F31*P23</f>
        <v/>
      </c>
      <c r="N96" s="25">
        <f>F32*P23</f>
        <v/>
      </c>
      <c r="O96" s="25">
        <f>F33*P23</f>
        <v/>
      </c>
      <c r="P96" s="25">
        <f>F34*P23</f>
        <v/>
      </c>
      <c r="Q96" s="25">
        <f>F35*P23</f>
        <v/>
      </c>
      <c r="R96" s="25">
        <f>F36*P23</f>
        <v/>
      </c>
      <c r="S96" s="25">
        <f>F37*P23</f>
        <v/>
      </c>
      <c r="T96" s="25">
        <f>F38*P23</f>
        <v/>
      </c>
      <c r="U96" s="25">
        <f>F39*P23</f>
        <v/>
      </c>
    </row>
    <row r="97">
      <c r="D97" s="23" t="inlineStr">
        <is>
          <t>CO2</t>
        </is>
      </c>
      <c r="E97" s="25">
        <f>F40*P40</f>
        <v/>
      </c>
      <c r="F97" s="25">
        <f>F41*P40</f>
        <v/>
      </c>
      <c r="G97" s="25">
        <f>F42*P40</f>
        <v/>
      </c>
      <c r="H97" s="25">
        <f>F43*P40</f>
        <v/>
      </c>
      <c r="I97" s="25">
        <f>F44*P40</f>
        <v/>
      </c>
      <c r="J97" s="25">
        <f>F45*P40</f>
        <v/>
      </c>
      <c r="K97" s="25">
        <f>F46*P40</f>
        <v/>
      </c>
      <c r="L97" s="25">
        <f>F47*P40</f>
        <v/>
      </c>
      <c r="M97" s="25">
        <f>F48*P40</f>
        <v/>
      </c>
      <c r="N97" s="25">
        <f>F49*P40</f>
        <v/>
      </c>
      <c r="O97" s="25">
        <f>F50*P40</f>
        <v/>
      </c>
      <c r="P97" s="25">
        <f>F51*P40</f>
        <v/>
      </c>
      <c r="Q97" s="25">
        <f>F52*P40</f>
        <v/>
      </c>
      <c r="R97" s="25">
        <f>F53*P40</f>
        <v/>
      </c>
      <c r="S97" s="25">
        <f>F54*P40</f>
        <v/>
      </c>
      <c r="T97" s="25">
        <f>F55*P40</f>
        <v/>
      </c>
      <c r="U97" s="25">
        <f>F56*P40</f>
        <v/>
      </c>
    </row>
    <row r="98">
      <c r="D98" s="23" t="inlineStr">
        <is>
          <t>CO3</t>
        </is>
      </c>
      <c r="E98" s="25">
        <f>F57*P57</f>
        <v/>
      </c>
      <c r="F98" s="25">
        <f>F58*P57</f>
        <v/>
      </c>
      <c r="G98" s="25">
        <f>F59*P57</f>
        <v/>
      </c>
      <c r="H98" s="25">
        <f>F60*P57</f>
        <v/>
      </c>
      <c r="I98" s="25">
        <f>F61*P57</f>
        <v/>
      </c>
      <c r="J98" s="25">
        <f>F62*P57</f>
        <v/>
      </c>
      <c r="K98" s="25">
        <f>F63*P57</f>
        <v/>
      </c>
      <c r="L98" s="25">
        <f>F64*P57</f>
        <v/>
      </c>
      <c r="M98" s="25">
        <f>F65*P57</f>
        <v/>
      </c>
      <c r="N98" s="25">
        <f>F66*P57</f>
        <v/>
      </c>
      <c r="O98" s="25">
        <f>F67*P57</f>
        <v/>
      </c>
      <c r="P98" s="25">
        <f>F68*P57</f>
        <v/>
      </c>
      <c r="Q98" s="25">
        <f>F69*P57</f>
        <v/>
      </c>
      <c r="R98" s="25">
        <f>F70*P57</f>
        <v/>
      </c>
      <c r="S98" s="25">
        <f>F71*P57</f>
        <v/>
      </c>
      <c r="T98" s="25">
        <f>F72*P57</f>
        <v/>
      </c>
      <c r="U98" s="25">
        <f>F73*P57</f>
        <v/>
      </c>
    </row>
    <row r="99">
      <c r="D99" s="23" t="inlineStr">
        <is>
          <t>CO4</t>
        </is>
      </c>
      <c r="E99" s="25">
        <f>F74*P74</f>
        <v/>
      </c>
      <c r="F99" s="25">
        <f>F75*P74</f>
        <v/>
      </c>
      <c r="G99" s="25">
        <f>F76*P74</f>
        <v/>
      </c>
      <c r="H99" s="25">
        <f>F77*P74</f>
        <v/>
      </c>
      <c r="I99" s="25">
        <f>F78*P74</f>
        <v/>
      </c>
      <c r="J99" s="25">
        <f>F79*P74</f>
        <v/>
      </c>
      <c r="K99" s="25">
        <f>F80*P74</f>
        <v/>
      </c>
      <c r="L99" s="25">
        <f>F81*P74</f>
        <v/>
      </c>
      <c r="M99" s="25">
        <f>F82*P74</f>
        <v/>
      </c>
      <c r="N99" s="25">
        <f>F83*P74</f>
        <v/>
      </c>
      <c r="O99" s="25">
        <f>F84*P74</f>
        <v/>
      </c>
      <c r="P99" s="25">
        <f>F85*P74</f>
        <v/>
      </c>
      <c r="Q99" s="25">
        <f>F86*P74</f>
        <v/>
      </c>
      <c r="R99" s="25">
        <f>F87*P74</f>
        <v/>
      </c>
      <c r="S99" s="25">
        <f>F88*P74</f>
        <v/>
      </c>
      <c r="T99" s="25">
        <f>F89*P74</f>
        <v/>
      </c>
      <c r="U99" s="25">
        <f>F90*P74</f>
        <v/>
      </c>
    </row>
    <row r="100">
      <c r="A100" s="1" t="inlineStr">
        <is>
          <t>Academic Year</t>
        </is>
      </c>
      <c r="B100" s="1" t="inlineStr">
        <is>
          <t>Semester</t>
        </is>
      </c>
      <c r="C100" s="1" t="inlineStr">
        <is>
          <t>Subject Name</t>
        </is>
      </c>
      <c r="D100" s="1" t="inlineStr">
        <is>
          <t>Subject Code</t>
        </is>
      </c>
      <c r="E100" s="1" t="inlineStr">
        <is>
          <t>Final Ratio</t>
        </is>
      </c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</row>
    <row r="101">
      <c r="A101" s="23" t="inlineStr">
        <is>
          <t>2022-2023</t>
        </is>
      </c>
      <c r="B101" s="23" t="inlineStr">
        <is>
          <t>Odd</t>
        </is>
      </c>
      <c r="C101" s="23" t="inlineStr">
        <is>
          <t>Design thinking</t>
        </is>
      </c>
      <c r="D101" s="23" t="inlineStr">
        <is>
          <t>19MEE311</t>
        </is>
      </c>
      <c r="E101" s="18">
        <f>IF(AND(SUM(E96:E99)&gt;0, SUM(E3:E6)&gt;0), SUM(E96:E99)/(SUM(E3:E6)), 0)</f>
        <v/>
      </c>
      <c r="F101" s="18">
        <f>IF(AND(SUM(F96:F99)&gt;0, SUM(F3:F6)&gt;0), SUM(F96:F99)/(SUM(F3:F6)), 0)</f>
        <v/>
      </c>
      <c r="G101" s="18">
        <f>IF(AND(SUM(G96:G99)&gt;0, SUM(G3:G6)&gt;0), SUM(G96:G99)/(SUM(G3:G6)), 0)</f>
        <v/>
      </c>
      <c r="H101" s="18">
        <f>IF(AND(SUM(H96:H99)&gt;0, SUM(H3:H6)&gt;0), SUM(H96:H99)/(SUM(H3:H6)), 0)</f>
        <v/>
      </c>
      <c r="I101" s="18">
        <f>IF(AND(SUM(I96:I99)&gt;0, SUM(I3:I6)&gt;0), SUM(I96:I99)/(SUM(I3:I6)), 0)</f>
        <v/>
      </c>
      <c r="J101" s="18">
        <f>IF(AND(SUM(J96:J99)&gt;0, SUM(J3:J6)&gt;0), SUM(J96:J99)/(SUM(J3:J6)), 0)</f>
        <v/>
      </c>
      <c r="K101" s="18">
        <f>IF(AND(SUM(K96:K99)&gt;0, SUM(K3:K6)&gt;0), SUM(K96:K99)/(SUM(K3:K6)), 0)</f>
        <v/>
      </c>
      <c r="L101" s="18">
        <f>IF(AND(SUM(L96:L99)&gt;0, SUM(L3:L6)&gt;0), SUM(L96:L99)/(SUM(L3:L6)), 0)</f>
        <v/>
      </c>
      <c r="M101" s="18">
        <f>IF(AND(SUM(M96:M99)&gt;0, SUM(M3:M6)&gt;0), SUM(M96:M99)/(SUM(M3:M6)), 0)</f>
        <v/>
      </c>
      <c r="N101" s="18">
        <f>IF(AND(SUM(N96:N99)&gt;0, SUM(N3:N6)&gt;0), SUM(N96:N99)/(SUM(N3:N6)), 0)</f>
        <v/>
      </c>
      <c r="O101" s="18">
        <f>IF(AND(SUM(O96:O99)&gt;0, SUM(O3:O6)&gt;0), SUM(O96:O99)/(SUM(O3:O6)), 0)</f>
        <v/>
      </c>
      <c r="P101" s="18">
        <f>IF(AND(SUM(P96:P99)&gt;0, SUM(P3:P6)&gt;0), SUM(P96:P99)/(SUM(P3:P6)), 0)</f>
        <v/>
      </c>
      <c r="Q101" s="18">
        <f>IF(AND(SUM(Q96:Q99)&gt;0, SUM(Q3:Q6)&gt;0), SUM(Q96:Q99)/(SUM(Q3:Q6)), 0)</f>
        <v/>
      </c>
      <c r="R101" s="18">
        <f>IF(AND(SUM(R96:R99)&gt;0, SUM(R3:R6)&gt;0), SUM(R96:R99)/(SUM(R3:R6)), 0)</f>
        <v/>
      </c>
      <c r="S101" s="18">
        <f>IF(AND(SUM(S96:S99)&gt;0, SUM(S3:S6)&gt;0), SUM(S96:S99)/(SUM(S3:S6)), 0)</f>
        <v/>
      </c>
      <c r="T101" s="18">
        <f>IF(AND(SUM(T96:T99)&gt;0, SUM(T3:T6)&gt;0), SUM(T96:T99)/(SUM(T3:T6)), 0)</f>
        <v/>
      </c>
      <c r="U101" s="18">
        <f>IF(AND(SUM(U96:U99)&gt;0, SUM(U3:U6)&gt;0), SUM(U96:U99)/(SUM(U3:U6)), 0)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64">
    <mergeCell ref="G21:H21"/>
    <mergeCell ref="I40:I56"/>
    <mergeCell ref="N74:N90"/>
    <mergeCell ref="J57:J73"/>
    <mergeCell ref="L57:L73"/>
    <mergeCell ref="K74:K90"/>
    <mergeCell ref="H23:H39"/>
    <mergeCell ref="A1:B1"/>
    <mergeCell ref="N21:N22"/>
    <mergeCell ref="J23:J39"/>
    <mergeCell ref="H74:H90"/>
    <mergeCell ref="D40:D56"/>
    <mergeCell ref="I74:I90"/>
    <mergeCell ref="K21:L21"/>
    <mergeCell ref="H40:H56"/>
    <mergeCell ref="G23:G39"/>
    <mergeCell ref="F21:F22"/>
    <mergeCell ref="M23:M39"/>
    <mergeCell ref="J40:J56"/>
    <mergeCell ref="P40:P56"/>
    <mergeCell ref="G57:G73"/>
    <mergeCell ref="M20:N20"/>
    <mergeCell ref="I57:I73"/>
    <mergeCell ref="E19:F19"/>
    <mergeCell ref="L74:L90"/>
    <mergeCell ref="G20:L20"/>
    <mergeCell ref="J74:J90"/>
    <mergeCell ref="I21:J21"/>
    <mergeCell ref="K40:K56"/>
    <mergeCell ref="L23:L39"/>
    <mergeCell ref="M40:M56"/>
    <mergeCell ref="O40:O56"/>
    <mergeCell ref="D57:D73"/>
    <mergeCell ref="M21:M22"/>
    <mergeCell ref="H57:H73"/>
    <mergeCell ref="N57:N73"/>
    <mergeCell ref="P57:P73"/>
    <mergeCell ref="M74:M90"/>
    <mergeCell ref="E20:E22"/>
    <mergeCell ref="O74:O90"/>
    <mergeCell ref="D94:U94"/>
    <mergeCell ref="N23:N39"/>
    <mergeCell ref="D74:D90"/>
    <mergeCell ref="D9:E9"/>
    <mergeCell ref="P23:P39"/>
    <mergeCell ref="G74:G90"/>
    <mergeCell ref="I23:I39"/>
    <mergeCell ref="G19:P19"/>
    <mergeCell ref="K23:K39"/>
    <mergeCell ref="L40:L56"/>
    <mergeCell ref="N40:N56"/>
    <mergeCell ref="K57:K73"/>
    <mergeCell ref="D1:U1"/>
    <mergeCell ref="M57:M73"/>
    <mergeCell ref="O57:O73"/>
    <mergeCell ref="O20:P21"/>
    <mergeCell ref="E100:U100"/>
    <mergeCell ref="A13:B13"/>
    <mergeCell ref="P74:P90"/>
    <mergeCell ref="D16:P18"/>
    <mergeCell ref="D19:D22"/>
    <mergeCell ref="O23:O39"/>
    <mergeCell ref="D23:D39"/>
    <mergeCell ref="G40:G56"/>
  </mergeCell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R19"/>
  <sheetViews>
    <sheetView workbookViewId="0">
      <selection activeCell="A1" sqref="A1"/>
    </sheetView>
  </sheetViews>
  <sheetFormatPr baseColWidth="8" defaultRowHeight="15"/>
  <cols>
    <col width="24" customWidth="1" min="1" max="1"/>
    <col width="24" customWidth="1" min="2" max="2"/>
    <col width="8.43" customWidth="1" min="4" max="4"/>
    <col width="8.43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12" customWidth="1" min="11" max="11"/>
    <col width="12" customWidth="1" min="12" max="12"/>
    <col width="12" customWidth="1" min="13" max="13"/>
    <col width="8.43" customWidth="1" min="14" max="14"/>
    <col width="20" customWidth="1" min="15" max="15"/>
    <col width="8.43" customWidth="1" min="16" max="16"/>
    <col width="8.43" customWidth="1" min="17" max="17"/>
    <col width="20" customWidth="1" min="18" max="18"/>
  </cols>
  <sheetData>
    <row r="1">
      <c r="A1" s="1" t="inlineStr">
        <is>
          <t>Constants</t>
        </is>
      </c>
      <c r="B1" s="1" t="n"/>
      <c r="D1" s="45" t="inlineStr">
        <is>
          <t>A_2019_MEE_Odd_19MEE311</t>
        </is>
      </c>
    </row>
    <row r="2">
      <c r="A2" s="3" t="inlineStr">
        <is>
          <t>Teacher</t>
        </is>
      </c>
      <c r="B2" s="3" t="inlineStr">
        <is>
          <t>MEE A Teacher</t>
        </is>
      </c>
      <c r="D2" s="46" t="inlineStr">
        <is>
          <t>Course Code</t>
        </is>
      </c>
      <c r="E2" s="46" t="inlineStr">
        <is>
          <t>Course Name</t>
        </is>
      </c>
      <c r="F2" s="46" t="inlineStr">
        <is>
          <t>COs</t>
        </is>
      </c>
      <c r="G2" s="46" t="inlineStr">
        <is>
          <t>End Semester Examination</t>
        </is>
      </c>
      <c r="H2" s="46" t="n"/>
      <c r="I2" s="46" t="inlineStr">
        <is>
          <t>Internal Examination</t>
        </is>
      </c>
      <c r="J2" s="46" t="n"/>
      <c r="K2" s="46" t="inlineStr">
        <is>
          <t>Direct</t>
        </is>
      </c>
      <c r="L2" s="46" t="n"/>
      <c r="M2" s="46" t="inlineStr">
        <is>
          <t>Indirect</t>
        </is>
      </c>
      <c r="N2" s="46" t="n"/>
      <c r="O2" s="46" t="inlineStr">
        <is>
          <t>Total Course Attainment</t>
        </is>
      </c>
      <c r="P2" s="46" t="n"/>
      <c r="Q2" s="46" t="inlineStr">
        <is>
          <t>Target</t>
        </is>
      </c>
      <c r="R2" s="46" t="inlineStr">
        <is>
          <t>Final Attainment</t>
        </is>
      </c>
    </row>
    <row r="3">
      <c r="A3" s="5" t="inlineStr">
        <is>
          <t>Academic_year</t>
        </is>
      </c>
      <c r="B3" s="5" t="inlineStr">
        <is>
          <t>2022-2023</t>
        </is>
      </c>
      <c r="D3" s="46" t="n"/>
      <c r="E3" s="46" t="n"/>
      <c r="F3" s="46" t="n"/>
      <c r="G3" s="46" t="inlineStr">
        <is>
          <t>(SEE)*</t>
        </is>
      </c>
      <c r="H3" s="46" t="n"/>
      <c r="I3" s="46" t="inlineStr">
        <is>
          <t>(CIE)*</t>
        </is>
      </c>
      <c r="J3" s="46" t="n"/>
      <c r="K3" s="46">
        <f>B15 &amp; " % of CIE + " &amp; B16 &amp; " % of SEE"</f>
        <v/>
      </c>
      <c r="L3" s="46" t="n"/>
      <c r="M3" s="46" t="n"/>
      <c r="N3" s="46" t="n"/>
      <c r="O3" s="46">
        <f>B17 &amp; " % of Direct + " &amp; B18 &amp; " % of Indirect"</f>
        <v/>
      </c>
      <c r="P3" s="46" t="n"/>
      <c r="Q3" s="46" t="inlineStr">
        <is>
          <t>(%)</t>
        </is>
      </c>
      <c r="R3" s="46" t="inlineStr">
        <is>
          <t>Yes/No</t>
        </is>
      </c>
    </row>
    <row r="4">
      <c r="A4" s="3" t="inlineStr">
        <is>
          <t>Semester</t>
        </is>
      </c>
      <c r="B4" s="3" t="inlineStr">
        <is>
          <t>Odd</t>
        </is>
      </c>
      <c r="D4" s="46" t="n"/>
      <c r="E4" s="46" t="n"/>
      <c r="F4" s="46" t="n"/>
      <c r="G4" s="47" t="inlineStr">
        <is>
          <t>Attainment</t>
        </is>
      </c>
      <c r="H4" s="47" t="inlineStr">
        <is>
          <t>Level</t>
        </is>
      </c>
      <c r="I4" s="47" t="inlineStr">
        <is>
          <t>Attainment</t>
        </is>
      </c>
      <c r="J4" s="47" t="inlineStr">
        <is>
          <t>Level</t>
        </is>
      </c>
      <c r="K4" s="47" t="inlineStr">
        <is>
          <t>Attainment</t>
        </is>
      </c>
      <c r="L4" s="47" t="inlineStr">
        <is>
          <t>Level</t>
        </is>
      </c>
      <c r="M4" s="47" t="inlineStr">
        <is>
          <t>Attainment</t>
        </is>
      </c>
      <c r="N4" s="47" t="inlineStr">
        <is>
          <t>Level</t>
        </is>
      </c>
      <c r="O4" s="47" t="inlineStr">
        <is>
          <t>Attainment</t>
        </is>
      </c>
      <c r="P4" s="47" t="inlineStr">
        <is>
          <t>Level</t>
        </is>
      </c>
      <c r="Q4" s="47" t="n"/>
      <c r="R4" s="47" t="n"/>
    </row>
    <row r="5">
      <c r="A5" s="5" t="inlineStr">
        <is>
          <t>Branch</t>
        </is>
      </c>
      <c r="B5" s="5" t="inlineStr">
        <is>
          <t>MEE</t>
        </is>
      </c>
      <c r="D5" s="48" t="inlineStr">
        <is>
          <t>19MEE311</t>
        </is>
      </c>
      <c r="E5" s="49" t="inlineStr">
        <is>
          <t>Design thinking</t>
        </is>
      </c>
      <c r="F5" s="50" t="inlineStr">
        <is>
          <t>CO1</t>
        </is>
      </c>
      <c r="G5" s="46">
        <f>A_Course_Attainment!G23</f>
        <v/>
      </c>
      <c r="H5" s="51">
        <f>A_Course_Attainment!H23</f>
        <v/>
      </c>
      <c r="I5" s="46">
        <f>A_Course_Attainment!I23</f>
        <v/>
      </c>
      <c r="J5" s="51">
        <f>A_Course_Attainment!J23</f>
        <v/>
      </c>
      <c r="K5" s="46">
        <f>A_Course_Attainment!K23</f>
        <v/>
      </c>
      <c r="L5" s="51">
        <f>A_Course_Attainment!L23</f>
        <v/>
      </c>
      <c r="M5" s="46">
        <f>A_Course_Attainment!M23</f>
        <v/>
      </c>
      <c r="N5" s="51">
        <f>A_Course_Attainment!N23</f>
        <v/>
      </c>
      <c r="O5" s="46">
        <f>A_Course_Attainment!O23</f>
        <v/>
      </c>
      <c r="P5" s="51">
        <f>A_Course_Attainment!P23</f>
        <v/>
      </c>
      <c r="Q5" s="50">
        <f>B19</f>
        <v/>
      </c>
      <c r="R5" s="46">
        <f>IF(O5&gt;=B19,"Yes","No")</f>
        <v/>
      </c>
    </row>
    <row r="6">
      <c r="A6" s="3" t="inlineStr">
        <is>
          <t>Batch</t>
        </is>
      </c>
      <c r="B6" s="3" t="n">
        <v>2019</v>
      </c>
      <c r="D6" s="46" t="n"/>
      <c r="E6" s="46" t="n"/>
      <c r="F6" s="46" t="inlineStr">
        <is>
          <t>CO2</t>
        </is>
      </c>
      <c r="G6" s="46">
        <f>A_Course_Attainment!G40</f>
        <v/>
      </c>
      <c r="H6" s="51">
        <f>A_Course_Attainment!H40</f>
        <v/>
      </c>
      <c r="I6" s="46">
        <f>A_Course_Attainment!I40</f>
        <v/>
      </c>
      <c r="J6" s="51">
        <f>A_Course_Attainment!J40</f>
        <v/>
      </c>
      <c r="K6" s="46">
        <f>A_Course_Attainment!K40</f>
        <v/>
      </c>
      <c r="L6" s="51">
        <f>A_Course_Attainment!L40</f>
        <v/>
      </c>
      <c r="M6" s="46">
        <f>A_Course_Attainment!M40</f>
        <v/>
      </c>
      <c r="N6" s="51">
        <f>A_Course_Attainment!N40</f>
        <v/>
      </c>
      <c r="O6" s="46">
        <f>A_Course_Attainment!O40</f>
        <v/>
      </c>
      <c r="P6" s="51">
        <f>A_Course_Attainment!P40</f>
        <v/>
      </c>
      <c r="Q6" s="50">
        <f>B19</f>
        <v/>
      </c>
      <c r="R6" s="46">
        <f>IF(O6&gt;=B19,"Yes","No")</f>
        <v/>
      </c>
    </row>
    <row r="7">
      <c r="A7" s="5" t="inlineStr">
        <is>
          <t>Section</t>
        </is>
      </c>
      <c r="B7" s="5" t="inlineStr">
        <is>
          <t>A</t>
        </is>
      </c>
      <c r="D7" s="46" t="n"/>
      <c r="E7" s="46" t="n"/>
      <c r="F7" s="50" t="inlineStr">
        <is>
          <t>CO3</t>
        </is>
      </c>
      <c r="G7" s="46">
        <f>A_Course_Attainment!G57</f>
        <v/>
      </c>
      <c r="H7" s="51">
        <f>A_Course_Attainment!H57</f>
        <v/>
      </c>
      <c r="I7" s="46">
        <f>A_Course_Attainment!I57</f>
        <v/>
      </c>
      <c r="J7" s="51">
        <f>A_Course_Attainment!J57</f>
        <v/>
      </c>
      <c r="K7" s="46">
        <f>A_Course_Attainment!K57</f>
        <v/>
      </c>
      <c r="L7" s="51">
        <f>A_Course_Attainment!L57</f>
        <v/>
      </c>
      <c r="M7" s="46">
        <f>A_Course_Attainment!M57</f>
        <v/>
      </c>
      <c r="N7" s="51">
        <f>A_Course_Attainment!N57</f>
        <v/>
      </c>
      <c r="O7" s="46">
        <f>A_Course_Attainment!O57</f>
        <v/>
      </c>
      <c r="P7" s="51">
        <f>A_Course_Attainment!P57</f>
        <v/>
      </c>
      <c r="Q7" s="50">
        <f>B19</f>
        <v/>
      </c>
      <c r="R7" s="46">
        <f>IF(O7&gt;=B19,"Yes","No")</f>
        <v/>
      </c>
    </row>
    <row r="8">
      <c r="A8" s="3" t="inlineStr">
        <is>
          <t>Subject_Code</t>
        </is>
      </c>
      <c r="B8" s="3" t="inlineStr">
        <is>
          <t>19MEE311</t>
        </is>
      </c>
      <c r="D8" s="46" t="n"/>
      <c r="E8" s="46" t="n"/>
      <c r="F8" s="46" t="inlineStr">
        <is>
          <t>CO4</t>
        </is>
      </c>
      <c r="G8" s="46">
        <f>A_Course_Attainment!G74</f>
        <v/>
      </c>
      <c r="H8" s="51">
        <f>A_Course_Attainment!H74</f>
        <v/>
      </c>
      <c r="I8" s="46">
        <f>A_Course_Attainment!I74</f>
        <v/>
      </c>
      <c r="J8" s="51">
        <f>A_Course_Attainment!J74</f>
        <v/>
      </c>
      <c r="K8" s="46">
        <f>A_Course_Attainment!K74</f>
        <v/>
      </c>
      <c r="L8" s="51">
        <f>A_Course_Attainment!L74</f>
        <v/>
      </c>
      <c r="M8" s="46">
        <f>A_Course_Attainment!M74</f>
        <v/>
      </c>
      <c r="N8" s="51">
        <f>A_Course_Attainment!N74</f>
        <v/>
      </c>
      <c r="O8" s="46">
        <f>A_Course_Attainment!O74</f>
        <v/>
      </c>
      <c r="P8" s="51">
        <f>A_Course_Attainment!P74</f>
        <v/>
      </c>
      <c r="Q8" s="50">
        <f>B19</f>
        <v/>
      </c>
      <c r="R8" s="46">
        <f>IF(O8&gt;=B19,"Yes","No")</f>
        <v/>
      </c>
    </row>
    <row r="9">
      <c r="A9" s="5" t="inlineStr">
        <is>
          <t>Subject_Name</t>
        </is>
      </c>
      <c r="B9" s="5" t="inlineStr">
        <is>
          <t>Design thinking</t>
        </is>
      </c>
    </row>
    <row r="10">
      <c r="A10" s="3" t="inlineStr">
        <is>
          <t>Number_of_Students</t>
        </is>
      </c>
      <c r="B10" s="3" t="n">
        <v>55</v>
      </c>
    </row>
    <row r="11">
      <c r="A11" s="5" t="inlineStr">
        <is>
          <t>Number_of_COs</t>
        </is>
      </c>
      <c r="B11" s="5" t="n">
        <v>4</v>
      </c>
    </row>
    <row r="12">
      <c r="A12" s="2" t="n"/>
      <c r="B12" s="2" t="n"/>
    </row>
    <row r="13">
      <c r="A13" s="1" t="inlineStr">
        <is>
          <t>Variables</t>
        </is>
      </c>
      <c r="B13" s="1" t="n"/>
    </row>
    <row r="14">
      <c r="A14" s="3" t="inlineStr">
        <is>
          <t>Default Threshold %</t>
        </is>
      </c>
      <c r="B14" s="3">
        <f>'A_Input_Details'!B14</f>
        <v/>
      </c>
    </row>
    <row r="15">
      <c r="A15" s="5" t="inlineStr">
        <is>
          <t>Internal %</t>
        </is>
      </c>
      <c r="B15" s="5">
        <f>'A_Input_Details'!B15</f>
        <v/>
      </c>
    </row>
    <row r="16">
      <c r="A16" s="3" t="inlineStr">
        <is>
          <t>External %</t>
        </is>
      </c>
      <c r="B16" s="3">
        <f>'A_Input_Details'!B16</f>
        <v/>
      </c>
    </row>
    <row r="17">
      <c r="A17" s="5" t="inlineStr">
        <is>
          <t>Direct %</t>
        </is>
      </c>
      <c r="B17" s="5">
        <f>'A_Input_Details'!B17</f>
        <v/>
      </c>
    </row>
    <row r="18">
      <c r="A18" s="3" t="inlineStr">
        <is>
          <t>Indirect %</t>
        </is>
      </c>
      <c r="B18" s="3">
        <f>'A_Input_Details'!B18</f>
        <v/>
      </c>
    </row>
    <row r="19">
      <c r="A19" s="5" t="inlineStr">
        <is>
          <t>Target CO Attainment %</t>
        </is>
      </c>
      <c r="B19" s="5">
        <f>'A_Input_Details'!B19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17">
    <mergeCell ref="O2:P2"/>
    <mergeCell ref="O3:P3"/>
    <mergeCell ref="D1:R1"/>
    <mergeCell ref="M2:N3"/>
    <mergeCell ref="G2:H2"/>
    <mergeCell ref="K2:L2"/>
    <mergeCell ref="I2:J2"/>
    <mergeCell ref="F2:F4"/>
    <mergeCell ref="K3:L3"/>
    <mergeCell ref="A13:B13"/>
    <mergeCell ref="A1:B1"/>
    <mergeCell ref="E5:E8"/>
    <mergeCell ref="D2:D4"/>
    <mergeCell ref="G3:H3"/>
    <mergeCell ref="D5:D8"/>
    <mergeCell ref="E2:E4"/>
    <mergeCell ref="I3:J3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2024-03-15T10:15:58Z</dcterms:created>
  <dcterms:modified xsi:type="dcterms:W3CDTF">2024-03-15T10:15:59Z</dcterms:modified>
</cp:coreProperties>
</file>