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_Input_Details" sheetId="1" state="visible" r:id="rId1"/>
    <sheet name="C_CA-I" sheetId="2" state="visible" r:id="rId2"/>
    <sheet name="C_END_SEM-E" sheetId="3" state="visible" r:id="rId3"/>
    <sheet name="C_Internal_Components" sheetId="4" state="visible" r:id="rId4"/>
    <sheet name="C_External_Components" sheetId="5" state="visible" r:id="rId5"/>
    <sheet name="C_Course_Attainment" sheetId="6" state="visible" r:id="rId6"/>
    <sheet name="C_Printou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de9d9"/>
        <bgColor rgb="00fde9d9"/>
      </patternFill>
    </fill>
    <fill>
      <patternFill patternType="solid">
        <fgColor rgb="00fcd5b4"/>
        <bgColor rgb="00fcd5b4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9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C_Component_Details" displayName="C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C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C</t>
        </is>
      </c>
      <c r="C7" s="2" t="n"/>
      <c r="D7" s="6" t="inlineStr">
        <is>
          <t>CO5</t>
        </is>
      </c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</row>
    <row r="8">
      <c r="A8" s="3" t="inlineStr">
        <is>
          <t>Subject_Code</t>
        </is>
      </c>
      <c r="B8" s="3" t="inlineStr">
        <is>
          <t>19MEE383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Machine Dynamics lab</t>
        </is>
      </c>
      <c r="C9" s="2" t="n"/>
      <c r="D9" s="2" t="n"/>
      <c r="E9" s="2" t="n"/>
    </row>
    <row r="10">
      <c r="A10" s="3" t="inlineStr">
        <is>
          <t>Number_of_Students</t>
        </is>
      </c>
      <c r="B10" s="3" t="n">
        <v>50</v>
      </c>
      <c r="C10" s="2" t="n"/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C11" s="2" t="n"/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C12" s="2" t="n"/>
      <c r="D12" s="11" t="inlineStr">
        <is>
          <t>CO1</t>
        </is>
      </c>
      <c r="E12" s="12" t="n"/>
    </row>
    <row r="13">
      <c r="A13" s="1" t="inlineStr">
        <is>
          <t>Variables</t>
        </is>
      </c>
      <c r="B13" s="1" t="n"/>
      <c r="C13" s="2" t="n"/>
      <c r="D13" s="13" t="inlineStr">
        <is>
          <t>CO2</t>
        </is>
      </c>
      <c r="E13" s="14" t="n"/>
    </row>
    <row r="14">
      <c r="A14" s="3" t="inlineStr">
        <is>
          <t>Default Threshold %</t>
        </is>
      </c>
      <c r="B14" s="15" t="n"/>
      <c r="C14" s="2" t="n"/>
      <c r="D14" s="11" t="inlineStr">
        <is>
          <t>CO3</t>
        </is>
      </c>
      <c r="E14" s="12" t="n"/>
    </row>
    <row r="15">
      <c r="A15" s="5" t="inlineStr">
        <is>
          <t>Internal %</t>
        </is>
      </c>
      <c r="B15" s="16" t="n"/>
      <c r="C15" s="2" t="n"/>
      <c r="D15" s="13" t="inlineStr">
        <is>
          <t>CO4</t>
        </is>
      </c>
      <c r="E15" s="14" t="n"/>
    </row>
    <row r="16">
      <c r="A16" s="3" t="inlineStr">
        <is>
          <t>External %</t>
        </is>
      </c>
      <c r="B16" s="3">
        <f>100-B15</f>
        <v/>
      </c>
      <c r="C16" s="2" t="n"/>
      <c r="D16" s="11" t="inlineStr">
        <is>
          <t>CO5</t>
        </is>
      </c>
      <c r="E16" s="1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C_CA-I</t>
        </is>
      </c>
      <c r="B23" s="18" t="n">
        <v>5</v>
      </c>
      <c r="C23" s="2" t="n"/>
      <c r="D23" s="2" t="n"/>
      <c r="E23" s="2" t="n"/>
    </row>
    <row r="24">
      <c r="A24" s="18" t="inlineStr">
        <is>
          <t>C_END_SEM-E</t>
        </is>
      </c>
      <c r="B24" s="18" t="n">
        <v>5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9" t="inlineStr">
        <is>
          <t>Colour Code</t>
        </is>
      </c>
      <c r="B26" s="19" t="inlineStr">
        <is>
          <t>Meaning</t>
        </is>
      </c>
      <c r="C26" s="2" t="n"/>
      <c r="D26" s="2" t="n"/>
      <c r="E26" s="2" t="n"/>
    </row>
    <row r="27">
      <c r="A27" s="20" t="inlineStr">
        <is>
          <t>Pink fill</t>
        </is>
      </c>
      <c r="B27" s="20" t="inlineStr">
        <is>
          <t>Empty cell</t>
        </is>
      </c>
      <c r="C27" s="2" t="n"/>
      <c r="D27" s="2" t="n"/>
      <c r="E27" s="2" t="n"/>
    </row>
    <row r="28">
      <c r="A28" s="21" t="inlineStr">
        <is>
          <t>Red fill</t>
        </is>
      </c>
      <c r="B28" s="21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A13:B13"/>
    <mergeCell ref="D10:E10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2">
    <cfRule type="expression" priority="9" dxfId="0" stopIfTrue="0">
      <formula>ISBLANK(E12)</formula>
    </cfRule>
    <cfRule type="expression" priority="10" dxfId="1" stopIfTrue="0">
      <formula>OR(E12&gt;100,E12&lt;0)</formula>
    </cfRule>
  </conditionalFormatting>
  <conditionalFormatting sqref="E13">
    <cfRule type="expression" priority="11" dxfId="0" stopIfTrue="0">
      <formula>ISBLANK(E13)</formula>
    </cfRule>
    <cfRule type="expression" priority="12" dxfId="1" stopIfTrue="0">
      <formula>OR(E13&gt;100,E13&lt;0)</formula>
    </cfRule>
  </conditionalFormatting>
  <conditionalFormatting sqref="E14">
    <cfRule type="expression" priority="13" dxfId="0" stopIfTrue="0">
      <formula>ISBLANK(E14)</formula>
    </cfRule>
    <cfRule type="expression" priority="14" dxfId="1" stopIfTrue="0">
      <formula>OR(E14&gt;100,E14&lt;0)</formula>
    </cfRule>
  </conditionalFormatting>
  <conditionalFormatting sqref="E15">
    <cfRule type="expression" priority="15" dxfId="0" stopIfTrue="0">
      <formula>ISBLANK(E15)</formula>
    </cfRule>
    <cfRule type="expression" priority="16" dxfId="1" stopIfTrue="0">
      <formula>OR(E15&gt;100,E15&lt;0)</formula>
    </cfRule>
  </conditionalFormatting>
  <conditionalFormatting sqref="E16">
    <cfRule type="expression" priority="17" dxfId="0" stopIfTrue="0">
      <formula>ISBLANK(E16)</formula>
    </cfRule>
    <cfRule type="expression" priority="18" dxfId="1" stopIfTrue="0">
      <formula>OR(E16&gt;100,E16&lt;0)</formula>
    </cfRule>
  </conditionalFormatting>
  <conditionalFormatting sqref="E3">
    <cfRule type="expression" priority="19" dxfId="0" stopIfTrue="0">
      <formula>ISBLANK(E3)</formula>
    </cfRule>
    <cfRule type="expression" priority="20" dxfId="1" stopIfTrue="0">
      <formula>OR(E3&gt;3,E3&lt;0)</formula>
    </cfRule>
  </conditionalFormatting>
  <conditionalFormatting sqref="F3">
    <cfRule type="expression" priority="21" dxfId="0" stopIfTrue="0">
      <formula>ISBLANK(F3)</formula>
    </cfRule>
    <cfRule type="expression" priority="22" dxfId="1" stopIfTrue="0">
      <formula>OR(F3&gt;3,F3&lt;0)</formula>
    </cfRule>
  </conditionalFormatting>
  <conditionalFormatting sqref="G3">
    <cfRule type="expression" priority="23" dxfId="0" stopIfTrue="0">
      <formula>ISBLANK(G3)</formula>
    </cfRule>
    <cfRule type="expression" priority="24" dxfId="1" stopIfTrue="0">
      <formula>OR(G3&gt;3,G3&lt;0)</formula>
    </cfRule>
  </conditionalFormatting>
  <conditionalFormatting sqref="H3">
    <cfRule type="expression" priority="25" dxfId="0" stopIfTrue="0">
      <formula>ISBLANK(H3)</formula>
    </cfRule>
    <cfRule type="expression" priority="26" dxfId="1" stopIfTrue="0">
      <formula>OR(H3&gt;3,H3&lt;0)</formula>
    </cfRule>
  </conditionalFormatting>
  <conditionalFormatting sqref="I3">
    <cfRule type="expression" priority="27" dxfId="0" stopIfTrue="0">
      <formula>ISBLANK(I3)</formula>
    </cfRule>
    <cfRule type="expression" priority="28" dxfId="1" stopIfTrue="0">
      <formula>OR(I3&gt;3,I3&lt;0)</formula>
    </cfRule>
  </conditionalFormatting>
  <conditionalFormatting sqref="J3">
    <cfRule type="expression" priority="29" dxfId="0" stopIfTrue="0">
      <formula>ISBLANK(J3)</formula>
    </cfRule>
    <cfRule type="expression" priority="30" dxfId="1" stopIfTrue="0">
      <formula>OR(J3&gt;3,J3&lt;0)</formula>
    </cfRule>
  </conditionalFormatting>
  <conditionalFormatting sqref="K3">
    <cfRule type="expression" priority="31" dxfId="0" stopIfTrue="0">
      <formula>ISBLANK(K3)</formula>
    </cfRule>
    <cfRule type="expression" priority="32" dxfId="1" stopIfTrue="0">
      <formula>OR(K3&gt;3,K3&lt;0)</formula>
    </cfRule>
  </conditionalFormatting>
  <conditionalFormatting sqref="L3">
    <cfRule type="expression" priority="33" dxfId="0" stopIfTrue="0">
      <formula>ISBLANK(L3)</formula>
    </cfRule>
    <cfRule type="expression" priority="34" dxfId="1" stopIfTrue="0">
      <formula>OR(L3&gt;3,L3&lt;0)</formula>
    </cfRule>
  </conditionalFormatting>
  <conditionalFormatting sqref="M3">
    <cfRule type="expression" priority="35" dxfId="0" stopIfTrue="0">
      <formula>ISBLANK(M3)</formula>
    </cfRule>
    <cfRule type="expression" priority="36" dxfId="1" stopIfTrue="0">
      <formula>OR(M3&gt;3,M3&lt;0)</formula>
    </cfRule>
  </conditionalFormatting>
  <conditionalFormatting sqref="N3">
    <cfRule type="expression" priority="37" dxfId="0" stopIfTrue="0">
      <formula>ISBLANK(N3)</formula>
    </cfRule>
    <cfRule type="expression" priority="38" dxfId="1" stopIfTrue="0">
      <formula>OR(N3&gt;3,N3&lt;0)</formula>
    </cfRule>
  </conditionalFormatting>
  <conditionalFormatting sqref="O3">
    <cfRule type="expression" priority="39" dxfId="0" stopIfTrue="0">
      <formula>ISBLANK(O3)</formula>
    </cfRule>
    <cfRule type="expression" priority="40" dxfId="1" stopIfTrue="0">
      <formula>OR(O3&gt;3,O3&lt;0)</formula>
    </cfRule>
  </conditionalFormatting>
  <conditionalFormatting sqref="P3">
    <cfRule type="expression" priority="41" dxfId="0" stopIfTrue="0">
      <formula>ISBLANK(P3)</formula>
    </cfRule>
    <cfRule type="expression" priority="42" dxfId="1" stopIfTrue="0">
      <formula>OR(P3&gt;3,P3&lt;0)</formula>
    </cfRule>
  </conditionalFormatting>
  <conditionalFormatting sqref="Q3">
    <cfRule type="expression" priority="43" dxfId="0" stopIfTrue="0">
      <formula>ISBLANK(Q3)</formula>
    </cfRule>
    <cfRule type="expression" priority="44" dxfId="1" stopIfTrue="0">
      <formula>OR(Q3&gt;3,Q3&lt;0)</formula>
    </cfRule>
  </conditionalFormatting>
  <conditionalFormatting sqref="R3">
    <cfRule type="expression" priority="45" dxfId="0" stopIfTrue="0">
      <formula>ISBLANK(R3)</formula>
    </cfRule>
    <cfRule type="expression" priority="46" dxfId="1" stopIfTrue="0">
      <formula>OR(R3&gt;3,R3&lt;0)</formula>
    </cfRule>
  </conditionalFormatting>
  <conditionalFormatting sqref="S3">
    <cfRule type="expression" priority="47" dxfId="0" stopIfTrue="0">
      <formula>ISBLANK(S3)</formula>
    </cfRule>
    <cfRule type="expression" priority="48" dxfId="1" stopIfTrue="0">
      <formula>OR(S3&gt;3,S3&lt;0)</formula>
    </cfRule>
  </conditionalFormatting>
  <conditionalFormatting sqref="T3">
    <cfRule type="expression" priority="49" dxfId="0" stopIfTrue="0">
      <formula>ISBLANK(T3)</formula>
    </cfRule>
    <cfRule type="expression" priority="50" dxfId="1" stopIfTrue="0">
      <formula>OR(T3&gt;3,T3&lt;0)</formula>
    </cfRule>
  </conditionalFormatting>
  <conditionalFormatting sqref="U3">
    <cfRule type="expression" priority="51" dxfId="0" stopIfTrue="0">
      <formula>ISBLANK(U3)</formula>
    </cfRule>
    <cfRule type="expression" priority="52" dxfId="1" stopIfTrue="0">
      <formula>OR(U3&gt;3,U3&lt;0)</formula>
    </cfRule>
  </conditionalFormatting>
  <conditionalFormatting sqref="E4">
    <cfRule type="expression" priority="53" dxfId="0" stopIfTrue="0">
      <formula>ISBLANK(E4)</formula>
    </cfRule>
    <cfRule type="expression" priority="54" dxfId="1" stopIfTrue="0">
      <formula>OR(E4&gt;3,E4&lt;0)</formula>
    </cfRule>
  </conditionalFormatting>
  <conditionalFormatting sqref="F4">
    <cfRule type="expression" priority="55" dxfId="0" stopIfTrue="0">
      <formula>ISBLANK(F4)</formula>
    </cfRule>
    <cfRule type="expression" priority="56" dxfId="1" stopIfTrue="0">
      <formula>OR(F4&gt;3,F4&lt;0)</formula>
    </cfRule>
  </conditionalFormatting>
  <conditionalFormatting sqref="G4">
    <cfRule type="expression" priority="57" dxfId="0" stopIfTrue="0">
      <formula>ISBLANK(G4)</formula>
    </cfRule>
    <cfRule type="expression" priority="58" dxfId="1" stopIfTrue="0">
      <formula>OR(G4&gt;3,G4&lt;0)</formula>
    </cfRule>
  </conditionalFormatting>
  <conditionalFormatting sqref="H4">
    <cfRule type="expression" priority="59" dxfId="0" stopIfTrue="0">
      <formula>ISBLANK(H4)</formula>
    </cfRule>
    <cfRule type="expression" priority="60" dxfId="1" stopIfTrue="0">
      <formula>OR(H4&gt;3,H4&lt;0)</formula>
    </cfRule>
  </conditionalFormatting>
  <conditionalFormatting sqref="I4">
    <cfRule type="expression" priority="61" dxfId="0" stopIfTrue="0">
      <formula>ISBLANK(I4)</formula>
    </cfRule>
    <cfRule type="expression" priority="62" dxfId="1" stopIfTrue="0">
      <formula>OR(I4&gt;3,I4&lt;0)</formula>
    </cfRule>
  </conditionalFormatting>
  <conditionalFormatting sqref="J4">
    <cfRule type="expression" priority="63" dxfId="0" stopIfTrue="0">
      <formula>ISBLANK(J4)</formula>
    </cfRule>
    <cfRule type="expression" priority="64" dxfId="1" stopIfTrue="0">
      <formula>OR(J4&gt;3,J4&lt;0)</formula>
    </cfRule>
  </conditionalFormatting>
  <conditionalFormatting sqref="K4">
    <cfRule type="expression" priority="65" dxfId="0" stopIfTrue="0">
      <formula>ISBLANK(K4)</formula>
    </cfRule>
    <cfRule type="expression" priority="66" dxfId="1" stopIfTrue="0">
      <formula>OR(K4&gt;3,K4&lt;0)</formula>
    </cfRule>
  </conditionalFormatting>
  <conditionalFormatting sqref="L4">
    <cfRule type="expression" priority="67" dxfId="0" stopIfTrue="0">
      <formula>ISBLANK(L4)</formula>
    </cfRule>
    <cfRule type="expression" priority="68" dxfId="1" stopIfTrue="0">
      <formula>OR(L4&gt;3,L4&lt;0)</formula>
    </cfRule>
  </conditionalFormatting>
  <conditionalFormatting sqref="M4">
    <cfRule type="expression" priority="69" dxfId="0" stopIfTrue="0">
      <formula>ISBLANK(M4)</formula>
    </cfRule>
    <cfRule type="expression" priority="70" dxfId="1" stopIfTrue="0">
      <formula>OR(M4&gt;3,M4&lt;0)</formula>
    </cfRule>
  </conditionalFormatting>
  <conditionalFormatting sqref="N4">
    <cfRule type="expression" priority="71" dxfId="0" stopIfTrue="0">
      <formula>ISBLANK(N4)</formula>
    </cfRule>
    <cfRule type="expression" priority="72" dxfId="1" stopIfTrue="0">
      <formula>OR(N4&gt;3,N4&lt;0)</formula>
    </cfRule>
  </conditionalFormatting>
  <conditionalFormatting sqref="O4">
    <cfRule type="expression" priority="73" dxfId="0" stopIfTrue="0">
      <formula>ISBLANK(O4)</formula>
    </cfRule>
    <cfRule type="expression" priority="74" dxfId="1" stopIfTrue="0">
      <formula>OR(O4&gt;3,O4&lt;0)</formula>
    </cfRule>
  </conditionalFormatting>
  <conditionalFormatting sqref="P4">
    <cfRule type="expression" priority="75" dxfId="0" stopIfTrue="0">
      <formula>ISBLANK(P4)</formula>
    </cfRule>
    <cfRule type="expression" priority="76" dxfId="1" stopIfTrue="0">
      <formula>OR(P4&gt;3,P4&lt;0)</formula>
    </cfRule>
  </conditionalFormatting>
  <conditionalFormatting sqref="Q4">
    <cfRule type="expression" priority="77" dxfId="0" stopIfTrue="0">
      <formula>ISBLANK(Q4)</formula>
    </cfRule>
    <cfRule type="expression" priority="78" dxfId="1" stopIfTrue="0">
      <formula>OR(Q4&gt;3,Q4&lt;0)</formula>
    </cfRule>
  </conditionalFormatting>
  <conditionalFormatting sqref="R4">
    <cfRule type="expression" priority="79" dxfId="0" stopIfTrue="0">
      <formula>ISBLANK(R4)</formula>
    </cfRule>
    <cfRule type="expression" priority="80" dxfId="1" stopIfTrue="0">
      <formula>OR(R4&gt;3,R4&lt;0)</formula>
    </cfRule>
  </conditionalFormatting>
  <conditionalFormatting sqref="S4">
    <cfRule type="expression" priority="81" dxfId="0" stopIfTrue="0">
      <formula>ISBLANK(S4)</formula>
    </cfRule>
    <cfRule type="expression" priority="82" dxfId="1" stopIfTrue="0">
      <formula>OR(S4&gt;3,S4&lt;0)</formula>
    </cfRule>
  </conditionalFormatting>
  <conditionalFormatting sqref="T4">
    <cfRule type="expression" priority="83" dxfId="0" stopIfTrue="0">
      <formula>ISBLANK(T4)</formula>
    </cfRule>
    <cfRule type="expression" priority="84" dxfId="1" stopIfTrue="0">
      <formula>OR(T4&gt;3,T4&lt;0)</formula>
    </cfRule>
  </conditionalFormatting>
  <conditionalFormatting sqref="U4">
    <cfRule type="expression" priority="85" dxfId="0" stopIfTrue="0">
      <formula>ISBLANK(U4)</formula>
    </cfRule>
    <cfRule type="expression" priority="86" dxfId="1" stopIfTrue="0">
      <formula>OR(U4&gt;3,U4&lt;0)</formula>
    </cfRule>
  </conditionalFormatting>
  <conditionalFormatting sqref="E5">
    <cfRule type="expression" priority="87" dxfId="0" stopIfTrue="0">
      <formula>ISBLANK(E5)</formula>
    </cfRule>
    <cfRule type="expression" priority="88" dxfId="1" stopIfTrue="0">
      <formula>OR(E5&gt;3,E5&lt;0)</formula>
    </cfRule>
  </conditionalFormatting>
  <conditionalFormatting sqref="F5">
    <cfRule type="expression" priority="89" dxfId="0" stopIfTrue="0">
      <formula>ISBLANK(F5)</formula>
    </cfRule>
    <cfRule type="expression" priority="90" dxfId="1" stopIfTrue="0">
      <formula>OR(F5&gt;3,F5&lt;0)</formula>
    </cfRule>
  </conditionalFormatting>
  <conditionalFormatting sqref="G5">
    <cfRule type="expression" priority="91" dxfId="0" stopIfTrue="0">
      <formula>ISBLANK(G5)</formula>
    </cfRule>
    <cfRule type="expression" priority="92" dxfId="1" stopIfTrue="0">
      <formula>OR(G5&gt;3,G5&lt;0)</formula>
    </cfRule>
  </conditionalFormatting>
  <conditionalFormatting sqref="H5">
    <cfRule type="expression" priority="93" dxfId="0" stopIfTrue="0">
      <formula>ISBLANK(H5)</formula>
    </cfRule>
    <cfRule type="expression" priority="94" dxfId="1" stopIfTrue="0">
      <formula>OR(H5&gt;3,H5&lt;0)</formula>
    </cfRule>
  </conditionalFormatting>
  <conditionalFormatting sqref="I5">
    <cfRule type="expression" priority="95" dxfId="0" stopIfTrue="0">
      <formula>ISBLANK(I5)</formula>
    </cfRule>
    <cfRule type="expression" priority="96" dxfId="1" stopIfTrue="0">
      <formula>OR(I5&gt;3,I5&lt;0)</formula>
    </cfRule>
  </conditionalFormatting>
  <conditionalFormatting sqref="J5">
    <cfRule type="expression" priority="97" dxfId="0" stopIfTrue="0">
      <formula>ISBLANK(J5)</formula>
    </cfRule>
    <cfRule type="expression" priority="98" dxfId="1" stopIfTrue="0">
      <formula>OR(J5&gt;3,J5&lt;0)</formula>
    </cfRule>
  </conditionalFormatting>
  <conditionalFormatting sqref="K5">
    <cfRule type="expression" priority="99" dxfId="0" stopIfTrue="0">
      <formula>ISBLANK(K5)</formula>
    </cfRule>
    <cfRule type="expression" priority="100" dxfId="1" stopIfTrue="0">
      <formula>OR(K5&gt;3,K5&lt;0)</formula>
    </cfRule>
  </conditionalFormatting>
  <conditionalFormatting sqref="L5">
    <cfRule type="expression" priority="101" dxfId="0" stopIfTrue="0">
      <formula>ISBLANK(L5)</formula>
    </cfRule>
    <cfRule type="expression" priority="102" dxfId="1" stopIfTrue="0">
      <formula>OR(L5&gt;3,L5&lt;0)</formula>
    </cfRule>
  </conditionalFormatting>
  <conditionalFormatting sqref="M5">
    <cfRule type="expression" priority="103" dxfId="0" stopIfTrue="0">
      <formula>ISBLANK(M5)</formula>
    </cfRule>
    <cfRule type="expression" priority="104" dxfId="1" stopIfTrue="0">
      <formula>OR(M5&gt;3,M5&lt;0)</formula>
    </cfRule>
  </conditionalFormatting>
  <conditionalFormatting sqref="N5">
    <cfRule type="expression" priority="105" dxfId="0" stopIfTrue="0">
      <formula>ISBLANK(N5)</formula>
    </cfRule>
    <cfRule type="expression" priority="106" dxfId="1" stopIfTrue="0">
      <formula>OR(N5&gt;3,N5&lt;0)</formula>
    </cfRule>
  </conditionalFormatting>
  <conditionalFormatting sqref="O5">
    <cfRule type="expression" priority="107" dxfId="0" stopIfTrue="0">
      <formula>ISBLANK(O5)</formula>
    </cfRule>
    <cfRule type="expression" priority="108" dxfId="1" stopIfTrue="0">
      <formula>OR(O5&gt;3,O5&lt;0)</formula>
    </cfRule>
  </conditionalFormatting>
  <conditionalFormatting sqref="P5">
    <cfRule type="expression" priority="109" dxfId="0" stopIfTrue="0">
      <formula>ISBLANK(P5)</formula>
    </cfRule>
    <cfRule type="expression" priority="110" dxfId="1" stopIfTrue="0">
      <formula>OR(P5&gt;3,P5&lt;0)</formula>
    </cfRule>
  </conditionalFormatting>
  <conditionalFormatting sqref="Q5">
    <cfRule type="expression" priority="111" dxfId="0" stopIfTrue="0">
      <formula>ISBLANK(Q5)</formula>
    </cfRule>
    <cfRule type="expression" priority="112" dxfId="1" stopIfTrue="0">
      <formula>OR(Q5&gt;3,Q5&lt;0)</formula>
    </cfRule>
  </conditionalFormatting>
  <conditionalFormatting sqref="R5">
    <cfRule type="expression" priority="113" dxfId="0" stopIfTrue="0">
      <formula>ISBLANK(R5)</formula>
    </cfRule>
    <cfRule type="expression" priority="114" dxfId="1" stopIfTrue="0">
      <formula>OR(R5&gt;3,R5&lt;0)</formula>
    </cfRule>
  </conditionalFormatting>
  <conditionalFormatting sqref="S5">
    <cfRule type="expression" priority="115" dxfId="0" stopIfTrue="0">
      <formula>ISBLANK(S5)</formula>
    </cfRule>
    <cfRule type="expression" priority="116" dxfId="1" stopIfTrue="0">
      <formula>OR(S5&gt;3,S5&lt;0)</formula>
    </cfRule>
  </conditionalFormatting>
  <conditionalFormatting sqref="T5">
    <cfRule type="expression" priority="117" dxfId="0" stopIfTrue="0">
      <formula>ISBLANK(T5)</formula>
    </cfRule>
    <cfRule type="expression" priority="118" dxfId="1" stopIfTrue="0">
      <formula>OR(T5&gt;3,T5&lt;0)</formula>
    </cfRule>
  </conditionalFormatting>
  <conditionalFormatting sqref="U5">
    <cfRule type="expression" priority="119" dxfId="0" stopIfTrue="0">
      <formula>ISBLANK(U5)</formula>
    </cfRule>
    <cfRule type="expression" priority="120" dxfId="1" stopIfTrue="0">
      <formula>OR(U5&gt;3,U5&lt;0)</formula>
    </cfRule>
  </conditionalFormatting>
  <conditionalFormatting sqref="E6">
    <cfRule type="expression" priority="121" dxfId="0" stopIfTrue="0">
      <formula>ISBLANK(E6)</formula>
    </cfRule>
    <cfRule type="expression" priority="122" dxfId="1" stopIfTrue="0">
      <formula>OR(E6&gt;3,E6&lt;0)</formula>
    </cfRule>
  </conditionalFormatting>
  <conditionalFormatting sqref="F6">
    <cfRule type="expression" priority="123" dxfId="0" stopIfTrue="0">
      <formula>ISBLANK(F6)</formula>
    </cfRule>
    <cfRule type="expression" priority="124" dxfId="1" stopIfTrue="0">
      <formula>OR(F6&gt;3,F6&lt;0)</formula>
    </cfRule>
  </conditionalFormatting>
  <conditionalFormatting sqref="G6">
    <cfRule type="expression" priority="125" dxfId="0" stopIfTrue="0">
      <formula>ISBLANK(G6)</formula>
    </cfRule>
    <cfRule type="expression" priority="126" dxfId="1" stopIfTrue="0">
      <formula>OR(G6&gt;3,G6&lt;0)</formula>
    </cfRule>
  </conditionalFormatting>
  <conditionalFormatting sqref="H6">
    <cfRule type="expression" priority="127" dxfId="0" stopIfTrue="0">
      <formula>ISBLANK(H6)</formula>
    </cfRule>
    <cfRule type="expression" priority="128" dxfId="1" stopIfTrue="0">
      <formula>OR(H6&gt;3,H6&lt;0)</formula>
    </cfRule>
  </conditionalFormatting>
  <conditionalFormatting sqref="I6">
    <cfRule type="expression" priority="129" dxfId="0" stopIfTrue="0">
      <formula>ISBLANK(I6)</formula>
    </cfRule>
    <cfRule type="expression" priority="130" dxfId="1" stopIfTrue="0">
      <formula>OR(I6&gt;3,I6&lt;0)</formula>
    </cfRule>
  </conditionalFormatting>
  <conditionalFormatting sqref="J6">
    <cfRule type="expression" priority="131" dxfId="0" stopIfTrue="0">
      <formula>ISBLANK(J6)</formula>
    </cfRule>
    <cfRule type="expression" priority="132" dxfId="1" stopIfTrue="0">
      <formula>OR(J6&gt;3,J6&lt;0)</formula>
    </cfRule>
  </conditionalFormatting>
  <conditionalFormatting sqref="K6">
    <cfRule type="expression" priority="133" dxfId="0" stopIfTrue="0">
      <formula>ISBLANK(K6)</formula>
    </cfRule>
    <cfRule type="expression" priority="134" dxfId="1" stopIfTrue="0">
      <formula>OR(K6&gt;3,K6&lt;0)</formula>
    </cfRule>
  </conditionalFormatting>
  <conditionalFormatting sqref="L6">
    <cfRule type="expression" priority="135" dxfId="0" stopIfTrue="0">
      <formula>ISBLANK(L6)</formula>
    </cfRule>
    <cfRule type="expression" priority="136" dxfId="1" stopIfTrue="0">
      <formula>OR(L6&gt;3,L6&lt;0)</formula>
    </cfRule>
  </conditionalFormatting>
  <conditionalFormatting sqref="M6">
    <cfRule type="expression" priority="137" dxfId="0" stopIfTrue="0">
      <formula>ISBLANK(M6)</formula>
    </cfRule>
    <cfRule type="expression" priority="138" dxfId="1" stopIfTrue="0">
      <formula>OR(M6&gt;3,M6&lt;0)</formula>
    </cfRule>
  </conditionalFormatting>
  <conditionalFormatting sqref="N6">
    <cfRule type="expression" priority="139" dxfId="0" stopIfTrue="0">
      <formula>ISBLANK(N6)</formula>
    </cfRule>
    <cfRule type="expression" priority="140" dxfId="1" stopIfTrue="0">
      <formula>OR(N6&gt;3,N6&lt;0)</formula>
    </cfRule>
  </conditionalFormatting>
  <conditionalFormatting sqref="O6">
    <cfRule type="expression" priority="141" dxfId="0" stopIfTrue="0">
      <formula>ISBLANK(O6)</formula>
    </cfRule>
    <cfRule type="expression" priority="142" dxfId="1" stopIfTrue="0">
      <formula>OR(O6&gt;3,O6&lt;0)</formula>
    </cfRule>
  </conditionalFormatting>
  <conditionalFormatting sqref="P6">
    <cfRule type="expression" priority="143" dxfId="0" stopIfTrue="0">
      <formula>ISBLANK(P6)</formula>
    </cfRule>
    <cfRule type="expression" priority="144" dxfId="1" stopIfTrue="0">
      <formula>OR(P6&gt;3,P6&lt;0)</formula>
    </cfRule>
  </conditionalFormatting>
  <conditionalFormatting sqref="Q6">
    <cfRule type="expression" priority="145" dxfId="0" stopIfTrue="0">
      <formula>ISBLANK(Q6)</formula>
    </cfRule>
    <cfRule type="expression" priority="146" dxfId="1" stopIfTrue="0">
      <formula>OR(Q6&gt;3,Q6&lt;0)</formula>
    </cfRule>
  </conditionalFormatting>
  <conditionalFormatting sqref="R6">
    <cfRule type="expression" priority="147" dxfId="0" stopIfTrue="0">
      <formula>ISBLANK(R6)</formula>
    </cfRule>
    <cfRule type="expression" priority="148" dxfId="1" stopIfTrue="0">
      <formula>OR(R6&gt;3,R6&lt;0)</formula>
    </cfRule>
  </conditionalFormatting>
  <conditionalFormatting sqref="S6">
    <cfRule type="expression" priority="149" dxfId="0" stopIfTrue="0">
      <formula>ISBLANK(S6)</formula>
    </cfRule>
    <cfRule type="expression" priority="150" dxfId="1" stopIfTrue="0">
      <formula>OR(S6&gt;3,S6&lt;0)</formula>
    </cfRule>
  </conditionalFormatting>
  <conditionalFormatting sqref="T6">
    <cfRule type="expression" priority="151" dxfId="0" stopIfTrue="0">
      <formula>ISBLANK(T6)</formula>
    </cfRule>
    <cfRule type="expression" priority="152" dxfId="1" stopIfTrue="0">
      <formula>OR(T6&gt;3,T6&lt;0)</formula>
    </cfRule>
  </conditionalFormatting>
  <conditionalFormatting sqref="U6">
    <cfRule type="expression" priority="153" dxfId="0" stopIfTrue="0">
      <formula>ISBLANK(U6)</formula>
    </cfRule>
    <cfRule type="expression" priority="154" dxfId="1" stopIfTrue="0">
      <formula>OR(U6&gt;3,U6&lt;0)</formula>
    </cfRule>
  </conditionalFormatting>
  <conditionalFormatting sqref="E7">
    <cfRule type="expression" priority="155" dxfId="0" stopIfTrue="0">
      <formula>ISBLANK(E7)</formula>
    </cfRule>
    <cfRule type="expression" priority="156" dxfId="1" stopIfTrue="0">
      <formula>OR(E7&gt;3,E7&lt;0)</formula>
    </cfRule>
  </conditionalFormatting>
  <conditionalFormatting sqref="F7">
    <cfRule type="expression" priority="157" dxfId="0" stopIfTrue="0">
      <formula>ISBLANK(F7)</formula>
    </cfRule>
    <cfRule type="expression" priority="158" dxfId="1" stopIfTrue="0">
      <formula>OR(F7&gt;3,F7&lt;0)</formula>
    </cfRule>
  </conditionalFormatting>
  <conditionalFormatting sqref="G7">
    <cfRule type="expression" priority="159" dxfId="0" stopIfTrue="0">
      <formula>ISBLANK(G7)</formula>
    </cfRule>
    <cfRule type="expression" priority="160" dxfId="1" stopIfTrue="0">
      <formula>OR(G7&gt;3,G7&lt;0)</formula>
    </cfRule>
  </conditionalFormatting>
  <conditionalFormatting sqref="H7">
    <cfRule type="expression" priority="161" dxfId="0" stopIfTrue="0">
      <formula>ISBLANK(H7)</formula>
    </cfRule>
    <cfRule type="expression" priority="162" dxfId="1" stopIfTrue="0">
      <formula>OR(H7&gt;3,H7&lt;0)</formula>
    </cfRule>
  </conditionalFormatting>
  <conditionalFormatting sqref="I7">
    <cfRule type="expression" priority="163" dxfId="0" stopIfTrue="0">
      <formula>ISBLANK(I7)</formula>
    </cfRule>
    <cfRule type="expression" priority="164" dxfId="1" stopIfTrue="0">
      <formula>OR(I7&gt;3,I7&lt;0)</formula>
    </cfRule>
  </conditionalFormatting>
  <conditionalFormatting sqref="J7">
    <cfRule type="expression" priority="165" dxfId="0" stopIfTrue="0">
      <formula>ISBLANK(J7)</formula>
    </cfRule>
    <cfRule type="expression" priority="166" dxfId="1" stopIfTrue="0">
      <formula>OR(J7&gt;3,J7&lt;0)</formula>
    </cfRule>
  </conditionalFormatting>
  <conditionalFormatting sqref="K7">
    <cfRule type="expression" priority="167" dxfId="0" stopIfTrue="0">
      <formula>ISBLANK(K7)</formula>
    </cfRule>
    <cfRule type="expression" priority="168" dxfId="1" stopIfTrue="0">
      <formula>OR(K7&gt;3,K7&lt;0)</formula>
    </cfRule>
  </conditionalFormatting>
  <conditionalFormatting sqref="L7">
    <cfRule type="expression" priority="169" dxfId="0" stopIfTrue="0">
      <formula>ISBLANK(L7)</formula>
    </cfRule>
    <cfRule type="expression" priority="170" dxfId="1" stopIfTrue="0">
      <formula>OR(L7&gt;3,L7&lt;0)</formula>
    </cfRule>
  </conditionalFormatting>
  <conditionalFormatting sqref="M7">
    <cfRule type="expression" priority="171" dxfId="0" stopIfTrue="0">
      <formula>ISBLANK(M7)</formula>
    </cfRule>
    <cfRule type="expression" priority="172" dxfId="1" stopIfTrue="0">
      <formula>OR(M7&gt;3,M7&lt;0)</formula>
    </cfRule>
  </conditionalFormatting>
  <conditionalFormatting sqref="N7">
    <cfRule type="expression" priority="173" dxfId="0" stopIfTrue="0">
      <formula>ISBLANK(N7)</formula>
    </cfRule>
    <cfRule type="expression" priority="174" dxfId="1" stopIfTrue="0">
      <formula>OR(N7&gt;3,N7&lt;0)</formula>
    </cfRule>
  </conditionalFormatting>
  <conditionalFormatting sqref="O7">
    <cfRule type="expression" priority="175" dxfId="0" stopIfTrue="0">
      <formula>ISBLANK(O7)</formula>
    </cfRule>
    <cfRule type="expression" priority="176" dxfId="1" stopIfTrue="0">
      <formula>OR(O7&gt;3,O7&lt;0)</formula>
    </cfRule>
  </conditionalFormatting>
  <conditionalFormatting sqref="P7">
    <cfRule type="expression" priority="177" dxfId="0" stopIfTrue="0">
      <formula>ISBLANK(P7)</formula>
    </cfRule>
    <cfRule type="expression" priority="178" dxfId="1" stopIfTrue="0">
      <formula>OR(P7&gt;3,P7&lt;0)</formula>
    </cfRule>
  </conditionalFormatting>
  <conditionalFormatting sqref="Q7">
    <cfRule type="expression" priority="179" dxfId="0" stopIfTrue="0">
      <formula>ISBLANK(Q7)</formula>
    </cfRule>
    <cfRule type="expression" priority="180" dxfId="1" stopIfTrue="0">
      <formula>OR(Q7&gt;3,Q7&lt;0)</formula>
    </cfRule>
  </conditionalFormatting>
  <conditionalFormatting sqref="R7">
    <cfRule type="expression" priority="181" dxfId="0" stopIfTrue="0">
      <formula>ISBLANK(R7)</formula>
    </cfRule>
    <cfRule type="expression" priority="182" dxfId="1" stopIfTrue="0">
      <formula>OR(R7&gt;3,R7&lt;0)</formula>
    </cfRule>
  </conditionalFormatting>
  <conditionalFormatting sqref="S7">
    <cfRule type="expression" priority="183" dxfId="0" stopIfTrue="0">
      <formula>ISBLANK(S7)</formula>
    </cfRule>
    <cfRule type="expression" priority="184" dxfId="1" stopIfTrue="0">
      <formula>OR(S7&gt;3,S7&lt;0)</formula>
    </cfRule>
  </conditionalFormatting>
  <conditionalFormatting sqref="T7">
    <cfRule type="expression" priority="185" dxfId="0" stopIfTrue="0">
      <formula>ISBLANK(T7)</formula>
    </cfRule>
    <cfRule type="expression" priority="186" dxfId="1" stopIfTrue="0">
      <formula>OR(T7&gt;3,T7&lt;0)</formula>
    </cfRule>
  </conditionalFormatting>
  <conditionalFormatting sqref="U7">
    <cfRule type="expression" priority="187" dxfId="0" stopIfTrue="0">
      <formula>ISBLANK(U7)</formula>
    </cfRule>
    <cfRule type="expression" priority="188" dxfId="1" stopIfTrue="0">
      <formula>OR(U7&gt;3,U7&lt;0)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C_CA-I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"19MEE383_CO1")</f>
        <v/>
      </c>
      <c r="J3" s="25">
        <f>SUMIFS(C3:G3, C6:G6, "19MEE383_CO2")</f>
        <v/>
      </c>
      <c r="K3" s="25">
        <f>SUMIFS(C3:G3, C6:G6, "19MEE383_CO3")</f>
        <v/>
      </c>
      <c r="L3" s="25">
        <f>SUMIFS(C3:G3, C6:G6, "19MEE383_CO4")</f>
        <v/>
      </c>
      <c r="M3" s="25">
        <f>SUMIFS(C3:G3, C6:G6, "19MEE383_CO5")</f>
        <v/>
      </c>
    </row>
    <row r="4">
      <c r="A4" s="2" t="n"/>
      <c r="B4" s="22" t="inlineStr">
        <is>
          <t>Threshold</t>
        </is>
      </c>
      <c r="C4" s="26">
        <f>C_Input_Details!B14/100*C3</f>
        <v/>
      </c>
      <c r="D4" s="26">
        <f>C_Input_Details!B14/100*D3</f>
        <v/>
      </c>
      <c r="E4" s="26">
        <f>C_Input_Details!B14/100*E3</f>
        <v/>
      </c>
      <c r="F4" s="26">
        <f>C_Input_Details!B14/100*F3</f>
        <v/>
      </c>
      <c r="G4" s="26">
        <f>C_Input_Details!B14/100*G3</f>
        <v/>
      </c>
      <c r="I4" s="25">
        <f>SUMIFS(C4:G4, C6:G6, "19MEE383_CO1")</f>
        <v/>
      </c>
      <c r="J4" s="25">
        <f>SUMIFS(C4:G4, C6:G6, "19MEE383_CO2")</f>
        <v/>
      </c>
      <c r="K4" s="25">
        <f>SUMIFS(C4:G4, C6:G6, "19MEE383_CO3")</f>
        <v/>
      </c>
      <c r="L4" s="25">
        <f>SUMIFS(C4:G4, C6:G6, "19MEE383_CO4")</f>
        <v/>
      </c>
      <c r="M4" s="25">
        <f>SUMIFS(C4:G4, C6:G6, "19MEE383_CO5")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CONCATENATE("19MEE383_CO", C5)</f>
        <v/>
      </c>
      <c r="D6" s="5">
        <f>CONCATENATE("19MEE383_CO", D5)</f>
        <v/>
      </c>
      <c r="E6" s="5">
        <f>CONCATENATE("19MEE383_CO", E5)</f>
        <v/>
      </c>
      <c r="F6" s="5">
        <f>CONCATENATE("19MEE383_CO", F5)</f>
        <v/>
      </c>
      <c r="G6" s="5">
        <f>CONCATENATE("19MEE383_CO",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"19MEE383_CO1")</f>
        <v/>
      </c>
      <c r="J11" s="25">
        <f>SUMIFS(C11:G11, C6:G6, "19MEE383_CO2")</f>
        <v/>
      </c>
      <c r="K11" s="25">
        <f>SUMIFS(C11:G11, C6:G6, "19MEE383_CO3")</f>
        <v/>
      </c>
      <c r="L11" s="25">
        <f>SUMIFS(C11:G11, C6:G6, "19MEE383_CO4")</f>
        <v/>
      </c>
      <c r="M11" s="25">
        <f>SUMIFS(C11:G11, C6:G6, "19MEE383_CO5")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"19MEE383_CO1")</f>
        <v/>
      </c>
      <c r="J12" s="25">
        <f>SUMIFS(C12:G12, C6:G6, "19MEE383_CO2")</f>
        <v/>
      </c>
      <c r="K12" s="25">
        <f>SUMIFS(C12:G12, C6:G6, "19MEE383_CO3")</f>
        <v/>
      </c>
      <c r="L12" s="25">
        <f>SUMIFS(C12:G12, C6:G6, "19MEE383_CO4")</f>
        <v/>
      </c>
      <c r="M12" s="25">
        <f>SUMIFS(C12:G12, C6:G6, "19MEE383_CO5")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"19MEE383_CO1")</f>
        <v/>
      </c>
      <c r="J13" s="25">
        <f>SUMIFS(C13:G13, C6:G6, "19MEE383_CO2")</f>
        <v/>
      </c>
      <c r="K13" s="25">
        <f>SUMIFS(C13:G13, C6:G6, "19MEE383_CO3")</f>
        <v/>
      </c>
      <c r="L13" s="25">
        <f>SUMIFS(C13:G13, C6:G6, "19MEE383_CO4")</f>
        <v/>
      </c>
      <c r="M13" s="25">
        <f>SUMIFS(C13:G13, C6:G6, "19MEE383_CO5")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"19MEE383_CO1")</f>
        <v/>
      </c>
      <c r="J14" s="25">
        <f>SUMIFS(C14:G14, C6:G6, "19MEE383_CO2")</f>
        <v/>
      </c>
      <c r="K14" s="25">
        <f>SUMIFS(C14:G14, C6:G6, "19MEE383_CO3")</f>
        <v/>
      </c>
      <c r="L14" s="25">
        <f>SUMIFS(C14:G14, C6:G6, "19MEE383_CO4")</f>
        <v/>
      </c>
      <c r="M14" s="25">
        <f>SUMIFS(C14:G14, C6:G6, "19MEE383_CO5")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"19MEE383_CO1")</f>
        <v/>
      </c>
      <c r="J15" s="25">
        <f>SUMIFS(C15:G15, C6:G6, "19MEE383_CO2")</f>
        <v/>
      </c>
      <c r="K15" s="25">
        <f>SUMIFS(C15:G15, C6:G6, "19MEE383_CO3")</f>
        <v/>
      </c>
      <c r="L15" s="25">
        <f>SUMIFS(C15:G15, C6:G6, "19MEE383_CO4")</f>
        <v/>
      </c>
      <c r="M15" s="25">
        <f>SUMIFS(C15:G15, C6:G6, "19MEE383_CO5")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"19MEE383_CO1")</f>
        <v/>
      </c>
      <c r="J16" s="25">
        <f>SUMIFS(C16:G16, C6:G6, "19MEE383_CO2")</f>
        <v/>
      </c>
      <c r="K16" s="25">
        <f>SUMIFS(C16:G16, C6:G6, "19MEE383_CO3")</f>
        <v/>
      </c>
      <c r="L16" s="25">
        <f>SUMIFS(C16:G16, C6:G6, "19MEE383_CO4")</f>
        <v/>
      </c>
      <c r="M16" s="25">
        <f>SUMIFS(C16:G16, C6:G6, "19MEE383_CO5")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"19MEE383_CO1")</f>
        <v/>
      </c>
      <c r="J17" s="25">
        <f>SUMIFS(C17:G17, C6:G6, "19MEE383_CO2")</f>
        <v/>
      </c>
      <c r="K17" s="25">
        <f>SUMIFS(C17:G17, C6:G6, "19MEE383_CO3")</f>
        <v/>
      </c>
      <c r="L17" s="25">
        <f>SUMIFS(C17:G17, C6:G6, "19MEE383_CO4")</f>
        <v/>
      </c>
      <c r="M17" s="25">
        <f>SUMIFS(C17:G17, C6:G6, "19MEE383_CO5")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"19MEE383_CO1")</f>
        <v/>
      </c>
      <c r="J18" s="25">
        <f>SUMIFS(C18:G18, C6:G6, "19MEE383_CO2")</f>
        <v/>
      </c>
      <c r="K18" s="25">
        <f>SUMIFS(C18:G18, C6:G6, "19MEE383_CO3")</f>
        <v/>
      </c>
      <c r="L18" s="25">
        <f>SUMIFS(C18:G18, C6:G6, "19MEE383_CO4")</f>
        <v/>
      </c>
      <c r="M18" s="25">
        <f>SUMIFS(C18:G18, C6:G6, "19MEE383_CO5")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"19MEE383_CO1")</f>
        <v/>
      </c>
      <c r="J19" s="25">
        <f>SUMIFS(C19:G19, C6:G6, "19MEE383_CO2")</f>
        <v/>
      </c>
      <c r="K19" s="25">
        <f>SUMIFS(C19:G19, C6:G6, "19MEE383_CO3")</f>
        <v/>
      </c>
      <c r="L19" s="25">
        <f>SUMIFS(C19:G19, C6:G6, "19MEE383_CO4")</f>
        <v/>
      </c>
      <c r="M19" s="25">
        <f>SUMIFS(C19:G19, C6:G6, "19MEE383_CO5")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"19MEE383_CO1")</f>
        <v/>
      </c>
      <c r="J20" s="25">
        <f>SUMIFS(C20:G20, C6:G6, "19MEE383_CO2")</f>
        <v/>
      </c>
      <c r="K20" s="25">
        <f>SUMIFS(C20:G20, C6:G6, "19MEE383_CO3")</f>
        <v/>
      </c>
      <c r="L20" s="25">
        <f>SUMIFS(C20:G20, C6:G6, "19MEE383_CO4")</f>
        <v/>
      </c>
      <c r="M20" s="25">
        <f>SUMIFS(C20:G20, C6:G6, "19MEE383_CO5")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"19MEE383_CO1")</f>
        <v/>
      </c>
      <c r="J21" s="25">
        <f>SUMIFS(C21:G21, C6:G6, "19MEE383_CO2")</f>
        <v/>
      </c>
      <c r="K21" s="25">
        <f>SUMIFS(C21:G21, C6:G6, "19MEE383_CO3")</f>
        <v/>
      </c>
      <c r="L21" s="25">
        <f>SUMIFS(C21:G21, C6:G6, "19MEE383_CO4")</f>
        <v/>
      </c>
      <c r="M21" s="25">
        <f>SUMIFS(C21:G21, C6:G6, "19MEE383_CO5")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"19MEE383_CO1")</f>
        <v/>
      </c>
      <c r="J22" s="25">
        <f>SUMIFS(C22:G22, C6:G6, "19MEE383_CO2")</f>
        <v/>
      </c>
      <c r="K22" s="25">
        <f>SUMIFS(C22:G22, C6:G6, "19MEE383_CO3")</f>
        <v/>
      </c>
      <c r="L22" s="25">
        <f>SUMIFS(C22:G22, C6:G6, "19MEE383_CO4")</f>
        <v/>
      </c>
      <c r="M22" s="25">
        <f>SUMIFS(C22:G22, C6:G6, "19MEE383_CO5")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"19MEE383_CO1")</f>
        <v/>
      </c>
      <c r="J23" s="25">
        <f>SUMIFS(C23:G23, C6:G6, "19MEE383_CO2")</f>
        <v/>
      </c>
      <c r="K23" s="25">
        <f>SUMIFS(C23:G23, C6:G6, "19MEE383_CO3")</f>
        <v/>
      </c>
      <c r="L23" s="25">
        <f>SUMIFS(C23:G23, C6:G6, "19MEE383_CO4")</f>
        <v/>
      </c>
      <c r="M23" s="25">
        <f>SUMIFS(C23:G23, C6:G6, "19MEE383_CO5")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"19MEE383_CO1")</f>
        <v/>
      </c>
      <c r="J24" s="25">
        <f>SUMIFS(C24:G24, C6:G6, "19MEE383_CO2")</f>
        <v/>
      </c>
      <c r="K24" s="25">
        <f>SUMIFS(C24:G24, C6:G6, "19MEE383_CO3")</f>
        <v/>
      </c>
      <c r="L24" s="25">
        <f>SUMIFS(C24:G24, C6:G6, "19MEE383_CO4")</f>
        <v/>
      </c>
      <c r="M24" s="25">
        <f>SUMIFS(C24:G24, C6:G6, "19MEE383_CO5")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"19MEE383_CO1")</f>
        <v/>
      </c>
      <c r="J25" s="25">
        <f>SUMIFS(C25:G25, C6:G6, "19MEE383_CO2")</f>
        <v/>
      </c>
      <c r="K25" s="25">
        <f>SUMIFS(C25:G25, C6:G6, "19MEE383_CO3")</f>
        <v/>
      </c>
      <c r="L25" s="25">
        <f>SUMIFS(C25:G25, C6:G6, "19MEE383_CO4")</f>
        <v/>
      </c>
      <c r="M25" s="25">
        <f>SUMIFS(C25:G25, C6:G6, "19MEE383_CO5")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"19MEE383_CO1")</f>
        <v/>
      </c>
      <c r="J26" s="25">
        <f>SUMIFS(C26:G26, C6:G6, "19MEE383_CO2")</f>
        <v/>
      </c>
      <c r="K26" s="25">
        <f>SUMIFS(C26:G26, C6:G6, "19MEE383_CO3")</f>
        <v/>
      </c>
      <c r="L26" s="25">
        <f>SUMIFS(C26:G26, C6:G6, "19MEE383_CO4")</f>
        <v/>
      </c>
      <c r="M26" s="25">
        <f>SUMIFS(C26:G26, C6:G6, "19MEE383_CO5")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"19MEE383_CO1")</f>
        <v/>
      </c>
      <c r="J27" s="25">
        <f>SUMIFS(C27:G27, C6:G6, "19MEE383_CO2")</f>
        <v/>
      </c>
      <c r="K27" s="25">
        <f>SUMIFS(C27:G27, C6:G6, "19MEE383_CO3")</f>
        <v/>
      </c>
      <c r="L27" s="25">
        <f>SUMIFS(C27:G27, C6:G6, "19MEE383_CO4")</f>
        <v/>
      </c>
      <c r="M27" s="25">
        <f>SUMIFS(C27:G27, C6:G6, "19MEE383_CO5")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"19MEE383_CO1")</f>
        <v/>
      </c>
      <c r="J28" s="25">
        <f>SUMIFS(C28:G28, C6:G6, "19MEE383_CO2")</f>
        <v/>
      </c>
      <c r="K28" s="25">
        <f>SUMIFS(C28:G28, C6:G6, "19MEE383_CO3")</f>
        <v/>
      </c>
      <c r="L28" s="25">
        <f>SUMIFS(C28:G28, C6:G6, "19MEE383_CO4")</f>
        <v/>
      </c>
      <c r="M28" s="25">
        <f>SUMIFS(C28:G28, C6:G6, "19MEE383_CO5")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"19MEE383_CO1")</f>
        <v/>
      </c>
      <c r="J29" s="25">
        <f>SUMIFS(C29:G29, C6:G6, "19MEE383_CO2")</f>
        <v/>
      </c>
      <c r="K29" s="25">
        <f>SUMIFS(C29:G29, C6:G6, "19MEE383_CO3")</f>
        <v/>
      </c>
      <c r="L29" s="25">
        <f>SUMIFS(C29:G29, C6:G6, "19MEE383_CO4")</f>
        <v/>
      </c>
      <c r="M29" s="25">
        <f>SUMIFS(C29:G29, C6:G6, "19MEE383_CO5")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"19MEE383_CO1")</f>
        <v/>
      </c>
      <c r="J30" s="25">
        <f>SUMIFS(C30:G30, C6:G6, "19MEE383_CO2")</f>
        <v/>
      </c>
      <c r="K30" s="25">
        <f>SUMIFS(C30:G30, C6:G6, "19MEE383_CO3")</f>
        <v/>
      </c>
      <c r="L30" s="25">
        <f>SUMIFS(C30:G30, C6:G6, "19MEE383_CO4")</f>
        <v/>
      </c>
      <c r="M30" s="25">
        <f>SUMIFS(C30:G30, C6:G6, "19MEE383_CO5")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"19MEE383_CO1")</f>
        <v/>
      </c>
      <c r="J31" s="25">
        <f>SUMIFS(C31:G31, C6:G6, "19MEE383_CO2")</f>
        <v/>
      </c>
      <c r="K31" s="25">
        <f>SUMIFS(C31:G31, C6:G6, "19MEE383_CO3")</f>
        <v/>
      </c>
      <c r="L31" s="25">
        <f>SUMIFS(C31:G31, C6:G6, "19MEE383_CO4")</f>
        <v/>
      </c>
      <c r="M31" s="25">
        <f>SUMIFS(C31:G31, C6:G6, "19MEE383_CO5")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"19MEE383_CO1")</f>
        <v/>
      </c>
      <c r="J32" s="25">
        <f>SUMIFS(C32:G32, C6:G6, "19MEE383_CO2")</f>
        <v/>
      </c>
      <c r="K32" s="25">
        <f>SUMIFS(C32:G32, C6:G6, "19MEE383_CO3")</f>
        <v/>
      </c>
      <c r="L32" s="25">
        <f>SUMIFS(C32:G32, C6:G6, "19MEE383_CO4")</f>
        <v/>
      </c>
      <c r="M32" s="25">
        <f>SUMIFS(C32:G32, C6:G6, "19MEE383_CO5")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"19MEE383_CO1")</f>
        <v/>
      </c>
      <c r="J33" s="25">
        <f>SUMIFS(C33:G33, C6:G6, "19MEE383_CO2")</f>
        <v/>
      </c>
      <c r="K33" s="25">
        <f>SUMIFS(C33:G33, C6:G6, "19MEE383_CO3")</f>
        <v/>
      </c>
      <c r="L33" s="25">
        <f>SUMIFS(C33:G33, C6:G6, "19MEE383_CO4")</f>
        <v/>
      </c>
      <c r="M33" s="25">
        <f>SUMIFS(C33:G33, C6:G6, "19MEE383_CO5")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"19MEE383_CO1")</f>
        <v/>
      </c>
      <c r="J34" s="25">
        <f>SUMIFS(C34:G34, C6:G6, "19MEE383_CO2")</f>
        <v/>
      </c>
      <c r="K34" s="25">
        <f>SUMIFS(C34:G34, C6:G6, "19MEE383_CO3")</f>
        <v/>
      </c>
      <c r="L34" s="25">
        <f>SUMIFS(C34:G34, C6:G6, "19MEE383_CO4")</f>
        <v/>
      </c>
      <c r="M34" s="25">
        <f>SUMIFS(C34:G34, C6:G6, "19MEE383_CO5")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"19MEE383_CO1")</f>
        <v/>
      </c>
      <c r="J35" s="25">
        <f>SUMIFS(C35:G35, C6:G6, "19MEE383_CO2")</f>
        <v/>
      </c>
      <c r="K35" s="25">
        <f>SUMIFS(C35:G35, C6:G6, "19MEE383_CO3")</f>
        <v/>
      </c>
      <c r="L35" s="25">
        <f>SUMIFS(C35:G35, C6:G6, "19MEE383_CO4")</f>
        <v/>
      </c>
      <c r="M35" s="25">
        <f>SUMIFS(C35:G35, C6:G6, "19MEE383_CO5")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"19MEE383_CO1")</f>
        <v/>
      </c>
      <c r="J36" s="25">
        <f>SUMIFS(C36:G36, C6:G6, "19MEE383_CO2")</f>
        <v/>
      </c>
      <c r="K36" s="25">
        <f>SUMIFS(C36:G36, C6:G6, "19MEE383_CO3")</f>
        <v/>
      </c>
      <c r="L36" s="25">
        <f>SUMIFS(C36:G36, C6:G6, "19MEE383_CO4")</f>
        <v/>
      </c>
      <c r="M36" s="25">
        <f>SUMIFS(C36:G36, C6:G6, "19MEE383_CO5")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"19MEE383_CO1")</f>
        <v/>
      </c>
      <c r="J37" s="25">
        <f>SUMIFS(C37:G37, C6:G6, "19MEE383_CO2")</f>
        <v/>
      </c>
      <c r="K37" s="25">
        <f>SUMIFS(C37:G37, C6:G6, "19MEE383_CO3")</f>
        <v/>
      </c>
      <c r="L37" s="25">
        <f>SUMIFS(C37:G37, C6:G6, "19MEE383_CO4")</f>
        <v/>
      </c>
      <c r="M37" s="25">
        <f>SUMIFS(C37:G37, C6:G6, "19MEE383_CO5")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"19MEE383_CO1")</f>
        <v/>
      </c>
      <c r="J38" s="25">
        <f>SUMIFS(C38:G38, C6:G6, "19MEE383_CO2")</f>
        <v/>
      </c>
      <c r="K38" s="25">
        <f>SUMIFS(C38:G38, C6:G6, "19MEE383_CO3")</f>
        <v/>
      </c>
      <c r="L38" s="25">
        <f>SUMIFS(C38:G38, C6:G6, "19MEE383_CO4")</f>
        <v/>
      </c>
      <c r="M38" s="25">
        <f>SUMIFS(C38:G38, C6:G6, "19MEE383_CO5")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"19MEE383_CO1")</f>
        <v/>
      </c>
      <c r="J39" s="25">
        <f>SUMIFS(C39:G39, C6:G6, "19MEE383_CO2")</f>
        <v/>
      </c>
      <c r="K39" s="25">
        <f>SUMIFS(C39:G39, C6:G6, "19MEE383_CO3")</f>
        <v/>
      </c>
      <c r="L39" s="25">
        <f>SUMIFS(C39:G39, C6:G6, "19MEE383_CO4")</f>
        <v/>
      </c>
      <c r="M39" s="25">
        <f>SUMIFS(C39:G39, C6:G6, "19MEE383_CO5")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"19MEE383_CO1")</f>
        <v/>
      </c>
      <c r="J40" s="25">
        <f>SUMIFS(C40:G40, C6:G6, "19MEE383_CO2")</f>
        <v/>
      </c>
      <c r="K40" s="25">
        <f>SUMIFS(C40:G40, C6:G6, "19MEE383_CO3")</f>
        <v/>
      </c>
      <c r="L40" s="25">
        <f>SUMIFS(C40:G40, C6:G6, "19MEE383_CO4")</f>
        <v/>
      </c>
      <c r="M40" s="25">
        <f>SUMIFS(C40:G40, C6:G6, "19MEE383_CO5")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"19MEE383_CO1")</f>
        <v/>
      </c>
      <c r="J41" s="25">
        <f>SUMIFS(C41:G41, C6:G6, "19MEE383_CO2")</f>
        <v/>
      </c>
      <c r="K41" s="25">
        <f>SUMIFS(C41:G41, C6:G6, "19MEE383_CO3")</f>
        <v/>
      </c>
      <c r="L41" s="25">
        <f>SUMIFS(C41:G41, C6:G6, "19MEE383_CO4")</f>
        <v/>
      </c>
      <c r="M41" s="25">
        <f>SUMIFS(C41:G41, C6:G6, "19MEE383_CO5")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"19MEE383_CO1")</f>
        <v/>
      </c>
      <c r="J42" s="25">
        <f>SUMIFS(C42:G42, C6:G6, "19MEE383_CO2")</f>
        <v/>
      </c>
      <c r="K42" s="25">
        <f>SUMIFS(C42:G42, C6:G6, "19MEE383_CO3")</f>
        <v/>
      </c>
      <c r="L42" s="25">
        <f>SUMIFS(C42:G42, C6:G6, "19MEE383_CO4")</f>
        <v/>
      </c>
      <c r="M42" s="25">
        <f>SUMIFS(C42:G42, C6:G6, "19MEE383_CO5")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"19MEE383_CO1")</f>
        <v/>
      </c>
      <c r="J43" s="25">
        <f>SUMIFS(C43:G43, C6:G6, "19MEE383_CO2")</f>
        <v/>
      </c>
      <c r="K43" s="25">
        <f>SUMIFS(C43:G43, C6:G6, "19MEE383_CO3")</f>
        <v/>
      </c>
      <c r="L43" s="25">
        <f>SUMIFS(C43:G43, C6:G6, "19MEE383_CO4")</f>
        <v/>
      </c>
      <c r="M43" s="25">
        <f>SUMIFS(C43:G43, C6:G6, "19MEE383_CO5")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"19MEE383_CO1")</f>
        <v/>
      </c>
      <c r="J44" s="25">
        <f>SUMIFS(C44:G44, C6:G6, "19MEE383_CO2")</f>
        <v/>
      </c>
      <c r="K44" s="25">
        <f>SUMIFS(C44:G44, C6:G6, "19MEE383_CO3")</f>
        <v/>
      </c>
      <c r="L44" s="25">
        <f>SUMIFS(C44:G44, C6:G6, "19MEE383_CO4")</f>
        <v/>
      </c>
      <c r="M44" s="25">
        <f>SUMIFS(C44:G44, C6:G6, "19MEE383_CO5")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"19MEE383_CO1")</f>
        <v/>
      </c>
      <c r="J45" s="25">
        <f>SUMIFS(C45:G45, C6:G6, "19MEE383_CO2")</f>
        <v/>
      </c>
      <c r="K45" s="25">
        <f>SUMIFS(C45:G45, C6:G6, "19MEE383_CO3")</f>
        <v/>
      </c>
      <c r="L45" s="25">
        <f>SUMIFS(C45:G45, C6:G6, "19MEE383_CO4")</f>
        <v/>
      </c>
      <c r="M45" s="25">
        <f>SUMIFS(C45:G45, C6:G6, "19MEE383_CO5")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"19MEE383_CO1")</f>
        <v/>
      </c>
      <c r="J46" s="25">
        <f>SUMIFS(C46:G46, C6:G6, "19MEE383_CO2")</f>
        <v/>
      </c>
      <c r="K46" s="25">
        <f>SUMIFS(C46:G46, C6:G6, "19MEE383_CO3")</f>
        <v/>
      </c>
      <c r="L46" s="25">
        <f>SUMIFS(C46:G46, C6:G6, "19MEE383_CO4")</f>
        <v/>
      </c>
      <c r="M46" s="25">
        <f>SUMIFS(C46:G46, C6:G6, "19MEE383_CO5")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"19MEE383_CO1")</f>
        <v/>
      </c>
      <c r="J47" s="25">
        <f>SUMIFS(C47:G47, C6:G6, "19MEE383_CO2")</f>
        <v/>
      </c>
      <c r="K47" s="25">
        <f>SUMIFS(C47:G47, C6:G6, "19MEE383_CO3")</f>
        <v/>
      </c>
      <c r="L47" s="25">
        <f>SUMIFS(C47:G47, C6:G6, "19MEE383_CO4")</f>
        <v/>
      </c>
      <c r="M47" s="25">
        <f>SUMIFS(C47:G47, C6:G6, "19MEE383_CO5")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"19MEE383_CO1")</f>
        <v/>
      </c>
      <c r="J48" s="25">
        <f>SUMIFS(C48:G48, C6:G6, "19MEE383_CO2")</f>
        <v/>
      </c>
      <c r="K48" s="25">
        <f>SUMIFS(C48:G48, C6:G6, "19MEE383_CO3")</f>
        <v/>
      </c>
      <c r="L48" s="25">
        <f>SUMIFS(C48:G48, C6:G6, "19MEE383_CO4")</f>
        <v/>
      </c>
      <c r="M48" s="25">
        <f>SUMIFS(C48:G48, C6:G6, "19MEE383_CO5")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"19MEE383_CO1")</f>
        <v/>
      </c>
      <c r="J49" s="25">
        <f>SUMIFS(C49:G49, C6:G6, "19MEE383_CO2")</f>
        <v/>
      </c>
      <c r="K49" s="25">
        <f>SUMIFS(C49:G49, C6:G6, "19MEE383_CO3")</f>
        <v/>
      </c>
      <c r="L49" s="25">
        <f>SUMIFS(C49:G49, C6:G6, "19MEE383_CO4")</f>
        <v/>
      </c>
      <c r="M49" s="25">
        <f>SUMIFS(C49:G49, C6:G6, "19MEE383_CO5")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"19MEE383_CO1")</f>
        <v/>
      </c>
      <c r="J50" s="25">
        <f>SUMIFS(C50:G50, C6:G6, "19MEE383_CO2")</f>
        <v/>
      </c>
      <c r="K50" s="25">
        <f>SUMIFS(C50:G50, C6:G6, "19MEE383_CO3")</f>
        <v/>
      </c>
      <c r="L50" s="25">
        <f>SUMIFS(C50:G50, C6:G6, "19MEE383_CO4")</f>
        <v/>
      </c>
      <c r="M50" s="25">
        <f>SUMIFS(C50:G50, C6:G6, "19MEE383_CO5")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"19MEE383_CO1")</f>
        <v/>
      </c>
      <c r="J51" s="25">
        <f>SUMIFS(C51:G51, C6:G6, "19MEE383_CO2")</f>
        <v/>
      </c>
      <c r="K51" s="25">
        <f>SUMIFS(C51:G51, C6:G6, "19MEE383_CO3")</f>
        <v/>
      </c>
      <c r="L51" s="25">
        <f>SUMIFS(C51:G51, C6:G6, "19MEE383_CO4")</f>
        <v/>
      </c>
      <c r="M51" s="25">
        <f>SUMIFS(C51:G51, C6:G6, "19MEE383_CO5")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"19MEE383_CO1")</f>
        <v/>
      </c>
      <c r="J52" s="25">
        <f>SUMIFS(C52:G52, C6:G6, "19MEE383_CO2")</f>
        <v/>
      </c>
      <c r="K52" s="25">
        <f>SUMIFS(C52:G52, C6:G6, "19MEE383_CO3")</f>
        <v/>
      </c>
      <c r="L52" s="25">
        <f>SUMIFS(C52:G52, C6:G6, "19MEE383_CO4")</f>
        <v/>
      </c>
      <c r="M52" s="25">
        <f>SUMIFS(C52:G52, C6:G6, "19MEE383_CO5")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"19MEE383_CO1")</f>
        <v/>
      </c>
      <c r="J53" s="25">
        <f>SUMIFS(C53:G53, C6:G6, "19MEE383_CO2")</f>
        <v/>
      </c>
      <c r="K53" s="25">
        <f>SUMIFS(C53:G53, C6:G6, "19MEE383_CO3")</f>
        <v/>
      </c>
      <c r="L53" s="25">
        <f>SUMIFS(C53:G53, C6:G6, "19MEE383_CO4")</f>
        <v/>
      </c>
      <c r="M53" s="25">
        <f>SUMIFS(C53:G53, C6:G6, "19MEE383_CO5")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"19MEE383_CO1")</f>
        <v/>
      </c>
      <c r="J54" s="25">
        <f>SUMIFS(C54:G54, C6:G6, "19MEE383_CO2")</f>
        <v/>
      </c>
      <c r="K54" s="25">
        <f>SUMIFS(C54:G54, C6:G6, "19MEE383_CO3")</f>
        <v/>
      </c>
      <c r="L54" s="25">
        <f>SUMIFS(C54:G54, C6:G6, "19MEE383_CO4")</f>
        <v/>
      </c>
      <c r="M54" s="25">
        <f>SUMIFS(C54:G54, C6:G6, "19MEE383_CO5")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"19MEE383_CO1")</f>
        <v/>
      </c>
      <c r="J55" s="25">
        <f>SUMIFS(C55:G55, C6:G6, "19MEE383_CO2")</f>
        <v/>
      </c>
      <c r="K55" s="25">
        <f>SUMIFS(C55:G55, C6:G6, "19MEE383_CO3")</f>
        <v/>
      </c>
      <c r="L55" s="25">
        <f>SUMIFS(C55:G55, C6:G6, "19MEE383_CO4")</f>
        <v/>
      </c>
      <c r="M55" s="25">
        <f>SUMIFS(C55:G55, C6:G6, "19MEE383_CO5")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"19MEE383_CO1")</f>
        <v/>
      </c>
      <c r="J56" s="25">
        <f>SUMIFS(C56:G56, C6:G6, "19MEE383_CO2")</f>
        <v/>
      </c>
      <c r="K56" s="25">
        <f>SUMIFS(C56:G56, C6:G6, "19MEE383_CO3")</f>
        <v/>
      </c>
      <c r="L56" s="25">
        <f>SUMIFS(C56:G56, C6:G6, "19MEE383_CO4")</f>
        <v/>
      </c>
      <c r="M56" s="25">
        <f>SUMIFS(C56:G56, C6:G6, "19MEE383_CO5")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"19MEE383_CO1")</f>
        <v/>
      </c>
      <c r="J57" s="25">
        <f>SUMIFS(C57:G57, C6:G6, "19MEE383_CO2")</f>
        <v/>
      </c>
      <c r="K57" s="25">
        <f>SUMIFS(C57:G57, C6:G6, "19MEE383_CO3")</f>
        <v/>
      </c>
      <c r="L57" s="25">
        <f>SUMIFS(C57:G57, C6:G6, "19MEE383_CO4")</f>
        <v/>
      </c>
      <c r="M57" s="25">
        <f>SUMIFS(C57:G57, C6:G6, "19MEE383_CO5")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"19MEE383_CO1")</f>
        <v/>
      </c>
      <c r="J58" s="25">
        <f>SUMIFS(C58:G58, C6:G6, "19MEE383_CO2")</f>
        <v/>
      </c>
      <c r="K58" s="25">
        <f>SUMIFS(C58:G58, C6:G6, "19MEE383_CO3")</f>
        <v/>
      </c>
      <c r="L58" s="25">
        <f>SUMIFS(C58:G58, C6:G6, "19MEE383_CO4")</f>
        <v/>
      </c>
      <c r="M58" s="25">
        <f>SUMIFS(C58:G58, C6:G6, "19MEE383_CO5")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"19MEE383_CO1")</f>
        <v/>
      </c>
      <c r="J59" s="25">
        <f>SUMIFS(C59:G59, C6:G6, "19MEE383_CO2")</f>
        <v/>
      </c>
      <c r="K59" s="25">
        <f>SUMIFS(C59:G59, C6:G6, "19MEE383_CO3")</f>
        <v/>
      </c>
      <c r="L59" s="25">
        <f>SUMIFS(C59:G59, C6:G6, "19MEE383_CO4")</f>
        <v/>
      </c>
      <c r="M59" s="25">
        <f>SUMIFS(C59:G59, C6:G6, "19MEE383_CO5")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"19MEE383_CO1")</f>
        <v/>
      </c>
      <c r="J60" s="25">
        <f>SUMIFS(C60:G60, C6:G6, "19MEE383_CO2")</f>
        <v/>
      </c>
      <c r="K60" s="25">
        <f>SUMIFS(C60:G60, C6:G6, "19MEE383_CO3")</f>
        <v/>
      </c>
      <c r="L60" s="25">
        <f>SUMIFS(C60:G60, C6:G6, "19MEE383_CO4")</f>
        <v/>
      </c>
      <c r="M60" s="25">
        <f>SUMIFS(C60:G60, C6:G6, "19MEE383_CO5")</f>
        <v/>
      </c>
    </row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COUNTIF(C11:C60, "&gt;="&amp;$C$4)=0</formula>
    </cfRule>
  </conditionalFormatting>
  <conditionalFormatting sqref="C11:C60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0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0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COUNTIF(D11:D60, "&gt;="&amp;$D$4)=0</formula>
    </cfRule>
  </conditionalFormatting>
  <conditionalFormatting sqref="D11:D60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COUNTIF(E11:E60, "&gt;="&amp;$E$4)=0</formula>
    </cfRule>
  </conditionalFormatting>
  <conditionalFormatting sqref="E11:E60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COUNTIF(F11:F60, "&gt;="&amp;$F$4)=0</formula>
    </cfRule>
  </conditionalFormatting>
  <conditionalFormatting sqref="F11:F60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COUNTIF(G11:G60, "&gt;="&amp;$G$4)=0</formula>
    </cfRule>
  </conditionalFormatting>
  <conditionalFormatting sqref="G11:G60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C_END_SEM-E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"19MEE383_CO1")</f>
        <v/>
      </c>
      <c r="J3" s="25">
        <f>SUMIFS(C3:G3, C6:G6, "19MEE383_CO2")</f>
        <v/>
      </c>
      <c r="K3" s="25">
        <f>SUMIFS(C3:G3, C6:G6, "19MEE383_CO3")</f>
        <v/>
      </c>
      <c r="L3" s="25">
        <f>SUMIFS(C3:G3, C6:G6, "19MEE383_CO4")</f>
        <v/>
      </c>
      <c r="M3" s="25">
        <f>SUMIFS(C3:G3, C6:G6, "19MEE383_CO5")</f>
        <v/>
      </c>
    </row>
    <row r="4">
      <c r="A4" s="2" t="n"/>
      <c r="B4" s="22" t="inlineStr">
        <is>
          <t>Threshold</t>
        </is>
      </c>
      <c r="C4" s="26">
        <f>C_Input_Details!B14/100*C3</f>
        <v/>
      </c>
      <c r="D4" s="26">
        <f>C_Input_Details!B14/100*D3</f>
        <v/>
      </c>
      <c r="E4" s="26">
        <f>C_Input_Details!B14/100*E3</f>
        <v/>
      </c>
      <c r="F4" s="26">
        <f>C_Input_Details!B14/100*F3</f>
        <v/>
      </c>
      <c r="G4" s="26">
        <f>C_Input_Details!B14/100*G3</f>
        <v/>
      </c>
      <c r="I4" s="25">
        <f>SUMIFS(C4:G4, C6:G6, "19MEE383_CO1")</f>
        <v/>
      </c>
      <c r="J4" s="25">
        <f>SUMIFS(C4:G4, C6:G6, "19MEE383_CO2")</f>
        <v/>
      </c>
      <c r="K4" s="25">
        <f>SUMIFS(C4:G4, C6:G6, "19MEE383_CO3")</f>
        <v/>
      </c>
      <c r="L4" s="25">
        <f>SUMIFS(C4:G4, C6:G6, "19MEE383_CO4")</f>
        <v/>
      </c>
      <c r="M4" s="25">
        <f>SUMIFS(C4:G4, C6:G6, "19MEE383_CO5")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CONCATENATE("19MEE383_CO", C5)</f>
        <v/>
      </c>
      <c r="D6" s="5">
        <f>CONCATENATE("19MEE383_CO", D5)</f>
        <v/>
      </c>
      <c r="E6" s="5">
        <f>CONCATENATE("19MEE383_CO", E5)</f>
        <v/>
      </c>
      <c r="F6" s="5">
        <f>CONCATENATE("19MEE383_CO", F5)</f>
        <v/>
      </c>
      <c r="G6" s="5">
        <f>CONCATENATE("19MEE383_CO",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"19MEE383_CO1")</f>
        <v/>
      </c>
      <c r="J11" s="25">
        <f>SUMIFS(C11:G11, C6:G6, "19MEE383_CO2")</f>
        <v/>
      </c>
      <c r="K11" s="25">
        <f>SUMIFS(C11:G11, C6:G6, "19MEE383_CO3")</f>
        <v/>
      </c>
      <c r="L11" s="25">
        <f>SUMIFS(C11:G11, C6:G6, "19MEE383_CO4")</f>
        <v/>
      </c>
      <c r="M11" s="25">
        <f>SUMIFS(C11:G11, C6:G6, "19MEE383_CO5")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"19MEE383_CO1")</f>
        <v/>
      </c>
      <c r="J12" s="25">
        <f>SUMIFS(C12:G12, C6:G6, "19MEE383_CO2")</f>
        <v/>
      </c>
      <c r="K12" s="25">
        <f>SUMIFS(C12:G12, C6:G6, "19MEE383_CO3")</f>
        <v/>
      </c>
      <c r="L12" s="25">
        <f>SUMIFS(C12:G12, C6:G6, "19MEE383_CO4")</f>
        <v/>
      </c>
      <c r="M12" s="25">
        <f>SUMIFS(C12:G12, C6:G6, "19MEE383_CO5")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"19MEE383_CO1")</f>
        <v/>
      </c>
      <c r="J13" s="25">
        <f>SUMIFS(C13:G13, C6:G6, "19MEE383_CO2")</f>
        <v/>
      </c>
      <c r="K13" s="25">
        <f>SUMIFS(C13:G13, C6:G6, "19MEE383_CO3")</f>
        <v/>
      </c>
      <c r="L13" s="25">
        <f>SUMIFS(C13:G13, C6:G6, "19MEE383_CO4")</f>
        <v/>
      </c>
      <c r="M13" s="25">
        <f>SUMIFS(C13:G13, C6:G6, "19MEE383_CO5")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"19MEE383_CO1")</f>
        <v/>
      </c>
      <c r="J14" s="25">
        <f>SUMIFS(C14:G14, C6:G6, "19MEE383_CO2")</f>
        <v/>
      </c>
      <c r="K14" s="25">
        <f>SUMIFS(C14:G14, C6:G6, "19MEE383_CO3")</f>
        <v/>
      </c>
      <c r="L14" s="25">
        <f>SUMIFS(C14:G14, C6:G6, "19MEE383_CO4")</f>
        <v/>
      </c>
      <c r="M14" s="25">
        <f>SUMIFS(C14:G14, C6:G6, "19MEE383_CO5")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"19MEE383_CO1")</f>
        <v/>
      </c>
      <c r="J15" s="25">
        <f>SUMIFS(C15:G15, C6:G6, "19MEE383_CO2")</f>
        <v/>
      </c>
      <c r="K15" s="25">
        <f>SUMIFS(C15:G15, C6:G6, "19MEE383_CO3")</f>
        <v/>
      </c>
      <c r="L15" s="25">
        <f>SUMIFS(C15:G15, C6:G6, "19MEE383_CO4")</f>
        <v/>
      </c>
      <c r="M15" s="25">
        <f>SUMIFS(C15:G15, C6:G6, "19MEE383_CO5")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"19MEE383_CO1")</f>
        <v/>
      </c>
      <c r="J16" s="25">
        <f>SUMIFS(C16:G16, C6:G6, "19MEE383_CO2")</f>
        <v/>
      </c>
      <c r="K16" s="25">
        <f>SUMIFS(C16:G16, C6:G6, "19MEE383_CO3")</f>
        <v/>
      </c>
      <c r="L16" s="25">
        <f>SUMIFS(C16:G16, C6:G6, "19MEE383_CO4")</f>
        <v/>
      </c>
      <c r="M16" s="25">
        <f>SUMIFS(C16:G16, C6:G6, "19MEE383_CO5")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"19MEE383_CO1")</f>
        <v/>
      </c>
      <c r="J17" s="25">
        <f>SUMIFS(C17:G17, C6:G6, "19MEE383_CO2")</f>
        <v/>
      </c>
      <c r="K17" s="25">
        <f>SUMIFS(C17:G17, C6:G6, "19MEE383_CO3")</f>
        <v/>
      </c>
      <c r="L17" s="25">
        <f>SUMIFS(C17:G17, C6:G6, "19MEE383_CO4")</f>
        <v/>
      </c>
      <c r="M17" s="25">
        <f>SUMIFS(C17:G17, C6:G6, "19MEE383_CO5")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"19MEE383_CO1")</f>
        <v/>
      </c>
      <c r="J18" s="25">
        <f>SUMIFS(C18:G18, C6:G6, "19MEE383_CO2")</f>
        <v/>
      </c>
      <c r="K18" s="25">
        <f>SUMIFS(C18:G18, C6:G6, "19MEE383_CO3")</f>
        <v/>
      </c>
      <c r="L18" s="25">
        <f>SUMIFS(C18:G18, C6:G6, "19MEE383_CO4")</f>
        <v/>
      </c>
      <c r="M18" s="25">
        <f>SUMIFS(C18:G18, C6:G6, "19MEE383_CO5")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"19MEE383_CO1")</f>
        <v/>
      </c>
      <c r="J19" s="25">
        <f>SUMIFS(C19:G19, C6:G6, "19MEE383_CO2")</f>
        <v/>
      </c>
      <c r="K19" s="25">
        <f>SUMIFS(C19:G19, C6:G6, "19MEE383_CO3")</f>
        <v/>
      </c>
      <c r="L19" s="25">
        <f>SUMIFS(C19:G19, C6:G6, "19MEE383_CO4")</f>
        <v/>
      </c>
      <c r="M19" s="25">
        <f>SUMIFS(C19:G19, C6:G6, "19MEE383_CO5")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"19MEE383_CO1")</f>
        <v/>
      </c>
      <c r="J20" s="25">
        <f>SUMIFS(C20:G20, C6:G6, "19MEE383_CO2")</f>
        <v/>
      </c>
      <c r="K20" s="25">
        <f>SUMIFS(C20:G20, C6:G6, "19MEE383_CO3")</f>
        <v/>
      </c>
      <c r="L20" s="25">
        <f>SUMIFS(C20:G20, C6:G6, "19MEE383_CO4")</f>
        <v/>
      </c>
      <c r="M20" s="25">
        <f>SUMIFS(C20:G20, C6:G6, "19MEE383_CO5")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"19MEE383_CO1")</f>
        <v/>
      </c>
      <c r="J21" s="25">
        <f>SUMIFS(C21:G21, C6:G6, "19MEE383_CO2")</f>
        <v/>
      </c>
      <c r="K21" s="25">
        <f>SUMIFS(C21:G21, C6:G6, "19MEE383_CO3")</f>
        <v/>
      </c>
      <c r="L21" s="25">
        <f>SUMIFS(C21:G21, C6:G6, "19MEE383_CO4")</f>
        <v/>
      </c>
      <c r="M21" s="25">
        <f>SUMIFS(C21:G21, C6:G6, "19MEE383_CO5")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"19MEE383_CO1")</f>
        <v/>
      </c>
      <c r="J22" s="25">
        <f>SUMIFS(C22:G22, C6:G6, "19MEE383_CO2")</f>
        <v/>
      </c>
      <c r="K22" s="25">
        <f>SUMIFS(C22:G22, C6:G6, "19MEE383_CO3")</f>
        <v/>
      </c>
      <c r="L22" s="25">
        <f>SUMIFS(C22:G22, C6:G6, "19MEE383_CO4")</f>
        <v/>
      </c>
      <c r="M22" s="25">
        <f>SUMIFS(C22:G22, C6:G6, "19MEE383_CO5")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"19MEE383_CO1")</f>
        <v/>
      </c>
      <c r="J23" s="25">
        <f>SUMIFS(C23:G23, C6:G6, "19MEE383_CO2")</f>
        <v/>
      </c>
      <c r="K23" s="25">
        <f>SUMIFS(C23:G23, C6:G6, "19MEE383_CO3")</f>
        <v/>
      </c>
      <c r="L23" s="25">
        <f>SUMIFS(C23:G23, C6:G6, "19MEE383_CO4")</f>
        <v/>
      </c>
      <c r="M23" s="25">
        <f>SUMIFS(C23:G23, C6:G6, "19MEE383_CO5")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"19MEE383_CO1")</f>
        <v/>
      </c>
      <c r="J24" s="25">
        <f>SUMIFS(C24:G24, C6:G6, "19MEE383_CO2")</f>
        <v/>
      </c>
      <c r="K24" s="25">
        <f>SUMIFS(C24:G24, C6:G6, "19MEE383_CO3")</f>
        <v/>
      </c>
      <c r="L24" s="25">
        <f>SUMIFS(C24:G24, C6:G6, "19MEE383_CO4")</f>
        <v/>
      </c>
      <c r="M24" s="25">
        <f>SUMIFS(C24:G24, C6:G6, "19MEE383_CO5")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"19MEE383_CO1")</f>
        <v/>
      </c>
      <c r="J25" s="25">
        <f>SUMIFS(C25:G25, C6:G6, "19MEE383_CO2")</f>
        <v/>
      </c>
      <c r="K25" s="25">
        <f>SUMIFS(C25:G25, C6:G6, "19MEE383_CO3")</f>
        <v/>
      </c>
      <c r="L25" s="25">
        <f>SUMIFS(C25:G25, C6:G6, "19MEE383_CO4")</f>
        <v/>
      </c>
      <c r="M25" s="25">
        <f>SUMIFS(C25:G25, C6:G6, "19MEE383_CO5")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"19MEE383_CO1")</f>
        <v/>
      </c>
      <c r="J26" s="25">
        <f>SUMIFS(C26:G26, C6:G6, "19MEE383_CO2")</f>
        <v/>
      </c>
      <c r="K26" s="25">
        <f>SUMIFS(C26:G26, C6:G6, "19MEE383_CO3")</f>
        <v/>
      </c>
      <c r="L26" s="25">
        <f>SUMIFS(C26:G26, C6:G6, "19MEE383_CO4")</f>
        <v/>
      </c>
      <c r="M26" s="25">
        <f>SUMIFS(C26:G26, C6:G6, "19MEE383_CO5")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"19MEE383_CO1")</f>
        <v/>
      </c>
      <c r="J27" s="25">
        <f>SUMIFS(C27:G27, C6:G6, "19MEE383_CO2")</f>
        <v/>
      </c>
      <c r="K27" s="25">
        <f>SUMIFS(C27:G27, C6:G6, "19MEE383_CO3")</f>
        <v/>
      </c>
      <c r="L27" s="25">
        <f>SUMIFS(C27:G27, C6:G6, "19MEE383_CO4")</f>
        <v/>
      </c>
      <c r="M27" s="25">
        <f>SUMIFS(C27:G27, C6:G6, "19MEE383_CO5")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"19MEE383_CO1")</f>
        <v/>
      </c>
      <c r="J28" s="25">
        <f>SUMIFS(C28:G28, C6:G6, "19MEE383_CO2")</f>
        <v/>
      </c>
      <c r="K28" s="25">
        <f>SUMIFS(C28:G28, C6:G6, "19MEE383_CO3")</f>
        <v/>
      </c>
      <c r="L28" s="25">
        <f>SUMIFS(C28:G28, C6:G6, "19MEE383_CO4")</f>
        <v/>
      </c>
      <c r="M28" s="25">
        <f>SUMIFS(C28:G28, C6:G6, "19MEE383_CO5")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"19MEE383_CO1")</f>
        <v/>
      </c>
      <c r="J29" s="25">
        <f>SUMIFS(C29:G29, C6:G6, "19MEE383_CO2")</f>
        <v/>
      </c>
      <c r="K29" s="25">
        <f>SUMIFS(C29:G29, C6:G6, "19MEE383_CO3")</f>
        <v/>
      </c>
      <c r="L29" s="25">
        <f>SUMIFS(C29:G29, C6:G6, "19MEE383_CO4")</f>
        <v/>
      </c>
      <c r="M29" s="25">
        <f>SUMIFS(C29:G29, C6:G6, "19MEE383_CO5")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"19MEE383_CO1")</f>
        <v/>
      </c>
      <c r="J30" s="25">
        <f>SUMIFS(C30:G30, C6:G6, "19MEE383_CO2")</f>
        <v/>
      </c>
      <c r="K30" s="25">
        <f>SUMIFS(C30:G30, C6:G6, "19MEE383_CO3")</f>
        <v/>
      </c>
      <c r="L30" s="25">
        <f>SUMIFS(C30:G30, C6:G6, "19MEE383_CO4")</f>
        <v/>
      </c>
      <c r="M30" s="25">
        <f>SUMIFS(C30:G30, C6:G6, "19MEE383_CO5")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"19MEE383_CO1")</f>
        <v/>
      </c>
      <c r="J31" s="25">
        <f>SUMIFS(C31:G31, C6:G6, "19MEE383_CO2")</f>
        <v/>
      </c>
      <c r="K31" s="25">
        <f>SUMIFS(C31:G31, C6:G6, "19MEE383_CO3")</f>
        <v/>
      </c>
      <c r="L31" s="25">
        <f>SUMIFS(C31:G31, C6:G6, "19MEE383_CO4")</f>
        <v/>
      </c>
      <c r="M31" s="25">
        <f>SUMIFS(C31:G31, C6:G6, "19MEE383_CO5")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"19MEE383_CO1")</f>
        <v/>
      </c>
      <c r="J32" s="25">
        <f>SUMIFS(C32:G32, C6:G6, "19MEE383_CO2")</f>
        <v/>
      </c>
      <c r="K32" s="25">
        <f>SUMIFS(C32:G32, C6:G6, "19MEE383_CO3")</f>
        <v/>
      </c>
      <c r="L32" s="25">
        <f>SUMIFS(C32:G32, C6:G6, "19MEE383_CO4")</f>
        <v/>
      </c>
      <c r="M32" s="25">
        <f>SUMIFS(C32:G32, C6:G6, "19MEE383_CO5")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"19MEE383_CO1")</f>
        <v/>
      </c>
      <c r="J33" s="25">
        <f>SUMIFS(C33:G33, C6:G6, "19MEE383_CO2")</f>
        <v/>
      </c>
      <c r="K33" s="25">
        <f>SUMIFS(C33:G33, C6:G6, "19MEE383_CO3")</f>
        <v/>
      </c>
      <c r="L33" s="25">
        <f>SUMIFS(C33:G33, C6:G6, "19MEE383_CO4")</f>
        <v/>
      </c>
      <c r="M33" s="25">
        <f>SUMIFS(C33:G33, C6:G6, "19MEE383_CO5")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"19MEE383_CO1")</f>
        <v/>
      </c>
      <c r="J34" s="25">
        <f>SUMIFS(C34:G34, C6:G6, "19MEE383_CO2")</f>
        <v/>
      </c>
      <c r="K34" s="25">
        <f>SUMIFS(C34:G34, C6:G6, "19MEE383_CO3")</f>
        <v/>
      </c>
      <c r="L34" s="25">
        <f>SUMIFS(C34:G34, C6:G6, "19MEE383_CO4")</f>
        <v/>
      </c>
      <c r="M34" s="25">
        <f>SUMIFS(C34:G34, C6:G6, "19MEE383_CO5")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"19MEE383_CO1")</f>
        <v/>
      </c>
      <c r="J35" s="25">
        <f>SUMIFS(C35:G35, C6:G6, "19MEE383_CO2")</f>
        <v/>
      </c>
      <c r="K35" s="25">
        <f>SUMIFS(C35:G35, C6:G6, "19MEE383_CO3")</f>
        <v/>
      </c>
      <c r="L35" s="25">
        <f>SUMIFS(C35:G35, C6:G6, "19MEE383_CO4")</f>
        <v/>
      </c>
      <c r="M35" s="25">
        <f>SUMIFS(C35:G35, C6:G6, "19MEE383_CO5")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"19MEE383_CO1")</f>
        <v/>
      </c>
      <c r="J36" s="25">
        <f>SUMIFS(C36:G36, C6:G6, "19MEE383_CO2")</f>
        <v/>
      </c>
      <c r="K36" s="25">
        <f>SUMIFS(C36:G36, C6:G6, "19MEE383_CO3")</f>
        <v/>
      </c>
      <c r="L36" s="25">
        <f>SUMIFS(C36:G36, C6:G6, "19MEE383_CO4")</f>
        <v/>
      </c>
      <c r="M36" s="25">
        <f>SUMIFS(C36:G36, C6:G6, "19MEE383_CO5")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"19MEE383_CO1")</f>
        <v/>
      </c>
      <c r="J37" s="25">
        <f>SUMIFS(C37:G37, C6:G6, "19MEE383_CO2")</f>
        <v/>
      </c>
      <c r="K37" s="25">
        <f>SUMIFS(C37:G37, C6:G6, "19MEE383_CO3")</f>
        <v/>
      </c>
      <c r="L37" s="25">
        <f>SUMIFS(C37:G37, C6:G6, "19MEE383_CO4")</f>
        <v/>
      </c>
      <c r="M37" s="25">
        <f>SUMIFS(C37:G37, C6:G6, "19MEE383_CO5")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"19MEE383_CO1")</f>
        <v/>
      </c>
      <c r="J38" s="25">
        <f>SUMIFS(C38:G38, C6:G6, "19MEE383_CO2")</f>
        <v/>
      </c>
      <c r="K38" s="25">
        <f>SUMIFS(C38:G38, C6:G6, "19MEE383_CO3")</f>
        <v/>
      </c>
      <c r="L38" s="25">
        <f>SUMIFS(C38:G38, C6:G6, "19MEE383_CO4")</f>
        <v/>
      </c>
      <c r="M38" s="25">
        <f>SUMIFS(C38:G38, C6:G6, "19MEE383_CO5")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"19MEE383_CO1")</f>
        <v/>
      </c>
      <c r="J39" s="25">
        <f>SUMIFS(C39:G39, C6:G6, "19MEE383_CO2")</f>
        <v/>
      </c>
      <c r="K39" s="25">
        <f>SUMIFS(C39:G39, C6:G6, "19MEE383_CO3")</f>
        <v/>
      </c>
      <c r="L39" s="25">
        <f>SUMIFS(C39:G39, C6:G6, "19MEE383_CO4")</f>
        <v/>
      </c>
      <c r="M39" s="25">
        <f>SUMIFS(C39:G39, C6:G6, "19MEE383_CO5")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"19MEE383_CO1")</f>
        <v/>
      </c>
      <c r="J40" s="25">
        <f>SUMIFS(C40:G40, C6:G6, "19MEE383_CO2")</f>
        <v/>
      </c>
      <c r="K40" s="25">
        <f>SUMIFS(C40:G40, C6:G6, "19MEE383_CO3")</f>
        <v/>
      </c>
      <c r="L40" s="25">
        <f>SUMIFS(C40:G40, C6:G6, "19MEE383_CO4")</f>
        <v/>
      </c>
      <c r="M40" s="25">
        <f>SUMIFS(C40:G40, C6:G6, "19MEE383_CO5")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"19MEE383_CO1")</f>
        <v/>
      </c>
      <c r="J41" s="25">
        <f>SUMIFS(C41:G41, C6:G6, "19MEE383_CO2")</f>
        <v/>
      </c>
      <c r="K41" s="25">
        <f>SUMIFS(C41:G41, C6:G6, "19MEE383_CO3")</f>
        <v/>
      </c>
      <c r="L41" s="25">
        <f>SUMIFS(C41:G41, C6:G6, "19MEE383_CO4")</f>
        <v/>
      </c>
      <c r="M41" s="25">
        <f>SUMIFS(C41:G41, C6:G6, "19MEE383_CO5")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"19MEE383_CO1")</f>
        <v/>
      </c>
      <c r="J42" s="25">
        <f>SUMIFS(C42:G42, C6:G6, "19MEE383_CO2")</f>
        <v/>
      </c>
      <c r="K42" s="25">
        <f>SUMIFS(C42:G42, C6:G6, "19MEE383_CO3")</f>
        <v/>
      </c>
      <c r="L42" s="25">
        <f>SUMIFS(C42:G42, C6:G6, "19MEE383_CO4")</f>
        <v/>
      </c>
      <c r="M42" s="25">
        <f>SUMIFS(C42:G42, C6:G6, "19MEE383_CO5")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"19MEE383_CO1")</f>
        <v/>
      </c>
      <c r="J43" s="25">
        <f>SUMIFS(C43:G43, C6:G6, "19MEE383_CO2")</f>
        <v/>
      </c>
      <c r="K43" s="25">
        <f>SUMIFS(C43:G43, C6:G6, "19MEE383_CO3")</f>
        <v/>
      </c>
      <c r="L43" s="25">
        <f>SUMIFS(C43:G43, C6:G6, "19MEE383_CO4")</f>
        <v/>
      </c>
      <c r="M43" s="25">
        <f>SUMIFS(C43:G43, C6:G6, "19MEE383_CO5")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"19MEE383_CO1")</f>
        <v/>
      </c>
      <c r="J44" s="25">
        <f>SUMIFS(C44:G44, C6:G6, "19MEE383_CO2")</f>
        <v/>
      </c>
      <c r="K44" s="25">
        <f>SUMIFS(C44:G44, C6:G6, "19MEE383_CO3")</f>
        <v/>
      </c>
      <c r="L44" s="25">
        <f>SUMIFS(C44:G44, C6:G6, "19MEE383_CO4")</f>
        <v/>
      </c>
      <c r="M44" s="25">
        <f>SUMIFS(C44:G44, C6:G6, "19MEE383_CO5")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"19MEE383_CO1")</f>
        <v/>
      </c>
      <c r="J45" s="25">
        <f>SUMIFS(C45:G45, C6:G6, "19MEE383_CO2")</f>
        <v/>
      </c>
      <c r="K45" s="25">
        <f>SUMIFS(C45:G45, C6:G6, "19MEE383_CO3")</f>
        <v/>
      </c>
      <c r="L45" s="25">
        <f>SUMIFS(C45:G45, C6:G6, "19MEE383_CO4")</f>
        <v/>
      </c>
      <c r="M45" s="25">
        <f>SUMIFS(C45:G45, C6:G6, "19MEE383_CO5")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"19MEE383_CO1")</f>
        <v/>
      </c>
      <c r="J46" s="25">
        <f>SUMIFS(C46:G46, C6:G6, "19MEE383_CO2")</f>
        <v/>
      </c>
      <c r="K46" s="25">
        <f>SUMIFS(C46:G46, C6:G6, "19MEE383_CO3")</f>
        <v/>
      </c>
      <c r="L46" s="25">
        <f>SUMIFS(C46:G46, C6:G6, "19MEE383_CO4")</f>
        <v/>
      </c>
      <c r="M46" s="25">
        <f>SUMIFS(C46:G46, C6:G6, "19MEE383_CO5")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"19MEE383_CO1")</f>
        <v/>
      </c>
      <c r="J47" s="25">
        <f>SUMIFS(C47:G47, C6:G6, "19MEE383_CO2")</f>
        <v/>
      </c>
      <c r="K47" s="25">
        <f>SUMIFS(C47:G47, C6:G6, "19MEE383_CO3")</f>
        <v/>
      </c>
      <c r="L47" s="25">
        <f>SUMIFS(C47:G47, C6:G6, "19MEE383_CO4")</f>
        <v/>
      </c>
      <c r="M47" s="25">
        <f>SUMIFS(C47:G47, C6:G6, "19MEE383_CO5")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"19MEE383_CO1")</f>
        <v/>
      </c>
      <c r="J48" s="25">
        <f>SUMIFS(C48:G48, C6:G6, "19MEE383_CO2")</f>
        <v/>
      </c>
      <c r="K48" s="25">
        <f>SUMIFS(C48:G48, C6:G6, "19MEE383_CO3")</f>
        <v/>
      </c>
      <c r="L48" s="25">
        <f>SUMIFS(C48:G48, C6:G6, "19MEE383_CO4")</f>
        <v/>
      </c>
      <c r="M48" s="25">
        <f>SUMIFS(C48:G48, C6:G6, "19MEE383_CO5")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"19MEE383_CO1")</f>
        <v/>
      </c>
      <c r="J49" s="25">
        <f>SUMIFS(C49:G49, C6:G6, "19MEE383_CO2")</f>
        <v/>
      </c>
      <c r="K49" s="25">
        <f>SUMIFS(C49:G49, C6:G6, "19MEE383_CO3")</f>
        <v/>
      </c>
      <c r="L49" s="25">
        <f>SUMIFS(C49:G49, C6:G6, "19MEE383_CO4")</f>
        <v/>
      </c>
      <c r="M49" s="25">
        <f>SUMIFS(C49:G49, C6:G6, "19MEE383_CO5")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"19MEE383_CO1")</f>
        <v/>
      </c>
      <c r="J50" s="25">
        <f>SUMIFS(C50:G50, C6:G6, "19MEE383_CO2")</f>
        <v/>
      </c>
      <c r="K50" s="25">
        <f>SUMIFS(C50:G50, C6:G6, "19MEE383_CO3")</f>
        <v/>
      </c>
      <c r="L50" s="25">
        <f>SUMIFS(C50:G50, C6:G6, "19MEE383_CO4")</f>
        <v/>
      </c>
      <c r="M50" s="25">
        <f>SUMIFS(C50:G50, C6:G6, "19MEE383_CO5")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"19MEE383_CO1")</f>
        <v/>
      </c>
      <c r="J51" s="25">
        <f>SUMIFS(C51:G51, C6:G6, "19MEE383_CO2")</f>
        <v/>
      </c>
      <c r="K51" s="25">
        <f>SUMIFS(C51:G51, C6:G6, "19MEE383_CO3")</f>
        <v/>
      </c>
      <c r="L51" s="25">
        <f>SUMIFS(C51:G51, C6:G6, "19MEE383_CO4")</f>
        <v/>
      </c>
      <c r="M51" s="25">
        <f>SUMIFS(C51:G51, C6:G6, "19MEE383_CO5")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"19MEE383_CO1")</f>
        <v/>
      </c>
      <c r="J52" s="25">
        <f>SUMIFS(C52:G52, C6:G6, "19MEE383_CO2")</f>
        <v/>
      </c>
      <c r="K52" s="25">
        <f>SUMIFS(C52:G52, C6:G6, "19MEE383_CO3")</f>
        <v/>
      </c>
      <c r="L52" s="25">
        <f>SUMIFS(C52:G52, C6:G6, "19MEE383_CO4")</f>
        <v/>
      </c>
      <c r="M52" s="25">
        <f>SUMIFS(C52:G52, C6:G6, "19MEE383_CO5")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"19MEE383_CO1")</f>
        <v/>
      </c>
      <c r="J53" s="25">
        <f>SUMIFS(C53:G53, C6:G6, "19MEE383_CO2")</f>
        <v/>
      </c>
      <c r="K53" s="25">
        <f>SUMIFS(C53:G53, C6:G6, "19MEE383_CO3")</f>
        <v/>
      </c>
      <c r="L53" s="25">
        <f>SUMIFS(C53:G53, C6:G6, "19MEE383_CO4")</f>
        <v/>
      </c>
      <c r="M53" s="25">
        <f>SUMIFS(C53:G53, C6:G6, "19MEE383_CO5")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"19MEE383_CO1")</f>
        <v/>
      </c>
      <c r="J54" s="25">
        <f>SUMIFS(C54:G54, C6:G6, "19MEE383_CO2")</f>
        <v/>
      </c>
      <c r="K54" s="25">
        <f>SUMIFS(C54:G54, C6:G6, "19MEE383_CO3")</f>
        <v/>
      </c>
      <c r="L54" s="25">
        <f>SUMIFS(C54:G54, C6:G6, "19MEE383_CO4")</f>
        <v/>
      </c>
      <c r="M54" s="25">
        <f>SUMIFS(C54:G54, C6:G6, "19MEE383_CO5")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"19MEE383_CO1")</f>
        <v/>
      </c>
      <c r="J55" s="25">
        <f>SUMIFS(C55:G55, C6:G6, "19MEE383_CO2")</f>
        <v/>
      </c>
      <c r="K55" s="25">
        <f>SUMIFS(C55:G55, C6:G6, "19MEE383_CO3")</f>
        <v/>
      </c>
      <c r="L55" s="25">
        <f>SUMIFS(C55:G55, C6:G6, "19MEE383_CO4")</f>
        <v/>
      </c>
      <c r="M55" s="25">
        <f>SUMIFS(C55:G55, C6:G6, "19MEE383_CO5")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"19MEE383_CO1")</f>
        <v/>
      </c>
      <c r="J56" s="25">
        <f>SUMIFS(C56:G56, C6:G6, "19MEE383_CO2")</f>
        <v/>
      </c>
      <c r="K56" s="25">
        <f>SUMIFS(C56:G56, C6:G6, "19MEE383_CO3")</f>
        <v/>
      </c>
      <c r="L56" s="25">
        <f>SUMIFS(C56:G56, C6:G6, "19MEE383_CO4")</f>
        <v/>
      </c>
      <c r="M56" s="25">
        <f>SUMIFS(C56:G56, C6:G6, "19MEE383_CO5")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"19MEE383_CO1")</f>
        <v/>
      </c>
      <c r="J57" s="25">
        <f>SUMIFS(C57:G57, C6:G6, "19MEE383_CO2")</f>
        <v/>
      </c>
      <c r="K57" s="25">
        <f>SUMIFS(C57:G57, C6:G6, "19MEE383_CO3")</f>
        <v/>
      </c>
      <c r="L57" s="25">
        <f>SUMIFS(C57:G57, C6:G6, "19MEE383_CO4")</f>
        <v/>
      </c>
      <c r="M57" s="25">
        <f>SUMIFS(C57:G57, C6:G6, "19MEE383_CO5")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"19MEE383_CO1")</f>
        <v/>
      </c>
      <c r="J58" s="25">
        <f>SUMIFS(C58:G58, C6:G6, "19MEE383_CO2")</f>
        <v/>
      </c>
      <c r="K58" s="25">
        <f>SUMIFS(C58:G58, C6:G6, "19MEE383_CO3")</f>
        <v/>
      </c>
      <c r="L58" s="25">
        <f>SUMIFS(C58:G58, C6:G6, "19MEE383_CO4")</f>
        <v/>
      </c>
      <c r="M58" s="25">
        <f>SUMIFS(C58:G58, C6:G6, "19MEE383_CO5")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"19MEE383_CO1")</f>
        <v/>
      </c>
      <c r="J59" s="25">
        <f>SUMIFS(C59:G59, C6:G6, "19MEE383_CO2")</f>
        <v/>
      </c>
      <c r="K59" s="25">
        <f>SUMIFS(C59:G59, C6:G6, "19MEE383_CO3")</f>
        <v/>
      </c>
      <c r="L59" s="25">
        <f>SUMIFS(C59:G59, C6:G6, "19MEE383_CO4")</f>
        <v/>
      </c>
      <c r="M59" s="25">
        <f>SUMIFS(C59:G59, C6:G6, "19MEE383_CO5")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"19MEE383_CO1")</f>
        <v/>
      </c>
      <c r="J60" s="25">
        <f>SUMIFS(C60:G60, C6:G6, "19MEE383_CO2")</f>
        <v/>
      </c>
      <c r="K60" s="25">
        <f>SUMIFS(C60:G60, C6:G6, "19MEE383_CO3")</f>
        <v/>
      </c>
      <c r="L60" s="25">
        <f>SUMIFS(C60:G60, C6:G6, "19MEE383_CO4")</f>
        <v/>
      </c>
      <c r="M60" s="25">
        <f>SUMIFS(C60:G60, C6:G6, "19MEE383_CO5")</f>
        <v/>
      </c>
    </row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COUNTIF(C11:C60, "&gt;="&amp;$C$4)=0</formula>
    </cfRule>
  </conditionalFormatting>
  <conditionalFormatting sqref="C11:C60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0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0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COUNTIF(D11:D60, "&gt;="&amp;$D$4)=0</formula>
    </cfRule>
  </conditionalFormatting>
  <conditionalFormatting sqref="D11:D60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COUNTIF(E11:E60, "&gt;="&amp;$E$4)=0</formula>
    </cfRule>
  </conditionalFormatting>
  <conditionalFormatting sqref="E11:E60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COUNTIF(F11:F60, "&gt;="&amp;$F$4)=0</formula>
    </cfRule>
  </conditionalFormatting>
  <conditionalFormatting sqref="F11:F60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COUNTIF(G11:G60, "&gt;="&amp;$G$4)=0</formula>
    </cfRule>
  </conditionalFormatting>
  <conditionalFormatting sqref="G11:G60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C_CA-I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>
        <f>'C_CA-I'!I3</f>
        <v/>
      </c>
      <c r="B3" s="18">
        <f>'C_CA-I'!J3</f>
        <v/>
      </c>
      <c r="C3" s="18">
        <f>'C_CA-I'!K3</f>
        <v/>
      </c>
      <c r="D3" s="18">
        <f>'C_CA-I'!L3</f>
        <v/>
      </c>
      <c r="E3" s="18">
        <f>'C_CA-I'!M3</f>
        <v/>
      </c>
      <c r="G3" s="34" t="n"/>
      <c r="I3" s="18">
        <f>SUM(A3)</f>
        <v/>
      </c>
      <c r="J3" s="18">
        <f>SUM(B3)</f>
        <v/>
      </c>
      <c r="K3" s="18">
        <f>SUM(C3)</f>
        <v/>
      </c>
      <c r="L3" s="18">
        <f>SUM(D3)</f>
        <v/>
      </c>
      <c r="M3" s="18">
        <f>SUM(E3)</f>
        <v/>
      </c>
    </row>
    <row r="4">
      <c r="A4" s="18">
        <f>'C_CA-I'!I4</f>
        <v/>
      </c>
      <c r="B4" s="18">
        <f>'C_CA-I'!J4</f>
        <v/>
      </c>
      <c r="C4" s="18">
        <f>'C_CA-I'!K4</f>
        <v/>
      </c>
      <c r="D4" s="18">
        <f>'C_CA-I'!L4</f>
        <v/>
      </c>
      <c r="E4" s="18">
        <f>'C_CA-I'!M4</f>
        <v/>
      </c>
      <c r="G4" s="34" t="n"/>
      <c r="I4" s="18">
        <f>SUM(A4)</f>
        <v/>
      </c>
      <c r="J4" s="18">
        <f>SUM(B4)</f>
        <v/>
      </c>
      <c r="K4" s="18">
        <f>SUM(C4)</f>
        <v/>
      </c>
      <c r="L4" s="18">
        <f>SUM(D4)</f>
        <v/>
      </c>
      <c r="M4" s="18">
        <f>SUM(E4)</f>
        <v/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>
        <f>'C_CA-I'!I11</f>
        <v/>
      </c>
      <c r="B7" s="18">
        <f>'C_CA-I'!J11</f>
        <v/>
      </c>
      <c r="C7" s="18">
        <f>'C_CA-I'!K11</f>
        <v/>
      </c>
      <c r="D7" s="18">
        <f>'C_CA-I'!L11</f>
        <v/>
      </c>
      <c r="E7" s="18">
        <f>'C_CA-I'!M11</f>
        <v/>
      </c>
      <c r="G7" s="34" t="n"/>
      <c r="I7" s="18">
        <f>SUM(A7)</f>
        <v/>
      </c>
      <c r="J7" s="18">
        <f>SUM(B7)</f>
        <v/>
      </c>
      <c r="K7" s="18">
        <f>SUM(C7)</f>
        <v/>
      </c>
      <c r="L7" s="18">
        <f>SUM(D7)</f>
        <v/>
      </c>
      <c r="M7" s="18">
        <f>SUM(E7)</f>
        <v/>
      </c>
    </row>
    <row r="8">
      <c r="A8" s="18">
        <f>'C_CA-I'!I12</f>
        <v/>
      </c>
      <c r="B8" s="18">
        <f>'C_CA-I'!J12</f>
        <v/>
      </c>
      <c r="C8" s="18">
        <f>'C_CA-I'!K12</f>
        <v/>
      </c>
      <c r="D8" s="18">
        <f>'C_CA-I'!L12</f>
        <v/>
      </c>
      <c r="E8" s="18">
        <f>'C_CA-I'!M12</f>
        <v/>
      </c>
      <c r="G8" s="34" t="n"/>
      <c r="I8" s="18">
        <f>SUM(A8)</f>
        <v/>
      </c>
      <c r="J8" s="18">
        <f>SUM(B8)</f>
        <v/>
      </c>
      <c r="K8" s="18">
        <f>SUM(C8)</f>
        <v/>
      </c>
      <c r="L8" s="18">
        <f>SUM(D8)</f>
        <v/>
      </c>
      <c r="M8" s="18">
        <f>SUM(E8)</f>
        <v/>
      </c>
    </row>
    <row r="9">
      <c r="A9" s="18">
        <f>'C_CA-I'!I13</f>
        <v/>
      </c>
      <c r="B9" s="18">
        <f>'C_CA-I'!J13</f>
        <v/>
      </c>
      <c r="C9" s="18">
        <f>'C_CA-I'!K13</f>
        <v/>
      </c>
      <c r="D9" s="18">
        <f>'C_CA-I'!L13</f>
        <v/>
      </c>
      <c r="E9" s="18">
        <f>'C_CA-I'!M13</f>
        <v/>
      </c>
      <c r="G9" s="34" t="n"/>
      <c r="I9" s="18">
        <f>SUM(A9)</f>
        <v/>
      </c>
      <c r="J9" s="18">
        <f>SUM(B9)</f>
        <v/>
      </c>
      <c r="K9" s="18">
        <f>SUM(C9)</f>
        <v/>
      </c>
      <c r="L9" s="18">
        <f>SUM(D9)</f>
        <v/>
      </c>
      <c r="M9" s="18">
        <f>SUM(E9)</f>
        <v/>
      </c>
    </row>
    <row r="10">
      <c r="A10" s="18">
        <f>'C_CA-I'!I14</f>
        <v/>
      </c>
      <c r="B10" s="18">
        <f>'C_CA-I'!J14</f>
        <v/>
      </c>
      <c r="C10" s="18">
        <f>'C_CA-I'!K14</f>
        <v/>
      </c>
      <c r="D10" s="18">
        <f>'C_CA-I'!L14</f>
        <v/>
      </c>
      <c r="E10" s="18">
        <f>'C_CA-I'!M14</f>
        <v/>
      </c>
      <c r="G10" s="34" t="n"/>
      <c r="I10" s="18">
        <f>SUM(A10)</f>
        <v/>
      </c>
      <c r="J10" s="18">
        <f>SUM(B10)</f>
        <v/>
      </c>
      <c r="K10" s="18">
        <f>SUM(C10)</f>
        <v/>
      </c>
      <c r="L10" s="18">
        <f>SUM(D10)</f>
        <v/>
      </c>
      <c r="M10" s="18">
        <f>SUM(E10)</f>
        <v/>
      </c>
    </row>
    <row r="11">
      <c r="A11" s="18">
        <f>'C_CA-I'!I15</f>
        <v/>
      </c>
      <c r="B11" s="18">
        <f>'C_CA-I'!J15</f>
        <v/>
      </c>
      <c r="C11" s="18">
        <f>'C_CA-I'!K15</f>
        <v/>
      </c>
      <c r="D11" s="18">
        <f>'C_CA-I'!L15</f>
        <v/>
      </c>
      <c r="E11" s="18">
        <f>'C_CA-I'!M15</f>
        <v/>
      </c>
      <c r="G11" s="34" t="n"/>
      <c r="I11" s="18">
        <f>SUM(A11)</f>
        <v/>
      </c>
      <c r="J11" s="18">
        <f>SUM(B11)</f>
        <v/>
      </c>
      <c r="K11" s="18">
        <f>SUM(C11)</f>
        <v/>
      </c>
      <c r="L11" s="18">
        <f>SUM(D11)</f>
        <v/>
      </c>
      <c r="M11" s="18">
        <f>SUM(E11)</f>
        <v/>
      </c>
    </row>
    <row r="12">
      <c r="A12" s="18">
        <f>'C_CA-I'!I16</f>
        <v/>
      </c>
      <c r="B12" s="18">
        <f>'C_CA-I'!J16</f>
        <v/>
      </c>
      <c r="C12" s="18">
        <f>'C_CA-I'!K16</f>
        <v/>
      </c>
      <c r="D12" s="18">
        <f>'C_CA-I'!L16</f>
        <v/>
      </c>
      <c r="E12" s="18">
        <f>'C_CA-I'!M16</f>
        <v/>
      </c>
      <c r="G12" s="34" t="n"/>
      <c r="I12" s="18">
        <f>SUM(A12)</f>
        <v/>
      </c>
      <c r="J12" s="18">
        <f>SUM(B12)</f>
        <v/>
      </c>
      <c r="K12" s="18">
        <f>SUM(C12)</f>
        <v/>
      </c>
      <c r="L12" s="18">
        <f>SUM(D12)</f>
        <v/>
      </c>
      <c r="M12" s="18">
        <f>SUM(E12)</f>
        <v/>
      </c>
    </row>
    <row r="13">
      <c r="A13" s="18">
        <f>'C_CA-I'!I17</f>
        <v/>
      </c>
      <c r="B13" s="18">
        <f>'C_CA-I'!J17</f>
        <v/>
      </c>
      <c r="C13" s="18">
        <f>'C_CA-I'!K17</f>
        <v/>
      </c>
      <c r="D13" s="18">
        <f>'C_CA-I'!L17</f>
        <v/>
      </c>
      <c r="E13" s="18">
        <f>'C_CA-I'!M17</f>
        <v/>
      </c>
      <c r="G13" s="34" t="n"/>
      <c r="I13" s="18">
        <f>SUM(A13)</f>
        <v/>
      </c>
      <c r="J13" s="18">
        <f>SUM(B13)</f>
        <v/>
      </c>
      <c r="K13" s="18">
        <f>SUM(C13)</f>
        <v/>
      </c>
      <c r="L13" s="18">
        <f>SUM(D13)</f>
        <v/>
      </c>
      <c r="M13" s="18">
        <f>SUM(E13)</f>
        <v/>
      </c>
    </row>
    <row r="14">
      <c r="A14" s="18">
        <f>'C_CA-I'!I18</f>
        <v/>
      </c>
      <c r="B14" s="18">
        <f>'C_CA-I'!J18</f>
        <v/>
      </c>
      <c r="C14" s="18">
        <f>'C_CA-I'!K18</f>
        <v/>
      </c>
      <c r="D14" s="18">
        <f>'C_CA-I'!L18</f>
        <v/>
      </c>
      <c r="E14" s="18">
        <f>'C_CA-I'!M18</f>
        <v/>
      </c>
      <c r="G14" s="34" t="n"/>
      <c r="I14" s="18">
        <f>SUM(A14)</f>
        <v/>
      </c>
      <c r="J14" s="18">
        <f>SUM(B14)</f>
        <v/>
      </c>
      <c r="K14" s="18">
        <f>SUM(C14)</f>
        <v/>
      </c>
      <c r="L14" s="18">
        <f>SUM(D14)</f>
        <v/>
      </c>
      <c r="M14" s="18">
        <f>SUM(E14)</f>
        <v/>
      </c>
    </row>
    <row r="15">
      <c r="A15" s="18">
        <f>'C_CA-I'!I19</f>
        <v/>
      </c>
      <c r="B15" s="18">
        <f>'C_CA-I'!J19</f>
        <v/>
      </c>
      <c r="C15" s="18">
        <f>'C_CA-I'!K19</f>
        <v/>
      </c>
      <c r="D15" s="18">
        <f>'C_CA-I'!L19</f>
        <v/>
      </c>
      <c r="E15" s="18">
        <f>'C_CA-I'!M19</f>
        <v/>
      </c>
      <c r="G15" s="34" t="n"/>
      <c r="I15" s="18">
        <f>SUM(A15)</f>
        <v/>
      </c>
      <c r="J15" s="18">
        <f>SUM(B15)</f>
        <v/>
      </c>
      <c r="K15" s="18">
        <f>SUM(C15)</f>
        <v/>
      </c>
      <c r="L15" s="18">
        <f>SUM(D15)</f>
        <v/>
      </c>
      <c r="M15" s="18">
        <f>SUM(E15)</f>
        <v/>
      </c>
    </row>
    <row r="16">
      <c r="A16" s="18">
        <f>'C_CA-I'!I20</f>
        <v/>
      </c>
      <c r="B16" s="18">
        <f>'C_CA-I'!J20</f>
        <v/>
      </c>
      <c r="C16" s="18">
        <f>'C_CA-I'!K20</f>
        <v/>
      </c>
      <c r="D16" s="18">
        <f>'C_CA-I'!L20</f>
        <v/>
      </c>
      <c r="E16" s="18">
        <f>'C_CA-I'!M20</f>
        <v/>
      </c>
      <c r="G16" s="34" t="n"/>
      <c r="I16" s="18">
        <f>SUM(A16)</f>
        <v/>
      </c>
      <c r="J16" s="18">
        <f>SUM(B16)</f>
        <v/>
      </c>
      <c r="K16" s="18">
        <f>SUM(C16)</f>
        <v/>
      </c>
      <c r="L16" s="18">
        <f>SUM(D16)</f>
        <v/>
      </c>
      <c r="M16" s="18">
        <f>SUM(E16)</f>
        <v/>
      </c>
    </row>
    <row r="17">
      <c r="A17" s="18">
        <f>'C_CA-I'!I21</f>
        <v/>
      </c>
      <c r="B17" s="18">
        <f>'C_CA-I'!J21</f>
        <v/>
      </c>
      <c r="C17" s="18">
        <f>'C_CA-I'!K21</f>
        <v/>
      </c>
      <c r="D17" s="18">
        <f>'C_CA-I'!L21</f>
        <v/>
      </c>
      <c r="E17" s="18">
        <f>'C_CA-I'!M21</f>
        <v/>
      </c>
      <c r="G17" s="34" t="n"/>
      <c r="I17" s="18">
        <f>SUM(A17)</f>
        <v/>
      </c>
      <c r="J17" s="18">
        <f>SUM(B17)</f>
        <v/>
      </c>
      <c r="K17" s="18">
        <f>SUM(C17)</f>
        <v/>
      </c>
      <c r="L17" s="18">
        <f>SUM(D17)</f>
        <v/>
      </c>
      <c r="M17" s="18">
        <f>SUM(E17)</f>
        <v/>
      </c>
    </row>
    <row r="18">
      <c r="A18" s="18">
        <f>'C_CA-I'!I22</f>
        <v/>
      </c>
      <c r="B18" s="18">
        <f>'C_CA-I'!J22</f>
        <v/>
      </c>
      <c r="C18" s="18">
        <f>'C_CA-I'!K22</f>
        <v/>
      </c>
      <c r="D18" s="18">
        <f>'C_CA-I'!L22</f>
        <v/>
      </c>
      <c r="E18" s="18">
        <f>'C_CA-I'!M22</f>
        <v/>
      </c>
      <c r="G18" s="34" t="n"/>
      <c r="I18" s="18">
        <f>SUM(A18)</f>
        <v/>
      </c>
      <c r="J18" s="18">
        <f>SUM(B18)</f>
        <v/>
      </c>
      <c r="K18" s="18">
        <f>SUM(C18)</f>
        <v/>
      </c>
      <c r="L18" s="18">
        <f>SUM(D18)</f>
        <v/>
      </c>
      <c r="M18" s="18">
        <f>SUM(E18)</f>
        <v/>
      </c>
    </row>
    <row r="19">
      <c r="A19" s="18">
        <f>'C_CA-I'!I23</f>
        <v/>
      </c>
      <c r="B19" s="18">
        <f>'C_CA-I'!J23</f>
        <v/>
      </c>
      <c r="C19" s="18">
        <f>'C_CA-I'!K23</f>
        <v/>
      </c>
      <c r="D19" s="18">
        <f>'C_CA-I'!L23</f>
        <v/>
      </c>
      <c r="E19" s="18">
        <f>'C_CA-I'!M23</f>
        <v/>
      </c>
      <c r="G19" s="34" t="n"/>
      <c r="I19" s="18">
        <f>SUM(A19)</f>
        <v/>
      </c>
      <c r="J19" s="18">
        <f>SUM(B19)</f>
        <v/>
      </c>
      <c r="K19" s="18">
        <f>SUM(C19)</f>
        <v/>
      </c>
      <c r="L19" s="18">
        <f>SUM(D19)</f>
        <v/>
      </c>
      <c r="M19" s="18">
        <f>SUM(E19)</f>
        <v/>
      </c>
    </row>
    <row r="20">
      <c r="A20" s="18">
        <f>'C_CA-I'!I24</f>
        <v/>
      </c>
      <c r="B20" s="18">
        <f>'C_CA-I'!J24</f>
        <v/>
      </c>
      <c r="C20" s="18">
        <f>'C_CA-I'!K24</f>
        <v/>
      </c>
      <c r="D20" s="18">
        <f>'C_CA-I'!L24</f>
        <v/>
      </c>
      <c r="E20" s="18">
        <f>'C_CA-I'!M24</f>
        <v/>
      </c>
      <c r="G20" s="34" t="n"/>
      <c r="I20" s="18">
        <f>SUM(A20)</f>
        <v/>
      </c>
      <c r="J20" s="18">
        <f>SUM(B20)</f>
        <v/>
      </c>
      <c r="K20" s="18">
        <f>SUM(C20)</f>
        <v/>
      </c>
      <c r="L20" s="18">
        <f>SUM(D20)</f>
        <v/>
      </c>
      <c r="M20" s="18">
        <f>SUM(E20)</f>
        <v/>
      </c>
    </row>
    <row r="21">
      <c r="A21" s="18">
        <f>'C_CA-I'!I25</f>
        <v/>
      </c>
      <c r="B21" s="18">
        <f>'C_CA-I'!J25</f>
        <v/>
      </c>
      <c r="C21" s="18">
        <f>'C_CA-I'!K25</f>
        <v/>
      </c>
      <c r="D21" s="18">
        <f>'C_CA-I'!L25</f>
        <v/>
      </c>
      <c r="E21" s="18">
        <f>'C_CA-I'!M25</f>
        <v/>
      </c>
      <c r="G21" s="34" t="n"/>
      <c r="I21" s="18">
        <f>SUM(A21)</f>
        <v/>
      </c>
      <c r="J21" s="18">
        <f>SUM(B21)</f>
        <v/>
      </c>
      <c r="K21" s="18">
        <f>SUM(C21)</f>
        <v/>
      </c>
      <c r="L21" s="18">
        <f>SUM(D21)</f>
        <v/>
      </c>
      <c r="M21" s="18">
        <f>SUM(E21)</f>
        <v/>
      </c>
    </row>
    <row r="22">
      <c r="A22" s="18">
        <f>'C_CA-I'!I26</f>
        <v/>
      </c>
      <c r="B22" s="18">
        <f>'C_CA-I'!J26</f>
        <v/>
      </c>
      <c r="C22" s="18">
        <f>'C_CA-I'!K26</f>
        <v/>
      </c>
      <c r="D22" s="18">
        <f>'C_CA-I'!L26</f>
        <v/>
      </c>
      <c r="E22" s="18">
        <f>'C_CA-I'!M26</f>
        <v/>
      </c>
      <c r="G22" s="34" t="n"/>
      <c r="I22" s="18">
        <f>SUM(A22)</f>
        <v/>
      </c>
      <c r="J22" s="18">
        <f>SUM(B22)</f>
        <v/>
      </c>
      <c r="K22" s="18">
        <f>SUM(C22)</f>
        <v/>
      </c>
      <c r="L22" s="18">
        <f>SUM(D22)</f>
        <v/>
      </c>
      <c r="M22" s="18">
        <f>SUM(E22)</f>
        <v/>
      </c>
    </row>
    <row r="23">
      <c r="A23" s="18">
        <f>'C_CA-I'!I27</f>
        <v/>
      </c>
      <c r="B23" s="18">
        <f>'C_CA-I'!J27</f>
        <v/>
      </c>
      <c r="C23" s="18">
        <f>'C_CA-I'!K27</f>
        <v/>
      </c>
      <c r="D23" s="18">
        <f>'C_CA-I'!L27</f>
        <v/>
      </c>
      <c r="E23" s="18">
        <f>'C_CA-I'!M27</f>
        <v/>
      </c>
      <c r="G23" s="34" t="n"/>
      <c r="I23" s="18">
        <f>SUM(A23)</f>
        <v/>
      </c>
      <c r="J23" s="18">
        <f>SUM(B23)</f>
        <v/>
      </c>
      <c r="K23" s="18">
        <f>SUM(C23)</f>
        <v/>
      </c>
      <c r="L23" s="18">
        <f>SUM(D23)</f>
        <v/>
      </c>
      <c r="M23" s="18">
        <f>SUM(E23)</f>
        <v/>
      </c>
    </row>
    <row r="24">
      <c r="A24" s="18">
        <f>'C_CA-I'!I28</f>
        <v/>
      </c>
      <c r="B24" s="18">
        <f>'C_CA-I'!J28</f>
        <v/>
      </c>
      <c r="C24" s="18">
        <f>'C_CA-I'!K28</f>
        <v/>
      </c>
      <c r="D24" s="18">
        <f>'C_CA-I'!L28</f>
        <v/>
      </c>
      <c r="E24" s="18">
        <f>'C_CA-I'!M28</f>
        <v/>
      </c>
      <c r="G24" s="34" t="n"/>
      <c r="I24" s="18">
        <f>SUM(A24)</f>
        <v/>
      </c>
      <c r="J24" s="18">
        <f>SUM(B24)</f>
        <v/>
      </c>
      <c r="K24" s="18">
        <f>SUM(C24)</f>
        <v/>
      </c>
      <c r="L24" s="18">
        <f>SUM(D24)</f>
        <v/>
      </c>
      <c r="M24" s="18">
        <f>SUM(E24)</f>
        <v/>
      </c>
    </row>
    <row r="25">
      <c r="A25" s="18">
        <f>'C_CA-I'!I29</f>
        <v/>
      </c>
      <c r="B25" s="18">
        <f>'C_CA-I'!J29</f>
        <v/>
      </c>
      <c r="C25" s="18">
        <f>'C_CA-I'!K29</f>
        <v/>
      </c>
      <c r="D25" s="18">
        <f>'C_CA-I'!L29</f>
        <v/>
      </c>
      <c r="E25" s="18">
        <f>'C_CA-I'!M29</f>
        <v/>
      </c>
      <c r="G25" s="34" t="n"/>
      <c r="I25" s="18">
        <f>SUM(A25)</f>
        <v/>
      </c>
      <c r="J25" s="18">
        <f>SUM(B25)</f>
        <v/>
      </c>
      <c r="K25" s="18">
        <f>SUM(C25)</f>
        <v/>
      </c>
      <c r="L25" s="18">
        <f>SUM(D25)</f>
        <v/>
      </c>
      <c r="M25" s="18">
        <f>SUM(E25)</f>
        <v/>
      </c>
    </row>
    <row r="26">
      <c r="A26" s="18">
        <f>'C_CA-I'!I30</f>
        <v/>
      </c>
      <c r="B26" s="18">
        <f>'C_CA-I'!J30</f>
        <v/>
      </c>
      <c r="C26" s="18">
        <f>'C_CA-I'!K30</f>
        <v/>
      </c>
      <c r="D26" s="18">
        <f>'C_CA-I'!L30</f>
        <v/>
      </c>
      <c r="E26" s="18">
        <f>'C_CA-I'!M30</f>
        <v/>
      </c>
      <c r="G26" s="34" t="n"/>
      <c r="I26" s="18">
        <f>SUM(A26)</f>
        <v/>
      </c>
      <c r="J26" s="18">
        <f>SUM(B26)</f>
        <v/>
      </c>
      <c r="K26" s="18">
        <f>SUM(C26)</f>
        <v/>
      </c>
      <c r="L26" s="18">
        <f>SUM(D26)</f>
        <v/>
      </c>
      <c r="M26" s="18">
        <f>SUM(E26)</f>
        <v/>
      </c>
    </row>
    <row r="27">
      <c r="A27" s="18">
        <f>'C_CA-I'!I31</f>
        <v/>
      </c>
      <c r="B27" s="18">
        <f>'C_CA-I'!J31</f>
        <v/>
      </c>
      <c r="C27" s="18">
        <f>'C_CA-I'!K31</f>
        <v/>
      </c>
      <c r="D27" s="18">
        <f>'C_CA-I'!L31</f>
        <v/>
      </c>
      <c r="E27" s="18">
        <f>'C_CA-I'!M31</f>
        <v/>
      </c>
      <c r="G27" s="34" t="n"/>
      <c r="I27" s="18">
        <f>SUM(A27)</f>
        <v/>
      </c>
      <c r="J27" s="18">
        <f>SUM(B27)</f>
        <v/>
      </c>
      <c r="K27" s="18">
        <f>SUM(C27)</f>
        <v/>
      </c>
      <c r="L27" s="18">
        <f>SUM(D27)</f>
        <v/>
      </c>
      <c r="M27" s="18">
        <f>SUM(E27)</f>
        <v/>
      </c>
    </row>
    <row r="28">
      <c r="A28" s="18">
        <f>'C_CA-I'!I32</f>
        <v/>
      </c>
      <c r="B28" s="18">
        <f>'C_CA-I'!J32</f>
        <v/>
      </c>
      <c r="C28" s="18">
        <f>'C_CA-I'!K32</f>
        <v/>
      </c>
      <c r="D28" s="18">
        <f>'C_CA-I'!L32</f>
        <v/>
      </c>
      <c r="E28" s="18">
        <f>'C_CA-I'!M32</f>
        <v/>
      </c>
      <c r="G28" s="34" t="n"/>
      <c r="I28" s="18">
        <f>SUM(A28)</f>
        <v/>
      </c>
      <c r="J28" s="18">
        <f>SUM(B28)</f>
        <v/>
      </c>
      <c r="K28" s="18">
        <f>SUM(C28)</f>
        <v/>
      </c>
      <c r="L28" s="18">
        <f>SUM(D28)</f>
        <v/>
      </c>
      <c r="M28" s="18">
        <f>SUM(E28)</f>
        <v/>
      </c>
    </row>
    <row r="29">
      <c r="A29" s="18">
        <f>'C_CA-I'!I33</f>
        <v/>
      </c>
      <c r="B29" s="18">
        <f>'C_CA-I'!J33</f>
        <v/>
      </c>
      <c r="C29" s="18">
        <f>'C_CA-I'!K33</f>
        <v/>
      </c>
      <c r="D29" s="18">
        <f>'C_CA-I'!L33</f>
        <v/>
      </c>
      <c r="E29" s="18">
        <f>'C_CA-I'!M33</f>
        <v/>
      </c>
      <c r="G29" s="34" t="n"/>
      <c r="I29" s="18">
        <f>SUM(A29)</f>
        <v/>
      </c>
      <c r="J29" s="18">
        <f>SUM(B29)</f>
        <v/>
      </c>
      <c r="K29" s="18">
        <f>SUM(C29)</f>
        <v/>
      </c>
      <c r="L29" s="18">
        <f>SUM(D29)</f>
        <v/>
      </c>
      <c r="M29" s="18">
        <f>SUM(E29)</f>
        <v/>
      </c>
    </row>
    <row r="30">
      <c r="A30" s="18">
        <f>'C_CA-I'!I34</f>
        <v/>
      </c>
      <c r="B30" s="18">
        <f>'C_CA-I'!J34</f>
        <v/>
      </c>
      <c r="C30" s="18">
        <f>'C_CA-I'!K34</f>
        <v/>
      </c>
      <c r="D30" s="18">
        <f>'C_CA-I'!L34</f>
        <v/>
      </c>
      <c r="E30" s="18">
        <f>'C_CA-I'!M34</f>
        <v/>
      </c>
      <c r="G30" s="34" t="n"/>
      <c r="I30" s="18">
        <f>SUM(A30)</f>
        <v/>
      </c>
      <c r="J30" s="18">
        <f>SUM(B30)</f>
        <v/>
      </c>
      <c r="K30" s="18">
        <f>SUM(C30)</f>
        <v/>
      </c>
      <c r="L30" s="18">
        <f>SUM(D30)</f>
        <v/>
      </c>
      <c r="M30" s="18">
        <f>SUM(E30)</f>
        <v/>
      </c>
    </row>
    <row r="31">
      <c r="A31" s="18">
        <f>'C_CA-I'!I35</f>
        <v/>
      </c>
      <c r="B31" s="18">
        <f>'C_CA-I'!J35</f>
        <v/>
      </c>
      <c r="C31" s="18">
        <f>'C_CA-I'!K35</f>
        <v/>
      </c>
      <c r="D31" s="18">
        <f>'C_CA-I'!L35</f>
        <v/>
      </c>
      <c r="E31" s="18">
        <f>'C_CA-I'!M35</f>
        <v/>
      </c>
      <c r="G31" s="34" t="n"/>
      <c r="I31" s="18">
        <f>SUM(A31)</f>
        <v/>
      </c>
      <c r="J31" s="18">
        <f>SUM(B31)</f>
        <v/>
      </c>
      <c r="K31" s="18">
        <f>SUM(C31)</f>
        <v/>
      </c>
      <c r="L31" s="18">
        <f>SUM(D31)</f>
        <v/>
      </c>
      <c r="M31" s="18">
        <f>SUM(E31)</f>
        <v/>
      </c>
    </row>
    <row r="32">
      <c r="A32" s="18">
        <f>'C_CA-I'!I36</f>
        <v/>
      </c>
      <c r="B32" s="18">
        <f>'C_CA-I'!J36</f>
        <v/>
      </c>
      <c r="C32" s="18">
        <f>'C_CA-I'!K36</f>
        <v/>
      </c>
      <c r="D32" s="18">
        <f>'C_CA-I'!L36</f>
        <v/>
      </c>
      <c r="E32" s="18">
        <f>'C_CA-I'!M36</f>
        <v/>
      </c>
      <c r="G32" s="34" t="n"/>
      <c r="I32" s="18">
        <f>SUM(A32)</f>
        <v/>
      </c>
      <c r="J32" s="18">
        <f>SUM(B32)</f>
        <v/>
      </c>
      <c r="K32" s="18">
        <f>SUM(C32)</f>
        <v/>
      </c>
      <c r="L32" s="18">
        <f>SUM(D32)</f>
        <v/>
      </c>
      <c r="M32" s="18">
        <f>SUM(E32)</f>
        <v/>
      </c>
    </row>
    <row r="33">
      <c r="A33" s="18">
        <f>'C_CA-I'!I37</f>
        <v/>
      </c>
      <c r="B33" s="18">
        <f>'C_CA-I'!J37</f>
        <v/>
      </c>
      <c r="C33" s="18">
        <f>'C_CA-I'!K37</f>
        <v/>
      </c>
      <c r="D33" s="18">
        <f>'C_CA-I'!L37</f>
        <v/>
      </c>
      <c r="E33" s="18">
        <f>'C_CA-I'!M37</f>
        <v/>
      </c>
      <c r="G33" s="34" t="n"/>
      <c r="I33" s="18">
        <f>SUM(A33)</f>
        <v/>
      </c>
      <c r="J33" s="18">
        <f>SUM(B33)</f>
        <v/>
      </c>
      <c r="K33" s="18">
        <f>SUM(C33)</f>
        <v/>
      </c>
      <c r="L33" s="18">
        <f>SUM(D33)</f>
        <v/>
      </c>
      <c r="M33" s="18">
        <f>SUM(E33)</f>
        <v/>
      </c>
    </row>
    <row r="34">
      <c r="A34" s="18">
        <f>'C_CA-I'!I38</f>
        <v/>
      </c>
      <c r="B34" s="18">
        <f>'C_CA-I'!J38</f>
        <v/>
      </c>
      <c r="C34" s="18">
        <f>'C_CA-I'!K38</f>
        <v/>
      </c>
      <c r="D34" s="18">
        <f>'C_CA-I'!L38</f>
        <v/>
      </c>
      <c r="E34" s="18">
        <f>'C_CA-I'!M38</f>
        <v/>
      </c>
      <c r="G34" s="34" t="n"/>
      <c r="I34" s="18">
        <f>SUM(A34)</f>
        <v/>
      </c>
      <c r="J34" s="18">
        <f>SUM(B34)</f>
        <v/>
      </c>
      <c r="K34" s="18">
        <f>SUM(C34)</f>
        <v/>
      </c>
      <c r="L34" s="18">
        <f>SUM(D34)</f>
        <v/>
      </c>
      <c r="M34" s="18">
        <f>SUM(E34)</f>
        <v/>
      </c>
    </row>
    <row r="35">
      <c r="A35" s="18">
        <f>'C_CA-I'!I39</f>
        <v/>
      </c>
      <c r="B35" s="18">
        <f>'C_CA-I'!J39</f>
        <v/>
      </c>
      <c r="C35" s="18">
        <f>'C_CA-I'!K39</f>
        <v/>
      </c>
      <c r="D35" s="18">
        <f>'C_CA-I'!L39</f>
        <v/>
      </c>
      <c r="E35" s="18">
        <f>'C_CA-I'!M39</f>
        <v/>
      </c>
      <c r="G35" s="34" t="n"/>
      <c r="I35" s="18">
        <f>SUM(A35)</f>
        <v/>
      </c>
      <c r="J35" s="18">
        <f>SUM(B35)</f>
        <v/>
      </c>
      <c r="K35" s="18">
        <f>SUM(C35)</f>
        <v/>
      </c>
      <c r="L35" s="18">
        <f>SUM(D35)</f>
        <v/>
      </c>
      <c r="M35" s="18">
        <f>SUM(E35)</f>
        <v/>
      </c>
    </row>
    <row r="36">
      <c r="A36" s="18">
        <f>'C_CA-I'!I40</f>
        <v/>
      </c>
      <c r="B36" s="18">
        <f>'C_CA-I'!J40</f>
        <v/>
      </c>
      <c r="C36" s="18">
        <f>'C_CA-I'!K40</f>
        <v/>
      </c>
      <c r="D36" s="18">
        <f>'C_CA-I'!L40</f>
        <v/>
      </c>
      <c r="E36" s="18">
        <f>'C_CA-I'!M40</f>
        <v/>
      </c>
      <c r="G36" s="34" t="n"/>
      <c r="I36" s="18">
        <f>SUM(A36)</f>
        <v/>
      </c>
      <c r="J36" s="18">
        <f>SUM(B36)</f>
        <v/>
      </c>
      <c r="K36" s="18">
        <f>SUM(C36)</f>
        <v/>
      </c>
      <c r="L36" s="18">
        <f>SUM(D36)</f>
        <v/>
      </c>
      <c r="M36" s="18">
        <f>SUM(E36)</f>
        <v/>
      </c>
    </row>
    <row r="37">
      <c r="A37" s="18">
        <f>'C_CA-I'!I41</f>
        <v/>
      </c>
      <c r="B37" s="18">
        <f>'C_CA-I'!J41</f>
        <v/>
      </c>
      <c r="C37" s="18">
        <f>'C_CA-I'!K41</f>
        <v/>
      </c>
      <c r="D37" s="18">
        <f>'C_CA-I'!L41</f>
        <v/>
      </c>
      <c r="E37" s="18">
        <f>'C_CA-I'!M41</f>
        <v/>
      </c>
      <c r="G37" s="34" t="n"/>
      <c r="I37" s="18">
        <f>SUM(A37)</f>
        <v/>
      </c>
      <c r="J37" s="18">
        <f>SUM(B37)</f>
        <v/>
      </c>
      <c r="K37" s="18">
        <f>SUM(C37)</f>
        <v/>
      </c>
      <c r="L37" s="18">
        <f>SUM(D37)</f>
        <v/>
      </c>
      <c r="M37" s="18">
        <f>SUM(E37)</f>
        <v/>
      </c>
    </row>
    <row r="38">
      <c r="A38" s="18">
        <f>'C_CA-I'!I42</f>
        <v/>
      </c>
      <c r="B38" s="18">
        <f>'C_CA-I'!J42</f>
        <v/>
      </c>
      <c r="C38" s="18">
        <f>'C_CA-I'!K42</f>
        <v/>
      </c>
      <c r="D38" s="18">
        <f>'C_CA-I'!L42</f>
        <v/>
      </c>
      <c r="E38" s="18">
        <f>'C_CA-I'!M42</f>
        <v/>
      </c>
      <c r="G38" s="34" t="n"/>
      <c r="I38" s="18">
        <f>SUM(A38)</f>
        <v/>
      </c>
      <c r="J38" s="18">
        <f>SUM(B38)</f>
        <v/>
      </c>
      <c r="K38" s="18">
        <f>SUM(C38)</f>
        <v/>
      </c>
      <c r="L38" s="18">
        <f>SUM(D38)</f>
        <v/>
      </c>
      <c r="M38" s="18">
        <f>SUM(E38)</f>
        <v/>
      </c>
    </row>
    <row r="39">
      <c r="A39" s="18">
        <f>'C_CA-I'!I43</f>
        <v/>
      </c>
      <c r="B39" s="18">
        <f>'C_CA-I'!J43</f>
        <v/>
      </c>
      <c r="C39" s="18">
        <f>'C_CA-I'!K43</f>
        <v/>
      </c>
      <c r="D39" s="18">
        <f>'C_CA-I'!L43</f>
        <v/>
      </c>
      <c r="E39" s="18">
        <f>'C_CA-I'!M43</f>
        <v/>
      </c>
      <c r="G39" s="34" t="n"/>
      <c r="I39" s="18">
        <f>SUM(A39)</f>
        <v/>
      </c>
      <c r="J39" s="18">
        <f>SUM(B39)</f>
        <v/>
      </c>
      <c r="K39" s="18">
        <f>SUM(C39)</f>
        <v/>
      </c>
      <c r="L39" s="18">
        <f>SUM(D39)</f>
        <v/>
      </c>
      <c r="M39" s="18">
        <f>SUM(E39)</f>
        <v/>
      </c>
    </row>
    <row r="40">
      <c r="A40" s="18">
        <f>'C_CA-I'!I44</f>
        <v/>
      </c>
      <c r="B40" s="18">
        <f>'C_CA-I'!J44</f>
        <v/>
      </c>
      <c r="C40" s="18">
        <f>'C_CA-I'!K44</f>
        <v/>
      </c>
      <c r="D40" s="18">
        <f>'C_CA-I'!L44</f>
        <v/>
      </c>
      <c r="E40" s="18">
        <f>'C_CA-I'!M44</f>
        <v/>
      </c>
      <c r="G40" s="34" t="n"/>
      <c r="I40" s="18">
        <f>SUM(A40)</f>
        <v/>
      </c>
      <c r="J40" s="18">
        <f>SUM(B40)</f>
        <v/>
      </c>
      <c r="K40" s="18">
        <f>SUM(C40)</f>
        <v/>
      </c>
      <c r="L40" s="18">
        <f>SUM(D40)</f>
        <v/>
      </c>
      <c r="M40" s="18">
        <f>SUM(E40)</f>
        <v/>
      </c>
    </row>
    <row r="41">
      <c r="A41" s="18">
        <f>'C_CA-I'!I45</f>
        <v/>
      </c>
      <c r="B41" s="18">
        <f>'C_CA-I'!J45</f>
        <v/>
      </c>
      <c r="C41" s="18">
        <f>'C_CA-I'!K45</f>
        <v/>
      </c>
      <c r="D41" s="18">
        <f>'C_CA-I'!L45</f>
        <v/>
      </c>
      <c r="E41" s="18">
        <f>'C_CA-I'!M45</f>
        <v/>
      </c>
      <c r="G41" s="34" t="n"/>
      <c r="I41" s="18">
        <f>SUM(A41)</f>
        <v/>
      </c>
      <c r="J41" s="18">
        <f>SUM(B41)</f>
        <v/>
      </c>
      <c r="K41" s="18">
        <f>SUM(C41)</f>
        <v/>
      </c>
      <c r="L41" s="18">
        <f>SUM(D41)</f>
        <v/>
      </c>
      <c r="M41" s="18">
        <f>SUM(E41)</f>
        <v/>
      </c>
    </row>
    <row r="42">
      <c r="A42" s="18">
        <f>'C_CA-I'!I46</f>
        <v/>
      </c>
      <c r="B42" s="18">
        <f>'C_CA-I'!J46</f>
        <v/>
      </c>
      <c r="C42" s="18">
        <f>'C_CA-I'!K46</f>
        <v/>
      </c>
      <c r="D42" s="18">
        <f>'C_CA-I'!L46</f>
        <v/>
      </c>
      <c r="E42" s="18">
        <f>'C_CA-I'!M46</f>
        <v/>
      </c>
      <c r="G42" s="34" t="n"/>
      <c r="I42" s="18">
        <f>SUM(A42)</f>
        <v/>
      </c>
      <c r="J42" s="18">
        <f>SUM(B42)</f>
        <v/>
      </c>
      <c r="K42" s="18">
        <f>SUM(C42)</f>
        <v/>
      </c>
      <c r="L42" s="18">
        <f>SUM(D42)</f>
        <v/>
      </c>
      <c r="M42" s="18">
        <f>SUM(E42)</f>
        <v/>
      </c>
    </row>
    <row r="43">
      <c r="A43" s="18">
        <f>'C_CA-I'!I47</f>
        <v/>
      </c>
      <c r="B43" s="18">
        <f>'C_CA-I'!J47</f>
        <v/>
      </c>
      <c r="C43" s="18">
        <f>'C_CA-I'!K47</f>
        <v/>
      </c>
      <c r="D43" s="18">
        <f>'C_CA-I'!L47</f>
        <v/>
      </c>
      <c r="E43" s="18">
        <f>'C_CA-I'!M47</f>
        <v/>
      </c>
      <c r="G43" s="34" t="n"/>
      <c r="I43" s="18">
        <f>SUM(A43)</f>
        <v/>
      </c>
      <c r="J43" s="18">
        <f>SUM(B43)</f>
        <v/>
      </c>
      <c r="K43" s="18">
        <f>SUM(C43)</f>
        <v/>
      </c>
      <c r="L43" s="18">
        <f>SUM(D43)</f>
        <v/>
      </c>
      <c r="M43" s="18">
        <f>SUM(E43)</f>
        <v/>
      </c>
    </row>
    <row r="44">
      <c r="A44" s="18">
        <f>'C_CA-I'!I48</f>
        <v/>
      </c>
      <c r="B44" s="18">
        <f>'C_CA-I'!J48</f>
        <v/>
      </c>
      <c r="C44" s="18">
        <f>'C_CA-I'!K48</f>
        <v/>
      </c>
      <c r="D44" s="18">
        <f>'C_CA-I'!L48</f>
        <v/>
      </c>
      <c r="E44" s="18">
        <f>'C_CA-I'!M48</f>
        <v/>
      </c>
      <c r="G44" s="34" t="n"/>
      <c r="I44" s="18">
        <f>SUM(A44)</f>
        <v/>
      </c>
      <c r="J44" s="18">
        <f>SUM(B44)</f>
        <v/>
      </c>
      <c r="K44" s="18">
        <f>SUM(C44)</f>
        <v/>
      </c>
      <c r="L44" s="18">
        <f>SUM(D44)</f>
        <v/>
      </c>
      <c r="M44" s="18">
        <f>SUM(E44)</f>
        <v/>
      </c>
    </row>
    <row r="45">
      <c r="A45" s="18">
        <f>'C_CA-I'!I49</f>
        <v/>
      </c>
      <c r="B45" s="18">
        <f>'C_CA-I'!J49</f>
        <v/>
      </c>
      <c r="C45" s="18">
        <f>'C_CA-I'!K49</f>
        <v/>
      </c>
      <c r="D45" s="18">
        <f>'C_CA-I'!L49</f>
        <v/>
      </c>
      <c r="E45" s="18">
        <f>'C_CA-I'!M49</f>
        <v/>
      </c>
      <c r="G45" s="34" t="n"/>
      <c r="I45" s="18">
        <f>SUM(A45)</f>
        <v/>
      </c>
      <c r="J45" s="18">
        <f>SUM(B45)</f>
        <v/>
      </c>
      <c r="K45" s="18">
        <f>SUM(C45)</f>
        <v/>
      </c>
      <c r="L45" s="18">
        <f>SUM(D45)</f>
        <v/>
      </c>
      <c r="M45" s="18">
        <f>SUM(E45)</f>
        <v/>
      </c>
    </row>
    <row r="46">
      <c r="A46" s="18">
        <f>'C_CA-I'!I50</f>
        <v/>
      </c>
      <c r="B46" s="18">
        <f>'C_CA-I'!J50</f>
        <v/>
      </c>
      <c r="C46" s="18">
        <f>'C_CA-I'!K50</f>
        <v/>
      </c>
      <c r="D46" s="18">
        <f>'C_CA-I'!L50</f>
        <v/>
      </c>
      <c r="E46" s="18">
        <f>'C_CA-I'!M50</f>
        <v/>
      </c>
      <c r="G46" s="34" t="n"/>
      <c r="I46" s="18">
        <f>SUM(A46)</f>
        <v/>
      </c>
      <c r="J46" s="18">
        <f>SUM(B46)</f>
        <v/>
      </c>
      <c r="K46" s="18">
        <f>SUM(C46)</f>
        <v/>
      </c>
      <c r="L46" s="18">
        <f>SUM(D46)</f>
        <v/>
      </c>
      <c r="M46" s="18">
        <f>SUM(E46)</f>
        <v/>
      </c>
    </row>
    <row r="47">
      <c r="A47" s="18">
        <f>'C_CA-I'!I51</f>
        <v/>
      </c>
      <c r="B47" s="18">
        <f>'C_CA-I'!J51</f>
        <v/>
      </c>
      <c r="C47" s="18">
        <f>'C_CA-I'!K51</f>
        <v/>
      </c>
      <c r="D47" s="18">
        <f>'C_CA-I'!L51</f>
        <v/>
      </c>
      <c r="E47" s="18">
        <f>'C_CA-I'!M51</f>
        <v/>
      </c>
      <c r="G47" s="34" t="n"/>
      <c r="I47" s="18">
        <f>SUM(A47)</f>
        <v/>
      </c>
      <c r="J47" s="18">
        <f>SUM(B47)</f>
        <v/>
      </c>
      <c r="K47" s="18">
        <f>SUM(C47)</f>
        <v/>
      </c>
      <c r="L47" s="18">
        <f>SUM(D47)</f>
        <v/>
      </c>
      <c r="M47" s="18">
        <f>SUM(E47)</f>
        <v/>
      </c>
    </row>
    <row r="48">
      <c r="A48" s="18">
        <f>'C_CA-I'!I52</f>
        <v/>
      </c>
      <c r="B48" s="18">
        <f>'C_CA-I'!J52</f>
        <v/>
      </c>
      <c r="C48" s="18">
        <f>'C_CA-I'!K52</f>
        <v/>
      </c>
      <c r="D48" s="18">
        <f>'C_CA-I'!L52</f>
        <v/>
      </c>
      <c r="E48" s="18">
        <f>'C_CA-I'!M52</f>
        <v/>
      </c>
      <c r="G48" s="34" t="n"/>
      <c r="I48" s="18">
        <f>SUM(A48)</f>
        <v/>
      </c>
      <c r="J48" s="18">
        <f>SUM(B48)</f>
        <v/>
      </c>
      <c r="K48" s="18">
        <f>SUM(C48)</f>
        <v/>
      </c>
      <c r="L48" s="18">
        <f>SUM(D48)</f>
        <v/>
      </c>
      <c r="M48" s="18">
        <f>SUM(E48)</f>
        <v/>
      </c>
    </row>
    <row r="49">
      <c r="A49" s="18">
        <f>'C_CA-I'!I53</f>
        <v/>
      </c>
      <c r="B49" s="18">
        <f>'C_CA-I'!J53</f>
        <v/>
      </c>
      <c r="C49" s="18">
        <f>'C_CA-I'!K53</f>
        <v/>
      </c>
      <c r="D49" s="18">
        <f>'C_CA-I'!L53</f>
        <v/>
      </c>
      <c r="E49" s="18">
        <f>'C_CA-I'!M53</f>
        <v/>
      </c>
      <c r="G49" s="34" t="n"/>
      <c r="I49" s="18">
        <f>SUM(A49)</f>
        <v/>
      </c>
      <c r="J49" s="18">
        <f>SUM(B49)</f>
        <v/>
      </c>
      <c r="K49" s="18">
        <f>SUM(C49)</f>
        <v/>
      </c>
      <c r="L49" s="18">
        <f>SUM(D49)</f>
        <v/>
      </c>
      <c r="M49" s="18">
        <f>SUM(E49)</f>
        <v/>
      </c>
    </row>
    <row r="50">
      <c r="A50" s="18">
        <f>'C_CA-I'!I54</f>
        <v/>
      </c>
      <c r="B50" s="18">
        <f>'C_CA-I'!J54</f>
        <v/>
      </c>
      <c r="C50" s="18">
        <f>'C_CA-I'!K54</f>
        <v/>
      </c>
      <c r="D50" s="18">
        <f>'C_CA-I'!L54</f>
        <v/>
      </c>
      <c r="E50" s="18">
        <f>'C_CA-I'!M54</f>
        <v/>
      </c>
      <c r="G50" s="34" t="n"/>
      <c r="I50" s="18">
        <f>SUM(A50)</f>
        <v/>
      </c>
      <c r="J50" s="18">
        <f>SUM(B50)</f>
        <v/>
      </c>
      <c r="K50" s="18">
        <f>SUM(C50)</f>
        <v/>
      </c>
      <c r="L50" s="18">
        <f>SUM(D50)</f>
        <v/>
      </c>
      <c r="M50" s="18">
        <f>SUM(E50)</f>
        <v/>
      </c>
    </row>
    <row r="51">
      <c r="A51" s="18">
        <f>'C_CA-I'!I55</f>
        <v/>
      </c>
      <c r="B51" s="18">
        <f>'C_CA-I'!J55</f>
        <v/>
      </c>
      <c r="C51" s="18">
        <f>'C_CA-I'!K55</f>
        <v/>
      </c>
      <c r="D51" s="18">
        <f>'C_CA-I'!L55</f>
        <v/>
      </c>
      <c r="E51" s="18">
        <f>'C_CA-I'!M55</f>
        <v/>
      </c>
      <c r="G51" s="34" t="n"/>
      <c r="I51" s="18">
        <f>SUM(A51)</f>
        <v/>
      </c>
      <c r="J51" s="18">
        <f>SUM(B51)</f>
        <v/>
      </c>
      <c r="K51" s="18">
        <f>SUM(C51)</f>
        <v/>
      </c>
      <c r="L51" s="18">
        <f>SUM(D51)</f>
        <v/>
      </c>
      <c r="M51" s="18">
        <f>SUM(E51)</f>
        <v/>
      </c>
    </row>
    <row r="52">
      <c r="A52" s="18">
        <f>'C_CA-I'!I56</f>
        <v/>
      </c>
      <c r="B52" s="18">
        <f>'C_CA-I'!J56</f>
        <v/>
      </c>
      <c r="C52" s="18">
        <f>'C_CA-I'!K56</f>
        <v/>
      </c>
      <c r="D52" s="18">
        <f>'C_CA-I'!L56</f>
        <v/>
      </c>
      <c r="E52" s="18">
        <f>'C_CA-I'!M56</f>
        <v/>
      </c>
      <c r="G52" s="34" t="n"/>
      <c r="I52" s="18">
        <f>SUM(A52)</f>
        <v/>
      </c>
      <c r="J52" s="18">
        <f>SUM(B52)</f>
        <v/>
      </c>
      <c r="K52" s="18">
        <f>SUM(C52)</f>
        <v/>
      </c>
      <c r="L52" s="18">
        <f>SUM(D52)</f>
        <v/>
      </c>
      <c r="M52" s="18">
        <f>SUM(E52)</f>
        <v/>
      </c>
    </row>
    <row r="53">
      <c r="A53" s="18">
        <f>'C_CA-I'!I57</f>
        <v/>
      </c>
      <c r="B53" s="18">
        <f>'C_CA-I'!J57</f>
        <v/>
      </c>
      <c r="C53" s="18">
        <f>'C_CA-I'!K57</f>
        <v/>
      </c>
      <c r="D53" s="18">
        <f>'C_CA-I'!L57</f>
        <v/>
      </c>
      <c r="E53" s="18">
        <f>'C_CA-I'!M57</f>
        <v/>
      </c>
      <c r="G53" s="34" t="n"/>
      <c r="I53" s="18">
        <f>SUM(A53)</f>
        <v/>
      </c>
      <c r="J53" s="18">
        <f>SUM(B53)</f>
        <v/>
      </c>
      <c r="K53" s="18">
        <f>SUM(C53)</f>
        <v/>
      </c>
      <c r="L53" s="18">
        <f>SUM(D53)</f>
        <v/>
      </c>
      <c r="M53" s="18">
        <f>SUM(E53)</f>
        <v/>
      </c>
    </row>
    <row r="54">
      <c r="A54" s="18">
        <f>'C_CA-I'!I58</f>
        <v/>
      </c>
      <c r="B54" s="18">
        <f>'C_CA-I'!J58</f>
        <v/>
      </c>
      <c r="C54" s="18">
        <f>'C_CA-I'!K58</f>
        <v/>
      </c>
      <c r="D54" s="18">
        <f>'C_CA-I'!L58</f>
        <v/>
      </c>
      <c r="E54" s="18">
        <f>'C_CA-I'!M58</f>
        <v/>
      </c>
      <c r="G54" s="34" t="n"/>
      <c r="I54" s="18">
        <f>SUM(A54)</f>
        <v/>
      </c>
      <c r="J54" s="18">
        <f>SUM(B54)</f>
        <v/>
      </c>
      <c r="K54" s="18">
        <f>SUM(C54)</f>
        <v/>
      </c>
      <c r="L54" s="18">
        <f>SUM(D54)</f>
        <v/>
      </c>
      <c r="M54" s="18">
        <f>SUM(E54)</f>
        <v/>
      </c>
    </row>
    <row r="55">
      <c r="A55" s="18">
        <f>'C_CA-I'!I59</f>
        <v/>
      </c>
      <c r="B55" s="18">
        <f>'C_CA-I'!J59</f>
        <v/>
      </c>
      <c r="C55" s="18">
        <f>'C_CA-I'!K59</f>
        <v/>
      </c>
      <c r="D55" s="18">
        <f>'C_CA-I'!L59</f>
        <v/>
      </c>
      <c r="E55" s="18">
        <f>'C_CA-I'!M59</f>
        <v/>
      </c>
      <c r="G55" s="34" t="n"/>
      <c r="I55" s="18">
        <f>SUM(A55)</f>
        <v/>
      </c>
      <c r="J55" s="18">
        <f>SUM(B55)</f>
        <v/>
      </c>
      <c r="K55" s="18">
        <f>SUM(C55)</f>
        <v/>
      </c>
      <c r="L55" s="18">
        <f>SUM(D55)</f>
        <v/>
      </c>
      <c r="M55" s="18">
        <f>SUM(E55)</f>
        <v/>
      </c>
    </row>
    <row r="56">
      <c r="A56" s="18">
        <f>'C_CA-I'!I60</f>
        <v/>
      </c>
      <c r="B56" s="18">
        <f>'C_CA-I'!J60</f>
        <v/>
      </c>
      <c r="C56" s="18">
        <f>'C_CA-I'!K60</f>
        <v/>
      </c>
      <c r="D56" s="18">
        <f>'C_CA-I'!L60</f>
        <v/>
      </c>
      <c r="E56" s="18">
        <f>'C_CA-I'!M60</f>
        <v/>
      </c>
      <c r="G56" s="34" t="n"/>
      <c r="I56" s="18">
        <f>SUM(A56)</f>
        <v/>
      </c>
      <c r="J56" s="18">
        <f>SUM(B56)</f>
        <v/>
      </c>
      <c r="K56" s="18">
        <f>SUM(C56)</f>
        <v/>
      </c>
      <c r="L56" s="18">
        <f>SUM(D56)</f>
        <v/>
      </c>
      <c r="M56" s="18">
        <f>SUM(E56)</f>
        <v/>
      </c>
    </row>
    <row r="57">
      <c r="G57" s="34" t="n"/>
    </row>
    <row r="58">
      <c r="G58" s="34" t="n"/>
      <c r="H58" s="19" t="inlineStr">
        <is>
          <t>CO</t>
        </is>
      </c>
      <c r="I58" s="37" t="inlineStr">
        <is>
          <t>CO1</t>
        </is>
      </c>
      <c r="J58" s="37" t="inlineStr">
        <is>
          <t>CO2</t>
        </is>
      </c>
      <c r="K58" s="37" t="inlineStr">
        <is>
          <t>CO3</t>
        </is>
      </c>
      <c r="L58" s="37" t="inlineStr">
        <is>
          <t>CO4</t>
        </is>
      </c>
      <c r="M58" s="37" t="inlineStr">
        <is>
          <t>CO5</t>
        </is>
      </c>
    </row>
    <row r="59">
      <c r="G59" s="34" t="n"/>
      <c r="H59" s="19" t="inlineStr">
        <is>
          <t>CO%</t>
        </is>
      </c>
      <c r="I59" s="8">
        <f>IF(SUM(I7:I56) &gt; 0, COUNTIF(I7:I56, "&gt;=" &amp; I4), "")</f>
        <v/>
      </c>
      <c r="J59" s="8">
        <f>IF(SUM(J7:J56) &gt; 0, COUNTIF(J7:J56, "&gt;=" &amp; J4), "")</f>
        <v/>
      </c>
      <c r="K59" s="8">
        <f>IF(SUM(K7:K56) &gt; 0, COUNTIF(K7:K56, "&gt;=" &amp; K4), "")</f>
        <v/>
      </c>
      <c r="L59" s="8">
        <f>IF(SUM(L7:L56) &gt; 0, COUNTIF(L7:L56, "&gt;=" &amp; L4), "")</f>
        <v/>
      </c>
      <c r="M59" s="8">
        <f>IF(SUM(M7:M56) &gt; 0, COUNTIF(M7:M56, "&gt;=" &amp; M4), "")</f>
        <v/>
      </c>
    </row>
    <row r="60">
      <c r="G60" s="34" t="n"/>
      <c r="H60" s="19" t="inlineStr">
        <is>
          <t>Total students</t>
        </is>
      </c>
      <c r="I60" s="38" t="n">
        <v>50</v>
      </c>
      <c r="J60" s="38" t="n">
        <v>50</v>
      </c>
      <c r="K60" s="38" t="n">
        <v>50</v>
      </c>
      <c r="L60" s="38" t="n">
        <v>50</v>
      </c>
      <c r="M60" s="38" t="n">
        <v>50</v>
      </c>
    </row>
    <row r="61">
      <c r="G61" s="34" t="n"/>
      <c r="H61" s="19" t="inlineStr">
        <is>
          <t>I-attainment %</t>
        </is>
      </c>
      <c r="I61" s="8">
        <f>IF(SUM(I7:I56) &gt; 0, I59/I60*100, "0")</f>
        <v/>
      </c>
      <c r="J61" s="8">
        <f>IF(SUM(J7:J56) &gt; 0, J59/J60*100, "0")</f>
        <v/>
      </c>
      <c r="K61" s="8">
        <f>IF(SUM(K7:K56) &gt; 0, K59/K60*100, "0")</f>
        <v/>
      </c>
      <c r="L61" s="8">
        <f>IF(SUM(L7:L56) &gt; 0, L59/L60*100, "0")</f>
        <v/>
      </c>
      <c r="M61" s="8">
        <f>IF(SUM(M7:M56) &gt; 0, M59/M60*100,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C_END_SEM-E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>
        <f>'C_END_SEM-E'!I3</f>
        <v/>
      </c>
      <c r="B3" s="18">
        <f>'C_END_SEM-E'!J3</f>
        <v/>
      </c>
      <c r="C3" s="18">
        <f>'C_END_SEM-E'!K3</f>
        <v/>
      </c>
      <c r="D3" s="18">
        <f>'C_END_SEM-E'!L3</f>
        <v/>
      </c>
      <c r="E3" s="18">
        <f>'C_END_SEM-E'!M3</f>
        <v/>
      </c>
      <c r="G3" s="34" t="n"/>
      <c r="I3" s="18">
        <f>SUM(A3)</f>
        <v/>
      </c>
      <c r="J3" s="18">
        <f>SUM(B3)</f>
        <v/>
      </c>
      <c r="K3" s="18">
        <f>SUM(C3)</f>
        <v/>
      </c>
      <c r="L3" s="18">
        <f>SUM(D3)</f>
        <v/>
      </c>
      <c r="M3" s="18">
        <f>SUM(E3)</f>
        <v/>
      </c>
    </row>
    <row r="4">
      <c r="A4" s="18">
        <f>'C_END_SEM-E'!I4</f>
        <v/>
      </c>
      <c r="B4" s="18">
        <f>'C_END_SEM-E'!J4</f>
        <v/>
      </c>
      <c r="C4" s="18">
        <f>'C_END_SEM-E'!K4</f>
        <v/>
      </c>
      <c r="D4" s="18">
        <f>'C_END_SEM-E'!L4</f>
        <v/>
      </c>
      <c r="E4" s="18">
        <f>'C_END_SEM-E'!M4</f>
        <v/>
      </c>
      <c r="G4" s="34" t="n"/>
      <c r="I4" s="18">
        <f>SUM(A4)</f>
        <v/>
      </c>
      <c r="J4" s="18">
        <f>SUM(B4)</f>
        <v/>
      </c>
      <c r="K4" s="18">
        <f>SUM(C4)</f>
        <v/>
      </c>
      <c r="L4" s="18">
        <f>SUM(D4)</f>
        <v/>
      </c>
      <c r="M4" s="18">
        <f>SUM(E4)</f>
        <v/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>
        <f>'C_END_SEM-E'!I11</f>
        <v/>
      </c>
      <c r="B7" s="18">
        <f>'C_END_SEM-E'!J11</f>
        <v/>
      </c>
      <c r="C7" s="18">
        <f>'C_END_SEM-E'!K11</f>
        <v/>
      </c>
      <c r="D7" s="18">
        <f>'C_END_SEM-E'!L11</f>
        <v/>
      </c>
      <c r="E7" s="18">
        <f>'C_END_SEM-E'!M11</f>
        <v/>
      </c>
      <c r="G7" s="34" t="n"/>
      <c r="I7" s="18">
        <f>SUM(A7)</f>
        <v/>
      </c>
      <c r="J7" s="18">
        <f>SUM(B7)</f>
        <v/>
      </c>
      <c r="K7" s="18">
        <f>SUM(C7)</f>
        <v/>
      </c>
      <c r="L7" s="18">
        <f>SUM(D7)</f>
        <v/>
      </c>
      <c r="M7" s="18">
        <f>SUM(E7)</f>
        <v/>
      </c>
    </row>
    <row r="8">
      <c r="A8" s="18">
        <f>'C_END_SEM-E'!I12</f>
        <v/>
      </c>
      <c r="B8" s="18">
        <f>'C_END_SEM-E'!J12</f>
        <v/>
      </c>
      <c r="C8" s="18">
        <f>'C_END_SEM-E'!K12</f>
        <v/>
      </c>
      <c r="D8" s="18">
        <f>'C_END_SEM-E'!L12</f>
        <v/>
      </c>
      <c r="E8" s="18">
        <f>'C_END_SEM-E'!M12</f>
        <v/>
      </c>
      <c r="G8" s="34" t="n"/>
      <c r="I8" s="18">
        <f>SUM(A8)</f>
        <v/>
      </c>
      <c r="J8" s="18">
        <f>SUM(B8)</f>
        <v/>
      </c>
      <c r="K8" s="18">
        <f>SUM(C8)</f>
        <v/>
      </c>
      <c r="L8" s="18">
        <f>SUM(D8)</f>
        <v/>
      </c>
      <c r="M8" s="18">
        <f>SUM(E8)</f>
        <v/>
      </c>
    </row>
    <row r="9">
      <c r="A9" s="18">
        <f>'C_END_SEM-E'!I13</f>
        <v/>
      </c>
      <c r="B9" s="18">
        <f>'C_END_SEM-E'!J13</f>
        <v/>
      </c>
      <c r="C9" s="18">
        <f>'C_END_SEM-E'!K13</f>
        <v/>
      </c>
      <c r="D9" s="18">
        <f>'C_END_SEM-E'!L13</f>
        <v/>
      </c>
      <c r="E9" s="18">
        <f>'C_END_SEM-E'!M13</f>
        <v/>
      </c>
      <c r="G9" s="34" t="n"/>
      <c r="I9" s="18">
        <f>SUM(A9)</f>
        <v/>
      </c>
      <c r="J9" s="18">
        <f>SUM(B9)</f>
        <v/>
      </c>
      <c r="K9" s="18">
        <f>SUM(C9)</f>
        <v/>
      </c>
      <c r="L9" s="18">
        <f>SUM(D9)</f>
        <v/>
      </c>
      <c r="M9" s="18">
        <f>SUM(E9)</f>
        <v/>
      </c>
    </row>
    <row r="10">
      <c r="A10" s="18">
        <f>'C_END_SEM-E'!I14</f>
        <v/>
      </c>
      <c r="B10" s="18">
        <f>'C_END_SEM-E'!J14</f>
        <v/>
      </c>
      <c r="C10" s="18">
        <f>'C_END_SEM-E'!K14</f>
        <v/>
      </c>
      <c r="D10" s="18">
        <f>'C_END_SEM-E'!L14</f>
        <v/>
      </c>
      <c r="E10" s="18">
        <f>'C_END_SEM-E'!M14</f>
        <v/>
      </c>
      <c r="G10" s="34" t="n"/>
      <c r="I10" s="18">
        <f>SUM(A10)</f>
        <v/>
      </c>
      <c r="J10" s="18">
        <f>SUM(B10)</f>
        <v/>
      </c>
      <c r="K10" s="18">
        <f>SUM(C10)</f>
        <v/>
      </c>
      <c r="L10" s="18">
        <f>SUM(D10)</f>
        <v/>
      </c>
      <c r="M10" s="18">
        <f>SUM(E10)</f>
        <v/>
      </c>
    </row>
    <row r="11">
      <c r="A11" s="18">
        <f>'C_END_SEM-E'!I15</f>
        <v/>
      </c>
      <c r="B11" s="18">
        <f>'C_END_SEM-E'!J15</f>
        <v/>
      </c>
      <c r="C11" s="18">
        <f>'C_END_SEM-E'!K15</f>
        <v/>
      </c>
      <c r="D11" s="18">
        <f>'C_END_SEM-E'!L15</f>
        <v/>
      </c>
      <c r="E11" s="18">
        <f>'C_END_SEM-E'!M15</f>
        <v/>
      </c>
      <c r="G11" s="34" t="n"/>
      <c r="I11" s="18">
        <f>SUM(A11)</f>
        <v/>
      </c>
      <c r="J11" s="18">
        <f>SUM(B11)</f>
        <v/>
      </c>
      <c r="K11" s="18">
        <f>SUM(C11)</f>
        <v/>
      </c>
      <c r="L11" s="18">
        <f>SUM(D11)</f>
        <v/>
      </c>
      <c r="M11" s="18">
        <f>SUM(E11)</f>
        <v/>
      </c>
    </row>
    <row r="12">
      <c r="A12" s="18">
        <f>'C_END_SEM-E'!I16</f>
        <v/>
      </c>
      <c r="B12" s="18">
        <f>'C_END_SEM-E'!J16</f>
        <v/>
      </c>
      <c r="C12" s="18">
        <f>'C_END_SEM-E'!K16</f>
        <v/>
      </c>
      <c r="D12" s="18">
        <f>'C_END_SEM-E'!L16</f>
        <v/>
      </c>
      <c r="E12" s="18">
        <f>'C_END_SEM-E'!M16</f>
        <v/>
      </c>
      <c r="G12" s="34" t="n"/>
      <c r="I12" s="18">
        <f>SUM(A12)</f>
        <v/>
      </c>
      <c r="J12" s="18">
        <f>SUM(B12)</f>
        <v/>
      </c>
      <c r="K12" s="18">
        <f>SUM(C12)</f>
        <v/>
      </c>
      <c r="L12" s="18">
        <f>SUM(D12)</f>
        <v/>
      </c>
      <c r="M12" s="18">
        <f>SUM(E12)</f>
        <v/>
      </c>
    </row>
    <row r="13">
      <c r="A13" s="18">
        <f>'C_END_SEM-E'!I17</f>
        <v/>
      </c>
      <c r="B13" s="18">
        <f>'C_END_SEM-E'!J17</f>
        <v/>
      </c>
      <c r="C13" s="18">
        <f>'C_END_SEM-E'!K17</f>
        <v/>
      </c>
      <c r="D13" s="18">
        <f>'C_END_SEM-E'!L17</f>
        <v/>
      </c>
      <c r="E13" s="18">
        <f>'C_END_SEM-E'!M17</f>
        <v/>
      </c>
      <c r="G13" s="34" t="n"/>
      <c r="I13" s="18">
        <f>SUM(A13)</f>
        <v/>
      </c>
      <c r="J13" s="18">
        <f>SUM(B13)</f>
        <v/>
      </c>
      <c r="K13" s="18">
        <f>SUM(C13)</f>
        <v/>
      </c>
      <c r="L13" s="18">
        <f>SUM(D13)</f>
        <v/>
      </c>
      <c r="M13" s="18">
        <f>SUM(E13)</f>
        <v/>
      </c>
    </row>
    <row r="14">
      <c r="A14" s="18">
        <f>'C_END_SEM-E'!I18</f>
        <v/>
      </c>
      <c r="B14" s="18">
        <f>'C_END_SEM-E'!J18</f>
        <v/>
      </c>
      <c r="C14" s="18">
        <f>'C_END_SEM-E'!K18</f>
        <v/>
      </c>
      <c r="D14" s="18">
        <f>'C_END_SEM-E'!L18</f>
        <v/>
      </c>
      <c r="E14" s="18">
        <f>'C_END_SEM-E'!M18</f>
        <v/>
      </c>
      <c r="G14" s="34" t="n"/>
      <c r="I14" s="18">
        <f>SUM(A14)</f>
        <v/>
      </c>
      <c r="J14" s="18">
        <f>SUM(B14)</f>
        <v/>
      </c>
      <c r="K14" s="18">
        <f>SUM(C14)</f>
        <v/>
      </c>
      <c r="L14" s="18">
        <f>SUM(D14)</f>
        <v/>
      </c>
      <c r="M14" s="18">
        <f>SUM(E14)</f>
        <v/>
      </c>
    </row>
    <row r="15">
      <c r="A15" s="18">
        <f>'C_END_SEM-E'!I19</f>
        <v/>
      </c>
      <c r="B15" s="18">
        <f>'C_END_SEM-E'!J19</f>
        <v/>
      </c>
      <c r="C15" s="18">
        <f>'C_END_SEM-E'!K19</f>
        <v/>
      </c>
      <c r="D15" s="18">
        <f>'C_END_SEM-E'!L19</f>
        <v/>
      </c>
      <c r="E15" s="18">
        <f>'C_END_SEM-E'!M19</f>
        <v/>
      </c>
      <c r="G15" s="34" t="n"/>
      <c r="I15" s="18">
        <f>SUM(A15)</f>
        <v/>
      </c>
      <c r="J15" s="18">
        <f>SUM(B15)</f>
        <v/>
      </c>
      <c r="K15" s="18">
        <f>SUM(C15)</f>
        <v/>
      </c>
      <c r="L15" s="18">
        <f>SUM(D15)</f>
        <v/>
      </c>
      <c r="M15" s="18">
        <f>SUM(E15)</f>
        <v/>
      </c>
    </row>
    <row r="16">
      <c r="A16" s="18">
        <f>'C_END_SEM-E'!I20</f>
        <v/>
      </c>
      <c r="B16" s="18">
        <f>'C_END_SEM-E'!J20</f>
        <v/>
      </c>
      <c r="C16" s="18">
        <f>'C_END_SEM-E'!K20</f>
        <v/>
      </c>
      <c r="D16" s="18">
        <f>'C_END_SEM-E'!L20</f>
        <v/>
      </c>
      <c r="E16" s="18">
        <f>'C_END_SEM-E'!M20</f>
        <v/>
      </c>
      <c r="G16" s="34" t="n"/>
      <c r="I16" s="18">
        <f>SUM(A16)</f>
        <v/>
      </c>
      <c r="J16" s="18">
        <f>SUM(B16)</f>
        <v/>
      </c>
      <c r="K16" s="18">
        <f>SUM(C16)</f>
        <v/>
      </c>
      <c r="L16" s="18">
        <f>SUM(D16)</f>
        <v/>
      </c>
      <c r="M16" s="18">
        <f>SUM(E16)</f>
        <v/>
      </c>
    </row>
    <row r="17">
      <c r="A17" s="18">
        <f>'C_END_SEM-E'!I21</f>
        <v/>
      </c>
      <c r="B17" s="18">
        <f>'C_END_SEM-E'!J21</f>
        <v/>
      </c>
      <c r="C17" s="18">
        <f>'C_END_SEM-E'!K21</f>
        <v/>
      </c>
      <c r="D17" s="18">
        <f>'C_END_SEM-E'!L21</f>
        <v/>
      </c>
      <c r="E17" s="18">
        <f>'C_END_SEM-E'!M21</f>
        <v/>
      </c>
      <c r="G17" s="34" t="n"/>
      <c r="I17" s="18">
        <f>SUM(A17)</f>
        <v/>
      </c>
      <c r="J17" s="18">
        <f>SUM(B17)</f>
        <v/>
      </c>
      <c r="K17" s="18">
        <f>SUM(C17)</f>
        <v/>
      </c>
      <c r="L17" s="18">
        <f>SUM(D17)</f>
        <v/>
      </c>
      <c r="M17" s="18">
        <f>SUM(E17)</f>
        <v/>
      </c>
    </row>
    <row r="18">
      <c r="A18" s="18">
        <f>'C_END_SEM-E'!I22</f>
        <v/>
      </c>
      <c r="B18" s="18">
        <f>'C_END_SEM-E'!J22</f>
        <v/>
      </c>
      <c r="C18" s="18">
        <f>'C_END_SEM-E'!K22</f>
        <v/>
      </c>
      <c r="D18" s="18">
        <f>'C_END_SEM-E'!L22</f>
        <v/>
      </c>
      <c r="E18" s="18">
        <f>'C_END_SEM-E'!M22</f>
        <v/>
      </c>
      <c r="G18" s="34" t="n"/>
      <c r="I18" s="18">
        <f>SUM(A18)</f>
        <v/>
      </c>
      <c r="J18" s="18">
        <f>SUM(B18)</f>
        <v/>
      </c>
      <c r="K18" s="18">
        <f>SUM(C18)</f>
        <v/>
      </c>
      <c r="L18" s="18">
        <f>SUM(D18)</f>
        <v/>
      </c>
      <c r="M18" s="18">
        <f>SUM(E18)</f>
        <v/>
      </c>
    </row>
    <row r="19">
      <c r="A19" s="18">
        <f>'C_END_SEM-E'!I23</f>
        <v/>
      </c>
      <c r="B19" s="18">
        <f>'C_END_SEM-E'!J23</f>
        <v/>
      </c>
      <c r="C19" s="18">
        <f>'C_END_SEM-E'!K23</f>
        <v/>
      </c>
      <c r="D19" s="18">
        <f>'C_END_SEM-E'!L23</f>
        <v/>
      </c>
      <c r="E19" s="18">
        <f>'C_END_SEM-E'!M23</f>
        <v/>
      </c>
      <c r="G19" s="34" t="n"/>
      <c r="I19" s="18">
        <f>SUM(A19)</f>
        <v/>
      </c>
      <c r="J19" s="18">
        <f>SUM(B19)</f>
        <v/>
      </c>
      <c r="K19" s="18">
        <f>SUM(C19)</f>
        <v/>
      </c>
      <c r="L19" s="18">
        <f>SUM(D19)</f>
        <v/>
      </c>
      <c r="M19" s="18">
        <f>SUM(E19)</f>
        <v/>
      </c>
    </row>
    <row r="20">
      <c r="A20" s="18">
        <f>'C_END_SEM-E'!I24</f>
        <v/>
      </c>
      <c r="B20" s="18">
        <f>'C_END_SEM-E'!J24</f>
        <v/>
      </c>
      <c r="C20" s="18">
        <f>'C_END_SEM-E'!K24</f>
        <v/>
      </c>
      <c r="D20" s="18">
        <f>'C_END_SEM-E'!L24</f>
        <v/>
      </c>
      <c r="E20" s="18">
        <f>'C_END_SEM-E'!M24</f>
        <v/>
      </c>
      <c r="G20" s="34" t="n"/>
      <c r="I20" s="18">
        <f>SUM(A20)</f>
        <v/>
      </c>
      <c r="J20" s="18">
        <f>SUM(B20)</f>
        <v/>
      </c>
      <c r="K20" s="18">
        <f>SUM(C20)</f>
        <v/>
      </c>
      <c r="L20" s="18">
        <f>SUM(D20)</f>
        <v/>
      </c>
      <c r="M20" s="18">
        <f>SUM(E20)</f>
        <v/>
      </c>
    </row>
    <row r="21">
      <c r="A21" s="18">
        <f>'C_END_SEM-E'!I25</f>
        <v/>
      </c>
      <c r="B21" s="18">
        <f>'C_END_SEM-E'!J25</f>
        <v/>
      </c>
      <c r="C21" s="18">
        <f>'C_END_SEM-E'!K25</f>
        <v/>
      </c>
      <c r="D21" s="18">
        <f>'C_END_SEM-E'!L25</f>
        <v/>
      </c>
      <c r="E21" s="18">
        <f>'C_END_SEM-E'!M25</f>
        <v/>
      </c>
      <c r="G21" s="34" t="n"/>
      <c r="I21" s="18">
        <f>SUM(A21)</f>
        <v/>
      </c>
      <c r="J21" s="18">
        <f>SUM(B21)</f>
        <v/>
      </c>
      <c r="K21" s="18">
        <f>SUM(C21)</f>
        <v/>
      </c>
      <c r="L21" s="18">
        <f>SUM(D21)</f>
        <v/>
      </c>
      <c r="M21" s="18">
        <f>SUM(E21)</f>
        <v/>
      </c>
    </row>
    <row r="22">
      <c r="A22" s="18">
        <f>'C_END_SEM-E'!I26</f>
        <v/>
      </c>
      <c r="B22" s="18">
        <f>'C_END_SEM-E'!J26</f>
        <v/>
      </c>
      <c r="C22" s="18">
        <f>'C_END_SEM-E'!K26</f>
        <v/>
      </c>
      <c r="D22" s="18">
        <f>'C_END_SEM-E'!L26</f>
        <v/>
      </c>
      <c r="E22" s="18">
        <f>'C_END_SEM-E'!M26</f>
        <v/>
      </c>
      <c r="G22" s="34" t="n"/>
      <c r="I22" s="18">
        <f>SUM(A22)</f>
        <v/>
      </c>
      <c r="J22" s="18">
        <f>SUM(B22)</f>
        <v/>
      </c>
      <c r="K22" s="18">
        <f>SUM(C22)</f>
        <v/>
      </c>
      <c r="L22" s="18">
        <f>SUM(D22)</f>
        <v/>
      </c>
      <c r="M22" s="18">
        <f>SUM(E22)</f>
        <v/>
      </c>
    </row>
    <row r="23">
      <c r="A23" s="18">
        <f>'C_END_SEM-E'!I27</f>
        <v/>
      </c>
      <c r="B23" s="18">
        <f>'C_END_SEM-E'!J27</f>
        <v/>
      </c>
      <c r="C23" s="18">
        <f>'C_END_SEM-E'!K27</f>
        <v/>
      </c>
      <c r="D23" s="18">
        <f>'C_END_SEM-E'!L27</f>
        <v/>
      </c>
      <c r="E23" s="18">
        <f>'C_END_SEM-E'!M27</f>
        <v/>
      </c>
      <c r="G23" s="34" t="n"/>
      <c r="I23" s="18">
        <f>SUM(A23)</f>
        <v/>
      </c>
      <c r="J23" s="18">
        <f>SUM(B23)</f>
        <v/>
      </c>
      <c r="K23" s="18">
        <f>SUM(C23)</f>
        <v/>
      </c>
      <c r="L23" s="18">
        <f>SUM(D23)</f>
        <v/>
      </c>
      <c r="M23" s="18">
        <f>SUM(E23)</f>
        <v/>
      </c>
    </row>
    <row r="24">
      <c r="A24" s="18">
        <f>'C_END_SEM-E'!I28</f>
        <v/>
      </c>
      <c r="B24" s="18">
        <f>'C_END_SEM-E'!J28</f>
        <v/>
      </c>
      <c r="C24" s="18">
        <f>'C_END_SEM-E'!K28</f>
        <v/>
      </c>
      <c r="D24" s="18">
        <f>'C_END_SEM-E'!L28</f>
        <v/>
      </c>
      <c r="E24" s="18">
        <f>'C_END_SEM-E'!M28</f>
        <v/>
      </c>
      <c r="G24" s="34" t="n"/>
      <c r="I24" s="18">
        <f>SUM(A24)</f>
        <v/>
      </c>
      <c r="J24" s="18">
        <f>SUM(B24)</f>
        <v/>
      </c>
      <c r="K24" s="18">
        <f>SUM(C24)</f>
        <v/>
      </c>
      <c r="L24" s="18">
        <f>SUM(D24)</f>
        <v/>
      </c>
      <c r="M24" s="18">
        <f>SUM(E24)</f>
        <v/>
      </c>
    </row>
    <row r="25">
      <c r="A25" s="18">
        <f>'C_END_SEM-E'!I29</f>
        <v/>
      </c>
      <c r="B25" s="18">
        <f>'C_END_SEM-E'!J29</f>
        <v/>
      </c>
      <c r="C25" s="18">
        <f>'C_END_SEM-E'!K29</f>
        <v/>
      </c>
      <c r="D25" s="18">
        <f>'C_END_SEM-E'!L29</f>
        <v/>
      </c>
      <c r="E25" s="18">
        <f>'C_END_SEM-E'!M29</f>
        <v/>
      </c>
      <c r="G25" s="34" t="n"/>
      <c r="I25" s="18">
        <f>SUM(A25)</f>
        <v/>
      </c>
      <c r="J25" s="18">
        <f>SUM(B25)</f>
        <v/>
      </c>
      <c r="K25" s="18">
        <f>SUM(C25)</f>
        <v/>
      </c>
      <c r="L25" s="18">
        <f>SUM(D25)</f>
        <v/>
      </c>
      <c r="M25" s="18">
        <f>SUM(E25)</f>
        <v/>
      </c>
    </row>
    <row r="26">
      <c r="A26" s="18">
        <f>'C_END_SEM-E'!I30</f>
        <v/>
      </c>
      <c r="B26" s="18">
        <f>'C_END_SEM-E'!J30</f>
        <v/>
      </c>
      <c r="C26" s="18">
        <f>'C_END_SEM-E'!K30</f>
        <v/>
      </c>
      <c r="D26" s="18">
        <f>'C_END_SEM-E'!L30</f>
        <v/>
      </c>
      <c r="E26" s="18">
        <f>'C_END_SEM-E'!M30</f>
        <v/>
      </c>
      <c r="G26" s="34" t="n"/>
      <c r="I26" s="18">
        <f>SUM(A26)</f>
        <v/>
      </c>
      <c r="J26" s="18">
        <f>SUM(B26)</f>
        <v/>
      </c>
      <c r="K26" s="18">
        <f>SUM(C26)</f>
        <v/>
      </c>
      <c r="L26" s="18">
        <f>SUM(D26)</f>
        <v/>
      </c>
      <c r="M26" s="18">
        <f>SUM(E26)</f>
        <v/>
      </c>
    </row>
    <row r="27">
      <c r="A27" s="18">
        <f>'C_END_SEM-E'!I31</f>
        <v/>
      </c>
      <c r="B27" s="18">
        <f>'C_END_SEM-E'!J31</f>
        <v/>
      </c>
      <c r="C27" s="18">
        <f>'C_END_SEM-E'!K31</f>
        <v/>
      </c>
      <c r="D27" s="18">
        <f>'C_END_SEM-E'!L31</f>
        <v/>
      </c>
      <c r="E27" s="18">
        <f>'C_END_SEM-E'!M31</f>
        <v/>
      </c>
      <c r="G27" s="34" t="n"/>
      <c r="I27" s="18">
        <f>SUM(A27)</f>
        <v/>
      </c>
      <c r="J27" s="18">
        <f>SUM(B27)</f>
        <v/>
      </c>
      <c r="K27" s="18">
        <f>SUM(C27)</f>
        <v/>
      </c>
      <c r="L27" s="18">
        <f>SUM(D27)</f>
        <v/>
      </c>
      <c r="M27" s="18">
        <f>SUM(E27)</f>
        <v/>
      </c>
    </row>
    <row r="28">
      <c r="A28" s="18">
        <f>'C_END_SEM-E'!I32</f>
        <v/>
      </c>
      <c r="B28" s="18">
        <f>'C_END_SEM-E'!J32</f>
        <v/>
      </c>
      <c r="C28" s="18">
        <f>'C_END_SEM-E'!K32</f>
        <v/>
      </c>
      <c r="D28" s="18">
        <f>'C_END_SEM-E'!L32</f>
        <v/>
      </c>
      <c r="E28" s="18">
        <f>'C_END_SEM-E'!M32</f>
        <v/>
      </c>
      <c r="G28" s="34" t="n"/>
      <c r="I28" s="18">
        <f>SUM(A28)</f>
        <v/>
      </c>
      <c r="J28" s="18">
        <f>SUM(B28)</f>
        <v/>
      </c>
      <c r="K28" s="18">
        <f>SUM(C28)</f>
        <v/>
      </c>
      <c r="L28" s="18">
        <f>SUM(D28)</f>
        <v/>
      </c>
      <c r="M28" s="18">
        <f>SUM(E28)</f>
        <v/>
      </c>
    </row>
    <row r="29">
      <c r="A29" s="18">
        <f>'C_END_SEM-E'!I33</f>
        <v/>
      </c>
      <c r="B29" s="18">
        <f>'C_END_SEM-E'!J33</f>
        <v/>
      </c>
      <c r="C29" s="18">
        <f>'C_END_SEM-E'!K33</f>
        <v/>
      </c>
      <c r="D29" s="18">
        <f>'C_END_SEM-E'!L33</f>
        <v/>
      </c>
      <c r="E29" s="18">
        <f>'C_END_SEM-E'!M33</f>
        <v/>
      </c>
      <c r="G29" s="34" t="n"/>
      <c r="I29" s="18">
        <f>SUM(A29)</f>
        <v/>
      </c>
      <c r="J29" s="18">
        <f>SUM(B29)</f>
        <v/>
      </c>
      <c r="K29" s="18">
        <f>SUM(C29)</f>
        <v/>
      </c>
      <c r="L29" s="18">
        <f>SUM(D29)</f>
        <v/>
      </c>
      <c r="M29" s="18">
        <f>SUM(E29)</f>
        <v/>
      </c>
    </row>
    <row r="30">
      <c r="A30" s="18">
        <f>'C_END_SEM-E'!I34</f>
        <v/>
      </c>
      <c r="B30" s="18">
        <f>'C_END_SEM-E'!J34</f>
        <v/>
      </c>
      <c r="C30" s="18">
        <f>'C_END_SEM-E'!K34</f>
        <v/>
      </c>
      <c r="D30" s="18">
        <f>'C_END_SEM-E'!L34</f>
        <v/>
      </c>
      <c r="E30" s="18">
        <f>'C_END_SEM-E'!M34</f>
        <v/>
      </c>
      <c r="G30" s="34" t="n"/>
      <c r="I30" s="18">
        <f>SUM(A30)</f>
        <v/>
      </c>
      <c r="J30" s="18">
        <f>SUM(B30)</f>
        <v/>
      </c>
      <c r="K30" s="18">
        <f>SUM(C30)</f>
        <v/>
      </c>
      <c r="L30" s="18">
        <f>SUM(D30)</f>
        <v/>
      </c>
      <c r="M30" s="18">
        <f>SUM(E30)</f>
        <v/>
      </c>
    </row>
    <row r="31">
      <c r="A31" s="18">
        <f>'C_END_SEM-E'!I35</f>
        <v/>
      </c>
      <c r="B31" s="18">
        <f>'C_END_SEM-E'!J35</f>
        <v/>
      </c>
      <c r="C31" s="18">
        <f>'C_END_SEM-E'!K35</f>
        <v/>
      </c>
      <c r="D31" s="18">
        <f>'C_END_SEM-E'!L35</f>
        <v/>
      </c>
      <c r="E31" s="18">
        <f>'C_END_SEM-E'!M35</f>
        <v/>
      </c>
      <c r="G31" s="34" t="n"/>
      <c r="I31" s="18">
        <f>SUM(A31)</f>
        <v/>
      </c>
      <c r="J31" s="18">
        <f>SUM(B31)</f>
        <v/>
      </c>
      <c r="K31" s="18">
        <f>SUM(C31)</f>
        <v/>
      </c>
      <c r="L31" s="18">
        <f>SUM(D31)</f>
        <v/>
      </c>
      <c r="M31" s="18">
        <f>SUM(E31)</f>
        <v/>
      </c>
    </row>
    <row r="32">
      <c r="A32" s="18">
        <f>'C_END_SEM-E'!I36</f>
        <v/>
      </c>
      <c r="B32" s="18">
        <f>'C_END_SEM-E'!J36</f>
        <v/>
      </c>
      <c r="C32" s="18">
        <f>'C_END_SEM-E'!K36</f>
        <v/>
      </c>
      <c r="D32" s="18">
        <f>'C_END_SEM-E'!L36</f>
        <v/>
      </c>
      <c r="E32" s="18">
        <f>'C_END_SEM-E'!M36</f>
        <v/>
      </c>
      <c r="G32" s="34" t="n"/>
      <c r="I32" s="18">
        <f>SUM(A32)</f>
        <v/>
      </c>
      <c r="J32" s="18">
        <f>SUM(B32)</f>
        <v/>
      </c>
      <c r="K32" s="18">
        <f>SUM(C32)</f>
        <v/>
      </c>
      <c r="L32" s="18">
        <f>SUM(D32)</f>
        <v/>
      </c>
      <c r="M32" s="18">
        <f>SUM(E32)</f>
        <v/>
      </c>
    </row>
    <row r="33">
      <c r="A33" s="18">
        <f>'C_END_SEM-E'!I37</f>
        <v/>
      </c>
      <c r="B33" s="18">
        <f>'C_END_SEM-E'!J37</f>
        <v/>
      </c>
      <c r="C33" s="18">
        <f>'C_END_SEM-E'!K37</f>
        <v/>
      </c>
      <c r="D33" s="18">
        <f>'C_END_SEM-E'!L37</f>
        <v/>
      </c>
      <c r="E33" s="18">
        <f>'C_END_SEM-E'!M37</f>
        <v/>
      </c>
      <c r="G33" s="34" t="n"/>
      <c r="I33" s="18">
        <f>SUM(A33)</f>
        <v/>
      </c>
      <c r="J33" s="18">
        <f>SUM(B33)</f>
        <v/>
      </c>
      <c r="K33" s="18">
        <f>SUM(C33)</f>
        <v/>
      </c>
      <c r="L33" s="18">
        <f>SUM(D33)</f>
        <v/>
      </c>
      <c r="M33" s="18">
        <f>SUM(E33)</f>
        <v/>
      </c>
    </row>
    <row r="34">
      <c r="A34" s="18">
        <f>'C_END_SEM-E'!I38</f>
        <v/>
      </c>
      <c r="B34" s="18">
        <f>'C_END_SEM-E'!J38</f>
        <v/>
      </c>
      <c r="C34" s="18">
        <f>'C_END_SEM-E'!K38</f>
        <v/>
      </c>
      <c r="D34" s="18">
        <f>'C_END_SEM-E'!L38</f>
        <v/>
      </c>
      <c r="E34" s="18">
        <f>'C_END_SEM-E'!M38</f>
        <v/>
      </c>
      <c r="G34" s="34" t="n"/>
      <c r="I34" s="18">
        <f>SUM(A34)</f>
        <v/>
      </c>
      <c r="J34" s="18">
        <f>SUM(B34)</f>
        <v/>
      </c>
      <c r="K34" s="18">
        <f>SUM(C34)</f>
        <v/>
      </c>
      <c r="L34" s="18">
        <f>SUM(D34)</f>
        <v/>
      </c>
      <c r="M34" s="18">
        <f>SUM(E34)</f>
        <v/>
      </c>
    </row>
    <row r="35">
      <c r="A35" s="18">
        <f>'C_END_SEM-E'!I39</f>
        <v/>
      </c>
      <c r="B35" s="18">
        <f>'C_END_SEM-E'!J39</f>
        <v/>
      </c>
      <c r="C35" s="18">
        <f>'C_END_SEM-E'!K39</f>
        <v/>
      </c>
      <c r="D35" s="18">
        <f>'C_END_SEM-E'!L39</f>
        <v/>
      </c>
      <c r="E35" s="18">
        <f>'C_END_SEM-E'!M39</f>
        <v/>
      </c>
      <c r="G35" s="34" t="n"/>
      <c r="I35" s="18">
        <f>SUM(A35)</f>
        <v/>
      </c>
      <c r="J35" s="18">
        <f>SUM(B35)</f>
        <v/>
      </c>
      <c r="K35" s="18">
        <f>SUM(C35)</f>
        <v/>
      </c>
      <c r="L35" s="18">
        <f>SUM(D35)</f>
        <v/>
      </c>
      <c r="M35" s="18">
        <f>SUM(E35)</f>
        <v/>
      </c>
    </row>
    <row r="36">
      <c r="A36" s="18">
        <f>'C_END_SEM-E'!I40</f>
        <v/>
      </c>
      <c r="B36" s="18">
        <f>'C_END_SEM-E'!J40</f>
        <v/>
      </c>
      <c r="C36" s="18">
        <f>'C_END_SEM-E'!K40</f>
        <v/>
      </c>
      <c r="D36" s="18">
        <f>'C_END_SEM-E'!L40</f>
        <v/>
      </c>
      <c r="E36" s="18">
        <f>'C_END_SEM-E'!M40</f>
        <v/>
      </c>
      <c r="G36" s="34" t="n"/>
      <c r="I36" s="18">
        <f>SUM(A36)</f>
        <v/>
      </c>
      <c r="J36" s="18">
        <f>SUM(B36)</f>
        <v/>
      </c>
      <c r="K36" s="18">
        <f>SUM(C36)</f>
        <v/>
      </c>
      <c r="L36" s="18">
        <f>SUM(D36)</f>
        <v/>
      </c>
      <c r="M36" s="18">
        <f>SUM(E36)</f>
        <v/>
      </c>
    </row>
    <row r="37">
      <c r="A37" s="18">
        <f>'C_END_SEM-E'!I41</f>
        <v/>
      </c>
      <c r="B37" s="18">
        <f>'C_END_SEM-E'!J41</f>
        <v/>
      </c>
      <c r="C37" s="18">
        <f>'C_END_SEM-E'!K41</f>
        <v/>
      </c>
      <c r="D37" s="18">
        <f>'C_END_SEM-E'!L41</f>
        <v/>
      </c>
      <c r="E37" s="18">
        <f>'C_END_SEM-E'!M41</f>
        <v/>
      </c>
      <c r="G37" s="34" t="n"/>
      <c r="I37" s="18">
        <f>SUM(A37)</f>
        <v/>
      </c>
      <c r="J37" s="18">
        <f>SUM(B37)</f>
        <v/>
      </c>
      <c r="K37" s="18">
        <f>SUM(C37)</f>
        <v/>
      </c>
      <c r="L37" s="18">
        <f>SUM(D37)</f>
        <v/>
      </c>
      <c r="M37" s="18">
        <f>SUM(E37)</f>
        <v/>
      </c>
    </row>
    <row r="38">
      <c r="A38" s="18">
        <f>'C_END_SEM-E'!I42</f>
        <v/>
      </c>
      <c r="B38" s="18">
        <f>'C_END_SEM-E'!J42</f>
        <v/>
      </c>
      <c r="C38" s="18">
        <f>'C_END_SEM-E'!K42</f>
        <v/>
      </c>
      <c r="D38" s="18">
        <f>'C_END_SEM-E'!L42</f>
        <v/>
      </c>
      <c r="E38" s="18">
        <f>'C_END_SEM-E'!M42</f>
        <v/>
      </c>
      <c r="G38" s="34" t="n"/>
      <c r="I38" s="18">
        <f>SUM(A38)</f>
        <v/>
      </c>
      <c r="J38" s="18">
        <f>SUM(B38)</f>
        <v/>
      </c>
      <c r="K38" s="18">
        <f>SUM(C38)</f>
        <v/>
      </c>
      <c r="L38" s="18">
        <f>SUM(D38)</f>
        <v/>
      </c>
      <c r="M38" s="18">
        <f>SUM(E38)</f>
        <v/>
      </c>
    </row>
    <row r="39">
      <c r="A39" s="18">
        <f>'C_END_SEM-E'!I43</f>
        <v/>
      </c>
      <c r="B39" s="18">
        <f>'C_END_SEM-E'!J43</f>
        <v/>
      </c>
      <c r="C39" s="18">
        <f>'C_END_SEM-E'!K43</f>
        <v/>
      </c>
      <c r="D39" s="18">
        <f>'C_END_SEM-E'!L43</f>
        <v/>
      </c>
      <c r="E39" s="18">
        <f>'C_END_SEM-E'!M43</f>
        <v/>
      </c>
      <c r="G39" s="34" t="n"/>
      <c r="I39" s="18">
        <f>SUM(A39)</f>
        <v/>
      </c>
      <c r="J39" s="18">
        <f>SUM(B39)</f>
        <v/>
      </c>
      <c r="K39" s="18">
        <f>SUM(C39)</f>
        <v/>
      </c>
      <c r="L39" s="18">
        <f>SUM(D39)</f>
        <v/>
      </c>
      <c r="M39" s="18">
        <f>SUM(E39)</f>
        <v/>
      </c>
    </row>
    <row r="40">
      <c r="A40" s="18">
        <f>'C_END_SEM-E'!I44</f>
        <v/>
      </c>
      <c r="B40" s="18">
        <f>'C_END_SEM-E'!J44</f>
        <v/>
      </c>
      <c r="C40" s="18">
        <f>'C_END_SEM-E'!K44</f>
        <v/>
      </c>
      <c r="D40" s="18">
        <f>'C_END_SEM-E'!L44</f>
        <v/>
      </c>
      <c r="E40" s="18">
        <f>'C_END_SEM-E'!M44</f>
        <v/>
      </c>
      <c r="G40" s="34" t="n"/>
      <c r="I40" s="18">
        <f>SUM(A40)</f>
        <v/>
      </c>
      <c r="J40" s="18">
        <f>SUM(B40)</f>
        <v/>
      </c>
      <c r="K40" s="18">
        <f>SUM(C40)</f>
        <v/>
      </c>
      <c r="L40" s="18">
        <f>SUM(D40)</f>
        <v/>
      </c>
      <c r="M40" s="18">
        <f>SUM(E40)</f>
        <v/>
      </c>
    </row>
    <row r="41">
      <c r="A41" s="18">
        <f>'C_END_SEM-E'!I45</f>
        <v/>
      </c>
      <c r="B41" s="18">
        <f>'C_END_SEM-E'!J45</f>
        <v/>
      </c>
      <c r="C41" s="18">
        <f>'C_END_SEM-E'!K45</f>
        <v/>
      </c>
      <c r="D41" s="18">
        <f>'C_END_SEM-E'!L45</f>
        <v/>
      </c>
      <c r="E41" s="18">
        <f>'C_END_SEM-E'!M45</f>
        <v/>
      </c>
      <c r="G41" s="34" t="n"/>
      <c r="I41" s="18">
        <f>SUM(A41)</f>
        <v/>
      </c>
      <c r="J41" s="18">
        <f>SUM(B41)</f>
        <v/>
      </c>
      <c r="K41" s="18">
        <f>SUM(C41)</f>
        <v/>
      </c>
      <c r="L41" s="18">
        <f>SUM(D41)</f>
        <v/>
      </c>
      <c r="M41" s="18">
        <f>SUM(E41)</f>
        <v/>
      </c>
    </row>
    <row r="42">
      <c r="A42" s="18">
        <f>'C_END_SEM-E'!I46</f>
        <v/>
      </c>
      <c r="B42" s="18">
        <f>'C_END_SEM-E'!J46</f>
        <v/>
      </c>
      <c r="C42" s="18">
        <f>'C_END_SEM-E'!K46</f>
        <v/>
      </c>
      <c r="D42" s="18">
        <f>'C_END_SEM-E'!L46</f>
        <v/>
      </c>
      <c r="E42" s="18">
        <f>'C_END_SEM-E'!M46</f>
        <v/>
      </c>
      <c r="G42" s="34" t="n"/>
      <c r="I42" s="18">
        <f>SUM(A42)</f>
        <v/>
      </c>
      <c r="J42" s="18">
        <f>SUM(B42)</f>
        <v/>
      </c>
      <c r="K42" s="18">
        <f>SUM(C42)</f>
        <v/>
      </c>
      <c r="L42" s="18">
        <f>SUM(D42)</f>
        <v/>
      </c>
      <c r="M42" s="18">
        <f>SUM(E42)</f>
        <v/>
      </c>
    </row>
    <row r="43">
      <c r="A43" s="18">
        <f>'C_END_SEM-E'!I47</f>
        <v/>
      </c>
      <c r="B43" s="18">
        <f>'C_END_SEM-E'!J47</f>
        <v/>
      </c>
      <c r="C43" s="18">
        <f>'C_END_SEM-E'!K47</f>
        <v/>
      </c>
      <c r="D43" s="18">
        <f>'C_END_SEM-E'!L47</f>
        <v/>
      </c>
      <c r="E43" s="18">
        <f>'C_END_SEM-E'!M47</f>
        <v/>
      </c>
      <c r="G43" s="34" t="n"/>
      <c r="I43" s="18">
        <f>SUM(A43)</f>
        <v/>
      </c>
      <c r="J43" s="18">
        <f>SUM(B43)</f>
        <v/>
      </c>
      <c r="K43" s="18">
        <f>SUM(C43)</f>
        <v/>
      </c>
      <c r="L43" s="18">
        <f>SUM(D43)</f>
        <v/>
      </c>
      <c r="M43" s="18">
        <f>SUM(E43)</f>
        <v/>
      </c>
    </row>
    <row r="44">
      <c r="A44" s="18">
        <f>'C_END_SEM-E'!I48</f>
        <v/>
      </c>
      <c r="B44" s="18">
        <f>'C_END_SEM-E'!J48</f>
        <v/>
      </c>
      <c r="C44" s="18">
        <f>'C_END_SEM-E'!K48</f>
        <v/>
      </c>
      <c r="D44" s="18">
        <f>'C_END_SEM-E'!L48</f>
        <v/>
      </c>
      <c r="E44" s="18">
        <f>'C_END_SEM-E'!M48</f>
        <v/>
      </c>
      <c r="G44" s="34" t="n"/>
      <c r="I44" s="18">
        <f>SUM(A44)</f>
        <v/>
      </c>
      <c r="J44" s="18">
        <f>SUM(B44)</f>
        <v/>
      </c>
      <c r="K44" s="18">
        <f>SUM(C44)</f>
        <v/>
      </c>
      <c r="L44" s="18">
        <f>SUM(D44)</f>
        <v/>
      </c>
      <c r="M44" s="18">
        <f>SUM(E44)</f>
        <v/>
      </c>
    </row>
    <row r="45">
      <c r="A45" s="18">
        <f>'C_END_SEM-E'!I49</f>
        <v/>
      </c>
      <c r="B45" s="18">
        <f>'C_END_SEM-E'!J49</f>
        <v/>
      </c>
      <c r="C45" s="18">
        <f>'C_END_SEM-E'!K49</f>
        <v/>
      </c>
      <c r="D45" s="18">
        <f>'C_END_SEM-E'!L49</f>
        <v/>
      </c>
      <c r="E45" s="18">
        <f>'C_END_SEM-E'!M49</f>
        <v/>
      </c>
      <c r="G45" s="34" t="n"/>
      <c r="I45" s="18">
        <f>SUM(A45)</f>
        <v/>
      </c>
      <c r="J45" s="18">
        <f>SUM(B45)</f>
        <v/>
      </c>
      <c r="K45" s="18">
        <f>SUM(C45)</f>
        <v/>
      </c>
      <c r="L45" s="18">
        <f>SUM(D45)</f>
        <v/>
      </c>
      <c r="M45" s="18">
        <f>SUM(E45)</f>
        <v/>
      </c>
    </row>
    <row r="46">
      <c r="A46" s="18">
        <f>'C_END_SEM-E'!I50</f>
        <v/>
      </c>
      <c r="B46" s="18">
        <f>'C_END_SEM-E'!J50</f>
        <v/>
      </c>
      <c r="C46" s="18">
        <f>'C_END_SEM-E'!K50</f>
        <v/>
      </c>
      <c r="D46" s="18">
        <f>'C_END_SEM-E'!L50</f>
        <v/>
      </c>
      <c r="E46" s="18">
        <f>'C_END_SEM-E'!M50</f>
        <v/>
      </c>
      <c r="G46" s="34" t="n"/>
      <c r="I46" s="18">
        <f>SUM(A46)</f>
        <v/>
      </c>
      <c r="J46" s="18">
        <f>SUM(B46)</f>
        <v/>
      </c>
      <c r="K46" s="18">
        <f>SUM(C46)</f>
        <v/>
      </c>
      <c r="L46" s="18">
        <f>SUM(D46)</f>
        <v/>
      </c>
      <c r="M46" s="18">
        <f>SUM(E46)</f>
        <v/>
      </c>
    </row>
    <row r="47">
      <c r="A47" s="18">
        <f>'C_END_SEM-E'!I51</f>
        <v/>
      </c>
      <c r="B47" s="18">
        <f>'C_END_SEM-E'!J51</f>
        <v/>
      </c>
      <c r="C47" s="18">
        <f>'C_END_SEM-E'!K51</f>
        <v/>
      </c>
      <c r="D47" s="18">
        <f>'C_END_SEM-E'!L51</f>
        <v/>
      </c>
      <c r="E47" s="18">
        <f>'C_END_SEM-E'!M51</f>
        <v/>
      </c>
      <c r="G47" s="34" t="n"/>
      <c r="I47" s="18">
        <f>SUM(A47)</f>
        <v/>
      </c>
      <c r="J47" s="18">
        <f>SUM(B47)</f>
        <v/>
      </c>
      <c r="K47" s="18">
        <f>SUM(C47)</f>
        <v/>
      </c>
      <c r="L47" s="18">
        <f>SUM(D47)</f>
        <v/>
      </c>
      <c r="M47" s="18">
        <f>SUM(E47)</f>
        <v/>
      </c>
    </row>
    <row r="48">
      <c r="A48" s="18">
        <f>'C_END_SEM-E'!I52</f>
        <v/>
      </c>
      <c r="B48" s="18">
        <f>'C_END_SEM-E'!J52</f>
        <v/>
      </c>
      <c r="C48" s="18">
        <f>'C_END_SEM-E'!K52</f>
        <v/>
      </c>
      <c r="D48" s="18">
        <f>'C_END_SEM-E'!L52</f>
        <v/>
      </c>
      <c r="E48" s="18">
        <f>'C_END_SEM-E'!M52</f>
        <v/>
      </c>
      <c r="G48" s="34" t="n"/>
      <c r="I48" s="18">
        <f>SUM(A48)</f>
        <v/>
      </c>
      <c r="J48" s="18">
        <f>SUM(B48)</f>
        <v/>
      </c>
      <c r="K48" s="18">
        <f>SUM(C48)</f>
        <v/>
      </c>
      <c r="L48" s="18">
        <f>SUM(D48)</f>
        <v/>
      </c>
      <c r="M48" s="18">
        <f>SUM(E48)</f>
        <v/>
      </c>
    </row>
    <row r="49">
      <c r="A49" s="18">
        <f>'C_END_SEM-E'!I53</f>
        <v/>
      </c>
      <c r="B49" s="18">
        <f>'C_END_SEM-E'!J53</f>
        <v/>
      </c>
      <c r="C49" s="18">
        <f>'C_END_SEM-E'!K53</f>
        <v/>
      </c>
      <c r="D49" s="18">
        <f>'C_END_SEM-E'!L53</f>
        <v/>
      </c>
      <c r="E49" s="18">
        <f>'C_END_SEM-E'!M53</f>
        <v/>
      </c>
      <c r="G49" s="34" t="n"/>
      <c r="I49" s="18">
        <f>SUM(A49)</f>
        <v/>
      </c>
      <c r="J49" s="18">
        <f>SUM(B49)</f>
        <v/>
      </c>
      <c r="K49" s="18">
        <f>SUM(C49)</f>
        <v/>
      </c>
      <c r="L49" s="18">
        <f>SUM(D49)</f>
        <v/>
      </c>
      <c r="M49" s="18">
        <f>SUM(E49)</f>
        <v/>
      </c>
    </row>
    <row r="50">
      <c r="A50" s="18">
        <f>'C_END_SEM-E'!I54</f>
        <v/>
      </c>
      <c r="B50" s="18">
        <f>'C_END_SEM-E'!J54</f>
        <v/>
      </c>
      <c r="C50" s="18">
        <f>'C_END_SEM-E'!K54</f>
        <v/>
      </c>
      <c r="D50" s="18">
        <f>'C_END_SEM-E'!L54</f>
        <v/>
      </c>
      <c r="E50" s="18">
        <f>'C_END_SEM-E'!M54</f>
        <v/>
      </c>
      <c r="G50" s="34" t="n"/>
      <c r="I50" s="18">
        <f>SUM(A50)</f>
        <v/>
      </c>
      <c r="J50" s="18">
        <f>SUM(B50)</f>
        <v/>
      </c>
      <c r="K50" s="18">
        <f>SUM(C50)</f>
        <v/>
      </c>
      <c r="L50" s="18">
        <f>SUM(D50)</f>
        <v/>
      </c>
      <c r="M50" s="18">
        <f>SUM(E50)</f>
        <v/>
      </c>
    </row>
    <row r="51">
      <c r="A51" s="18">
        <f>'C_END_SEM-E'!I55</f>
        <v/>
      </c>
      <c r="B51" s="18">
        <f>'C_END_SEM-E'!J55</f>
        <v/>
      </c>
      <c r="C51" s="18">
        <f>'C_END_SEM-E'!K55</f>
        <v/>
      </c>
      <c r="D51" s="18">
        <f>'C_END_SEM-E'!L55</f>
        <v/>
      </c>
      <c r="E51" s="18">
        <f>'C_END_SEM-E'!M55</f>
        <v/>
      </c>
      <c r="G51" s="34" t="n"/>
      <c r="I51" s="18">
        <f>SUM(A51)</f>
        <v/>
      </c>
      <c r="J51" s="18">
        <f>SUM(B51)</f>
        <v/>
      </c>
      <c r="K51" s="18">
        <f>SUM(C51)</f>
        <v/>
      </c>
      <c r="L51" s="18">
        <f>SUM(D51)</f>
        <v/>
      </c>
      <c r="M51" s="18">
        <f>SUM(E51)</f>
        <v/>
      </c>
    </row>
    <row r="52">
      <c r="A52" s="18">
        <f>'C_END_SEM-E'!I56</f>
        <v/>
      </c>
      <c r="B52" s="18">
        <f>'C_END_SEM-E'!J56</f>
        <v/>
      </c>
      <c r="C52" s="18">
        <f>'C_END_SEM-E'!K56</f>
        <v/>
      </c>
      <c r="D52" s="18">
        <f>'C_END_SEM-E'!L56</f>
        <v/>
      </c>
      <c r="E52" s="18">
        <f>'C_END_SEM-E'!M56</f>
        <v/>
      </c>
      <c r="G52" s="34" t="n"/>
      <c r="I52" s="18">
        <f>SUM(A52)</f>
        <v/>
      </c>
      <c r="J52" s="18">
        <f>SUM(B52)</f>
        <v/>
      </c>
      <c r="K52" s="18">
        <f>SUM(C52)</f>
        <v/>
      </c>
      <c r="L52" s="18">
        <f>SUM(D52)</f>
        <v/>
      </c>
      <c r="M52" s="18">
        <f>SUM(E52)</f>
        <v/>
      </c>
    </row>
    <row r="53">
      <c r="A53" s="18">
        <f>'C_END_SEM-E'!I57</f>
        <v/>
      </c>
      <c r="B53" s="18">
        <f>'C_END_SEM-E'!J57</f>
        <v/>
      </c>
      <c r="C53" s="18">
        <f>'C_END_SEM-E'!K57</f>
        <v/>
      </c>
      <c r="D53" s="18">
        <f>'C_END_SEM-E'!L57</f>
        <v/>
      </c>
      <c r="E53" s="18">
        <f>'C_END_SEM-E'!M57</f>
        <v/>
      </c>
      <c r="G53" s="34" t="n"/>
      <c r="I53" s="18">
        <f>SUM(A53)</f>
        <v/>
      </c>
      <c r="J53" s="18">
        <f>SUM(B53)</f>
        <v/>
      </c>
      <c r="K53" s="18">
        <f>SUM(C53)</f>
        <v/>
      </c>
      <c r="L53" s="18">
        <f>SUM(D53)</f>
        <v/>
      </c>
      <c r="M53" s="18">
        <f>SUM(E53)</f>
        <v/>
      </c>
    </row>
    <row r="54">
      <c r="A54" s="18">
        <f>'C_END_SEM-E'!I58</f>
        <v/>
      </c>
      <c r="B54" s="18">
        <f>'C_END_SEM-E'!J58</f>
        <v/>
      </c>
      <c r="C54" s="18">
        <f>'C_END_SEM-E'!K58</f>
        <v/>
      </c>
      <c r="D54" s="18">
        <f>'C_END_SEM-E'!L58</f>
        <v/>
      </c>
      <c r="E54" s="18">
        <f>'C_END_SEM-E'!M58</f>
        <v/>
      </c>
      <c r="G54" s="34" t="n"/>
      <c r="I54" s="18">
        <f>SUM(A54)</f>
        <v/>
      </c>
      <c r="J54" s="18">
        <f>SUM(B54)</f>
        <v/>
      </c>
      <c r="K54" s="18">
        <f>SUM(C54)</f>
        <v/>
      </c>
      <c r="L54" s="18">
        <f>SUM(D54)</f>
        <v/>
      </c>
      <c r="M54" s="18">
        <f>SUM(E54)</f>
        <v/>
      </c>
    </row>
    <row r="55">
      <c r="A55" s="18">
        <f>'C_END_SEM-E'!I59</f>
        <v/>
      </c>
      <c r="B55" s="18">
        <f>'C_END_SEM-E'!J59</f>
        <v/>
      </c>
      <c r="C55" s="18">
        <f>'C_END_SEM-E'!K59</f>
        <v/>
      </c>
      <c r="D55" s="18">
        <f>'C_END_SEM-E'!L59</f>
        <v/>
      </c>
      <c r="E55" s="18">
        <f>'C_END_SEM-E'!M59</f>
        <v/>
      </c>
      <c r="G55" s="34" t="n"/>
      <c r="I55" s="18">
        <f>SUM(A55)</f>
        <v/>
      </c>
      <c r="J55" s="18">
        <f>SUM(B55)</f>
        <v/>
      </c>
      <c r="K55" s="18">
        <f>SUM(C55)</f>
        <v/>
      </c>
      <c r="L55" s="18">
        <f>SUM(D55)</f>
        <v/>
      </c>
      <c r="M55" s="18">
        <f>SUM(E55)</f>
        <v/>
      </c>
    </row>
    <row r="56">
      <c r="A56" s="18">
        <f>'C_END_SEM-E'!I60</f>
        <v/>
      </c>
      <c r="B56" s="18">
        <f>'C_END_SEM-E'!J60</f>
        <v/>
      </c>
      <c r="C56" s="18">
        <f>'C_END_SEM-E'!K60</f>
        <v/>
      </c>
      <c r="D56" s="18">
        <f>'C_END_SEM-E'!L60</f>
        <v/>
      </c>
      <c r="E56" s="18">
        <f>'C_END_SEM-E'!M60</f>
        <v/>
      </c>
      <c r="G56" s="34" t="n"/>
      <c r="I56" s="18">
        <f>SUM(A56)</f>
        <v/>
      </c>
      <c r="J56" s="18">
        <f>SUM(B56)</f>
        <v/>
      </c>
      <c r="K56" s="18">
        <f>SUM(C56)</f>
        <v/>
      </c>
      <c r="L56" s="18">
        <f>SUM(D56)</f>
        <v/>
      </c>
      <c r="M56" s="18">
        <f>SUM(E56)</f>
        <v/>
      </c>
    </row>
    <row r="57">
      <c r="G57" s="34" t="n"/>
    </row>
    <row r="58">
      <c r="G58" s="34" t="n"/>
      <c r="H58" s="19" t="inlineStr">
        <is>
          <t>CO</t>
        </is>
      </c>
      <c r="I58" s="37" t="inlineStr">
        <is>
          <t>CO1</t>
        </is>
      </c>
      <c r="J58" s="37" t="inlineStr">
        <is>
          <t>CO2</t>
        </is>
      </c>
      <c r="K58" s="37" t="inlineStr">
        <is>
          <t>CO3</t>
        </is>
      </c>
      <c r="L58" s="37" t="inlineStr">
        <is>
          <t>CO4</t>
        </is>
      </c>
      <c r="M58" s="37" t="inlineStr">
        <is>
          <t>CO5</t>
        </is>
      </c>
    </row>
    <row r="59">
      <c r="G59" s="34" t="n"/>
      <c r="H59" s="19" t="inlineStr">
        <is>
          <t>CO%</t>
        </is>
      </c>
      <c r="I59" s="8">
        <f>IF(SUM(I7:I56) &gt; 0, COUNTIF(I7:I56, "&gt;=" &amp; I4), "")</f>
        <v/>
      </c>
      <c r="J59" s="8">
        <f>IF(SUM(J7:J56) &gt; 0, COUNTIF(J7:J56, "&gt;=" &amp; J4), "")</f>
        <v/>
      </c>
      <c r="K59" s="8">
        <f>IF(SUM(K7:K56) &gt; 0, COUNTIF(K7:K56, "&gt;=" &amp; K4), "")</f>
        <v/>
      </c>
      <c r="L59" s="8">
        <f>IF(SUM(L7:L56) &gt; 0, COUNTIF(L7:L56, "&gt;=" &amp; L4), "")</f>
        <v/>
      </c>
      <c r="M59" s="8">
        <f>IF(SUM(M7:M56) &gt; 0, COUNTIF(M7:M56, "&gt;=" &amp; M4), "")</f>
        <v/>
      </c>
    </row>
    <row r="60">
      <c r="G60" s="34" t="n"/>
      <c r="H60" s="19" t="inlineStr">
        <is>
          <t>Total students</t>
        </is>
      </c>
      <c r="I60" s="38" t="n">
        <v>50</v>
      </c>
      <c r="J60" s="38" t="n">
        <v>50</v>
      </c>
      <c r="K60" s="38" t="n">
        <v>50</v>
      </c>
      <c r="L60" s="38" t="n">
        <v>50</v>
      </c>
      <c r="M60" s="38" t="n">
        <v>50</v>
      </c>
    </row>
    <row r="61">
      <c r="G61" s="34" t="n"/>
      <c r="H61" s="19" t="inlineStr">
        <is>
          <t>E-attainment %</t>
        </is>
      </c>
      <c r="I61" s="8">
        <f>IF(SUM(I7:I56) &gt; 0, I59/I60*100, "0")</f>
        <v/>
      </c>
      <c r="J61" s="8">
        <f>IF(SUM(J7:J56) &gt; 0, J59/J60*100, "0")</f>
        <v/>
      </c>
      <c r="K61" s="8">
        <f>IF(SUM(K7:K56) &gt; 0, K59/K60*100, "0")</f>
        <v/>
      </c>
      <c r="L61" s="8">
        <f>IF(SUM(L7:L56) &gt; 0, L59/L60*100, "0")</f>
        <v/>
      </c>
      <c r="M61" s="8">
        <f>IF(SUM(M7:M56) &gt; 0, M59/M60*100,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C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>
        <f>'C_Input_Details'!E3</f>
        <v/>
      </c>
      <c r="F3" s="6">
        <f>'C_Input_Details'!F3</f>
        <v/>
      </c>
      <c r="G3" s="6">
        <f>'C_Input_Details'!G3</f>
        <v/>
      </c>
      <c r="H3" s="6">
        <f>'C_Input_Details'!H3</f>
        <v/>
      </c>
      <c r="I3" s="6">
        <f>'C_Input_Details'!I3</f>
        <v/>
      </c>
      <c r="J3" s="6">
        <f>'C_Input_Details'!J3</f>
        <v/>
      </c>
      <c r="K3" s="6">
        <f>'C_Input_Details'!K3</f>
        <v/>
      </c>
      <c r="L3" s="6">
        <f>'C_Input_Details'!L3</f>
        <v/>
      </c>
      <c r="M3" s="6">
        <f>'C_Input_Details'!M3</f>
        <v/>
      </c>
      <c r="N3" s="6">
        <f>'C_Input_Details'!N3</f>
        <v/>
      </c>
      <c r="O3" s="6">
        <f>'C_Input_Details'!O3</f>
        <v/>
      </c>
      <c r="P3" s="6">
        <f>'C_Input_Details'!P3</f>
        <v/>
      </c>
      <c r="Q3" s="6">
        <f>'C_Input_Details'!Q3</f>
        <v/>
      </c>
      <c r="R3" s="6">
        <f>'C_Input_Details'!R3</f>
        <v/>
      </c>
      <c r="S3" s="6">
        <f>'C_Input_Details'!S3</f>
        <v/>
      </c>
      <c r="T3" s="6">
        <f>'C_Input_Details'!T3</f>
        <v/>
      </c>
      <c r="U3" s="6">
        <f>'C_Input_Details'!U3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'C_Input_Details'!E4</f>
        <v/>
      </c>
      <c r="F4" s="8">
        <f>'C_Input_Details'!F4</f>
        <v/>
      </c>
      <c r="G4" s="8">
        <f>'C_Input_Details'!G4</f>
        <v/>
      </c>
      <c r="H4" s="8">
        <f>'C_Input_Details'!H4</f>
        <v/>
      </c>
      <c r="I4" s="8">
        <f>'C_Input_Details'!I4</f>
        <v/>
      </c>
      <c r="J4" s="8">
        <f>'C_Input_Details'!J4</f>
        <v/>
      </c>
      <c r="K4" s="8">
        <f>'C_Input_Details'!K4</f>
        <v/>
      </c>
      <c r="L4" s="8">
        <f>'C_Input_Details'!L4</f>
        <v/>
      </c>
      <c r="M4" s="8">
        <f>'C_Input_Details'!M4</f>
        <v/>
      </c>
      <c r="N4" s="8">
        <f>'C_Input_Details'!N4</f>
        <v/>
      </c>
      <c r="O4" s="8">
        <f>'C_Input_Details'!O4</f>
        <v/>
      </c>
      <c r="P4" s="8">
        <f>'C_Input_Details'!P4</f>
        <v/>
      </c>
      <c r="Q4" s="8">
        <f>'C_Input_Details'!Q4</f>
        <v/>
      </c>
      <c r="R4" s="8">
        <f>'C_Input_Details'!R4</f>
        <v/>
      </c>
      <c r="S4" s="8">
        <f>'C_Input_Details'!S4</f>
        <v/>
      </c>
      <c r="T4" s="8">
        <f>'C_Input_Details'!T4</f>
        <v/>
      </c>
      <c r="U4" s="8">
        <f>'C_Input_Details'!U4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'C_Input_Details'!E5</f>
        <v/>
      </c>
      <c r="F5" s="6">
        <f>'C_Input_Details'!F5</f>
        <v/>
      </c>
      <c r="G5" s="6">
        <f>'C_Input_Details'!G5</f>
        <v/>
      </c>
      <c r="H5" s="6">
        <f>'C_Input_Details'!H5</f>
        <v/>
      </c>
      <c r="I5" s="6">
        <f>'C_Input_Details'!I5</f>
        <v/>
      </c>
      <c r="J5" s="6">
        <f>'C_Input_Details'!J5</f>
        <v/>
      </c>
      <c r="K5" s="6">
        <f>'C_Input_Details'!K5</f>
        <v/>
      </c>
      <c r="L5" s="6">
        <f>'C_Input_Details'!L5</f>
        <v/>
      </c>
      <c r="M5" s="6">
        <f>'C_Input_Details'!M5</f>
        <v/>
      </c>
      <c r="N5" s="6">
        <f>'C_Input_Details'!N5</f>
        <v/>
      </c>
      <c r="O5" s="6">
        <f>'C_Input_Details'!O5</f>
        <v/>
      </c>
      <c r="P5" s="6">
        <f>'C_Input_Details'!P5</f>
        <v/>
      </c>
      <c r="Q5" s="6">
        <f>'C_Input_Details'!Q5</f>
        <v/>
      </c>
      <c r="R5" s="6">
        <f>'C_Input_Details'!R5</f>
        <v/>
      </c>
      <c r="S5" s="6">
        <f>'C_Input_Details'!S5</f>
        <v/>
      </c>
      <c r="T5" s="6">
        <f>'C_Input_Details'!T5</f>
        <v/>
      </c>
      <c r="U5" s="6">
        <f>'C_Input_Details'!U5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'C_Input_Details'!E6</f>
        <v/>
      </c>
      <c r="F6" s="8">
        <f>'C_Input_Details'!F6</f>
        <v/>
      </c>
      <c r="G6" s="8">
        <f>'C_Input_Details'!G6</f>
        <v/>
      </c>
      <c r="H6" s="8">
        <f>'C_Input_Details'!H6</f>
        <v/>
      </c>
      <c r="I6" s="8">
        <f>'C_Input_Details'!I6</f>
        <v/>
      </c>
      <c r="J6" s="8">
        <f>'C_Input_Details'!J6</f>
        <v/>
      </c>
      <c r="K6" s="8">
        <f>'C_Input_Details'!K6</f>
        <v/>
      </c>
      <c r="L6" s="8">
        <f>'C_Input_Details'!L6</f>
        <v/>
      </c>
      <c r="M6" s="8">
        <f>'C_Input_Details'!M6</f>
        <v/>
      </c>
      <c r="N6" s="8">
        <f>'C_Input_Details'!N6</f>
        <v/>
      </c>
      <c r="O6" s="8">
        <f>'C_Input_Details'!O6</f>
        <v/>
      </c>
      <c r="P6" s="8">
        <f>'C_Input_Details'!P6</f>
        <v/>
      </c>
      <c r="Q6" s="8">
        <f>'C_Input_Details'!Q6</f>
        <v/>
      </c>
      <c r="R6" s="8">
        <f>'C_Input_Details'!R6</f>
        <v/>
      </c>
      <c r="S6" s="8">
        <f>'C_Input_Details'!S6</f>
        <v/>
      </c>
      <c r="T6" s="8">
        <f>'C_Input_Details'!T6</f>
        <v/>
      </c>
      <c r="U6" s="8">
        <f>'C_Input_Details'!U6</f>
        <v/>
      </c>
    </row>
    <row r="7">
      <c r="A7" s="5" t="inlineStr">
        <is>
          <t>Section</t>
        </is>
      </c>
      <c r="B7" s="5" t="inlineStr">
        <is>
          <t>C</t>
        </is>
      </c>
      <c r="D7" s="6" t="inlineStr">
        <is>
          <t>CO5</t>
        </is>
      </c>
      <c r="E7" s="6">
        <f>'C_Input_Details'!E7</f>
        <v/>
      </c>
      <c r="F7" s="6">
        <f>'C_Input_Details'!F7</f>
        <v/>
      </c>
      <c r="G7" s="6">
        <f>'C_Input_Details'!G7</f>
        <v/>
      </c>
      <c r="H7" s="6">
        <f>'C_Input_Details'!H7</f>
        <v/>
      </c>
      <c r="I7" s="6">
        <f>'C_Input_Details'!I7</f>
        <v/>
      </c>
      <c r="J7" s="6">
        <f>'C_Input_Details'!J7</f>
        <v/>
      </c>
      <c r="K7" s="6">
        <f>'C_Input_Details'!K7</f>
        <v/>
      </c>
      <c r="L7" s="6">
        <f>'C_Input_Details'!L7</f>
        <v/>
      </c>
      <c r="M7" s="6">
        <f>'C_Input_Details'!M7</f>
        <v/>
      </c>
      <c r="N7" s="6">
        <f>'C_Input_Details'!N7</f>
        <v/>
      </c>
      <c r="O7" s="6">
        <f>'C_Input_Details'!O7</f>
        <v/>
      </c>
      <c r="P7" s="6">
        <f>'C_Input_Details'!P7</f>
        <v/>
      </c>
      <c r="Q7" s="6">
        <f>'C_Input_Details'!Q7</f>
        <v/>
      </c>
      <c r="R7" s="6">
        <f>'C_Input_Details'!R7</f>
        <v/>
      </c>
      <c r="S7" s="6">
        <f>'C_Input_Details'!S7</f>
        <v/>
      </c>
      <c r="T7" s="6">
        <f>'C_Input_Details'!T7</f>
        <v/>
      </c>
      <c r="U7" s="6">
        <f>'C_Input_Details'!U7</f>
        <v/>
      </c>
    </row>
    <row r="8">
      <c r="A8" s="3" t="inlineStr">
        <is>
          <t>Subject_Code</t>
        </is>
      </c>
      <c r="B8" s="3" t="inlineStr">
        <is>
          <t>19MEE383</t>
        </is>
      </c>
    </row>
    <row r="9">
      <c r="A9" s="5" t="inlineStr">
        <is>
          <t>Subject_Name</t>
        </is>
      </c>
      <c r="B9" s="5" t="inlineStr">
        <is>
          <t>Machine Dynamics lab</t>
        </is>
      </c>
    </row>
    <row r="10">
      <c r="A10" s="3" t="inlineStr">
        <is>
          <t>Number_of_Students</t>
        </is>
      </c>
      <c r="B10" s="3" t="n">
        <v>50</v>
      </c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D12" s="11" t="inlineStr">
        <is>
          <t>CO1</t>
        </is>
      </c>
      <c r="E12" s="11">
        <f>'C_Input_Details'!E12</f>
        <v/>
      </c>
    </row>
    <row r="13">
      <c r="A13" s="1" t="inlineStr">
        <is>
          <t>Variables</t>
        </is>
      </c>
      <c r="B13" s="1" t="n"/>
      <c r="D13" s="13" t="inlineStr">
        <is>
          <t>CO2</t>
        </is>
      </c>
      <c r="E13" s="13">
        <f>'C_Input_Details'!E13</f>
        <v/>
      </c>
    </row>
    <row r="14">
      <c r="A14" s="3" t="inlineStr">
        <is>
          <t>Default Threshold %</t>
        </is>
      </c>
      <c r="B14" s="3">
        <f>'C_Input_Details'!B14</f>
        <v/>
      </c>
      <c r="D14" s="11" t="inlineStr">
        <is>
          <t>CO3</t>
        </is>
      </c>
      <c r="E14" s="11">
        <f>'C_Input_Details'!E14</f>
        <v/>
      </c>
    </row>
    <row r="15">
      <c r="A15" s="5" t="inlineStr">
        <is>
          <t>Internal %</t>
        </is>
      </c>
      <c r="B15" s="5">
        <f>'C_Input_Details'!B15</f>
        <v/>
      </c>
      <c r="D15" s="13" t="inlineStr">
        <is>
          <t>CO4</t>
        </is>
      </c>
      <c r="E15" s="13">
        <f>'C_Input_Details'!E15</f>
        <v/>
      </c>
    </row>
    <row r="16">
      <c r="A16" s="3" t="inlineStr">
        <is>
          <t>External %</t>
        </is>
      </c>
      <c r="B16" s="3">
        <f>'C_Input_Details'!B16</f>
        <v/>
      </c>
      <c r="D16" s="11" t="inlineStr">
        <is>
          <t>CO5</t>
        </is>
      </c>
      <c r="E16" s="11">
        <f>'C_Input_Details'!E16</f>
        <v/>
      </c>
    </row>
    <row r="17">
      <c r="A17" s="5" t="inlineStr">
        <is>
          <t>Direct %</t>
        </is>
      </c>
      <c r="B17" s="5">
        <f>'C_Input_Details'!B17</f>
        <v/>
      </c>
    </row>
    <row r="18">
      <c r="A18" s="3" t="inlineStr">
        <is>
          <t>Indirect %</t>
        </is>
      </c>
      <c r="B18" s="3">
        <f>'C_Input_Details'!B18</f>
        <v/>
      </c>
      <c r="D18" s="1" t="inlineStr">
        <is>
          <t>Course Attainment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'C_Input_Details'!B19</f>
        <v/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</row>
    <row r="20"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</row>
    <row r="21">
      <c r="D21" s="39" t="inlineStr">
        <is>
          <t>Course Outcome</t>
        </is>
      </c>
      <c r="E21" s="39" t="inlineStr">
        <is>
          <t>Mapping with Program</t>
        </is>
      </c>
      <c r="F21" s="39" t="n"/>
      <c r="G21" s="39" t="inlineStr">
        <is>
          <t>Attainment % in</t>
        </is>
      </c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</row>
    <row r="22">
      <c r="D22" s="39" t="n"/>
      <c r="E22" s="39" t="inlineStr">
        <is>
          <t>POs &amp; PSOs</t>
        </is>
      </c>
      <c r="F22" s="39" t="inlineStr">
        <is>
          <t>Level of Mapping</t>
        </is>
      </c>
      <c r="G22" s="39" t="inlineStr">
        <is>
          <t>Direct</t>
        </is>
      </c>
      <c r="H22" s="39" t="n"/>
      <c r="I22" s="39" t="n"/>
      <c r="J22" s="39" t="n"/>
      <c r="K22" s="39" t="n"/>
      <c r="L22" s="39" t="n"/>
      <c r="M22" s="39" t="inlineStr">
        <is>
          <t>Indirect</t>
        </is>
      </c>
      <c r="N22" s="39" t="n"/>
      <c r="O22" s="40" t="inlineStr">
        <is>
          <t>Final Weighted CO Attainment (80% Direct + 20% Indirect)</t>
        </is>
      </c>
      <c r="P22" s="39" t="n"/>
    </row>
    <row r="23" ht="52" customHeight="1">
      <c r="D23" s="39" t="n"/>
      <c r="E23" s="39" t="n"/>
      <c r="F23" s="40" t="inlineStr">
        <is>
          <t>Affinity</t>
        </is>
      </c>
      <c r="G23" s="39" t="inlineStr">
        <is>
          <t>University(SEE)</t>
        </is>
      </c>
      <c r="H23" s="39" t="n"/>
      <c r="I23" s="39" t="inlineStr">
        <is>
          <t>Internal(CIE)</t>
        </is>
      </c>
      <c r="J23" s="39" t="n"/>
      <c r="K23" s="40">
        <f>"Weighted Level of Attainment (" &amp; B16 &amp; " SEE + " &amp; B15 &amp; " CIE)"</f>
        <v/>
      </c>
      <c r="L23" s="39" t="n"/>
      <c r="M23" s="39" t="inlineStr">
        <is>
          <t>Attainment</t>
        </is>
      </c>
      <c r="N23" s="39" t="inlineStr">
        <is>
          <t>Level Of Attainment (0-40 --&gt; 1, 40-60 ---&gt; 2, 60-100---&gt; 3)</t>
        </is>
      </c>
      <c r="O23" s="39" t="n"/>
      <c r="P23" s="39" t="n"/>
    </row>
    <row r="24">
      <c r="D24" s="39" t="n"/>
      <c r="E24" s="39" t="n"/>
      <c r="F24" s="39" t="n"/>
      <c r="G24" s="39" t="inlineStr">
        <is>
          <t>Attainment</t>
        </is>
      </c>
      <c r="H24" s="39" t="inlineStr">
        <is>
          <t>Level Of Attainment (0-40 --&gt; 1, 40-60 ---&gt; 2, 60-100---&gt; 3)</t>
        </is>
      </c>
      <c r="I24" s="39" t="inlineStr">
        <is>
          <t>Attainment</t>
        </is>
      </c>
      <c r="J24" s="39" t="inlineStr">
        <is>
          <t>Level Of Attainment (0-40 --&gt; 1, 40-60 ---&gt; 2, 60-100---&gt; 3)</t>
        </is>
      </c>
      <c r="K24" s="40" t="inlineStr">
        <is>
          <t>Attainment</t>
        </is>
      </c>
      <c r="L24" s="40" t="inlineStr">
        <is>
          <t>Level Of Attainment (0-40 --&gt; 1, 40-60 ---&gt; 2, 60-100---&gt; 3)</t>
        </is>
      </c>
      <c r="M24" s="39" t="n"/>
      <c r="N24" s="39" t="n"/>
      <c r="O24" s="40" t="inlineStr">
        <is>
          <t>Attainment</t>
        </is>
      </c>
      <c r="P24" s="40" t="inlineStr">
        <is>
          <t>Level Of Attainment (0-40 --&gt; 1, 40-60 ---&gt; 2, 60-100---&gt; 3)</t>
        </is>
      </c>
    </row>
    <row r="25">
      <c r="D25" s="39" t="inlineStr">
        <is>
          <t>CO1</t>
        </is>
      </c>
      <c r="E25" s="41">
        <f>E2</f>
        <v/>
      </c>
      <c r="F25" s="41">
        <f>E3</f>
        <v/>
      </c>
      <c r="G25" s="42">
        <f>C_External_Components!I61</f>
        <v/>
      </c>
      <c r="H25" s="41">
        <f>IF(AND(G25&gt;0,G25&lt;40),1,IF(AND(G25&gt;=40,G25&lt;60),2,IF(AND(G25&gt;=60,G25&lt;=100),3,"0")))</f>
        <v/>
      </c>
      <c r="I25" s="42">
        <f>C_Internal_Components!I61</f>
        <v/>
      </c>
      <c r="J25" s="41">
        <f>IF(AND(I25&gt;0,I25&lt;40),1,IF(AND(I25&gt;=40,I25&lt;60),2,IF(AND(I25&gt;=60,I25&lt;=100),3,"0")))</f>
        <v/>
      </c>
      <c r="K25" s="42">
        <f>G25*(B16/100)+I25*(B15/100)</f>
        <v/>
      </c>
      <c r="L25" s="41">
        <f>IF(AND(K25&gt;0,K25&lt;40),1,IF(AND(K25&gt;=40,K25&lt;60),2,IF(AND(K25&gt;=60,K25&lt;=100),3,"0")))</f>
        <v/>
      </c>
      <c r="M25" s="42">
        <f>E12</f>
        <v/>
      </c>
      <c r="N25" s="41">
        <f>IF(AND(M25&gt;0,M25&lt;40),1,IF(AND(M25&gt;=40,M25&lt;60),2,IF(AND(M25&gt;=60,M25&lt;=100),3,"0")))</f>
        <v/>
      </c>
      <c r="O25" s="42">
        <f>=K25*(B17/100)+M25*(B18/100)</f>
        <v/>
      </c>
      <c r="P25" s="41">
        <f>IF(AND(O25&gt;0,O25&lt;40),1,IF(AND(O25&gt;=40,O25&lt;60),2,IF(AND(O25&gt;=60,O25&lt;=100),3,"0")))</f>
        <v/>
      </c>
    </row>
    <row r="26">
      <c r="D26" s="43" t="n"/>
      <c r="E26" s="44">
        <f>F2</f>
        <v/>
      </c>
      <c r="F26" s="44">
        <f>F3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G2</f>
        <v/>
      </c>
      <c r="F27" s="41">
        <f>G3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H2</f>
        <v/>
      </c>
      <c r="F28" s="44">
        <f>H3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I2</f>
        <v/>
      </c>
      <c r="F29" s="41">
        <f>I3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J2</f>
        <v/>
      </c>
      <c r="F30" s="44">
        <f>J3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K2</f>
        <v/>
      </c>
      <c r="F31" s="41">
        <f>K3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L2</f>
        <v/>
      </c>
      <c r="F32" s="44">
        <f>L3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M2</f>
        <v/>
      </c>
      <c r="F33" s="41">
        <f>M3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N2</f>
        <v/>
      </c>
      <c r="F34" s="44">
        <f>N3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O2</f>
        <v/>
      </c>
      <c r="F35" s="41">
        <f>O3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P2</f>
        <v/>
      </c>
      <c r="F36" s="44">
        <f>P3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Q2</f>
        <v/>
      </c>
      <c r="F37" s="41">
        <f>Q3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R2</f>
        <v/>
      </c>
      <c r="F38" s="44">
        <f>R3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S2</f>
        <v/>
      </c>
      <c r="F39" s="41">
        <f>S3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4">
        <f>T2</f>
        <v/>
      </c>
      <c r="F40" s="44">
        <f>T3</f>
        <v/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1">
        <f>U2</f>
        <v/>
      </c>
      <c r="F41" s="41">
        <f>U3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0" t="inlineStr">
        <is>
          <t>CO2</t>
        </is>
      </c>
      <c r="E42" s="41">
        <f>E2</f>
        <v/>
      </c>
      <c r="F42" s="41">
        <f>E4</f>
        <v/>
      </c>
      <c r="G42" s="42">
        <f>C_External_Components!J61</f>
        <v/>
      </c>
      <c r="H42" s="41">
        <f>IF(AND(G42&gt;0,G42&lt;40),1,IF(AND(G42&gt;=40,G42&lt;60),2,IF(AND(G42&gt;=60,G42&lt;=100),3,"0")))</f>
        <v/>
      </c>
      <c r="I42" s="42">
        <f>C_Internal_Components!J61</f>
        <v/>
      </c>
      <c r="J42" s="41">
        <f>IF(AND(I42&gt;0,I42&lt;40),1,IF(AND(I42&gt;=40,I42&lt;60),2,IF(AND(I42&gt;=60,I42&lt;=100),3,"0")))</f>
        <v/>
      </c>
      <c r="K42" s="42">
        <f>G42*(B16/100)+I42*(B15/100)</f>
        <v/>
      </c>
      <c r="L42" s="41">
        <f>IF(AND(K42&gt;0,K42&lt;40),1,IF(AND(K42&gt;=40,K42&lt;60),2,IF(AND(K42&gt;=60,K42&lt;=100),3,"0")))</f>
        <v/>
      </c>
      <c r="M42" s="42">
        <f>E13</f>
        <v/>
      </c>
      <c r="N42" s="41">
        <f>IF(AND(M42&gt;0,M42&lt;40),1,IF(AND(M42&gt;=40,M42&lt;60),2,IF(AND(M42&gt;=60,M42&lt;=100),3,"0")))</f>
        <v/>
      </c>
      <c r="O42" s="42">
        <f>=K42*(B17/100)+M42*(B18/100)</f>
        <v/>
      </c>
      <c r="P42" s="41">
        <f>IF(AND(O42&gt;0,O42&lt;40),1,IF(AND(O42&gt;=40,O42&lt;60),2,IF(AND(O42&gt;=60,O42&lt;=100),3,"0")))</f>
        <v/>
      </c>
    </row>
    <row r="43">
      <c r="D43" s="43" t="n"/>
      <c r="E43" s="44">
        <f>F2</f>
        <v/>
      </c>
      <c r="F43" s="44">
        <f>F4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G2</f>
        <v/>
      </c>
      <c r="F44" s="41">
        <f>G4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H2</f>
        <v/>
      </c>
      <c r="F45" s="44">
        <f>H4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I2</f>
        <v/>
      </c>
      <c r="F46" s="41">
        <f>I4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J2</f>
        <v/>
      </c>
      <c r="F47" s="44">
        <f>J4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K2</f>
        <v/>
      </c>
      <c r="F48" s="41">
        <f>K4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L2</f>
        <v/>
      </c>
      <c r="F49" s="44">
        <f>L4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M2</f>
        <v/>
      </c>
      <c r="F50" s="41">
        <f>M4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N2</f>
        <v/>
      </c>
      <c r="F51" s="44">
        <f>N4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O2</f>
        <v/>
      </c>
      <c r="F52" s="41">
        <f>O4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P2</f>
        <v/>
      </c>
      <c r="F53" s="44">
        <f>P4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Q2</f>
        <v/>
      </c>
      <c r="F54" s="41">
        <f>Q4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R2</f>
        <v/>
      </c>
      <c r="F55" s="44">
        <f>R4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S2</f>
        <v/>
      </c>
      <c r="F56" s="41">
        <f>S4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4">
        <f>T2</f>
        <v/>
      </c>
      <c r="F57" s="44">
        <f>T4</f>
        <v/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1">
        <f>U2</f>
        <v/>
      </c>
      <c r="F58" s="41">
        <f>U4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39" t="inlineStr">
        <is>
          <t>CO3</t>
        </is>
      </c>
      <c r="E59" s="41">
        <f>E2</f>
        <v/>
      </c>
      <c r="F59" s="41">
        <f>E5</f>
        <v/>
      </c>
      <c r="G59" s="42">
        <f>C_External_Components!K61</f>
        <v/>
      </c>
      <c r="H59" s="41">
        <f>IF(AND(G59&gt;0,G59&lt;40),1,IF(AND(G59&gt;=40,G59&lt;60),2,IF(AND(G59&gt;=60,G59&lt;=100),3,"0")))</f>
        <v/>
      </c>
      <c r="I59" s="42">
        <f>C_Internal_Components!K61</f>
        <v/>
      </c>
      <c r="J59" s="41">
        <f>IF(AND(I59&gt;0,I59&lt;40),1,IF(AND(I59&gt;=40,I59&lt;60),2,IF(AND(I59&gt;=60,I59&lt;=100),3,"0")))</f>
        <v/>
      </c>
      <c r="K59" s="42">
        <f>G59*(B16/100)+I59*(B15/100)</f>
        <v/>
      </c>
      <c r="L59" s="41">
        <f>IF(AND(K59&gt;0,K59&lt;40),1,IF(AND(K59&gt;=40,K59&lt;60),2,IF(AND(K59&gt;=60,K59&lt;=100),3,"0")))</f>
        <v/>
      </c>
      <c r="M59" s="42">
        <f>E14</f>
        <v/>
      </c>
      <c r="N59" s="41">
        <f>IF(AND(M59&gt;0,M59&lt;40),1,IF(AND(M59&gt;=40,M59&lt;60),2,IF(AND(M59&gt;=60,M59&lt;=100),3,"0")))</f>
        <v/>
      </c>
      <c r="O59" s="42">
        <f>=K59*(B17/100)+M59*(B18/100)</f>
        <v/>
      </c>
      <c r="P59" s="41">
        <f>IF(AND(O59&gt;0,O59&lt;40),1,IF(AND(O59&gt;=40,O59&lt;60),2,IF(AND(O59&gt;=60,O59&lt;=100),3,"0")))</f>
        <v/>
      </c>
    </row>
    <row r="60">
      <c r="D60" s="43" t="n"/>
      <c r="E60" s="44">
        <f>F2</f>
        <v/>
      </c>
      <c r="F60" s="44">
        <f>F5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G2</f>
        <v/>
      </c>
      <c r="F61" s="41">
        <f>G5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H2</f>
        <v/>
      </c>
      <c r="F62" s="44">
        <f>H5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I2</f>
        <v/>
      </c>
      <c r="F63" s="41">
        <f>I5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J2</f>
        <v/>
      </c>
      <c r="F64" s="44">
        <f>J5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K2</f>
        <v/>
      </c>
      <c r="F65" s="41">
        <f>K5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L2</f>
        <v/>
      </c>
      <c r="F66" s="44">
        <f>L5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M2</f>
        <v/>
      </c>
      <c r="F67" s="41">
        <f>M5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N2</f>
        <v/>
      </c>
      <c r="F68" s="44">
        <f>N5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O2</f>
        <v/>
      </c>
      <c r="F69" s="41">
        <f>O5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P2</f>
        <v/>
      </c>
      <c r="F70" s="44">
        <f>P5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Q2</f>
        <v/>
      </c>
      <c r="F71" s="41">
        <f>Q5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R2</f>
        <v/>
      </c>
      <c r="F72" s="44">
        <f>R5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S2</f>
        <v/>
      </c>
      <c r="F73" s="41">
        <f>S5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3" t="n"/>
      <c r="E74" s="44">
        <f>T2</f>
        <v/>
      </c>
      <c r="F74" s="44">
        <f>T5</f>
        <v/>
      </c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</row>
    <row r="75">
      <c r="D75" s="43" t="n"/>
      <c r="E75" s="41">
        <f>U2</f>
        <v/>
      </c>
      <c r="F75" s="41">
        <f>U5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0" t="inlineStr">
        <is>
          <t>CO4</t>
        </is>
      </c>
      <c r="E76" s="41">
        <f>E2</f>
        <v/>
      </c>
      <c r="F76" s="41">
        <f>E6</f>
        <v/>
      </c>
      <c r="G76" s="42">
        <f>C_External_Components!L61</f>
        <v/>
      </c>
      <c r="H76" s="41">
        <f>IF(AND(G76&gt;0,G76&lt;40),1,IF(AND(G76&gt;=40,G76&lt;60),2,IF(AND(G76&gt;=60,G76&lt;=100),3,"0")))</f>
        <v/>
      </c>
      <c r="I76" s="42">
        <f>C_Internal_Components!L61</f>
        <v/>
      </c>
      <c r="J76" s="41">
        <f>IF(AND(I76&gt;0,I76&lt;40),1,IF(AND(I76&gt;=40,I76&lt;60),2,IF(AND(I76&gt;=60,I76&lt;=100),3,"0")))</f>
        <v/>
      </c>
      <c r="K76" s="42">
        <f>G76*(B16/100)+I76*(B15/100)</f>
        <v/>
      </c>
      <c r="L76" s="41">
        <f>IF(AND(K76&gt;0,K76&lt;40),1,IF(AND(K76&gt;=40,K76&lt;60),2,IF(AND(K76&gt;=60,K76&lt;=100),3,"0")))</f>
        <v/>
      </c>
      <c r="M76" s="42">
        <f>E15</f>
        <v/>
      </c>
      <c r="N76" s="41">
        <f>IF(AND(M76&gt;0,M76&lt;40),1,IF(AND(M76&gt;=40,M76&lt;60),2,IF(AND(M76&gt;=60,M76&lt;=100),3,"0")))</f>
        <v/>
      </c>
      <c r="O76" s="42">
        <f>=K76*(B17/100)+M76*(B18/100)</f>
        <v/>
      </c>
      <c r="P76" s="41">
        <f>IF(AND(O76&gt;0,O76&lt;40),1,IF(AND(O76&gt;=40,O76&lt;60),2,IF(AND(O76&gt;=60,O76&lt;=100),3,"0")))</f>
        <v/>
      </c>
    </row>
    <row r="77">
      <c r="D77" s="43" t="n"/>
      <c r="E77" s="44">
        <f>F2</f>
        <v/>
      </c>
      <c r="F77" s="44">
        <f>F6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G2</f>
        <v/>
      </c>
      <c r="F78" s="41">
        <f>G6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H2</f>
        <v/>
      </c>
      <c r="F79" s="44">
        <f>H6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I2</f>
        <v/>
      </c>
      <c r="F80" s="41">
        <f>I6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J2</f>
        <v/>
      </c>
      <c r="F81" s="44">
        <f>J6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K2</f>
        <v/>
      </c>
      <c r="F82" s="41">
        <f>K6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L2</f>
        <v/>
      </c>
      <c r="F83" s="44">
        <f>L6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M2</f>
        <v/>
      </c>
      <c r="F84" s="41">
        <f>M6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N2</f>
        <v/>
      </c>
      <c r="F85" s="44">
        <f>N6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O2</f>
        <v/>
      </c>
      <c r="F86" s="41">
        <f>O6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P2</f>
        <v/>
      </c>
      <c r="F87" s="44">
        <f>P6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Q2</f>
        <v/>
      </c>
      <c r="F88" s="41">
        <f>Q6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R2</f>
        <v/>
      </c>
      <c r="F89" s="44">
        <f>R6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S2</f>
        <v/>
      </c>
      <c r="F90" s="41">
        <f>S6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>
      <c r="D91" s="43" t="n"/>
      <c r="E91" s="44">
        <f>T2</f>
        <v/>
      </c>
      <c r="F91" s="44">
        <f>T6</f>
        <v/>
      </c>
      <c r="G91" s="43" t="n"/>
      <c r="H91" s="43" t="n"/>
      <c r="I91" s="43" t="n"/>
      <c r="J91" s="43" t="n"/>
      <c r="K91" s="43" t="n"/>
      <c r="L91" s="43" t="n"/>
      <c r="M91" s="43" t="n"/>
      <c r="N91" s="43" t="n"/>
      <c r="O91" s="43" t="n"/>
      <c r="P91" s="43" t="n"/>
    </row>
    <row r="92">
      <c r="D92" s="43" t="n"/>
      <c r="E92" s="41">
        <f>U2</f>
        <v/>
      </c>
      <c r="F92" s="41">
        <f>U6</f>
        <v/>
      </c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</row>
    <row r="93">
      <c r="D93" s="39" t="inlineStr">
        <is>
          <t>CO5</t>
        </is>
      </c>
      <c r="E93" s="41">
        <f>E2</f>
        <v/>
      </c>
      <c r="F93" s="41">
        <f>E7</f>
        <v/>
      </c>
      <c r="G93" s="42">
        <f>C_External_Components!M61</f>
        <v/>
      </c>
      <c r="H93" s="41">
        <f>IF(AND(G93&gt;0,G93&lt;40),1,IF(AND(G93&gt;=40,G93&lt;60),2,IF(AND(G93&gt;=60,G93&lt;=100),3,"0")))</f>
        <v/>
      </c>
      <c r="I93" s="42">
        <f>C_Internal_Components!M61</f>
        <v/>
      </c>
      <c r="J93" s="41">
        <f>IF(AND(I93&gt;0,I93&lt;40),1,IF(AND(I93&gt;=40,I93&lt;60),2,IF(AND(I93&gt;=60,I93&lt;=100),3,"0")))</f>
        <v/>
      </c>
      <c r="K93" s="42">
        <f>G93*(B16/100)+I93*(B15/100)</f>
        <v/>
      </c>
      <c r="L93" s="41">
        <f>IF(AND(K93&gt;0,K93&lt;40),1,IF(AND(K93&gt;=40,K93&lt;60),2,IF(AND(K93&gt;=60,K93&lt;=100),3,"0")))</f>
        <v/>
      </c>
      <c r="M93" s="42">
        <f>E16</f>
        <v/>
      </c>
      <c r="N93" s="41">
        <f>IF(AND(M93&gt;0,M93&lt;40),1,IF(AND(M93&gt;=40,M93&lt;60),2,IF(AND(M93&gt;=60,M93&lt;=100),3,"0")))</f>
        <v/>
      </c>
      <c r="O93" s="42">
        <f>=K93*(B17/100)+M93*(B18/100)</f>
        <v/>
      </c>
      <c r="P93" s="41">
        <f>IF(AND(O93&gt;0,O93&lt;40),1,IF(AND(O93&gt;=40,O93&lt;60),2,IF(AND(O93&gt;=60,O93&lt;=100),3,"0")))</f>
        <v/>
      </c>
    </row>
    <row r="94">
      <c r="D94" s="43" t="n"/>
      <c r="E94" s="44">
        <f>F2</f>
        <v/>
      </c>
      <c r="F94" s="44">
        <f>F7</f>
        <v/>
      </c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</row>
    <row r="95">
      <c r="D95" s="43" t="n"/>
      <c r="E95" s="41">
        <f>G2</f>
        <v/>
      </c>
      <c r="F95" s="41">
        <f>G7</f>
        <v/>
      </c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</row>
    <row r="96">
      <c r="D96" s="43" t="n"/>
      <c r="E96" s="44">
        <f>H2</f>
        <v/>
      </c>
      <c r="F96" s="44">
        <f>H7</f>
        <v/>
      </c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</row>
    <row r="97">
      <c r="D97" s="43" t="n"/>
      <c r="E97" s="41">
        <f>I2</f>
        <v/>
      </c>
      <c r="F97" s="41">
        <f>I7</f>
        <v/>
      </c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</row>
    <row r="98">
      <c r="D98" s="43" t="n"/>
      <c r="E98" s="44">
        <f>J2</f>
        <v/>
      </c>
      <c r="F98" s="44">
        <f>J7</f>
        <v/>
      </c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</row>
    <row r="99">
      <c r="D99" s="43" t="n"/>
      <c r="E99" s="41">
        <f>K2</f>
        <v/>
      </c>
      <c r="F99" s="41">
        <f>K7</f>
        <v/>
      </c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</row>
    <row r="100">
      <c r="D100" s="43" t="n"/>
      <c r="E100" s="44">
        <f>L2</f>
        <v/>
      </c>
      <c r="F100" s="44">
        <f>L7</f>
        <v/>
      </c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</row>
    <row r="101">
      <c r="D101" s="43" t="n"/>
      <c r="E101" s="41">
        <f>M2</f>
        <v/>
      </c>
      <c r="F101" s="41">
        <f>M7</f>
        <v/>
      </c>
      <c r="G101" s="43" t="n"/>
      <c r="H101" s="43" t="n"/>
      <c r="I101" s="43" t="n"/>
      <c r="J101" s="43" t="n"/>
      <c r="K101" s="43" t="n"/>
      <c r="L101" s="43" t="n"/>
      <c r="M101" s="43" t="n"/>
      <c r="N101" s="43" t="n"/>
      <c r="O101" s="43" t="n"/>
      <c r="P101" s="43" t="n"/>
    </row>
    <row r="102">
      <c r="D102" s="43" t="n"/>
      <c r="E102" s="44">
        <f>N2</f>
        <v/>
      </c>
      <c r="F102" s="44">
        <f>N7</f>
        <v/>
      </c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</row>
    <row r="103">
      <c r="D103" s="43" t="n"/>
      <c r="E103" s="41">
        <f>O2</f>
        <v/>
      </c>
      <c r="F103" s="41">
        <f>O7</f>
        <v/>
      </c>
      <c r="G103" s="43" t="n"/>
      <c r="H103" s="43" t="n"/>
      <c r="I103" s="43" t="n"/>
      <c r="J103" s="43" t="n"/>
      <c r="K103" s="43" t="n"/>
      <c r="L103" s="43" t="n"/>
      <c r="M103" s="43" t="n"/>
      <c r="N103" s="43" t="n"/>
      <c r="O103" s="43" t="n"/>
      <c r="P103" s="43" t="n"/>
    </row>
    <row r="104">
      <c r="D104" s="43" t="n"/>
      <c r="E104" s="44">
        <f>P2</f>
        <v/>
      </c>
      <c r="F104" s="44">
        <f>P7</f>
        <v/>
      </c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</row>
    <row r="105">
      <c r="D105" s="43" t="n"/>
      <c r="E105" s="41">
        <f>Q2</f>
        <v/>
      </c>
      <c r="F105" s="41">
        <f>Q7</f>
        <v/>
      </c>
      <c r="G105" s="43" t="n"/>
      <c r="H105" s="43" t="n"/>
      <c r="I105" s="43" t="n"/>
      <c r="J105" s="43" t="n"/>
      <c r="K105" s="43" t="n"/>
      <c r="L105" s="43" t="n"/>
      <c r="M105" s="43" t="n"/>
      <c r="N105" s="43" t="n"/>
      <c r="O105" s="43" t="n"/>
      <c r="P105" s="43" t="n"/>
    </row>
    <row r="106">
      <c r="D106" s="43" t="n"/>
      <c r="E106" s="44">
        <f>R2</f>
        <v/>
      </c>
      <c r="F106" s="44">
        <f>R7</f>
        <v/>
      </c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</row>
    <row r="107">
      <c r="D107" s="43" t="n"/>
      <c r="E107" s="41">
        <f>S2</f>
        <v/>
      </c>
      <c r="F107" s="41">
        <f>S7</f>
        <v/>
      </c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</row>
    <row r="108">
      <c r="D108" s="43" t="n"/>
      <c r="E108" s="44">
        <f>T2</f>
        <v/>
      </c>
      <c r="F108" s="44">
        <f>T7</f>
        <v/>
      </c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</row>
    <row r="109">
      <c r="D109" s="43" t="n"/>
      <c r="E109" s="41">
        <f>U2</f>
        <v/>
      </c>
      <c r="F109" s="41">
        <f>U7</f>
        <v/>
      </c>
      <c r="G109" s="43" t="n"/>
      <c r="H109" s="43" t="n"/>
      <c r="I109" s="43" t="n"/>
      <c r="J109" s="43" t="n"/>
      <c r="K109" s="43" t="n"/>
      <c r="L109" s="43" t="n"/>
      <c r="M109" s="43" t="n"/>
      <c r="N109" s="43" t="n"/>
      <c r="O109" s="43" t="n"/>
      <c r="P109" s="43" t="n"/>
    </row>
    <row r="113">
      <c r="D113" s="1" t="inlineStr">
        <is>
          <t>Weighted PO/PSO Attainment Contribution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</row>
    <row r="114">
      <c r="D114" s="23" t="inlineStr">
        <is>
          <t>COs\POs</t>
        </is>
      </c>
      <c r="E114" s="23" t="inlineStr">
        <is>
          <t>PO1</t>
        </is>
      </c>
      <c r="F114" s="23" t="inlineStr">
        <is>
          <t>PO2</t>
        </is>
      </c>
      <c r="G114" s="23" t="inlineStr">
        <is>
          <t>PO3</t>
        </is>
      </c>
      <c r="H114" s="23" t="inlineStr">
        <is>
          <t>PO4</t>
        </is>
      </c>
      <c r="I114" s="23" t="inlineStr">
        <is>
          <t>PO5</t>
        </is>
      </c>
      <c r="J114" s="23" t="inlineStr">
        <is>
          <t>PO6</t>
        </is>
      </c>
      <c r="K114" s="23" t="inlineStr">
        <is>
          <t>PO7</t>
        </is>
      </c>
      <c r="L114" s="23" t="inlineStr">
        <is>
          <t>PO8</t>
        </is>
      </c>
      <c r="M114" s="23" t="inlineStr">
        <is>
          <t>PO9</t>
        </is>
      </c>
      <c r="N114" s="23" t="inlineStr">
        <is>
          <t>PO10</t>
        </is>
      </c>
      <c r="O114" s="23" t="inlineStr">
        <is>
          <t>PO11</t>
        </is>
      </c>
      <c r="P114" s="23" t="inlineStr">
        <is>
          <t>PO12</t>
        </is>
      </c>
      <c r="Q114" s="23" t="inlineStr">
        <is>
          <t>PSO1</t>
        </is>
      </c>
      <c r="R114" s="23" t="inlineStr">
        <is>
          <t>PSO2</t>
        </is>
      </c>
      <c r="S114" s="23" t="inlineStr">
        <is>
          <t>PSO3</t>
        </is>
      </c>
      <c r="T114" s="23" t="inlineStr">
        <is>
          <t>PSO4</t>
        </is>
      </c>
      <c r="U114" s="23" t="inlineStr">
        <is>
          <t>PSO5</t>
        </is>
      </c>
    </row>
    <row r="115">
      <c r="D115" s="23" t="inlineStr">
        <is>
          <t>CO1</t>
        </is>
      </c>
      <c r="E115" s="25">
        <f>F25*P25</f>
        <v/>
      </c>
      <c r="F115" s="25">
        <f>F26*P25</f>
        <v/>
      </c>
      <c r="G115" s="25">
        <f>F27*P25</f>
        <v/>
      </c>
      <c r="H115" s="25">
        <f>F28*P25</f>
        <v/>
      </c>
      <c r="I115" s="25">
        <f>F29*P25</f>
        <v/>
      </c>
      <c r="J115" s="25">
        <f>F30*P25</f>
        <v/>
      </c>
      <c r="K115" s="25">
        <f>F31*P25</f>
        <v/>
      </c>
      <c r="L115" s="25">
        <f>F32*P25</f>
        <v/>
      </c>
      <c r="M115" s="25">
        <f>F33*P25</f>
        <v/>
      </c>
      <c r="N115" s="25">
        <f>F34*P25</f>
        <v/>
      </c>
      <c r="O115" s="25">
        <f>F35*P25</f>
        <v/>
      </c>
      <c r="P115" s="25">
        <f>F36*P25</f>
        <v/>
      </c>
      <c r="Q115" s="25">
        <f>F37*P25</f>
        <v/>
      </c>
      <c r="R115" s="25">
        <f>F38*P25</f>
        <v/>
      </c>
      <c r="S115" s="25">
        <f>F39*P25</f>
        <v/>
      </c>
      <c r="T115" s="25">
        <f>F40*P25</f>
        <v/>
      </c>
      <c r="U115" s="25">
        <f>F41*P25</f>
        <v/>
      </c>
    </row>
    <row r="116">
      <c r="D116" s="23" t="inlineStr">
        <is>
          <t>CO2</t>
        </is>
      </c>
      <c r="E116" s="25">
        <f>F42*P42</f>
        <v/>
      </c>
      <c r="F116" s="25">
        <f>F43*P42</f>
        <v/>
      </c>
      <c r="G116" s="25">
        <f>F44*P42</f>
        <v/>
      </c>
      <c r="H116" s="25">
        <f>F45*P42</f>
        <v/>
      </c>
      <c r="I116" s="25">
        <f>F46*P42</f>
        <v/>
      </c>
      <c r="J116" s="25">
        <f>F47*P42</f>
        <v/>
      </c>
      <c r="K116" s="25">
        <f>F48*P42</f>
        <v/>
      </c>
      <c r="L116" s="25">
        <f>F49*P42</f>
        <v/>
      </c>
      <c r="M116" s="25">
        <f>F50*P42</f>
        <v/>
      </c>
      <c r="N116" s="25">
        <f>F51*P42</f>
        <v/>
      </c>
      <c r="O116" s="25">
        <f>F52*P42</f>
        <v/>
      </c>
      <c r="P116" s="25">
        <f>F53*P42</f>
        <v/>
      </c>
      <c r="Q116" s="25">
        <f>F54*P42</f>
        <v/>
      </c>
      <c r="R116" s="25">
        <f>F55*P42</f>
        <v/>
      </c>
      <c r="S116" s="25">
        <f>F56*P42</f>
        <v/>
      </c>
      <c r="T116" s="25">
        <f>F57*P42</f>
        <v/>
      </c>
      <c r="U116" s="25">
        <f>F58*P42</f>
        <v/>
      </c>
    </row>
    <row r="117">
      <c r="D117" s="23" t="inlineStr">
        <is>
          <t>CO3</t>
        </is>
      </c>
      <c r="E117" s="25">
        <f>F59*P59</f>
        <v/>
      </c>
      <c r="F117" s="25">
        <f>F60*P59</f>
        <v/>
      </c>
      <c r="G117" s="25">
        <f>F61*P59</f>
        <v/>
      </c>
      <c r="H117" s="25">
        <f>F62*P59</f>
        <v/>
      </c>
      <c r="I117" s="25">
        <f>F63*P59</f>
        <v/>
      </c>
      <c r="J117" s="25">
        <f>F64*P59</f>
        <v/>
      </c>
      <c r="K117" s="25">
        <f>F65*P59</f>
        <v/>
      </c>
      <c r="L117" s="25">
        <f>F66*P59</f>
        <v/>
      </c>
      <c r="M117" s="25">
        <f>F67*P59</f>
        <v/>
      </c>
      <c r="N117" s="25">
        <f>F68*P59</f>
        <v/>
      </c>
      <c r="O117" s="25">
        <f>F69*P59</f>
        <v/>
      </c>
      <c r="P117" s="25">
        <f>F70*P59</f>
        <v/>
      </c>
      <c r="Q117" s="25">
        <f>F71*P59</f>
        <v/>
      </c>
      <c r="R117" s="25">
        <f>F72*P59</f>
        <v/>
      </c>
      <c r="S117" s="25">
        <f>F73*P59</f>
        <v/>
      </c>
      <c r="T117" s="25">
        <f>F74*P59</f>
        <v/>
      </c>
      <c r="U117" s="25">
        <f>F75*P59</f>
        <v/>
      </c>
    </row>
    <row r="118">
      <c r="D118" s="23" t="inlineStr">
        <is>
          <t>CO4</t>
        </is>
      </c>
      <c r="E118" s="25">
        <f>F76*P76</f>
        <v/>
      </c>
      <c r="F118" s="25">
        <f>F77*P76</f>
        <v/>
      </c>
      <c r="G118" s="25">
        <f>F78*P76</f>
        <v/>
      </c>
      <c r="H118" s="25">
        <f>F79*P76</f>
        <v/>
      </c>
      <c r="I118" s="25">
        <f>F80*P76</f>
        <v/>
      </c>
      <c r="J118" s="25">
        <f>F81*P76</f>
        <v/>
      </c>
      <c r="K118" s="25">
        <f>F82*P76</f>
        <v/>
      </c>
      <c r="L118" s="25">
        <f>F83*P76</f>
        <v/>
      </c>
      <c r="M118" s="25">
        <f>F84*P76</f>
        <v/>
      </c>
      <c r="N118" s="25">
        <f>F85*P76</f>
        <v/>
      </c>
      <c r="O118" s="25">
        <f>F86*P76</f>
        <v/>
      </c>
      <c r="P118" s="25">
        <f>F87*P76</f>
        <v/>
      </c>
      <c r="Q118" s="25">
        <f>F88*P76</f>
        <v/>
      </c>
      <c r="R118" s="25">
        <f>F89*P76</f>
        <v/>
      </c>
      <c r="S118" s="25">
        <f>F90*P76</f>
        <v/>
      </c>
      <c r="T118" s="25">
        <f>F91*P76</f>
        <v/>
      </c>
      <c r="U118" s="25">
        <f>F92*P76</f>
        <v/>
      </c>
    </row>
    <row r="119">
      <c r="D119" s="23" t="inlineStr">
        <is>
          <t>CO5</t>
        </is>
      </c>
      <c r="E119" s="25">
        <f>F93*P93</f>
        <v/>
      </c>
      <c r="F119" s="25">
        <f>F94*P93</f>
        <v/>
      </c>
      <c r="G119" s="25">
        <f>F95*P93</f>
        <v/>
      </c>
      <c r="H119" s="25">
        <f>F96*P93</f>
        <v/>
      </c>
      <c r="I119" s="25">
        <f>F97*P93</f>
        <v/>
      </c>
      <c r="J119" s="25">
        <f>F98*P93</f>
        <v/>
      </c>
      <c r="K119" s="25">
        <f>F99*P93</f>
        <v/>
      </c>
      <c r="L119" s="25">
        <f>F100*P93</f>
        <v/>
      </c>
      <c r="M119" s="25">
        <f>F101*P93</f>
        <v/>
      </c>
      <c r="N119" s="25">
        <f>F102*P93</f>
        <v/>
      </c>
      <c r="O119" s="25">
        <f>F103*P93</f>
        <v/>
      </c>
      <c r="P119" s="25">
        <f>F104*P93</f>
        <v/>
      </c>
      <c r="Q119" s="25">
        <f>F105*P93</f>
        <v/>
      </c>
      <c r="R119" s="25">
        <f>F106*P93</f>
        <v/>
      </c>
      <c r="S119" s="25">
        <f>F107*P93</f>
        <v/>
      </c>
      <c r="T119" s="25">
        <f>F108*P93</f>
        <v/>
      </c>
      <c r="U119" s="25">
        <f>F109*P93</f>
        <v/>
      </c>
    </row>
    <row r="120">
      <c r="A120" s="1" t="inlineStr">
        <is>
          <t>Academic Year</t>
        </is>
      </c>
      <c r="B120" s="1" t="inlineStr">
        <is>
          <t>Semester</t>
        </is>
      </c>
      <c r="C120" s="1" t="inlineStr">
        <is>
          <t>Subject Name</t>
        </is>
      </c>
      <c r="D120" s="1" t="inlineStr">
        <is>
          <t>Subject Code</t>
        </is>
      </c>
      <c r="E120" s="1" t="inlineStr">
        <is>
          <t>Final Ratio</t>
        </is>
      </c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</row>
    <row r="121">
      <c r="A121" s="23" t="inlineStr">
        <is>
          <t>2021-2022</t>
        </is>
      </c>
      <c r="B121" s="23" t="inlineStr">
        <is>
          <t>Even</t>
        </is>
      </c>
      <c r="C121" s="23" t="inlineStr">
        <is>
          <t>Machine Dynamics lab</t>
        </is>
      </c>
      <c r="D121" s="23" t="inlineStr">
        <is>
          <t>19MEE383</t>
        </is>
      </c>
      <c r="E121" s="18">
        <f>IF(AND(SUM(E115:E119)&gt;0, SUM(E3:E7)&gt;0), SUM(E115:E119)/(SUM(E3:E7)), 0)</f>
        <v/>
      </c>
      <c r="F121" s="18">
        <f>IF(AND(SUM(F115:F119)&gt;0, SUM(F3:F7)&gt;0), SUM(F115:F119)/(SUM(F3:F7)), 0)</f>
        <v/>
      </c>
      <c r="G121" s="18">
        <f>IF(AND(SUM(G115:G119)&gt;0, SUM(G3:G7)&gt;0), SUM(G115:G119)/(SUM(G3:G7)), 0)</f>
        <v/>
      </c>
      <c r="H121" s="18">
        <f>IF(AND(SUM(H115:H119)&gt;0, SUM(H3:H7)&gt;0), SUM(H115:H119)/(SUM(H3:H7)), 0)</f>
        <v/>
      </c>
      <c r="I121" s="18">
        <f>IF(AND(SUM(I115:I119)&gt;0, SUM(I3:I7)&gt;0), SUM(I115:I119)/(SUM(I3:I7)), 0)</f>
        <v/>
      </c>
      <c r="J121" s="18">
        <f>IF(AND(SUM(J115:J119)&gt;0, SUM(J3:J7)&gt;0), SUM(J115:J119)/(SUM(J3:J7)), 0)</f>
        <v/>
      </c>
      <c r="K121" s="18">
        <f>IF(AND(SUM(K115:K119)&gt;0, SUM(K3:K7)&gt;0), SUM(K115:K119)/(SUM(K3:K7)), 0)</f>
        <v/>
      </c>
      <c r="L121" s="18">
        <f>IF(AND(SUM(L115:L119)&gt;0, SUM(L3:L7)&gt;0), SUM(L115:L119)/(SUM(L3:L7)), 0)</f>
        <v/>
      </c>
      <c r="M121" s="18">
        <f>IF(AND(SUM(M115:M119)&gt;0, SUM(M3:M7)&gt;0), SUM(M115:M119)/(SUM(M3:M7)), 0)</f>
        <v/>
      </c>
      <c r="N121" s="18">
        <f>IF(AND(SUM(N115:N119)&gt;0, SUM(N3:N7)&gt;0), SUM(N115:N119)/(SUM(N3:N7)), 0)</f>
        <v/>
      </c>
      <c r="O121" s="18">
        <f>IF(AND(SUM(O115:O119)&gt;0, SUM(O3:O7)&gt;0), SUM(O115:O119)/(SUM(O3:O7)), 0)</f>
        <v/>
      </c>
      <c r="P121" s="18">
        <f>IF(AND(SUM(P115:P119)&gt;0, SUM(P3:P7)&gt;0), SUM(P115:P119)/(SUM(P3:P7)), 0)</f>
        <v/>
      </c>
      <c r="Q121" s="18">
        <f>IF(AND(SUM(Q115:Q119)&gt;0, SUM(Q3:Q7)&gt;0), SUM(Q115:Q119)/(SUM(Q3:Q7)), 0)</f>
        <v/>
      </c>
      <c r="R121" s="18">
        <f>IF(AND(SUM(R115:R119)&gt;0, SUM(R3:R7)&gt;0), SUM(R115:R119)/(SUM(R3:R7)), 0)</f>
        <v/>
      </c>
      <c r="S121" s="18">
        <f>IF(AND(SUM(S115:S119)&gt;0, SUM(S3:S7)&gt;0), SUM(S115:S119)/(SUM(S3:S7)), 0)</f>
        <v/>
      </c>
      <c r="T121" s="18">
        <f>IF(AND(SUM(T115:T119)&gt;0, SUM(T3:T7)&gt;0), SUM(T115:T119)/(SUM(T3:T7)), 0)</f>
        <v/>
      </c>
      <c r="U121" s="18">
        <f>IF(AND(SUM(U115:U119)&gt;0, SUM(U3:U7)&gt;0), SUM(U115:U119)/(SUM(U3:U7)),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5">
    <mergeCell ref="M93:M109"/>
    <mergeCell ref="D10:E10"/>
    <mergeCell ref="G59:G75"/>
    <mergeCell ref="K25:K41"/>
    <mergeCell ref="O22:P23"/>
    <mergeCell ref="D21:D24"/>
    <mergeCell ref="A1:B1"/>
    <mergeCell ref="G23:H23"/>
    <mergeCell ref="N25:N41"/>
    <mergeCell ref="M59:M75"/>
    <mergeCell ref="G42:G58"/>
    <mergeCell ref="D59:D75"/>
    <mergeCell ref="N76:N92"/>
    <mergeCell ref="P59:P75"/>
    <mergeCell ref="P76:P92"/>
    <mergeCell ref="H93:H109"/>
    <mergeCell ref="E22:E24"/>
    <mergeCell ref="H59:H75"/>
    <mergeCell ref="J93:J109"/>
    <mergeCell ref="J59:J75"/>
    <mergeCell ref="D18:P20"/>
    <mergeCell ref="H25:H41"/>
    <mergeCell ref="P25:P41"/>
    <mergeCell ref="I76:I92"/>
    <mergeCell ref="I25:I41"/>
    <mergeCell ref="K76:K92"/>
    <mergeCell ref="G21:P21"/>
    <mergeCell ref="F23:F24"/>
    <mergeCell ref="K59:K75"/>
    <mergeCell ref="D76:D92"/>
    <mergeCell ref="K93:K109"/>
    <mergeCell ref="N23:N24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D1:U1"/>
    <mergeCell ref="L25:L41"/>
    <mergeCell ref="D25:D41"/>
    <mergeCell ref="E120:U120"/>
    <mergeCell ref="M42:M58"/>
    <mergeCell ref="G76:G92"/>
    <mergeCell ref="A13:B13"/>
    <mergeCell ref="G25:G41"/>
    <mergeCell ref="D42:D58"/>
    <mergeCell ref="O42:O58"/>
    <mergeCell ref="M76:M92"/>
    <mergeCell ref="O76:O92"/>
    <mergeCell ref="P93:P109"/>
    <mergeCell ref="H42:H58"/>
    <mergeCell ref="H76:H92"/>
    <mergeCell ref="J42:J58"/>
    <mergeCell ref="P42:P58"/>
    <mergeCell ref="E21:F2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C_2019_MEE_Even_19MEE383</t>
        </is>
      </c>
    </row>
    <row r="2">
      <c r="A2" s="3" t="inlineStr">
        <is>
          <t>Teacher</t>
        </is>
      </c>
      <c r="B2" s="3" t="inlineStr">
        <is>
          <t>MEE C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19MEE383</t>
        </is>
      </c>
      <c r="E5" s="49" t="inlineStr">
        <is>
          <t>Machine Dynamics lab</t>
        </is>
      </c>
      <c r="F5" s="50" t="inlineStr">
        <is>
          <t>CO1</t>
        </is>
      </c>
      <c r="G5" s="46">
        <f>C_Course_Attainment!G25</f>
        <v/>
      </c>
      <c r="H5" s="51">
        <f>C_Course_Attainment!H25</f>
        <v/>
      </c>
      <c r="I5" s="46">
        <f>C_Course_Attainment!I25</f>
        <v/>
      </c>
      <c r="J5" s="51">
        <f>C_Course_Attainment!J25</f>
        <v/>
      </c>
      <c r="K5" s="46">
        <f>C_Course_Attainment!K25</f>
        <v/>
      </c>
      <c r="L5" s="51">
        <f>C_Course_Attainment!L25</f>
        <v/>
      </c>
      <c r="M5" s="46">
        <f>C_Course_Attainment!M25</f>
        <v/>
      </c>
      <c r="N5" s="51">
        <f>C_Course_Attainment!N25</f>
        <v/>
      </c>
      <c r="O5" s="46">
        <f>C_Course_Attainment!O25</f>
        <v/>
      </c>
      <c r="P5" s="51">
        <f>C_Course_Attainment!P25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C_Course_Attainment!G42</f>
        <v/>
      </c>
      <c r="H6" s="51">
        <f>C_Course_Attainment!H42</f>
        <v/>
      </c>
      <c r="I6" s="46">
        <f>C_Course_Attainment!I42</f>
        <v/>
      </c>
      <c r="J6" s="51">
        <f>C_Course_Attainment!J42</f>
        <v/>
      </c>
      <c r="K6" s="46">
        <f>C_Course_Attainment!K42</f>
        <v/>
      </c>
      <c r="L6" s="51">
        <f>C_Course_Attainment!L42</f>
        <v/>
      </c>
      <c r="M6" s="46">
        <f>C_Course_Attainment!M42</f>
        <v/>
      </c>
      <c r="N6" s="51">
        <f>C_Course_Attainment!N42</f>
        <v/>
      </c>
      <c r="O6" s="46">
        <f>C_Course_Attainment!O42</f>
        <v/>
      </c>
      <c r="P6" s="51">
        <f>C_Course_Attainment!P42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C</t>
        </is>
      </c>
      <c r="D7" s="46" t="n"/>
      <c r="E7" s="46" t="n"/>
      <c r="F7" s="50" t="inlineStr">
        <is>
          <t>CO3</t>
        </is>
      </c>
      <c r="G7" s="46">
        <f>C_Course_Attainment!G59</f>
        <v/>
      </c>
      <c r="H7" s="51">
        <f>C_Course_Attainment!H59</f>
        <v/>
      </c>
      <c r="I7" s="46">
        <f>C_Course_Attainment!I59</f>
        <v/>
      </c>
      <c r="J7" s="51">
        <f>C_Course_Attainment!J59</f>
        <v/>
      </c>
      <c r="K7" s="46">
        <f>C_Course_Attainment!K59</f>
        <v/>
      </c>
      <c r="L7" s="51">
        <f>C_Course_Attainment!L59</f>
        <v/>
      </c>
      <c r="M7" s="46">
        <f>C_Course_Attainment!M59</f>
        <v/>
      </c>
      <c r="N7" s="51">
        <f>C_Course_Attainment!N59</f>
        <v/>
      </c>
      <c r="O7" s="46">
        <f>C_Course_Attainment!O59</f>
        <v/>
      </c>
      <c r="P7" s="51">
        <f>C_Course_Attainment!P59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19MEE383</t>
        </is>
      </c>
      <c r="D8" s="46" t="n"/>
      <c r="E8" s="46" t="n"/>
      <c r="F8" s="46" t="inlineStr">
        <is>
          <t>CO4</t>
        </is>
      </c>
      <c r="G8" s="46">
        <f>C_Course_Attainment!G76</f>
        <v/>
      </c>
      <c r="H8" s="51">
        <f>C_Course_Attainment!H76</f>
        <v/>
      </c>
      <c r="I8" s="46">
        <f>C_Course_Attainment!I76</f>
        <v/>
      </c>
      <c r="J8" s="51">
        <f>C_Course_Attainment!J76</f>
        <v/>
      </c>
      <c r="K8" s="46">
        <f>C_Course_Attainment!K76</f>
        <v/>
      </c>
      <c r="L8" s="51">
        <f>C_Course_Attainment!L76</f>
        <v/>
      </c>
      <c r="M8" s="46">
        <f>C_Course_Attainment!M76</f>
        <v/>
      </c>
      <c r="N8" s="51">
        <f>C_Course_Attainment!N76</f>
        <v/>
      </c>
      <c r="O8" s="46">
        <f>C_Course_Attainment!O76</f>
        <v/>
      </c>
      <c r="P8" s="51">
        <f>C_Course_Attainment!P76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Machine Dynamics lab</t>
        </is>
      </c>
      <c r="D9" s="46" t="n"/>
      <c r="E9" s="46" t="n"/>
      <c r="F9" s="50" t="inlineStr">
        <is>
          <t>CO5</t>
        </is>
      </c>
      <c r="G9" s="46">
        <f>C_Course_Attainment!G93</f>
        <v/>
      </c>
      <c r="H9" s="51">
        <f>C_Course_Attainment!H93</f>
        <v/>
      </c>
      <c r="I9" s="46">
        <f>C_Course_Attainment!I93</f>
        <v/>
      </c>
      <c r="J9" s="51">
        <f>C_Course_Attainment!J93</f>
        <v/>
      </c>
      <c r="K9" s="46">
        <f>C_Course_Attainment!K93</f>
        <v/>
      </c>
      <c r="L9" s="51">
        <f>C_Course_Attainment!L93</f>
        <v/>
      </c>
      <c r="M9" s="46">
        <f>C_Course_Attainment!M93</f>
        <v/>
      </c>
      <c r="N9" s="51">
        <f>C_Course_Attainment!N93</f>
        <v/>
      </c>
      <c r="O9" s="46">
        <f>C_Course_Attainment!O93</f>
        <v/>
      </c>
      <c r="P9" s="51">
        <f>C_Course_Attainment!P93</f>
        <v/>
      </c>
      <c r="Q9" s="50">
        <f>B19</f>
        <v/>
      </c>
      <c r="R9" s="46">
        <f>IF(O9&gt;=B19,"Yes","No")</f>
        <v/>
      </c>
    </row>
    <row r="10">
      <c r="A10" s="3" t="inlineStr">
        <is>
          <t>Number_of_Students</t>
        </is>
      </c>
      <c r="B10" s="3" t="n">
        <v>50</v>
      </c>
    </row>
    <row r="11">
      <c r="A11" s="5" t="inlineStr">
        <is>
          <t>Number_of_COs</t>
        </is>
      </c>
      <c r="B11" s="5" t="n">
        <v>5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'C_Input_Details'!B14</f>
        <v/>
      </c>
    </row>
    <row r="15">
      <c r="A15" s="5" t="inlineStr">
        <is>
          <t>Internal %</t>
        </is>
      </c>
      <c r="B15" s="5">
        <f>'C_Input_Details'!B15</f>
        <v/>
      </c>
    </row>
    <row r="16">
      <c r="A16" s="3" t="inlineStr">
        <is>
          <t>External %</t>
        </is>
      </c>
      <c r="B16" s="3">
        <f>'C_Input_Details'!B16</f>
        <v/>
      </c>
    </row>
    <row r="17">
      <c r="A17" s="5" t="inlineStr">
        <is>
          <t>Direct %</t>
        </is>
      </c>
      <c r="B17" s="5">
        <f>'C_Input_Details'!B17</f>
        <v/>
      </c>
    </row>
    <row r="18">
      <c r="A18" s="3" t="inlineStr">
        <is>
          <t>Indirect %</t>
        </is>
      </c>
      <c r="B18" s="3">
        <f>'C_Input_Details'!B18</f>
        <v/>
      </c>
    </row>
    <row r="19">
      <c r="A19" s="5" t="inlineStr">
        <is>
          <t>Target CO Attainment %</t>
        </is>
      </c>
      <c r="B19" s="5">
        <f>'C_Input_Details'!B19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2024-03-15T09:59:38Z</dcterms:created>
  <dcterms:modified xsi:type="dcterms:W3CDTF">2024-03-15T09:59:38Z</dcterms:modified>
</cp:coreProperties>
</file>