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bined_Input_Details" sheetId="1" state="visible" r:id="rId1"/>
    <sheet name="Combined_P1-I" sheetId="2" state="visible" r:id="rId2"/>
    <sheet name="Combined_CA-I" sheetId="3" state="visible" r:id="rId3"/>
    <sheet name="Combined_END_SEM-E" sheetId="4" state="visible" r:id="rId4"/>
    <sheet name="Combined_Internal_Components" sheetId="5" state="visible" r:id="rId5"/>
    <sheet name="Combined_External_Components" sheetId="6" state="visible" r:id="rId6"/>
    <sheet name="Combined_Course_Attainment" sheetId="7" state="visible" r:id="rId7"/>
    <sheet name="Combined_Printou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Combined_Component_Details" displayName="Combined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19MEE431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Machines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36</v>
      </c>
      <c r="C10" s="2" t="n"/>
      <c r="D10" s="11" t="inlineStr">
        <is>
          <t>CO1</t>
        </is>
      </c>
      <c r="E10" s="12" t="n"/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14" t="n"/>
    </row>
    <row r="12">
      <c r="A12" s="2" t="n"/>
      <c r="B12" s="2" t="n"/>
      <c r="C12" s="2" t="n"/>
      <c r="D12" s="11" t="inlineStr">
        <is>
          <t>CO3</t>
        </is>
      </c>
      <c r="E12" s="12" t="n"/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15" t="n"/>
      <c r="C14" s="2" t="n"/>
      <c r="D14" s="2" t="n"/>
      <c r="E14" s="2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Combined_P1-I</t>
        </is>
      </c>
      <c r="B23" s="18" t="n">
        <v>9</v>
      </c>
      <c r="C23" s="2" t="n"/>
      <c r="D23" s="2" t="n"/>
      <c r="E23" s="2" t="n"/>
    </row>
    <row r="24">
      <c r="A24" s="18" t="inlineStr">
        <is>
          <t>Combined_CA-I</t>
        </is>
      </c>
      <c r="B24" s="18" t="n">
        <v>3</v>
      </c>
      <c r="C24" s="2" t="n"/>
      <c r="D24" s="2" t="n"/>
      <c r="E24" s="2" t="n"/>
    </row>
    <row r="25">
      <c r="A25" s="18" t="inlineStr">
        <is>
          <t>Combined_END_SEM-E</t>
        </is>
      </c>
      <c r="B25" s="18" t="n">
        <v>17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0">
    <cfRule type="expression" priority="9" dxfId="0" stopIfTrue="0">
      <formula>ISBLANK(E10)</formula>
    </cfRule>
    <cfRule type="expression" priority="10" dxfId="1" stopIfTrue="0">
      <formula>OR(E10&gt;100,E10&lt;0)</formula>
    </cfRule>
  </conditionalFormatting>
  <conditionalFormatting sqref="E11">
    <cfRule type="expression" priority="11" dxfId="0" stopIfTrue="0">
      <formula>ISBLANK(E11)</formula>
    </cfRule>
    <cfRule type="expression" priority="12" dxfId="1" stopIfTrue="0">
      <formula>OR(E11&gt;100,E11&lt;0)</formula>
    </cfRule>
  </conditionalFormatting>
  <conditionalFormatting sqref="E12">
    <cfRule type="expression" priority="13" dxfId="0" stopIfTrue="0">
      <formula>ISBLANK(E12)</formula>
    </cfRule>
    <cfRule type="expression" priority="14" dxfId="1" stopIfTrue="0">
      <formula>OR(E12&gt;100,E12&lt;0)</formula>
    </cfRule>
  </conditionalFormatting>
  <conditionalFormatting sqref="E3">
    <cfRule type="expression" priority="15" dxfId="0" stopIfTrue="0">
      <formula>ISBLANK(E3)</formula>
    </cfRule>
    <cfRule type="expression" priority="16" dxfId="1" stopIfTrue="0">
      <formula>OR(E3&gt;3,E3&lt;0)</formula>
    </cfRule>
  </conditionalFormatting>
  <conditionalFormatting sqref="F3">
    <cfRule type="expression" priority="17" dxfId="0" stopIfTrue="0">
      <formula>ISBLANK(F3)</formula>
    </cfRule>
    <cfRule type="expression" priority="18" dxfId="1" stopIfTrue="0">
      <formula>OR(F3&gt;3,F3&lt;0)</formula>
    </cfRule>
  </conditionalFormatting>
  <conditionalFormatting sqref="G3">
    <cfRule type="expression" priority="19" dxfId="0" stopIfTrue="0">
      <formula>ISBLANK(G3)</formula>
    </cfRule>
    <cfRule type="expression" priority="20" dxfId="1" stopIfTrue="0">
      <formula>OR(G3&gt;3,G3&lt;0)</formula>
    </cfRule>
  </conditionalFormatting>
  <conditionalFormatting sqref="H3">
    <cfRule type="expression" priority="21" dxfId="0" stopIfTrue="0">
      <formula>ISBLANK(H3)</formula>
    </cfRule>
    <cfRule type="expression" priority="22" dxfId="1" stopIfTrue="0">
      <formula>OR(H3&gt;3,H3&lt;0)</formula>
    </cfRule>
  </conditionalFormatting>
  <conditionalFormatting sqref="I3">
    <cfRule type="expression" priority="23" dxfId="0" stopIfTrue="0">
      <formula>ISBLANK(I3)</formula>
    </cfRule>
    <cfRule type="expression" priority="24" dxfId="1" stopIfTrue="0">
      <formula>OR(I3&gt;3,I3&lt;0)</formula>
    </cfRule>
  </conditionalFormatting>
  <conditionalFormatting sqref="J3">
    <cfRule type="expression" priority="25" dxfId="0" stopIfTrue="0">
      <formula>ISBLANK(J3)</formula>
    </cfRule>
    <cfRule type="expression" priority="26" dxfId="1" stopIfTrue="0">
      <formula>OR(J3&gt;3,J3&lt;0)</formula>
    </cfRule>
  </conditionalFormatting>
  <conditionalFormatting sqref="K3">
    <cfRule type="expression" priority="27" dxfId="0" stopIfTrue="0">
      <formula>ISBLANK(K3)</formula>
    </cfRule>
    <cfRule type="expression" priority="28" dxfId="1" stopIfTrue="0">
      <formula>OR(K3&gt;3,K3&lt;0)</formula>
    </cfRule>
  </conditionalFormatting>
  <conditionalFormatting sqref="L3">
    <cfRule type="expression" priority="29" dxfId="0" stopIfTrue="0">
      <formula>ISBLANK(L3)</formula>
    </cfRule>
    <cfRule type="expression" priority="30" dxfId="1" stopIfTrue="0">
      <formula>OR(L3&gt;3,L3&lt;0)</formula>
    </cfRule>
  </conditionalFormatting>
  <conditionalFormatting sqref="M3">
    <cfRule type="expression" priority="31" dxfId="0" stopIfTrue="0">
      <formula>ISBLANK(M3)</formula>
    </cfRule>
    <cfRule type="expression" priority="32" dxfId="1" stopIfTrue="0">
      <formula>OR(M3&gt;3,M3&lt;0)</formula>
    </cfRule>
  </conditionalFormatting>
  <conditionalFormatting sqref="N3">
    <cfRule type="expression" priority="33" dxfId="0" stopIfTrue="0">
      <formula>ISBLANK(N3)</formula>
    </cfRule>
    <cfRule type="expression" priority="34" dxfId="1" stopIfTrue="0">
      <formula>OR(N3&gt;3,N3&lt;0)</formula>
    </cfRule>
  </conditionalFormatting>
  <conditionalFormatting sqref="O3">
    <cfRule type="expression" priority="35" dxfId="0" stopIfTrue="0">
      <formula>ISBLANK(O3)</formula>
    </cfRule>
    <cfRule type="expression" priority="36" dxfId="1" stopIfTrue="0">
      <formula>OR(O3&gt;3,O3&lt;0)</formula>
    </cfRule>
  </conditionalFormatting>
  <conditionalFormatting sqref="P3">
    <cfRule type="expression" priority="37" dxfId="0" stopIfTrue="0">
      <formula>ISBLANK(P3)</formula>
    </cfRule>
    <cfRule type="expression" priority="38" dxfId="1" stopIfTrue="0">
      <formula>OR(P3&gt;3,P3&lt;0)</formula>
    </cfRule>
  </conditionalFormatting>
  <conditionalFormatting sqref="Q3">
    <cfRule type="expression" priority="39" dxfId="0" stopIfTrue="0">
      <formula>ISBLANK(Q3)</formula>
    </cfRule>
    <cfRule type="expression" priority="40" dxfId="1" stopIfTrue="0">
      <formula>OR(Q3&gt;3,Q3&lt;0)</formula>
    </cfRule>
  </conditionalFormatting>
  <conditionalFormatting sqref="R3">
    <cfRule type="expression" priority="41" dxfId="0" stopIfTrue="0">
      <formula>ISBLANK(R3)</formula>
    </cfRule>
    <cfRule type="expression" priority="42" dxfId="1" stopIfTrue="0">
      <formula>OR(R3&gt;3,R3&lt;0)</formula>
    </cfRule>
  </conditionalFormatting>
  <conditionalFormatting sqref="S3">
    <cfRule type="expression" priority="43" dxfId="0" stopIfTrue="0">
      <formula>ISBLANK(S3)</formula>
    </cfRule>
    <cfRule type="expression" priority="44" dxfId="1" stopIfTrue="0">
      <formula>OR(S3&gt;3,S3&lt;0)</formula>
    </cfRule>
  </conditionalFormatting>
  <conditionalFormatting sqref="T3">
    <cfRule type="expression" priority="45" dxfId="0" stopIfTrue="0">
      <formula>ISBLANK(T3)</formula>
    </cfRule>
    <cfRule type="expression" priority="46" dxfId="1" stopIfTrue="0">
      <formula>OR(T3&gt;3,T3&lt;0)</formula>
    </cfRule>
  </conditionalFormatting>
  <conditionalFormatting sqref="U3">
    <cfRule type="expression" priority="47" dxfId="0" stopIfTrue="0">
      <formula>ISBLANK(U3)</formula>
    </cfRule>
    <cfRule type="expression" priority="48" dxfId="1" stopIfTrue="0">
      <formula>OR(U3&gt;3,U3&lt;0)</formula>
    </cfRule>
  </conditionalFormatting>
  <conditionalFormatting sqref="E4">
    <cfRule type="expression" priority="49" dxfId="0" stopIfTrue="0">
      <formula>ISBLANK(E4)</formula>
    </cfRule>
    <cfRule type="expression" priority="50" dxfId="1" stopIfTrue="0">
      <formula>OR(E4&gt;3,E4&lt;0)</formula>
    </cfRule>
  </conditionalFormatting>
  <conditionalFormatting sqref="F4">
    <cfRule type="expression" priority="51" dxfId="0" stopIfTrue="0">
      <formula>ISBLANK(F4)</formula>
    </cfRule>
    <cfRule type="expression" priority="52" dxfId="1" stopIfTrue="0">
      <formula>OR(F4&gt;3,F4&lt;0)</formula>
    </cfRule>
  </conditionalFormatting>
  <conditionalFormatting sqref="G4">
    <cfRule type="expression" priority="53" dxfId="0" stopIfTrue="0">
      <formula>ISBLANK(G4)</formula>
    </cfRule>
    <cfRule type="expression" priority="54" dxfId="1" stopIfTrue="0">
      <formula>OR(G4&gt;3,G4&lt;0)</formula>
    </cfRule>
  </conditionalFormatting>
  <conditionalFormatting sqref="H4">
    <cfRule type="expression" priority="55" dxfId="0" stopIfTrue="0">
      <formula>ISBLANK(H4)</formula>
    </cfRule>
    <cfRule type="expression" priority="56" dxfId="1" stopIfTrue="0">
      <formula>OR(H4&gt;3,H4&lt;0)</formula>
    </cfRule>
  </conditionalFormatting>
  <conditionalFormatting sqref="I4">
    <cfRule type="expression" priority="57" dxfId="0" stopIfTrue="0">
      <formula>ISBLANK(I4)</formula>
    </cfRule>
    <cfRule type="expression" priority="58" dxfId="1" stopIfTrue="0">
      <formula>OR(I4&gt;3,I4&lt;0)</formula>
    </cfRule>
  </conditionalFormatting>
  <conditionalFormatting sqref="J4">
    <cfRule type="expression" priority="59" dxfId="0" stopIfTrue="0">
      <formula>ISBLANK(J4)</formula>
    </cfRule>
    <cfRule type="expression" priority="60" dxfId="1" stopIfTrue="0">
      <formula>OR(J4&gt;3,J4&lt;0)</formula>
    </cfRule>
  </conditionalFormatting>
  <conditionalFormatting sqref="K4">
    <cfRule type="expression" priority="61" dxfId="0" stopIfTrue="0">
      <formula>ISBLANK(K4)</formula>
    </cfRule>
    <cfRule type="expression" priority="62" dxfId="1" stopIfTrue="0">
      <formula>OR(K4&gt;3,K4&lt;0)</formula>
    </cfRule>
  </conditionalFormatting>
  <conditionalFormatting sqref="L4">
    <cfRule type="expression" priority="63" dxfId="0" stopIfTrue="0">
      <formula>ISBLANK(L4)</formula>
    </cfRule>
    <cfRule type="expression" priority="64" dxfId="1" stopIfTrue="0">
      <formula>OR(L4&gt;3,L4&lt;0)</formula>
    </cfRule>
  </conditionalFormatting>
  <conditionalFormatting sqref="M4">
    <cfRule type="expression" priority="65" dxfId="0" stopIfTrue="0">
      <formula>ISBLANK(M4)</formula>
    </cfRule>
    <cfRule type="expression" priority="66" dxfId="1" stopIfTrue="0">
      <formula>OR(M4&gt;3,M4&lt;0)</formula>
    </cfRule>
  </conditionalFormatting>
  <conditionalFormatting sqref="N4">
    <cfRule type="expression" priority="67" dxfId="0" stopIfTrue="0">
      <formula>ISBLANK(N4)</formula>
    </cfRule>
    <cfRule type="expression" priority="68" dxfId="1" stopIfTrue="0">
      <formula>OR(N4&gt;3,N4&lt;0)</formula>
    </cfRule>
  </conditionalFormatting>
  <conditionalFormatting sqref="O4">
    <cfRule type="expression" priority="69" dxfId="0" stopIfTrue="0">
      <formula>ISBLANK(O4)</formula>
    </cfRule>
    <cfRule type="expression" priority="70" dxfId="1" stopIfTrue="0">
      <formula>OR(O4&gt;3,O4&lt;0)</formula>
    </cfRule>
  </conditionalFormatting>
  <conditionalFormatting sqref="P4">
    <cfRule type="expression" priority="71" dxfId="0" stopIfTrue="0">
      <formula>ISBLANK(P4)</formula>
    </cfRule>
    <cfRule type="expression" priority="72" dxfId="1" stopIfTrue="0">
      <formula>OR(P4&gt;3,P4&lt;0)</formula>
    </cfRule>
  </conditionalFormatting>
  <conditionalFormatting sqref="Q4">
    <cfRule type="expression" priority="73" dxfId="0" stopIfTrue="0">
      <formula>ISBLANK(Q4)</formula>
    </cfRule>
    <cfRule type="expression" priority="74" dxfId="1" stopIfTrue="0">
      <formula>OR(Q4&gt;3,Q4&lt;0)</formula>
    </cfRule>
  </conditionalFormatting>
  <conditionalFormatting sqref="R4">
    <cfRule type="expression" priority="75" dxfId="0" stopIfTrue="0">
      <formula>ISBLANK(R4)</formula>
    </cfRule>
    <cfRule type="expression" priority="76" dxfId="1" stopIfTrue="0">
      <formula>OR(R4&gt;3,R4&lt;0)</formula>
    </cfRule>
  </conditionalFormatting>
  <conditionalFormatting sqref="S4">
    <cfRule type="expression" priority="77" dxfId="0" stopIfTrue="0">
      <formula>ISBLANK(S4)</formula>
    </cfRule>
    <cfRule type="expression" priority="78" dxfId="1" stopIfTrue="0">
      <formula>OR(S4&gt;3,S4&lt;0)</formula>
    </cfRule>
  </conditionalFormatting>
  <conditionalFormatting sqref="T4">
    <cfRule type="expression" priority="79" dxfId="0" stopIfTrue="0">
      <formula>ISBLANK(T4)</formula>
    </cfRule>
    <cfRule type="expression" priority="80" dxfId="1" stopIfTrue="0">
      <formula>OR(T4&gt;3,T4&lt;0)</formula>
    </cfRule>
  </conditionalFormatting>
  <conditionalFormatting sqref="U4">
    <cfRule type="expression" priority="81" dxfId="0" stopIfTrue="0">
      <formula>ISBLANK(U4)</formula>
    </cfRule>
    <cfRule type="expression" priority="82" dxfId="1" stopIfTrue="0">
      <formula>OR(U4&gt;3,U4&lt;0)</formula>
    </cfRule>
  </conditionalFormatting>
  <conditionalFormatting sqref="E5">
    <cfRule type="expression" priority="83" dxfId="0" stopIfTrue="0">
      <formula>ISBLANK(E5)</formula>
    </cfRule>
    <cfRule type="expression" priority="84" dxfId="1" stopIfTrue="0">
      <formula>OR(E5&gt;3,E5&lt;0)</formula>
    </cfRule>
  </conditionalFormatting>
  <conditionalFormatting sqref="F5">
    <cfRule type="expression" priority="85" dxfId="0" stopIfTrue="0">
      <formula>ISBLANK(F5)</formula>
    </cfRule>
    <cfRule type="expression" priority="86" dxfId="1" stopIfTrue="0">
      <formula>OR(F5&gt;3,F5&lt;0)</formula>
    </cfRule>
  </conditionalFormatting>
  <conditionalFormatting sqref="G5">
    <cfRule type="expression" priority="87" dxfId="0" stopIfTrue="0">
      <formula>ISBLANK(G5)</formula>
    </cfRule>
    <cfRule type="expression" priority="88" dxfId="1" stopIfTrue="0">
      <formula>OR(G5&gt;3,G5&lt;0)</formula>
    </cfRule>
  </conditionalFormatting>
  <conditionalFormatting sqref="H5">
    <cfRule type="expression" priority="89" dxfId="0" stopIfTrue="0">
      <formula>ISBLANK(H5)</formula>
    </cfRule>
    <cfRule type="expression" priority="90" dxfId="1" stopIfTrue="0">
      <formula>OR(H5&gt;3,H5&lt;0)</formula>
    </cfRule>
  </conditionalFormatting>
  <conditionalFormatting sqref="I5">
    <cfRule type="expression" priority="91" dxfId="0" stopIfTrue="0">
      <formula>ISBLANK(I5)</formula>
    </cfRule>
    <cfRule type="expression" priority="92" dxfId="1" stopIfTrue="0">
      <formula>OR(I5&gt;3,I5&lt;0)</formula>
    </cfRule>
  </conditionalFormatting>
  <conditionalFormatting sqref="J5">
    <cfRule type="expression" priority="93" dxfId="0" stopIfTrue="0">
      <formula>ISBLANK(J5)</formula>
    </cfRule>
    <cfRule type="expression" priority="94" dxfId="1" stopIfTrue="0">
      <formula>OR(J5&gt;3,J5&lt;0)</formula>
    </cfRule>
  </conditionalFormatting>
  <conditionalFormatting sqref="K5">
    <cfRule type="expression" priority="95" dxfId="0" stopIfTrue="0">
      <formula>ISBLANK(K5)</formula>
    </cfRule>
    <cfRule type="expression" priority="96" dxfId="1" stopIfTrue="0">
      <formula>OR(K5&gt;3,K5&lt;0)</formula>
    </cfRule>
  </conditionalFormatting>
  <conditionalFormatting sqref="L5">
    <cfRule type="expression" priority="97" dxfId="0" stopIfTrue="0">
      <formula>ISBLANK(L5)</formula>
    </cfRule>
    <cfRule type="expression" priority="98" dxfId="1" stopIfTrue="0">
      <formula>OR(L5&gt;3,L5&lt;0)</formula>
    </cfRule>
  </conditionalFormatting>
  <conditionalFormatting sqref="M5">
    <cfRule type="expression" priority="99" dxfId="0" stopIfTrue="0">
      <formula>ISBLANK(M5)</formula>
    </cfRule>
    <cfRule type="expression" priority="100" dxfId="1" stopIfTrue="0">
      <formula>OR(M5&gt;3,M5&lt;0)</formula>
    </cfRule>
  </conditionalFormatting>
  <conditionalFormatting sqref="N5">
    <cfRule type="expression" priority="101" dxfId="0" stopIfTrue="0">
      <formula>ISBLANK(N5)</formula>
    </cfRule>
    <cfRule type="expression" priority="102" dxfId="1" stopIfTrue="0">
      <formula>OR(N5&gt;3,N5&lt;0)</formula>
    </cfRule>
  </conditionalFormatting>
  <conditionalFormatting sqref="O5">
    <cfRule type="expression" priority="103" dxfId="0" stopIfTrue="0">
      <formula>ISBLANK(O5)</formula>
    </cfRule>
    <cfRule type="expression" priority="104" dxfId="1" stopIfTrue="0">
      <formula>OR(O5&gt;3,O5&lt;0)</formula>
    </cfRule>
  </conditionalFormatting>
  <conditionalFormatting sqref="P5">
    <cfRule type="expression" priority="105" dxfId="0" stopIfTrue="0">
      <formula>ISBLANK(P5)</formula>
    </cfRule>
    <cfRule type="expression" priority="106" dxfId="1" stopIfTrue="0">
      <formula>OR(P5&gt;3,P5&lt;0)</formula>
    </cfRule>
  </conditionalFormatting>
  <conditionalFormatting sqref="Q5">
    <cfRule type="expression" priority="107" dxfId="0" stopIfTrue="0">
      <formula>ISBLANK(Q5)</formula>
    </cfRule>
    <cfRule type="expression" priority="108" dxfId="1" stopIfTrue="0">
      <formula>OR(Q5&gt;3,Q5&lt;0)</formula>
    </cfRule>
  </conditionalFormatting>
  <conditionalFormatting sqref="R5">
    <cfRule type="expression" priority="109" dxfId="0" stopIfTrue="0">
      <formula>ISBLANK(R5)</formula>
    </cfRule>
    <cfRule type="expression" priority="110" dxfId="1" stopIfTrue="0">
      <formula>OR(R5&gt;3,R5&lt;0)</formula>
    </cfRule>
  </conditionalFormatting>
  <conditionalFormatting sqref="S5">
    <cfRule type="expression" priority="111" dxfId="0" stopIfTrue="0">
      <formula>ISBLANK(S5)</formula>
    </cfRule>
    <cfRule type="expression" priority="112" dxfId="1" stopIfTrue="0">
      <formula>OR(S5&gt;3,S5&lt;0)</formula>
    </cfRule>
  </conditionalFormatting>
  <conditionalFormatting sqref="T5">
    <cfRule type="expression" priority="113" dxfId="0" stopIfTrue="0">
      <formula>ISBLANK(T5)</formula>
    </cfRule>
    <cfRule type="expression" priority="114" dxfId="1" stopIfTrue="0">
      <formula>OR(T5&gt;3,T5&lt;0)</formula>
    </cfRule>
  </conditionalFormatting>
  <conditionalFormatting sqref="U5">
    <cfRule type="expression" priority="115" dxfId="0" stopIfTrue="0">
      <formula>ISBLANK(U5)</formula>
    </cfRule>
    <cfRule type="expression" priority="116" dxfId="1" stopIfTrue="0">
      <formula>OR(U5&gt;3,U5&lt;0)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3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</cols>
  <sheetData>
    <row r="1">
      <c r="A1" s="2" t="n"/>
      <c r="B1" s="1" t="inlineStr">
        <is>
          <t>Combined_P1-I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M2" s="23" t="inlineStr">
        <is>
          <t>CO1</t>
        </is>
      </c>
      <c r="N2" s="23" t="inlineStr">
        <is>
          <t>CO2</t>
        </is>
      </c>
      <c r="O2" s="23" t="inlineStr">
        <is>
          <t>CO3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M3" s="25">
        <f>SUMIFS(C3:K3, C6:K6, "19MEE431_CO1")</f>
        <v/>
      </c>
      <c r="N3" s="25">
        <f>SUMIFS(C3:K3, C6:K6, "19MEE431_CO2")</f>
        <v/>
      </c>
      <c r="O3" s="25">
        <f>SUMIFS(C3:K3, C6:K6, "19MEE431_CO3")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K4" s="26">
        <f>Combined_Input_Details!B14/100*K3</f>
        <v/>
      </c>
      <c r="M4" s="25">
        <f>SUMIFS(C4:K4, C6:K6, "19MEE431_CO1")</f>
        <v/>
      </c>
      <c r="N4" s="25">
        <f>SUMIFS(C4:K4, C6:K6, "19MEE431_CO2")</f>
        <v/>
      </c>
      <c r="O4" s="25">
        <f>SUMIFS(C4:K4, C6:K6, "19MEE431_CO3")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</row>
    <row r="6">
      <c r="A6" s="2" t="n"/>
      <c r="B6" s="22" t="inlineStr">
        <is>
          <t>Final CO</t>
        </is>
      </c>
      <c r="C6" s="5">
        <f>CONCATENATE("19MEE431_CO", C5)</f>
        <v/>
      </c>
      <c r="D6" s="5">
        <f>CONCATENATE("19MEE431_CO", D5)</f>
        <v/>
      </c>
      <c r="E6" s="5">
        <f>CONCATENATE("19MEE431_CO", E5)</f>
        <v/>
      </c>
      <c r="F6" s="5">
        <f>CONCATENATE("19MEE431_CO", F5)</f>
        <v/>
      </c>
      <c r="G6" s="5">
        <f>CONCATENATE("19MEE431_CO", G5)</f>
        <v/>
      </c>
      <c r="H6" s="5">
        <f>CONCATENATE("19MEE431_CO", H5)</f>
        <v/>
      </c>
      <c r="I6" s="5">
        <f>CONCATENATE("19MEE431_CO", I5)</f>
        <v/>
      </c>
      <c r="J6" s="5">
        <f>CONCATENATE("19MEE431_CO", J5)</f>
        <v/>
      </c>
      <c r="K6" s="5">
        <f>CONCATENATE("19MEE431_CO", K5)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M10" s="23" t="inlineStr">
        <is>
          <t>CO1</t>
        </is>
      </c>
      <c r="N10" s="23" t="inlineStr">
        <is>
          <t>CO2</t>
        </is>
      </c>
      <c r="O10" s="23" t="inlineStr">
        <is>
          <t>CO3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M11" s="25">
        <f>SUMIFS(C11:K11, C6:K6, "19MEE431_CO1")</f>
        <v/>
      </c>
      <c r="N11" s="25">
        <f>SUMIFS(C11:K11, C6:K6, "19MEE431_CO2")</f>
        <v/>
      </c>
      <c r="O11" s="25">
        <f>SUMIFS(C11:K11, C6:K6, "19MEE431_CO3")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M12" s="25">
        <f>SUMIFS(C12:K12, C6:K6, "19MEE431_CO1")</f>
        <v/>
      </c>
      <c r="N12" s="25">
        <f>SUMIFS(C12:K12, C6:K6, "19MEE431_CO2")</f>
        <v/>
      </c>
      <c r="O12" s="25">
        <f>SUMIFS(C12:K12, C6:K6, "19MEE431_CO3")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M13" s="25">
        <f>SUMIFS(C13:K13, C6:K6, "19MEE431_CO1")</f>
        <v/>
      </c>
      <c r="N13" s="25">
        <f>SUMIFS(C13:K13, C6:K6, "19MEE431_CO2")</f>
        <v/>
      </c>
      <c r="O13" s="25">
        <f>SUMIFS(C13:K13, C6:K6, "19MEE431_CO3")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M14" s="25">
        <f>SUMIFS(C14:K14, C6:K6, "19MEE431_CO1")</f>
        <v/>
      </c>
      <c r="N14" s="25">
        <f>SUMIFS(C14:K14, C6:K6, "19MEE431_CO2")</f>
        <v/>
      </c>
      <c r="O14" s="25">
        <f>SUMIFS(C14:K14, C6:K6, "19MEE431_CO3")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M15" s="25">
        <f>SUMIFS(C15:K15, C6:K6, "19MEE431_CO1")</f>
        <v/>
      </c>
      <c r="N15" s="25">
        <f>SUMIFS(C15:K15, C6:K6, "19MEE431_CO2")</f>
        <v/>
      </c>
      <c r="O15" s="25">
        <f>SUMIFS(C15:K15, C6:K6, "19MEE431_CO3")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M16" s="25">
        <f>SUMIFS(C16:K16, C6:K6, "19MEE431_CO1")</f>
        <v/>
      </c>
      <c r="N16" s="25">
        <f>SUMIFS(C16:K16, C6:K6, "19MEE431_CO2")</f>
        <v/>
      </c>
      <c r="O16" s="25">
        <f>SUMIFS(C16:K16, C6:K6, "19MEE431_CO3")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M17" s="25">
        <f>SUMIFS(C17:K17, C6:K6, "19MEE431_CO1")</f>
        <v/>
      </c>
      <c r="N17" s="25">
        <f>SUMIFS(C17:K17, C6:K6, "19MEE431_CO2")</f>
        <v/>
      </c>
      <c r="O17" s="25">
        <f>SUMIFS(C17:K17, C6:K6, "19MEE431_CO3")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M18" s="25">
        <f>SUMIFS(C18:K18, C6:K6, "19MEE431_CO1")</f>
        <v/>
      </c>
      <c r="N18" s="25">
        <f>SUMIFS(C18:K18, C6:K6, "19MEE431_CO2")</f>
        <v/>
      </c>
      <c r="O18" s="25">
        <f>SUMIFS(C18:K18, C6:K6, "19MEE431_CO3")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M19" s="25">
        <f>SUMIFS(C19:K19, C6:K6, "19MEE431_CO1")</f>
        <v/>
      </c>
      <c r="N19" s="25">
        <f>SUMIFS(C19:K19, C6:K6, "19MEE431_CO2")</f>
        <v/>
      </c>
      <c r="O19" s="25">
        <f>SUMIFS(C19:K19, C6:K6, "19MEE431_CO3")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M20" s="25">
        <f>SUMIFS(C20:K20, C6:K6, "19MEE431_CO1")</f>
        <v/>
      </c>
      <c r="N20" s="25">
        <f>SUMIFS(C20:K20, C6:K6, "19MEE431_CO2")</f>
        <v/>
      </c>
      <c r="O20" s="25">
        <f>SUMIFS(C20:K20, C6:K6, "19MEE431_CO3")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M21" s="25">
        <f>SUMIFS(C21:K21, C6:K6, "19MEE431_CO1")</f>
        <v/>
      </c>
      <c r="N21" s="25">
        <f>SUMIFS(C21:K21, C6:K6, "19MEE431_CO2")</f>
        <v/>
      </c>
      <c r="O21" s="25">
        <f>SUMIFS(C21:K21, C6:K6, "19MEE431_CO3")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M22" s="25">
        <f>SUMIFS(C22:K22, C6:K6, "19MEE431_CO1")</f>
        <v/>
      </c>
      <c r="N22" s="25">
        <f>SUMIFS(C22:K22, C6:K6, "19MEE431_CO2")</f>
        <v/>
      </c>
      <c r="O22" s="25">
        <f>SUMIFS(C22:K22, C6:K6, "19MEE431_CO3")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M23" s="25">
        <f>SUMIFS(C23:K23, C6:K6, "19MEE431_CO1")</f>
        <v/>
      </c>
      <c r="N23" s="25">
        <f>SUMIFS(C23:K23, C6:K6, "19MEE431_CO2")</f>
        <v/>
      </c>
      <c r="O23" s="25">
        <f>SUMIFS(C23:K23, C6:K6, "19MEE431_CO3")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M24" s="25">
        <f>SUMIFS(C24:K24, C6:K6, "19MEE431_CO1")</f>
        <v/>
      </c>
      <c r="N24" s="25">
        <f>SUMIFS(C24:K24, C6:K6, "19MEE431_CO2")</f>
        <v/>
      </c>
      <c r="O24" s="25">
        <f>SUMIFS(C24:K24, C6:K6, "19MEE431_CO3")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M25" s="25">
        <f>SUMIFS(C25:K25, C6:K6, "19MEE431_CO1")</f>
        <v/>
      </c>
      <c r="N25" s="25">
        <f>SUMIFS(C25:K25, C6:K6, "19MEE431_CO2")</f>
        <v/>
      </c>
      <c r="O25" s="25">
        <f>SUMIFS(C25:K25, C6:K6, "19MEE431_CO3")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M26" s="25">
        <f>SUMIFS(C26:K26, C6:K6, "19MEE431_CO1")</f>
        <v/>
      </c>
      <c r="N26" s="25">
        <f>SUMIFS(C26:K26, C6:K6, "19MEE431_CO2")</f>
        <v/>
      </c>
      <c r="O26" s="25">
        <f>SUMIFS(C26:K26, C6:K6, "19MEE431_CO3")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M27" s="25">
        <f>SUMIFS(C27:K27, C6:K6, "19MEE431_CO1")</f>
        <v/>
      </c>
      <c r="N27" s="25">
        <f>SUMIFS(C27:K27, C6:K6, "19MEE431_CO2")</f>
        <v/>
      </c>
      <c r="O27" s="25">
        <f>SUMIFS(C27:K27, C6:K6, "19MEE431_CO3")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M28" s="25">
        <f>SUMIFS(C28:K28, C6:K6, "19MEE431_CO1")</f>
        <v/>
      </c>
      <c r="N28" s="25">
        <f>SUMIFS(C28:K28, C6:K6, "19MEE431_CO2")</f>
        <v/>
      </c>
      <c r="O28" s="25">
        <f>SUMIFS(C28:K28, C6:K6, "19MEE431_CO3")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M29" s="25">
        <f>SUMIFS(C29:K29, C6:K6, "19MEE431_CO1")</f>
        <v/>
      </c>
      <c r="N29" s="25">
        <f>SUMIFS(C29:K29, C6:K6, "19MEE431_CO2")</f>
        <v/>
      </c>
      <c r="O29" s="25">
        <f>SUMIFS(C29:K29, C6:K6, "19MEE431_CO3")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M30" s="25">
        <f>SUMIFS(C30:K30, C6:K6, "19MEE431_CO1")</f>
        <v/>
      </c>
      <c r="N30" s="25">
        <f>SUMIFS(C30:K30, C6:K6, "19MEE431_CO2")</f>
        <v/>
      </c>
      <c r="O30" s="25">
        <f>SUMIFS(C30:K30, C6:K6, "19MEE431_CO3")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M31" s="25">
        <f>SUMIFS(C31:K31, C6:K6, "19MEE431_CO1")</f>
        <v/>
      </c>
      <c r="N31" s="25">
        <f>SUMIFS(C31:K31, C6:K6, "19MEE431_CO2")</f>
        <v/>
      </c>
      <c r="O31" s="25">
        <f>SUMIFS(C31:K31, C6:K6, "19MEE431_CO3")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M32" s="25">
        <f>SUMIFS(C32:K32, C6:K6, "19MEE431_CO1")</f>
        <v/>
      </c>
      <c r="N32" s="25">
        <f>SUMIFS(C32:K32, C6:K6, "19MEE431_CO2")</f>
        <v/>
      </c>
      <c r="O32" s="25">
        <f>SUMIFS(C32:K32, C6:K6, "19MEE431_CO3")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M33" s="25">
        <f>SUMIFS(C33:K33, C6:K6, "19MEE431_CO1")</f>
        <v/>
      </c>
      <c r="N33" s="25">
        <f>SUMIFS(C33:K33, C6:K6, "19MEE431_CO2")</f>
        <v/>
      </c>
      <c r="O33" s="25">
        <f>SUMIFS(C33:K33, C6:K6, "19MEE431_CO3")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M34" s="25">
        <f>SUMIFS(C34:K34, C6:K6, "19MEE431_CO1")</f>
        <v/>
      </c>
      <c r="N34" s="25">
        <f>SUMIFS(C34:K34, C6:K6, "19MEE431_CO2")</f>
        <v/>
      </c>
      <c r="O34" s="25">
        <f>SUMIFS(C34:K34, C6:K6, "19MEE431_CO3")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M35" s="25">
        <f>SUMIFS(C35:K35, C6:K6, "19MEE431_CO1")</f>
        <v/>
      </c>
      <c r="N35" s="25">
        <f>SUMIFS(C35:K35, C6:K6, "19MEE431_CO2")</f>
        <v/>
      </c>
      <c r="O35" s="25">
        <f>SUMIFS(C35:K35, C6:K6, "19MEE431_CO3")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M36" s="25">
        <f>SUMIFS(C36:K36, C6:K6, "19MEE431_CO1")</f>
        <v/>
      </c>
      <c r="N36" s="25">
        <f>SUMIFS(C36:K36, C6:K6, "19MEE431_CO2")</f>
        <v/>
      </c>
      <c r="O36" s="25">
        <f>SUMIFS(C36:K36, C6:K6, "19MEE431_CO3")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M37" s="25">
        <f>SUMIFS(C37:K37, C6:K6, "19MEE431_CO1")</f>
        <v/>
      </c>
      <c r="N37" s="25">
        <f>SUMIFS(C37:K37, C6:K6, "19MEE431_CO2")</f>
        <v/>
      </c>
      <c r="O37" s="25">
        <f>SUMIFS(C37:K37, C6:K6, "19MEE431_CO3")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M38" s="25">
        <f>SUMIFS(C38:K38, C6:K6, "19MEE431_CO1")</f>
        <v/>
      </c>
      <c r="N38" s="25">
        <f>SUMIFS(C38:K38, C6:K6, "19MEE431_CO2")</f>
        <v/>
      </c>
      <c r="O38" s="25">
        <f>SUMIFS(C38:K38, C6:K6, "19MEE431_CO3")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M39" s="25">
        <f>SUMIFS(C39:K39, C6:K6, "19MEE431_CO1")</f>
        <v/>
      </c>
      <c r="N39" s="25">
        <f>SUMIFS(C39:K39, C6:K6, "19MEE431_CO2")</f>
        <v/>
      </c>
      <c r="O39" s="25">
        <f>SUMIFS(C39:K39, C6:K6, "19MEE431_CO3")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M40" s="25">
        <f>SUMIFS(C40:K40, C6:K6, "19MEE431_CO1")</f>
        <v/>
      </c>
      <c r="N40" s="25">
        <f>SUMIFS(C40:K40, C6:K6, "19MEE431_CO2")</f>
        <v/>
      </c>
      <c r="O40" s="25">
        <f>SUMIFS(C40:K40, C6:K6, "19MEE431_CO3")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M41" s="25">
        <f>SUMIFS(C41:K41, C6:K6, "19MEE431_CO1")</f>
        <v/>
      </c>
      <c r="N41" s="25">
        <f>SUMIFS(C41:K41, C6:K6, "19MEE431_CO2")</f>
        <v/>
      </c>
      <c r="O41" s="25">
        <f>SUMIFS(C41:K41, C6:K6, "19MEE431_CO3")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M42" s="25">
        <f>SUMIFS(C42:K42, C6:K6, "19MEE431_CO1")</f>
        <v/>
      </c>
      <c r="N42" s="25">
        <f>SUMIFS(C42:K42, C6:K6, "19MEE431_CO2")</f>
        <v/>
      </c>
      <c r="O42" s="25">
        <f>SUMIFS(C42:K42, C6:K6, "19MEE431_CO3")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M43" s="25">
        <f>SUMIFS(C43:K43, C6:K6, "19MEE431_CO1")</f>
        <v/>
      </c>
      <c r="N43" s="25">
        <f>SUMIFS(C43:K43, C6:K6, "19MEE431_CO2")</f>
        <v/>
      </c>
      <c r="O43" s="25">
        <f>SUMIFS(C43:K43, C6:K6, "19MEE431_CO3")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M44" s="25">
        <f>SUMIFS(C44:K44, C6:K6, "19MEE431_CO1")</f>
        <v/>
      </c>
      <c r="N44" s="25">
        <f>SUMIFS(C44:K44, C6:K6, "19MEE431_CO2")</f>
        <v/>
      </c>
      <c r="O44" s="25">
        <f>SUMIFS(C44:K44, C6:K6, "19MEE431_CO3")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M45" s="25">
        <f>SUMIFS(C45:K45, C6:K6, "19MEE431_CO1")</f>
        <v/>
      </c>
      <c r="N45" s="25">
        <f>SUMIFS(C45:K45, C6:K6, "19MEE431_CO2")</f>
        <v/>
      </c>
      <c r="O45" s="25">
        <f>SUMIFS(C45:K45, C6:K6, "19MEE431_CO3")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M46" s="25">
        <f>SUMIFS(C46:K46, C6:K6, "19MEE431_CO1")</f>
        <v/>
      </c>
      <c r="N46" s="25">
        <f>SUMIFS(C46:K46, C6:K6, "19MEE431_CO2")</f>
        <v/>
      </c>
      <c r="O46" s="25">
        <f>SUMIFS(C46:K46, C6:K6, "19MEE431_CO3")</f>
        <v/>
      </c>
    </row>
    <row r="49">
      <c r="A49" s="27" t="inlineStr">
        <is>
          <t>Colour Code</t>
        </is>
      </c>
      <c r="B49" s="27" t="inlineStr">
        <is>
          <t>Meaning</t>
        </is>
      </c>
      <c r="C49" s="28" t="n"/>
    </row>
    <row r="50">
      <c r="A50" s="29" t="inlineStr">
        <is>
          <t>Pink fill</t>
        </is>
      </c>
      <c r="B50" s="29" t="inlineStr">
        <is>
          <t>Empty cell</t>
        </is>
      </c>
      <c r="C50" s="28" t="n"/>
    </row>
    <row r="51">
      <c r="A51" s="30" t="inlineStr">
        <is>
          <t>Red fill</t>
        </is>
      </c>
      <c r="B51" s="30" t="inlineStr">
        <is>
          <t>Cell value greater than expected</t>
        </is>
      </c>
      <c r="C51" s="28" t="n"/>
    </row>
    <row r="52">
      <c r="A52" s="31" t="inlineStr">
        <is>
          <t>Yellow fill</t>
        </is>
      </c>
      <c r="B52" s="31" t="inlineStr">
        <is>
          <t>All cells values in column below threshold</t>
        </is>
      </c>
      <c r="C52" s="28" t="n"/>
    </row>
    <row r="53">
      <c r="A53" s="32" t="inlineStr">
        <is>
          <t>Blue fill</t>
        </is>
      </c>
      <c r="B53" s="32" t="inlineStr">
        <is>
          <t>Header cell (ignore)</t>
        </is>
      </c>
      <c r="C53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2:C52"/>
    <mergeCell ref="B1:K1"/>
    <mergeCell ref="B51:C51"/>
    <mergeCell ref="B9:K9"/>
    <mergeCell ref="B50:C50"/>
    <mergeCell ref="B49:C49"/>
    <mergeCell ref="B53:C5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OR(F5&gt;3,F5&lt;0)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OR(G5&gt;3,G5&lt;0)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OR(H5&gt;3,H5&lt;0)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OR(I5&gt;3,I5&lt;0)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OR(J5&gt;3,J5&lt;0)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OR(K5&gt;3,K5&lt;0)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C10">
    <cfRule type="expression" priority="73" dxfId="3" stopIfTrue="0">
      <formula>COUNTIF(C11:C46, "&gt;="&amp;$C$4)=0</formula>
    </cfRule>
  </conditionalFormatting>
  <conditionalFormatting sqref="C11:C46">
    <cfRule type="expression" priority="74" dxfId="0" stopIfTrue="0">
      <formula>ISBLANK(C11)</formula>
    </cfRule>
    <cfRule type="expression" priority="75" dxfId="2" stopIfTrue="0">
      <formula>C11&gt;$C$3</formula>
    </cfRule>
  </conditionalFormatting>
  <conditionalFormatting sqref="A11:A46">
    <cfRule type="expression" priority="76" dxfId="0" stopIfTrue="0">
      <formula>ISBLANK(A11)</formula>
    </cfRule>
    <cfRule type="expression" priority="81" dxfId="0" stopIfTrue="0">
      <formula>ISBLANK(A11)</formula>
    </cfRule>
    <cfRule type="expression" priority="86" dxfId="0" stopIfTrue="0">
      <formula>ISBLANK(A11)</formula>
    </cfRule>
    <cfRule type="expression" priority="91" dxfId="0" stopIfTrue="0">
      <formula>ISBLANK(A11)</formula>
    </cfRule>
    <cfRule type="expression" priority="96" dxfId="0" stopIfTrue="0">
      <formula>ISBLANK(A11)</formula>
    </cfRule>
    <cfRule type="expression" priority="101" dxfId="0" stopIfTrue="0">
      <formula>ISBLANK(A11)</formula>
    </cfRule>
    <cfRule type="expression" priority="106" dxfId="0" stopIfTrue="0">
      <formula>ISBLANK(A11)</formula>
    </cfRule>
    <cfRule type="expression" priority="111" dxfId="0" stopIfTrue="0">
      <formula>ISBLANK(A11)</formula>
    </cfRule>
    <cfRule type="expression" priority="116" dxfId="0" stopIfTrue="0">
      <formula>ISBLANK(A11)</formula>
    </cfRule>
  </conditionalFormatting>
  <conditionalFormatting sqref="B11:B46">
    <cfRule type="expression" priority="77" dxfId="0" stopIfTrue="0">
      <formula>ISBLANK(B11)</formula>
    </cfRule>
    <cfRule type="expression" priority="82" dxfId="0" stopIfTrue="0">
      <formula>ISBLANK(B11)</formula>
    </cfRule>
    <cfRule type="expression" priority="87" dxfId="0" stopIfTrue="0">
      <formula>ISBLANK(B11)</formula>
    </cfRule>
    <cfRule type="expression" priority="92" dxfId="0" stopIfTrue="0">
      <formula>ISBLANK(B11)</formula>
    </cfRule>
    <cfRule type="expression" priority="97" dxfId="0" stopIfTrue="0">
      <formula>ISBLANK(B11)</formula>
    </cfRule>
    <cfRule type="expression" priority="102" dxfId="0" stopIfTrue="0">
      <formula>ISBLANK(B11)</formula>
    </cfRule>
    <cfRule type="expression" priority="107" dxfId="0" stopIfTrue="0">
      <formula>ISBLANK(B11)</formula>
    </cfRule>
    <cfRule type="expression" priority="112" dxfId="0" stopIfTrue="0">
      <formula>ISBLANK(B11)</formula>
    </cfRule>
    <cfRule type="expression" priority="117" dxfId="0" stopIfTrue="0">
      <formula>ISBLANK(B11)</formula>
    </cfRule>
  </conditionalFormatting>
  <conditionalFormatting sqref="D10">
    <cfRule type="expression" priority="78" dxfId="3" stopIfTrue="0">
      <formula>COUNTIF(D11:D46, "&gt;="&amp;$D$4)=0</formula>
    </cfRule>
  </conditionalFormatting>
  <conditionalFormatting sqref="D11:D46">
    <cfRule type="expression" priority="79" dxfId="0" stopIfTrue="0">
      <formula>ISBLANK(D11)</formula>
    </cfRule>
    <cfRule type="expression" priority="80" dxfId="2" stopIfTrue="0">
      <formula>D11&gt;$D$3</formula>
    </cfRule>
  </conditionalFormatting>
  <conditionalFormatting sqref="E10">
    <cfRule type="expression" priority="83" dxfId="3" stopIfTrue="0">
      <formula>COUNTIF(E11:E46, "&gt;="&amp;$E$4)=0</formula>
    </cfRule>
  </conditionalFormatting>
  <conditionalFormatting sqref="E11:E46">
    <cfRule type="expression" priority="84" dxfId="0" stopIfTrue="0">
      <formula>ISBLANK(E11)</formula>
    </cfRule>
    <cfRule type="expression" priority="85" dxfId="2" stopIfTrue="0">
      <formula>E11&gt;$E$3</formula>
    </cfRule>
  </conditionalFormatting>
  <conditionalFormatting sqref="F10">
    <cfRule type="expression" priority="88" dxfId="3" stopIfTrue="0">
      <formula>COUNTIF(F11:F46, "&gt;="&amp;$F$4)=0</formula>
    </cfRule>
  </conditionalFormatting>
  <conditionalFormatting sqref="F11:F46">
    <cfRule type="expression" priority="89" dxfId="0" stopIfTrue="0">
      <formula>ISBLANK(F11)</formula>
    </cfRule>
    <cfRule type="expression" priority="90" dxfId="2" stopIfTrue="0">
      <formula>F11&gt;$F$3</formula>
    </cfRule>
  </conditionalFormatting>
  <conditionalFormatting sqref="G10">
    <cfRule type="expression" priority="93" dxfId="3" stopIfTrue="0">
      <formula>COUNTIF(G11:G46, "&gt;="&amp;$G$4)=0</formula>
    </cfRule>
  </conditionalFormatting>
  <conditionalFormatting sqref="G11:G46">
    <cfRule type="expression" priority="94" dxfId="0" stopIfTrue="0">
      <formula>ISBLANK(G11)</formula>
    </cfRule>
    <cfRule type="expression" priority="95" dxfId="2" stopIfTrue="0">
      <formula>G11&gt;$G$3</formula>
    </cfRule>
  </conditionalFormatting>
  <conditionalFormatting sqref="H10">
    <cfRule type="expression" priority="98" dxfId="3" stopIfTrue="0">
      <formula>COUNTIF(H11:H46, "&gt;="&amp;$H$4)=0</formula>
    </cfRule>
  </conditionalFormatting>
  <conditionalFormatting sqref="H11:H46">
    <cfRule type="expression" priority="99" dxfId="0" stopIfTrue="0">
      <formula>ISBLANK(H11)</formula>
    </cfRule>
    <cfRule type="expression" priority="100" dxfId="2" stopIfTrue="0">
      <formula>H11&gt;$H$3</formula>
    </cfRule>
  </conditionalFormatting>
  <conditionalFormatting sqref="I10">
    <cfRule type="expression" priority="103" dxfId="3" stopIfTrue="0">
      <formula>COUNTIF(I11:I46, "&gt;="&amp;$I$4)=0</formula>
    </cfRule>
  </conditionalFormatting>
  <conditionalFormatting sqref="I11:I46">
    <cfRule type="expression" priority="104" dxfId="0" stopIfTrue="0">
      <formula>ISBLANK(I11)</formula>
    </cfRule>
    <cfRule type="expression" priority="105" dxfId="2" stopIfTrue="0">
      <formula>I11&gt;$I$3</formula>
    </cfRule>
  </conditionalFormatting>
  <conditionalFormatting sqref="J10">
    <cfRule type="expression" priority="108" dxfId="3" stopIfTrue="0">
      <formula>COUNTIF(J11:J46, "&gt;="&amp;$J$4)=0</formula>
    </cfRule>
  </conditionalFormatting>
  <conditionalFormatting sqref="J11:J46">
    <cfRule type="expression" priority="109" dxfId="0" stopIfTrue="0">
      <formula>ISBLANK(J11)</formula>
    </cfRule>
    <cfRule type="expression" priority="110" dxfId="2" stopIfTrue="0">
      <formula>J11&gt;$J$3</formula>
    </cfRule>
  </conditionalFormatting>
  <conditionalFormatting sqref="K10">
    <cfRule type="expression" priority="113" dxfId="3" stopIfTrue="0">
      <formula>COUNTIF(K11:K46, "&gt;="&amp;$K$4)=0</formula>
    </cfRule>
  </conditionalFormatting>
  <conditionalFormatting sqref="K11:K46">
    <cfRule type="expression" priority="114" dxfId="0" stopIfTrue="0">
      <formula>ISBLANK(K11)</formula>
    </cfRule>
    <cfRule type="expression" priority="115" dxfId="2" stopIfTrue="0">
      <formula>K11&gt;$K$3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3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</cols>
  <sheetData>
    <row r="1">
      <c r="A1" s="2" t="n"/>
      <c r="B1" s="1" t="inlineStr">
        <is>
          <t>Combined_CA-I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G3" s="25">
        <f>SUMIFS(C3:E3, C6:E6, "19MEE431_CO1")</f>
        <v/>
      </c>
      <c r="H3" s="25">
        <f>SUMIFS(C3:E3, C6:E6, "19MEE431_CO2")</f>
        <v/>
      </c>
      <c r="I3" s="25">
        <f>SUMIFS(C3:E3, C6:E6, "19MEE431_CO3")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G4" s="25">
        <f>SUMIFS(C4:E4, C6:E6, "19MEE431_CO1")</f>
        <v/>
      </c>
      <c r="H4" s="25">
        <f>SUMIFS(C4:E4, C6:E6, "19MEE431_CO2")</f>
        <v/>
      </c>
      <c r="I4" s="25">
        <f>SUMIFS(C4:E4, C6:E6, "19MEE431_CO3")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</row>
    <row r="6">
      <c r="A6" s="2" t="n"/>
      <c r="B6" s="22" t="inlineStr">
        <is>
          <t>Final CO</t>
        </is>
      </c>
      <c r="C6" s="5">
        <f>CONCATENATE("19MEE431_CO", C5)</f>
        <v/>
      </c>
      <c r="D6" s="5">
        <f>CONCATENATE("19MEE431_CO", D5)</f>
        <v/>
      </c>
      <c r="E6" s="5">
        <f>CONCATENATE("19MEE431_CO", E5)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n"/>
      <c r="B11" s="24" t="n"/>
      <c r="C11" s="24" t="n"/>
      <c r="D11" s="24" t="n"/>
      <c r="E11" s="24" t="n"/>
      <c r="G11" s="25">
        <f>SUMIFS(C11:E11, C6:E6, "19MEE431_CO1")</f>
        <v/>
      </c>
      <c r="H11" s="25">
        <f>SUMIFS(C11:E11, C6:E6, "19MEE431_CO2")</f>
        <v/>
      </c>
      <c r="I11" s="25">
        <f>SUMIFS(C11:E11, C6:E6, "19MEE431_CO3")</f>
        <v/>
      </c>
    </row>
    <row r="12">
      <c r="A12" s="26" t="n"/>
      <c r="B12" s="26" t="n"/>
      <c r="C12" s="26" t="n"/>
      <c r="D12" s="26" t="n"/>
      <c r="E12" s="26" t="n"/>
      <c r="G12" s="25">
        <f>SUMIFS(C12:E12, C6:E6, "19MEE431_CO1")</f>
        <v/>
      </c>
      <c r="H12" s="25">
        <f>SUMIFS(C12:E12, C6:E6, "19MEE431_CO2")</f>
        <v/>
      </c>
      <c r="I12" s="25">
        <f>SUMIFS(C12:E12, C6:E6, "19MEE431_CO3")</f>
        <v/>
      </c>
    </row>
    <row r="13">
      <c r="A13" s="24" t="n"/>
      <c r="B13" s="24" t="n"/>
      <c r="C13" s="24" t="n"/>
      <c r="D13" s="24" t="n"/>
      <c r="E13" s="24" t="n"/>
      <c r="G13" s="25">
        <f>SUMIFS(C13:E13, C6:E6, "19MEE431_CO1")</f>
        <v/>
      </c>
      <c r="H13" s="25">
        <f>SUMIFS(C13:E13, C6:E6, "19MEE431_CO2")</f>
        <v/>
      </c>
      <c r="I13" s="25">
        <f>SUMIFS(C13:E13, C6:E6, "19MEE431_CO3")</f>
        <v/>
      </c>
    </row>
    <row r="14">
      <c r="A14" s="26" t="n"/>
      <c r="B14" s="26" t="n"/>
      <c r="C14" s="26" t="n"/>
      <c r="D14" s="26" t="n"/>
      <c r="E14" s="26" t="n"/>
      <c r="G14" s="25">
        <f>SUMIFS(C14:E14, C6:E6, "19MEE431_CO1")</f>
        <v/>
      </c>
      <c r="H14" s="25">
        <f>SUMIFS(C14:E14, C6:E6, "19MEE431_CO2")</f>
        <v/>
      </c>
      <c r="I14" s="25">
        <f>SUMIFS(C14:E14, C6:E6, "19MEE431_CO3")</f>
        <v/>
      </c>
    </row>
    <row r="15">
      <c r="A15" s="24" t="n"/>
      <c r="B15" s="24" t="n"/>
      <c r="C15" s="24" t="n"/>
      <c r="D15" s="24" t="n"/>
      <c r="E15" s="24" t="n"/>
      <c r="G15" s="25">
        <f>SUMIFS(C15:E15, C6:E6, "19MEE431_CO1")</f>
        <v/>
      </c>
      <c r="H15" s="25">
        <f>SUMIFS(C15:E15, C6:E6, "19MEE431_CO2")</f>
        <v/>
      </c>
      <c r="I15" s="25">
        <f>SUMIFS(C15:E15, C6:E6, "19MEE431_CO3")</f>
        <v/>
      </c>
    </row>
    <row r="16">
      <c r="A16" s="26" t="n"/>
      <c r="B16" s="26" t="n"/>
      <c r="C16" s="26" t="n"/>
      <c r="D16" s="26" t="n"/>
      <c r="E16" s="26" t="n"/>
      <c r="G16" s="25">
        <f>SUMIFS(C16:E16, C6:E6, "19MEE431_CO1")</f>
        <v/>
      </c>
      <c r="H16" s="25">
        <f>SUMIFS(C16:E16, C6:E6, "19MEE431_CO2")</f>
        <v/>
      </c>
      <c r="I16" s="25">
        <f>SUMIFS(C16:E16, C6:E6, "19MEE431_CO3")</f>
        <v/>
      </c>
    </row>
    <row r="17">
      <c r="A17" s="24" t="n"/>
      <c r="B17" s="24" t="n"/>
      <c r="C17" s="24" t="n"/>
      <c r="D17" s="24" t="n"/>
      <c r="E17" s="24" t="n"/>
      <c r="G17" s="25">
        <f>SUMIFS(C17:E17, C6:E6, "19MEE431_CO1")</f>
        <v/>
      </c>
      <c r="H17" s="25">
        <f>SUMIFS(C17:E17, C6:E6, "19MEE431_CO2")</f>
        <v/>
      </c>
      <c r="I17" s="25">
        <f>SUMIFS(C17:E17, C6:E6, "19MEE431_CO3")</f>
        <v/>
      </c>
    </row>
    <row r="18">
      <c r="A18" s="26" t="n"/>
      <c r="B18" s="26" t="n"/>
      <c r="C18" s="26" t="n"/>
      <c r="D18" s="26" t="n"/>
      <c r="E18" s="26" t="n"/>
      <c r="G18" s="25">
        <f>SUMIFS(C18:E18, C6:E6, "19MEE431_CO1")</f>
        <v/>
      </c>
      <c r="H18" s="25">
        <f>SUMIFS(C18:E18, C6:E6, "19MEE431_CO2")</f>
        <v/>
      </c>
      <c r="I18" s="25">
        <f>SUMIFS(C18:E18, C6:E6, "19MEE431_CO3")</f>
        <v/>
      </c>
    </row>
    <row r="19">
      <c r="A19" s="24" t="n"/>
      <c r="B19" s="24" t="n"/>
      <c r="C19" s="24" t="n"/>
      <c r="D19" s="24" t="n"/>
      <c r="E19" s="24" t="n"/>
      <c r="G19" s="25">
        <f>SUMIFS(C19:E19, C6:E6, "19MEE431_CO1")</f>
        <v/>
      </c>
      <c r="H19" s="25">
        <f>SUMIFS(C19:E19, C6:E6, "19MEE431_CO2")</f>
        <v/>
      </c>
      <c r="I19" s="25">
        <f>SUMIFS(C19:E19, C6:E6, "19MEE431_CO3")</f>
        <v/>
      </c>
    </row>
    <row r="20">
      <c r="A20" s="26" t="n"/>
      <c r="B20" s="26" t="n"/>
      <c r="C20" s="26" t="n"/>
      <c r="D20" s="26" t="n"/>
      <c r="E20" s="26" t="n"/>
      <c r="G20" s="25">
        <f>SUMIFS(C20:E20, C6:E6, "19MEE431_CO1")</f>
        <v/>
      </c>
      <c r="H20" s="25">
        <f>SUMIFS(C20:E20, C6:E6, "19MEE431_CO2")</f>
        <v/>
      </c>
      <c r="I20" s="25">
        <f>SUMIFS(C20:E20, C6:E6, "19MEE431_CO3")</f>
        <v/>
      </c>
    </row>
    <row r="21">
      <c r="A21" s="24" t="n"/>
      <c r="B21" s="24" t="n"/>
      <c r="C21" s="24" t="n"/>
      <c r="D21" s="24" t="n"/>
      <c r="E21" s="24" t="n"/>
      <c r="G21" s="25">
        <f>SUMIFS(C21:E21, C6:E6, "19MEE431_CO1")</f>
        <v/>
      </c>
      <c r="H21" s="25">
        <f>SUMIFS(C21:E21, C6:E6, "19MEE431_CO2")</f>
        <v/>
      </c>
      <c r="I21" s="25">
        <f>SUMIFS(C21:E21, C6:E6, "19MEE431_CO3")</f>
        <v/>
      </c>
    </row>
    <row r="22">
      <c r="A22" s="26" t="n"/>
      <c r="B22" s="26" t="n"/>
      <c r="C22" s="26" t="n"/>
      <c r="D22" s="26" t="n"/>
      <c r="E22" s="26" t="n"/>
      <c r="G22" s="25">
        <f>SUMIFS(C22:E22, C6:E6, "19MEE431_CO1")</f>
        <v/>
      </c>
      <c r="H22" s="25">
        <f>SUMIFS(C22:E22, C6:E6, "19MEE431_CO2")</f>
        <v/>
      </c>
      <c r="I22" s="25">
        <f>SUMIFS(C22:E22, C6:E6, "19MEE431_CO3")</f>
        <v/>
      </c>
    </row>
    <row r="23">
      <c r="A23" s="24" t="n"/>
      <c r="B23" s="24" t="n"/>
      <c r="C23" s="24" t="n"/>
      <c r="D23" s="24" t="n"/>
      <c r="E23" s="24" t="n"/>
      <c r="G23" s="25">
        <f>SUMIFS(C23:E23, C6:E6, "19MEE431_CO1")</f>
        <v/>
      </c>
      <c r="H23" s="25">
        <f>SUMIFS(C23:E23, C6:E6, "19MEE431_CO2")</f>
        <v/>
      </c>
      <c r="I23" s="25">
        <f>SUMIFS(C23:E23, C6:E6, "19MEE431_CO3")</f>
        <v/>
      </c>
    </row>
    <row r="24">
      <c r="A24" s="26" t="n"/>
      <c r="B24" s="26" t="n"/>
      <c r="C24" s="26" t="n"/>
      <c r="D24" s="26" t="n"/>
      <c r="E24" s="26" t="n"/>
      <c r="G24" s="25">
        <f>SUMIFS(C24:E24, C6:E6, "19MEE431_CO1")</f>
        <v/>
      </c>
      <c r="H24" s="25">
        <f>SUMIFS(C24:E24, C6:E6, "19MEE431_CO2")</f>
        <v/>
      </c>
      <c r="I24" s="25">
        <f>SUMIFS(C24:E24, C6:E6, "19MEE431_CO3")</f>
        <v/>
      </c>
    </row>
    <row r="25">
      <c r="A25" s="24" t="n"/>
      <c r="B25" s="24" t="n"/>
      <c r="C25" s="24" t="n"/>
      <c r="D25" s="24" t="n"/>
      <c r="E25" s="24" t="n"/>
      <c r="G25" s="25">
        <f>SUMIFS(C25:E25, C6:E6, "19MEE431_CO1")</f>
        <v/>
      </c>
      <c r="H25" s="25">
        <f>SUMIFS(C25:E25, C6:E6, "19MEE431_CO2")</f>
        <v/>
      </c>
      <c r="I25" s="25">
        <f>SUMIFS(C25:E25, C6:E6, "19MEE431_CO3")</f>
        <v/>
      </c>
    </row>
    <row r="26">
      <c r="A26" s="26" t="n"/>
      <c r="B26" s="26" t="n"/>
      <c r="C26" s="26" t="n"/>
      <c r="D26" s="26" t="n"/>
      <c r="E26" s="26" t="n"/>
      <c r="G26" s="25">
        <f>SUMIFS(C26:E26, C6:E6, "19MEE431_CO1")</f>
        <v/>
      </c>
      <c r="H26" s="25">
        <f>SUMIFS(C26:E26, C6:E6, "19MEE431_CO2")</f>
        <v/>
      </c>
      <c r="I26" s="25">
        <f>SUMIFS(C26:E26, C6:E6, "19MEE431_CO3")</f>
        <v/>
      </c>
    </row>
    <row r="27">
      <c r="A27" s="24" t="n"/>
      <c r="B27" s="24" t="n"/>
      <c r="C27" s="24" t="n"/>
      <c r="D27" s="24" t="n"/>
      <c r="E27" s="24" t="n"/>
      <c r="G27" s="25">
        <f>SUMIFS(C27:E27, C6:E6, "19MEE431_CO1")</f>
        <v/>
      </c>
      <c r="H27" s="25">
        <f>SUMIFS(C27:E27, C6:E6, "19MEE431_CO2")</f>
        <v/>
      </c>
      <c r="I27" s="25">
        <f>SUMIFS(C27:E27, C6:E6, "19MEE431_CO3")</f>
        <v/>
      </c>
    </row>
    <row r="28">
      <c r="A28" s="26" t="n"/>
      <c r="B28" s="26" t="n"/>
      <c r="C28" s="26" t="n"/>
      <c r="D28" s="26" t="n"/>
      <c r="E28" s="26" t="n"/>
      <c r="G28" s="25">
        <f>SUMIFS(C28:E28, C6:E6, "19MEE431_CO1")</f>
        <v/>
      </c>
      <c r="H28" s="25">
        <f>SUMIFS(C28:E28, C6:E6, "19MEE431_CO2")</f>
        <v/>
      </c>
      <c r="I28" s="25">
        <f>SUMIFS(C28:E28, C6:E6, "19MEE431_CO3")</f>
        <v/>
      </c>
    </row>
    <row r="29">
      <c r="A29" s="24" t="n"/>
      <c r="B29" s="24" t="n"/>
      <c r="C29" s="24" t="n"/>
      <c r="D29" s="24" t="n"/>
      <c r="E29" s="24" t="n"/>
      <c r="G29" s="25">
        <f>SUMIFS(C29:E29, C6:E6, "19MEE431_CO1")</f>
        <v/>
      </c>
      <c r="H29" s="25">
        <f>SUMIFS(C29:E29, C6:E6, "19MEE431_CO2")</f>
        <v/>
      </c>
      <c r="I29" s="25">
        <f>SUMIFS(C29:E29, C6:E6, "19MEE431_CO3")</f>
        <v/>
      </c>
    </row>
    <row r="30">
      <c r="A30" s="26" t="n"/>
      <c r="B30" s="26" t="n"/>
      <c r="C30" s="26" t="n"/>
      <c r="D30" s="26" t="n"/>
      <c r="E30" s="26" t="n"/>
      <c r="G30" s="25">
        <f>SUMIFS(C30:E30, C6:E6, "19MEE431_CO1")</f>
        <v/>
      </c>
      <c r="H30" s="25">
        <f>SUMIFS(C30:E30, C6:E6, "19MEE431_CO2")</f>
        <v/>
      </c>
      <c r="I30" s="25">
        <f>SUMIFS(C30:E30, C6:E6, "19MEE431_CO3")</f>
        <v/>
      </c>
    </row>
    <row r="31">
      <c r="A31" s="24" t="n"/>
      <c r="B31" s="24" t="n"/>
      <c r="C31" s="24" t="n"/>
      <c r="D31" s="24" t="n"/>
      <c r="E31" s="24" t="n"/>
      <c r="G31" s="25">
        <f>SUMIFS(C31:E31, C6:E6, "19MEE431_CO1")</f>
        <v/>
      </c>
      <c r="H31" s="25">
        <f>SUMIFS(C31:E31, C6:E6, "19MEE431_CO2")</f>
        <v/>
      </c>
      <c r="I31" s="25">
        <f>SUMIFS(C31:E31, C6:E6, "19MEE431_CO3")</f>
        <v/>
      </c>
    </row>
    <row r="32">
      <c r="A32" s="26" t="n"/>
      <c r="B32" s="26" t="n"/>
      <c r="C32" s="26" t="n"/>
      <c r="D32" s="26" t="n"/>
      <c r="E32" s="26" t="n"/>
      <c r="G32" s="25">
        <f>SUMIFS(C32:E32, C6:E6, "19MEE431_CO1")</f>
        <v/>
      </c>
      <c r="H32" s="25">
        <f>SUMIFS(C32:E32, C6:E6, "19MEE431_CO2")</f>
        <v/>
      </c>
      <c r="I32" s="25">
        <f>SUMIFS(C32:E32, C6:E6, "19MEE431_CO3")</f>
        <v/>
      </c>
    </row>
    <row r="33">
      <c r="A33" s="24" t="n"/>
      <c r="B33" s="24" t="n"/>
      <c r="C33" s="24" t="n"/>
      <c r="D33" s="24" t="n"/>
      <c r="E33" s="24" t="n"/>
      <c r="G33" s="25">
        <f>SUMIFS(C33:E33, C6:E6, "19MEE431_CO1")</f>
        <v/>
      </c>
      <c r="H33" s="25">
        <f>SUMIFS(C33:E33, C6:E6, "19MEE431_CO2")</f>
        <v/>
      </c>
      <c r="I33" s="25">
        <f>SUMIFS(C33:E33, C6:E6, "19MEE431_CO3")</f>
        <v/>
      </c>
    </row>
    <row r="34">
      <c r="A34" s="26" t="n"/>
      <c r="B34" s="26" t="n"/>
      <c r="C34" s="26" t="n"/>
      <c r="D34" s="26" t="n"/>
      <c r="E34" s="26" t="n"/>
      <c r="G34" s="25">
        <f>SUMIFS(C34:E34, C6:E6, "19MEE431_CO1")</f>
        <v/>
      </c>
      <c r="H34" s="25">
        <f>SUMIFS(C34:E34, C6:E6, "19MEE431_CO2")</f>
        <v/>
      </c>
      <c r="I34" s="25">
        <f>SUMIFS(C34:E34, C6:E6, "19MEE431_CO3")</f>
        <v/>
      </c>
    </row>
    <row r="35">
      <c r="A35" s="24" t="n"/>
      <c r="B35" s="24" t="n"/>
      <c r="C35" s="24" t="n"/>
      <c r="D35" s="24" t="n"/>
      <c r="E35" s="24" t="n"/>
      <c r="G35" s="25">
        <f>SUMIFS(C35:E35, C6:E6, "19MEE431_CO1")</f>
        <v/>
      </c>
      <c r="H35" s="25">
        <f>SUMIFS(C35:E35, C6:E6, "19MEE431_CO2")</f>
        <v/>
      </c>
      <c r="I35" s="25">
        <f>SUMIFS(C35:E35, C6:E6, "19MEE431_CO3")</f>
        <v/>
      </c>
    </row>
    <row r="36">
      <c r="A36" s="26" t="n"/>
      <c r="B36" s="26" t="n"/>
      <c r="C36" s="26" t="n"/>
      <c r="D36" s="26" t="n"/>
      <c r="E36" s="26" t="n"/>
      <c r="G36" s="25">
        <f>SUMIFS(C36:E36, C6:E6, "19MEE431_CO1")</f>
        <v/>
      </c>
      <c r="H36" s="25">
        <f>SUMIFS(C36:E36, C6:E6, "19MEE431_CO2")</f>
        <v/>
      </c>
      <c r="I36" s="25">
        <f>SUMIFS(C36:E36, C6:E6, "19MEE431_CO3")</f>
        <v/>
      </c>
    </row>
    <row r="37">
      <c r="A37" s="24" t="n"/>
      <c r="B37" s="24" t="n"/>
      <c r="C37" s="24" t="n"/>
      <c r="D37" s="24" t="n"/>
      <c r="E37" s="24" t="n"/>
      <c r="G37" s="25">
        <f>SUMIFS(C37:E37, C6:E6, "19MEE431_CO1")</f>
        <v/>
      </c>
      <c r="H37" s="25">
        <f>SUMIFS(C37:E37, C6:E6, "19MEE431_CO2")</f>
        <v/>
      </c>
      <c r="I37" s="25">
        <f>SUMIFS(C37:E37, C6:E6, "19MEE431_CO3")</f>
        <v/>
      </c>
    </row>
    <row r="38">
      <c r="A38" s="26" t="n"/>
      <c r="B38" s="26" t="n"/>
      <c r="C38" s="26" t="n"/>
      <c r="D38" s="26" t="n"/>
      <c r="E38" s="26" t="n"/>
      <c r="G38" s="25">
        <f>SUMIFS(C38:E38, C6:E6, "19MEE431_CO1")</f>
        <v/>
      </c>
      <c r="H38" s="25">
        <f>SUMIFS(C38:E38, C6:E6, "19MEE431_CO2")</f>
        <v/>
      </c>
      <c r="I38" s="25">
        <f>SUMIFS(C38:E38, C6:E6, "19MEE431_CO3")</f>
        <v/>
      </c>
    </row>
    <row r="39">
      <c r="A39" s="24" t="n"/>
      <c r="B39" s="24" t="n"/>
      <c r="C39" s="24" t="n"/>
      <c r="D39" s="24" t="n"/>
      <c r="E39" s="24" t="n"/>
      <c r="G39" s="25">
        <f>SUMIFS(C39:E39, C6:E6, "19MEE431_CO1")</f>
        <v/>
      </c>
      <c r="H39" s="25">
        <f>SUMIFS(C39:E39, C6:E6, "19MEE431_CO2")</f>
        <v/>
      </c>
      <c r="I39" s="25">
        <f>SUMIFS(C39:E39, C6:E6, "19MEE431_CO3")</f>
        <v/>
      </c>
    </row>
    <row r="40">
      <c r="A40" s="26" t="n"/>
      <c r="B40" s="26" t="n"/>
      <c r="C40" s="26" t="n"/>
      <c r="D40" s="26" t="n"/>
      <c r="E40" s="26" t="n"/>
      <c r="G40" s="25">
        <f>SUMIFS(C40:E40, C6:E6, "19MEE431_CO1")</f>
        <v/>
      </c>
      <c r="H40" s="25">
        <f>SUMIFS(C40:E40, C6:E6, "19MEE431_CO2")</f>
        <v/>
      </c>
      <c r="I40" s="25">
        <f>SUMIFS(C40:E40, C6:E6, "19MEE431_CO3")</f>
        <v/>
      </c>
    </row>
    <row r="41">
      <c r="A41" s="24" t="n"/>
      <c r="B41" s="24" t="n"/>
      <c r="C41" s="24" t="n"/>
      <c r="D41" s="24" t="n"/>
      <c r="E41" s="24" t="n"/>
      <c r="G41" s="25">
        <f>SUMIFS(C41:E41, C6:E6, "19MEE431_CO1")</f>
        <v/>
      </c>
      <c r="H41" s="25">
        <f>SUMIFS(C41:E41, C6:E6, "19MEE431_CO2")</f>
        <v/>
      </c>
      <c r="I41" s="25">
        <f>SUMIFS(C41:E41, C6:E6, "19MEE431_CO3")</f>
        <v/>
      </c>
    </row>
    <row r="42">
      <c r="A42" s="26" t="n"/>
      <c r="B42" s="26" t="n"/>
      <c r="C42" s="26" t="n"/>
      <c r="D42" s="26" t="n"/>
      <c r="E42" s="26" t="n"/>
      <c r="G42" s="25">
        <f>SUMIFS(C42:E42, C6:E6, "19MEE431_CO1")</f>
        <v/>
      </c>
      <c r="H42" s="25">
        <f>SUMIFS(C42:E42, C6:E6, "19MEE431_CO2")</f>
        <v/>
      </c>
      <c r="I42" s="25">
        <f>SUMIFS(C42:E42, C6:E6, "19MEE431_CO3")</f>
        <v/>
      </c>
    </row>
    <row r="43">
      <c r="A43" s="24" t="n"/>
      <c r="B43" s="24" t="n"/>
      <c r="C43" s="24" t="n"/>
      <c r="D43" s="24" t="n"/>
      <c r="E43" s="24" t="n"/>
      <c r="G43" s="25">
        <f>SUMIFS(C43:E43, C6:E6, "19MEE431_CO1")</f>
        <v/>
      </c>
      <c r="H43" s="25">
        <f>SUMIFS(C43:E43, C6:E6, "19MEE431_CO2")</f>
        <v/>
      </c>
      <c r="I43" s="25">
        <f>SUMIFS(C43:E43, C6:E6, "19MEE431_CO3")</f>
        <v/>
      </c>
    </row>
    <row r="44">
      <c r="A44" s="26" t="n"/>
      <c r="B44" s="26" t="n"/>
      <c r="C44" s="26" t="n"/>
      <c r="D44" s="26" t="n"/>
      <c r="E44" s="26" t="n"/>
      <c r="G44" s="25">
        <f>SUMIFS(C44:E44, C6:E6, "19MEE431_CO1")</f>
        <v/>
      </c>
      <c r="H44" s="25">
        <f>SUMIFS(C44:E44, C6:E6, "19MEE431_CO2")</f>
        <v/>
      </c>
      <c r="I44" s="25">
        <f>SUMIFS(C44:E44, C6:E6, "19MEE431_CO3")</f>
        <v/>
      </c>
    </row>
    <row r="45">
      <c r="A45" s="24" t="n"/>
      <c r="B45" s="24" t="n"/>
      <c r="C45" s="24" t="n"/>
      <c r="D45" s="24" t="n"/>
      <c r="E45" s="24" t="n"/>
      <c r="G45" s="25">
        <f>SUMIFS(C45:E45, C6:E6, "19MEE431_CO1")</f>
        <v/>
      </c>
      <c r="H45" s="25">
        <f>SUMIFS(C45:E45, C6:E6, "19MEE431_CO2")</f>
        <v/>
      </c>
      <c r="I45" s="25">
        <f>SUMIFS(C45:E45, C6:E6, "19MEE431_CO3")</f>
        <v/>
      </c>
    </row>
    <row r="46">
      <c r="A46" s="26" t="n"/>
      <c r="B46" s="26" t="n"/>
      <c r="C46" s="26" t="n"/>
      <c r="D46" s="26" t="n"/>
      <c r="E46" s="26" t="n"/>
      <c r="G46" s="25">
        <f>SUMIFS(C46:E46, C6:E6, "19MEE431_CO1")</f>
        <v/>
      </c>
      <c r="H46" s="25">
        <f>SUMIFS(C46:E46, C6:E6, "19MEE431_CO2")</f>
        <v/>
      </c>
      <c r="I46" s="25">
        <f>SUMIFS(C46:E46, C6:E6, "19MEE431_CO3")</f>
        <v/>
      </c>
    </row>
    <row r="49">
      <c r="A49" s="27" t="inlineStr">
        <is>
          <t>Colour Code</t>
        </is>
      </c>
      <c r="B49" s="27" t="inlineStr">
        <is>
          <t>Meaning</t>
        </is>
      </c>
      <c r="C49" s="28" t="n"/>
    </row>
    <row r="50">
      <c r="A50" s="29" t="inlineStr">
        <is>
          <t>Pink fill</t>
        </is>
      </c>
      <c r="B50" s="29" t="inlineStr">
        <is>
          <t>Empty cell</t>
        </is>
      </c>
      <c r="C50" s="28" t="n"/>
    </row>
    <row r="51">
      <c r="A51" s="30" t="inlineStr">
        <is>
          <t>Red fill</t>
        </is>
      </c>
      <c r="B51" s="30" t="inlineStr">
        <is>
          <t>Cell value greater than expected</t>
        </is>
      </c>
      <c r="C51" s="28" t="n"/>
    </row>
    <row r="52">
      <c r="A52" s="31" t="inlineStr">
        <is>
          <t>Yellow fill</t>
        </is>
      </c>
      <c r="B52" s="31" t="inlineStr">
        <is>
          <t>All cells values in column below threshold</t>
        </is>
      </c>
      <c r="C52" s="28" t="n"/>
    </row>
    <row r="53">
      <c r="A53" s="32" t="inlineStr">
        <is>
          <t>Blue fill</t>
        </is>
      </c>
      <c r="B53" s="32" t="inlineStr">
        <is>
          <t>Header cell (ignore)</t>
        </is>
      </c>
      <c r="C53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2:C52"/>
    <mergeCell ref="B9:E9"/>
    <mergeCell ref="B1:E1"/>
    <mergeCell ref="B51:C51"/>
    <mergeCell ref="B50:C50"/>
    <mergeCell ref="B49:C49"/>
    <mergeCell ref="B53:C5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COUNTIF(C11:C46, "&gt;="&amp;$C$4)=0</formula>
    </cfRule>
  </conditionalFormatting>
  <conditionalFormatting sqref="C11:C46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46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46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COUNTIF(D11:D46, "&gt;="&amp;$D$4)=0</formula>
    </cfRule>
  </conditionalFormatting>
  <conditionalFormatting sqref="D11:D46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COUNTIF(E11:E46, "&gt;="&amp;$E$4)=0</formula>
    </cfRule>
  </conditionalFormatting>
  <conditionalFormatting sqref="E11:E46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  <col width="36" customWidth="1" min="11" max="11"/>
    <col width="36" customWidth="1" min="12" max="12"/>
    <col width="36" customWidth="1" min="13" max="13"/>
    <col width="36" customWidth="1" min="14" max="14"/>
    <col width="36" customWidth="1" min="15" max="15"/>
    <col width="36" customWidth="1" min="16" max="16"/>
    <col width="36" customWidth="1" min="17" max="17"/>
    <col width="36" customWidth="1" min="18" max="18"/>
    <col width="36" customWidth="1" min="19" max="19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P2" s="22" t="inlineStr">
        <is>
          <t>Q14</t>
        </is>
      </c>
      <c r="Q2" s="22" t="inlineStr">
        <is>
          <t>Q15</t>
        </is>
      </c>
      <c r="R2" s="22" t="inlineStr">
        <is>
          <t>Q16</t>
        </is>
      </c>
      <c r="S2" s="22" t="inlineStr">
        <is>
          <t>Q17</t>
        </is>
      </c>
      <c r="U2" s="23" t="inlineStr">
        <is>
          <t>CO1</t>
        </is>
      </c>
      <c r="V2" s="23" t="inlineStr">
        <is>
          <t>CO2</t>
        </is>
      </c>
      <c r="W2" s="23" t="inlineStr">
        <is>
          <t>CO3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U3" s="25">
        <f>SUMIFS(C3:S3, C6:S6, "19MEE431_CO1")</f>
        <v/>
      </c>
      <c r="V3" s="25">
        <f>SUMIFS(C3:S3, C6:S6, "19MEE431_CO2")</f>
        <v/>
      </c>
      <c r="W3" s="25">
        <f>SUMIFS(C3:S3, C6:S6, "19MEE431_CO3")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H4" s="26">
        <f>Combined_Input_Details!B14/100*H3</f>
        <v/>
      </c>
      <c r="I4" s="26">
        <f>Combined_Input_Details!B14/100*I3</f>
        <v/>
      </c>
      <c r="J4" s="26">
        <f>Combined_Input_Details!B14/100*J3</f>
        <v/>
      </c>
      <c r="K4" s="26">
        <f>Combined_Input_Details!B14/100*K3</f>
        <v/>
      </c>
      <c r="L4" s="26">
        <f>Combined_Input_Details!B14/100*L3</f>
        <v/>
      </c>
      <c r="M4" s="26">
        <f>Combined_Input_Details!B14/100*M3</f>
        <v/>
      </c>
      <c r="N4" s="26">
        <f>Combined_Input_Details!B14/100*N3</f>
        <v/>
      </c>
      <c r="O4" s="26">
        <f>Combined_Input_Details!B14/100*O3</f>
        <v/>
      </c>
      <c r="P4" s="26">
        <f>Combined_Input_Details!B14/100*P3</f>
        <v/>
      </c>
      <c r="Q4" s="26">
        <f>Combined_Input_Details!B14/100*Q3</f>
        <v/>
      </c>
      <c r="R4" s="26">
        <f>Combined_Input_Details!B14/100*R3</f>
        <v/>
      </c>
      <c r="S4" s="26">
        <f>Combined_Input_Details!B14/100*S3</f>
        <v/>
      </c>
      <c r="U4" s="25">
        <f>SUMIFS(C4:S4, C6:S6, "19MEE431_CO1")</f>
        <v/>
      </c>
      <c r="V4" s="25">
        <f>SUMIFS(C4:S4, C6:S6, "19MEE431_CO2")</f>
        <v/>
      </c>
      <c r="W4" s="25">
        <f>SUMIFS(C4:S4, C6:S6, "19MEE431_CO3")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</row>
    <row r="6">
      <c r="A6" s="2" t="n"/>
      <c r="B6" s="22" t="inlineStr">
        <is>
          <t>Final CO</t>
        </is>
      </c>
      <c r="C6" s="5">
        <f>CONCATENATE("19MEE431_CO", C5)</f>
        <v/>
      </c>
      <c r="D6" s="5">
        <f>CONCATENATE("19MEE431_CO", D5)</f>
        <v/>
      </c>
      <c r="E6" s="5">
        <f>CONCATENATE("19MEE431_CO", E5)</f>
        <v/>
      </c>
      <c r="F6" s="5">
        <f>CONCATENATE("19MEE431_CO", F5)</f>
        <v/>
      </c>
      <c r="G6" s="5">
        <f>CONCATENATE("19MEE431_CO", G5)</f>
        <v/>
      </c>
      <c r="H6" s="5">
        <f>CONCATENATE("19MEE431_CO", H5)</f>
        <v/>
      </c>
      <c r="I6" s="5">
        <f>CONCATENATE("19MEE431_CO", I5)</f>
        <v/>
      </c>
      <c r="J6" s="5">
        <f>CONCATENATE("19MEE431_CO", J5)</f>
        <v/>
      </c>
      <c r="K6" s="5">
        <f>CONCATENATE("19MEE431_CO", K5)</f>
        <v/>
      </c>
      <c r="L6" s="5">
        <f>CONCATENATE("19MEE431_CO", L5)</f>
        <v/>
      </c>
      <c r="M6" s="5">
        <f>CONCATENATE("19MEE431_CO", M5)</f>
        <v/>
      </c>
      <c r="N6" s="5">
        <f>CONCATENATE("19MEE431_CO", N5)</f>
        <v/>
      </c>
      <c r="O6" s="5">
        <f>CONCATENATE("19MEE431_CO", O5)</f>
        <v/>
      </c>
      <c r="P6" s="5">
        <f>CONCATENATE("19MEE431_CO", P5)</f>
        <v/>
      </c>
      <c r="Q6" s="5">
        <f>CONCATENATE("19MEE431_CO", Q5)</f>
        <v/>
      </c>
      <c r="R6" s="5">
        <f>CONCATENATE("19MEE431_CO", R5)</f>
        <v/>
      </c>
      <c r="S6" s="5">
        <f>CONCATENATE("19MEE431_CO", S5)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P10" s="22" t="inlineStr">
        <is>
          <t>Q14</t>
        </is>
      </c>
      <c r="Q10" s="22" t="inlineStr">
        <is>
          <t>Q15</t>
        </is>
      </c>
      <c r="R10" s="22" t="inlineStr">
        <is>
          <t>Q16</t>
        </is>
      </c>
      <c r="S10" s="22" t="inlineStr">
        <is>
          <t>Q17</t>
        </is>
      </c>
      <c r="U10" s="23" t="inlineStr">
        <is>
          <t>CO1</t>
        </is>
      </c>
      <c r="V10" s="23" t="inlineStr">
        <is>
          <t>CO2</t>
        </is>
      </c>
      <c r="W10" s="23" t="inlineStr">
        <is>
          <t>CO3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U11" s="25">
        <f>SUMIFS(C11:S11, C6:S6, "19MEE431_CO1")</f>
        <v/>
      </c>
      <c r="V11" s="25">
        <f>SUMIFS(C11:S11, C6:S6, "19MEE431_CO2")</f>
        <v/>
      </c>
      <c r="W11" s="25">
        <f>SUMIFS(C11:S11, C6:S6, "19MEE431_CO3")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S12" s="26" t="n"/>
      <c r="U12" s="25">
        <f>SUMIFS(C12:S12, C6:S6, "19MEE431_CO1")</f>
        <v/>
      </c>
      <c r="V12" s="25">
        <f>SUMIFS(C12:S12, C6:S6, "19MEE431_CO2")</f>
        <v/>
      </c>
      <c r="W12" s="25">
        <f>SUMIFS(C12:S12, C6:S6, "19MEE431_CO3")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U13" s="25">
        <f>SUMIFS(C13:S13, C6:S6, "19MEE431_CO1")</f>
        <v/>
      </c>
      <c r="V13" s="25">
        <f>SUMIFS(C13:S13, C6:S6, "19MEE431_CO2")</f>
        <v/>
      </c>
      <c r="W13" s="25">
        <f>SUMIFS(C13:S13, C6:S6, "19MEE431_CO3")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6" t="n"/>
      <c r="S14" s="26" t="n"/>
      <c r="U14" s="25">
        <f>SUMIFS(C14:S14, C6:S6, "19MEE431_CO1")</f>
        <v/>
      </c>
      <c r="V14" s="25">
        <f>SUMIFS(C14:S14, C6:S6, "19MEE431_CO2")</f>
        <v/>
      </c>
      <c r="W14" s="25">
        <f>SUMIFS(C14:S14, C6:S6, "19MEE431_CO3")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U15" s="25">
        <f>SUMIFS(C15:S15, C6:S6, "19MEE431_CO1")</f>
        <v/>
      </c>
      <c r="V15" s="25">
        <f>SUMIFS(C15:S15, C6:S6, "19MEE431_CO2")</f>
        <v/>
      </c>
      <c r="W15" s="25">
        <f>SUMIFS(C15:S15, C6:S6, "19MEE431_CO3")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S16" s="26" t="n"/>
      <c r="U16" s="25">
        <f>SUMIFS(C16:S16, C6:S6, "19MEE431_CO1")</f>
        <v/>
      </c>
      <c r="V16" s="25">
        <f>SUMIFS(C16:S16, C6:S6, "19MEE431_CO2")</f>
        <v/>
      </c>
      <c r="W16" s="25">
        <f>SUMIFS(C16:S16, C6:S6, "19MEE431_CO3")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U17" s="25">
        <f>SUMIFS(C17:S17, C6:S6, "19MEE431_CO1")</f>
        <v/>
      </c>
      <c r="V17" s="25">
        <f>SUMIFS(C17:S17, C6:S6, "19MEE431_CO2")</f>
        <v/>
      </c>
      <c r="W17" s="25">
        <f>SUMIFS(C17:S17, C6:S6, "19MEE431_CO3")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U18" s="25">
        <f>SUMIFS(C18:S18, C6:S6, "19MEE431_CO1")</f>
        <v/>
      </c>
      <c r="V18" s="25">
        <f>SUMIFS(C18:S18, C6:S6, "19MEE431_CO2")</f>
        <v/>
      </c>
      <c r="W18" s="25">
        <f>SUMIFS(C18:S18, C6:S6, "19MEE431_CO3")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U19" s="25">
        <f>SUMIFS(C19:S19, C6:S6, "19MEE431_CO1")</f>
        <v/>
      </c>
      <c r="V19" s="25">
        <f>SUMIFS(C19:S19, C6:S6, "19MEE431_CO2")</f>
        <v/>
      </c>
      <c r="W19" s="25">
        <f>SUMIFS(C19:S19, C6:S6, "19MEE431_CO3")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U20" s="25">
        <f>SUMIFS(C20:S20, C6:S6, "19MEE431_CO1")</f>
        <v/>
      </c>
      <c r="V20" s="25">
        <f>SUMIFS(C20:S20, C6:S6, "19MEE431_CO2")</f>
        <v/>
      </c>
      <c r="W20" s="25">
        <f>SUMIFS(C20:S20, C6:S6, "19MEE431_CO3")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U21" s="25">
        <f>SUMIFS(C21:S21, C6:S6, "19MEE431_CO1")</f>
        <v/>
      </c>
      <c r="V21" s="25">
        <f>SUMIFS(C21:S21, C6:S6, "19MEE431_CO2")</f>
        <v/>
      </c>
      <c r="W21" s="25">
        <f>SUMIFS(C21:S21, C6:S6, "19MEE431_CO3")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U22" s="25">
        <f>SUMIFS(C22:S22, C6:S6, "19MEE431_CO1")</f>
        <v/>
      </c>
      <c r="V22" s="25">
        <f>SUMIFS(C22:S22, C6:S6, "19MEE431_CO2")</f>
        <v/>
      </c>
      <c r="W22" s="25">
        <f>SUMIFS(C22:S22, C6:S6, "19MEE431_CO3")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U23" s="25">
        <f>SUMIFS(C23:S23, C6:S6, "19MEE431_CO1")</f>
        <v/>
      </c>
      <c r="V23" s="25">
        <f>SUMIFS(C23:S23, C6:S6, "19MEE431_CO2")</f>
        <v/>
      </c>
      <c r="W23" s="25">
        <f>SUMIFS(C23:S23, C6:S6, "19MEE431_CO3")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U24" s="25">
        <f>SUMIFS(C24:S24, C6:S6, "19MEE431_CO1")</f>
        <v/>
      </c>
      <c r="V24" s="25">
        <f>SUMIFS(C24:S24, C6:S6, "19MEE431_CO2")</f>
        <v/>
      </c>
      <c r="W24" s="25">
        <f>SUMIFS(C24:S24, C6:S6, "19MEE431_CO3")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U25" s="25">
        <f>SUMIFS(C25:S25, C6:S6, "19MEE431_CO1")</f>
        <v/>
      </c>
      <c r="V25" s="25">
        <f>SUMIFS(C25:S25, C6:S6, "19MEE431_CO2")</f>
        <v/>
      </c>
      <c r="W25" s="25">
        <f>SUMIFS(C25:S25, C6:S6, "19MEE431_CO3")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S26" s="26" t="n"/>
      <c r="U26" s="25">
        <f>SUMIFS(C26:S26, C6:S6, "19MEE431_CO1")</f>
        <v/>
      </c>
      <c r="V26" s="25">
        <f>SUMIFS(C26:S26, C6:S6, "19MEE431_CO2")</f>
        <v/>
      </c>
      <c r="W26" s="25">
        <f>SUMIFS(C26:S26, C6:S6, "19MEE431_CO3")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U27" s="25">
        <f>SUMIFS(C27:S27, C6:S6, "19MEE431_CO1")</f>
        <v/>
      </c>
      <c r="V27" s="25">
        <f>SUMIFS(C27:S27, C6:S6, "19MEE431_CO2")</f>
        <v/>
      </c>
      <c r="W27" s="25">
        <f>SUMIFS(C27:S27, C6:S6, "19MEE431_CO3")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S28" s="26" t="n"/>
      <c r="U28" s="25">
        <f>SUMIFS(C28:S28, C6:S6, "19MEE431_CO1")</f>
        <v/>
      </c>
      <c r="V28" s="25">
        <f>SUMIFS(C28:S28, C6:S6, "19MEE431_CO2")</f>
        <v/>
      </c>
      <c r="W28" s="25">
        <f>SUMIFS(C28:S28, C6:S6, "19MEE431_CO3")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U29" s="25">
        <f>SUMIFS(C29:S29, C6:S6, "19MEE431_CO1")</f>
        <v/>
      </c>
      <c r="V29" s="25">
        <f>SUMIFS(C29:S29, C6:S6, "19MEE431_CO2")</f>
        <v/>
      </c>
      <c r="W29" s="25">
        <f>SUMIFS(C29:S29, C6:S6, "19MEE431_CO3")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U30" s="25">
        <f>SUMIFS(C30:S30, C6:S6, "19MEE431_CO1")</f>
        <v/>
      </c>
      <c r="V30" s="25">
        <f>SUMIFS(C30:S30, C6:S6, "19MEE431_CO2")</f>
        <v/>
      </c>
      <c r="W30" s="25">
        <f>SUMIFS(C30:S30, C6:S6, "19MEE431_CO3")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U31" s="25">
        <f>SUMIFS(C31:S31, C6:S6, "19MEE431_CO1")</f>
        <v/>
      </c>
      <c r="V31" s="25">
        <f>SUMIFS(C31:S31, C6:S6, "19MEE431_CO2")</f>
        <v/>
      </c>
      <c r="W31" s="25">
        <f>SUMIFS(C31:S31, C6:S6, "19MEE431_CO3")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S32" s="26" t="n"/>
      <c r="U32" s="25">
        <f>SUMIFS(C32:S32, C6:S6, "19MEE431_CO1")</f>
        <v/>
      </c>
      <c r="V32" s="25">
        <f>SUMIFS(C32:S32, C6:S6, "19MEE431_CO2")</f>
        <v/>
      </c>
      <c r="W32" s="25">
        <f>SUMIFS(C32:S32, C6:S6, "19MEE431_CO3")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U33" s="25">
        <f>SUMIFS(C33:S33, C6:S6, "19MEE431_CO1")</f>
        <v/>
      </c>
      <c r="V33" s="25">
        <f>SUMIFS(C33:S33, C6:S6, "19MEE431_CO2")</f>
        <v/>
      </c>
      <c r="W33" s="25">
        <f>SUMIFS(C33:S33, C6:S6, "19MEE431_CO3")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S34" s="26" t="n"/>
      <c r="U34" s="25">
        <f>SUMIFS(C34:S34, C6:S6, "19MEE431_CO1")</f>
        <v/>
      </c>
      <c r="V34" s="25">
        <f>SUMIFS(C34:S34, C6:S6, "19MEE431_CO2")</f>
        <v/>
      </c>
      <c r="W34" s="25">
        <f>SUMIFS(C34:S34, C6:S6, "19MEE431_CO3")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U35" s="25">
        <f>SUMIFS(C35:S35, C6:S6, "19MEE431_CO1")</f>
        <v/>
      </c>
      <c r="V35" s="25">
        <f>SUMIFS(C35:S35, C6:S6, "19MEE431_CO2")</f>
        <v/>
      </c>
      <c r="W35" s="25">
        <f>SUMIFS(C35:S35, C6:S6, "19MEE431_CO3")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S36" s="26" t="n"/>
      <c r="U36" s="25">
        <f>SUMIFS(C36:S36, C6:S6, "19MEE431_CO1")</f>
        <v/>
      </c>
      <c r="V36" s="25">
        <f>SUMIFS(C36:S36, C6:S6, "19MEE431_CO2")</f>
        <v/>
      </c>
      <c r="W36" s="25">
        <f>SUMIFS(C36:S36, C6:S6, "19MEE431_CO3")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U37" s="25">
        <f>SUMIFS(C37:S37, C6:S6, "19MEE431_CO1")</f>
        <v/>
      </c>
      <c r="V37" s="25">
        <f>SUMIFS(C37:S37, C6:S6, "19MEE431_CO2")</f>
        <v/>
      </c>
      <c r="W37" s="25">
        <f>SUMIFS(C37:S37, C6:S6, "19MEE431_CO3")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U38" s="25">
        <f>SUMIFS(C38:S38, C6:S6, "19MEE431_CO1")</f>
        <v/>
      </c>
      <c r="V38" s="25">
        <f>SUMIFS(C38:S38, C6:S6, "19MEE431_CO2")</f>
        <v/>
      </c>
      <c r="W38" s="25">
        <f>SUMIFS(C38:S38, C6:S6, "19MEE431_CO3")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U39" s="25">
        <f>SUMIFS(C39:S39, C6:S6, "19MEE431_CO1")</f>
        <v/>
      </c>
      <c r="V39" s="25">
        <f>SUMIFS(C39:S39, C6:S6, "19MEE431_CO2")</f>
        <v/>
      </c>
      <c r="W39" s="25">
        <f>SUMIFS(C39:S39, C6:S6, "19MEE431_CO3")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S40" s="26" t="n"/>
      <c r="U40" s="25">
        <f>SUMIFS(C40:S40, C6:S6, "19MEE431_CO1")</f>
        <v/>
      </c>
      <c r="V40" s="25">
        <f>SUMIFS(C40:S40, C6:S6, "19MEE431_CO2")</f>
        <v/>
      </c>
      <c r="W40" s="25">
        <f>SUMIFS(C40:S40, C6:S6, "19MEE431_CO3")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U41" s="25">
        <f>SUMIFS(C41:S41, C6:S6, "19MEE431_CO1")</f>
        <v/>
      </c>
      <c r="V41" s="25">
        <f>SUMIFS(C41:S41, C6:S6, "19MEE431_CO2")</f>
        <v/>
      </c>
      <c r="W41" s="25">
        <f>SUMIFS(C41:S41, C6:S6, "19MEE431_CO3")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S42" s="26" t="n"/>
      <c r="U42" s="25">
        <f>SUMIFS(C42:S42, C6:S6, "19MEE431_CO1")</f>
        <v/>
      </c>
      <c r="V42" s="25">
        <f>SUMIFS(C42:S42, C6:S6, "19MEE431_CO2")</f>
        <v/>
      </c>
      <c r="W42" s="25">
        <f>SUMIFS(C42:S42, C6:S6, "19MEE431_CO3")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U43" s="25">
        <f>SUMIFS(C43:S43, C6:S6, "19MEE431_CO1")</f>
        <v/>
      </c>
      <c r="V43" s="25">
        <f>SUMIFS(C43:S43, C6:S6, "19MEE431_CO2")</f>
        <v/>
      </c>
      <c r="W43" s="25">
        <f>SUMIFS(C43:S43, C6:S6, "19MEE431_CO3")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S44" s="26" t="n"/>
      <c r="U44" s="25">
        <f>SUMIFS(C44:S44, C6:S6, "19MEE431_CO1")</f>
        <v/>
      </c>
      <c r="V44" s="25">
        <f>SUMIFS(C44:S44, C6:S6, "19MEE431_CO2")</f>
        <v/>
      </c>
      <c r="W44" s="25">
        <f>SUMIFS(C44:S44, C6:S6, "19MEE431_CO3")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U45" s="25">
        <f>SUMIFS(C45:S45, C6:S6, "19MEE431_CO1")</f>
        <v/>
      </c>
      <c r="V45" s="25">
        <f>SUMIFS(C45:S45, C6:S6, "19MEE431_CO2")</f>
        <v/>
      </c>
      <c r="W45" s="25">
        <f>SUMIFS(C45:S45, C6:S6, "19MEE431_CO3")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S46" s="26" t="n"/>
      <c r="U46" s="25">
        <f>SUMIFS(C46:S46, C6:S6, "19MEE431_CO1")</f>
        <v/>
      </c>
      <c r="V46" s="25">
        <f>SUMIFS(C46:S46, C6:S6, "19MEE431_CO2")</f>
        <v/>
      </c>
      <c r="W46" s="25">
        <f>SUMIFS(C46:S46, C6:S6, "19MEE431_CO3")</f>
        <v/>
      </c>
    </row>
    <row r="49">
      <c r="A49" s="27" t="inlineStr">
        <is>
          <t>Colour Code</t>
        </is>
      </c>
      <c r="B49" s="27" t="inlineStr">
        <is>
          <t>Meaning</t>
        </is>
      </c>
      <c r="C49" s="28" t="n"/>
    </row>
    <row r="50">
      <c r="A50" s="29" t="inlineStr">
        <is>
          <t>Pink fill</t>
        </is>
      </c>
      <c r="B50" s="29" t="inlineStr">
        <is>
          <t>Empty cell</t>
        </is>
      </c>
      <c r="C50" s="28" t="n"/>
    </row>
    <row r="51">
      <c r="A51" s="30" t="inlineStr">
        <is>
          <t>Red fill</t>
        </is>
      </c>
      <c r="B51" s="30" t="inlineStr">
        <is>
          <t>Cell value greater than expected</t>
        </is>
      </c>
      <c r="C51" s="28" t="n"/>
    </row>
    <row r="52">
      <c r="A52" s="31" t="inlineStr">
        <is>
          <t>Yellow fill</t>
        </is>
      </c>
      <c r="B52" s="31" t="inlineStr">
        <is>
          <t>All cells values in column below threshold</t>
        </is>
      </c>
      <c r="C52" s="28" t="n"/>
    </row>
    <row r="53">
      <c r="A53" s="32" t="inlineStr">
        <is>
          <t>Blue fill</t>
        </is>
      </c>
      <c r="B53" s="32" t="inlineStr">
        <is>
          <t>Header cell (ignore)</t>
        </is>
      </c>
      <c r="C53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2:C52"/>
    <mergeCell ref="B51:C51"/>
    <mergeCell ref="B50:C50"/>
    <mergeCell ref="B9:S9"/>
    <mergeCell ref="B1:S1"/>
    <mergeCell ref="B49:C49"/>
    <mergeCell ref="B53:C5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OR(F5&gt;3,F5&lt;0)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OR(G5&gt;3,G5&lt;0)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OR(H5&gt;3,H5&lt;0)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OR(I5&gt;3,I5&lt;0)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OR(J5&gt;3,J5&lt;0)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OR(K5&gt;3,K5&lt;0)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OR(L5&gt;3,L5&lt;0)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OR(M5&gt;3,M5&lt;0)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OR(N5&gt;3,N5&lt;0)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OR(O5&gt;3,O5&lt;0)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P3">
    <cfRule type="expression" priority="105" dxfId="2" stopIfTrue="0">
      <formula>OR(P3&gt;100,P3&lt;0)</formula>
    </cfRule>
    <cfRule type="expression" priority="106" dxfId="0" stopIfTrue="0">
      <formula>ISBLANK(P3)</formula>
    </cfRule>
  </conditionalFormatting>
  <conditionalFormatting sqref="P4">
    <cfRule type="expression" priority="107" dxfId="2" stopIfTrue="0">
      <formula>OR(P4&gt;max_marks_cell,P4&lt;0)</formula>
    </cfRule>
    <cfRule type="expression" priority="108" dxfId="0" stopIfTrue="0">
      <formula>ISBLANK(P4)</formula>
    </cfRule>
  </conditionalFormatting>
  <conditionalFormatting sqref="P5">
    <cfRule type="expression" priority="109" dxfId="2" stopIfTrue="0">
      <formula>OR(P5&gt;3,P5&lt;0)</formula>
    </cfRule>
    <cfRule type="expression" priority="110" dxfId="0" stopIfTrue="0">
      <formula>ISBLANK(P5)</formula>
    </cfRule>
  </conditionalFormatting>
  <conditionalFormatting sqref="P7">
    <cfRule type="expression" priority="111" dxfId="2" stopIfTrue="0">
      <formula>OR(P7&gt;100,P7&lt;0)</formula>
    </cfRule>
    <cfRule type="expression" priority="112" dxfId="0" stopIfTrue="0">
      <formula>ISBLANK(P7)</formula>
    </cfRule>
  </conditionalFormatting>
  <conditionalFormatting sqref="Q3">
    <cfRule type="expression" priority="113" dxfId="2" stopIfTrue="0">
      <formula>OR(Q3&gt;100,Q3&lt;0)</formula>
    </cfRule>
    <cfRule type="expression" priority="114" dxfId="0" stopIfTrue="0">
      <formula>ISBLANK(Q3)</formula>
    </cfRule>
  </conditionalFormatting>
  <conditionalFormatting sqref="Q4">
    <cfRule type="expression" priority="115" dxfId="2" stopIfTrue="0">
      <formula>OR(Q4&gt;max_marks_cell,Q4&lt;0)</formula>
    </cfRule>
    <cfRule type="expression" priority="116" dxfId="0" stopIfTrue="0">
      <formula>ISBLANK(Q4)</formula>
    </cfRule>
  </conditionalFormatting>
  <conditionalFormatting sqref="Q5">
    <cfRule type="expression" priority="117" dxfId="2" stopIfTrue="0">
      <formula>OR(Q5&gt;3,Q5&lt;0)</formula>
    </cfRule>
    <cfRule type="expression" priority="118" dxfId="0" stopIfTrue="0">
      <formula>ISBLANK(Q5)</formula>
    </cfRule>
  </conditionalFormatting>
  <conditionalFormatting sqref="Q7">
    <cfRule type="expression" priority="119" dxfId="2" stopIfTrue="0">
      <formula>OR(Q7&gt;100,Q7&lt;0)</formula>
    </cfRule>
    <cfRule type="expression" priority="120" dxfId="0" stopIfTrue="0">
      <formula>ISBLANK(Q7)</formula>
    </cfRule>
  </conditionalFormatting>
  <conditionalFormatting sqref="R3">
    <cfRule type="expression" priority="121" dxfId="2" stopIfTrue="0">
      <formula>OR(R3&gt;100,R3&lt;0)</formula>
    </cfRule>
    <cfRule type="expression" priority="122" dxfId="0" stopIfTrue="0">
      <formula>ISBLANK(R3)</formula>
    </cfRule>
  </conditionalFormatting>
  <conditionalFormatting sqref="R4">
    <cfRule type="expression" priority="123" dxfId="2" stopIfTrue="0">
      <formula>OR(R4&gt;max_marks_cell,R4&lt;0)</formula>
    </cfRule>
    <cfRule type="expression" priority="124" dxfId="0" stopIfTrue="0">
      <formula>ISBLANK(R4)</formula>
    </cfRule>
  </conditionalFormatting>
  <conditionalFormatting sqref="R5">
    <cfRule type="expression" priority="125" dxfId="2" stopIfTrue="0">
      <formula>OR(R5&gt;3,R5&lt;0)</formula>
    </cfRule>
    <cfRule type="expression" priority="126" dxfId="0" stopIfTrue="0">
      <formula>ISBLANK(R5)</formula>
    </cfRule>
  </conditionalFormatting>
  <conditionalFormatting sqref="R7">
    <cfRule type="expression" priority="127" dxfId="2" stopIfTrue="0">
      <formula>OR(R7&gt;100,R7&lt;0)</formula>
    </cfRule>
    <cfRule type="expression" priority="128" dxfId="0" stopIfTrue="0">
      <formula>ISBLANK(R7)</formula>
    </cfRule>
  </conditionalFormatting>
  <conditionalFormatting sqref="S3">
    <cfRule type="expression" priority="129" dxfId="2" stopIfTrue="0">
      <formula>OR(S3&gt;100,S3&lt;0)</formula>
    </cfRule>
    <cfRule type="expression" priority="130" dxfId="0" stopIfTrue="0">
      <formula>ISBLANK(S3)</formula>
    </cfRule>
  </conditionalFormatting>
  <conditionalFormatting sqref="S4">
    <cfRule type="expression" priority="131" dxfId="2" stopIfTrue="0">
      <formula>OR(S4&gt;max_marks_cell,S4&lt;0)</formula>
    </cfRule>
    <cfRule type="expression" priority="132" dxfId="0" stopIfTrue="0">
      <formula>ISBLANK(S4)</formula>
    </cfRule>
  </conditionalFormatting>
  <conditionalFormatting sqref="S5">
    <cfRule type="expression" priority="133" dxfId="2" stopIfTrue="0">
      <formula>OR(S5&gt;3,S5&lt;0)</formula>
    </cfRule>
    <cfRule type="expression" priority="134" dxfId="0" stopIfTrue="0">
      <formula>ISBLANK(S5)</formula>
    </cfRule>
  </conditionalFormatting>
  <conditionalFormatting sqref="S7">
    <cfRule type="expression" priority="135" dxfId="2" stopIfTrue="0">
      <formula>OR(S7&gt;100,S7&lt;0)</formula>
    </cfRule>
    <cfRule type="expression" priority="136" dxfId="0" stopIfTrue="0">
      <formula>ISBLANK(S7)</formula>
    </cfRule>
  </conditionalFormatting>
  <conditionalFormatting sqref="C10">
    <cfRule type="expression" priority="137" dxfId="3" stopIfTrue="0">
      <formula>COUNTIF(C11:C46, "&gt;="&amp;$C$4)=0</formula>
    </cfRule>
  </conditionalFormatting>
  <conditionalFormatting sqref="C11:C46">
    <cfRule type="expression" priority="138" dxfId="0" stopIfTrue="0">
      <formula>ISBLANK(C11)</formula>
    </cfRule>
    <cfRule type="expression" priority="139" dxfId="2" stopIfTrue="0">
      <formula>C11&gt;$C$3</formula>
    </cfRule>
  </conditionalFormatting>
  <conditionalFormatting sqref="A11:A46">
    <cfRule type="expression" priority="140" dxfId="0" stopIfTrue="0">
      <formula>ISBLANK(A11)</formula>
    </cfRule>
    <cfRule type="expression" priority="145" dxfId="0" stopIfTrue="0">
      <formula>ISBLANK(A11)</formula>
    </cfRule>
    <cfRule type="expression" priority="150" dxfId="0" stopIfTrue="0">
      <formula>ISBLANK(A11)</formula>
    </cfRule>
    <cfRule type="expression" priority="155" dxfId="0" stopIfTrue="0">
      <formula>ISBLANK(A11)</formula>
    </cfRule>
    <cfRule type="expression" priority="160" dxfId="0" stopIfTrue="0">
      <formula>ISBLANK(A11)</formula>
    </cfRule>
    <cfRule type="expression" priority="165" dxfId="0" stopIfTrue="0">
      <formula>ISBLANK(A11)</formula>
    </cfRule>
    <cfRule type="expression" priority="170" dxfId="0" stopIfTrue="0">
      <formula>ISBLANK(A11)</formula>
    </cfRule>
    <cfRule type="expression" priority="175" dxfId="0" stopIfTrue="0">
      <formula>ISBLANK(A11)</formula>
    </cfRule>
    <cfRule type="expression" priority="180" dxfId="0" stopIfTrue="0">
      <formula>ISBLANK(A11)</formula>
    </cfRule>
    <cfRule type="expression" priority="185" dxfId="0" stopIfTrue="0">
      <formula>ISBLANK(A11)</formula>
    </cfRule>
    <cfRule type="expression" priority="190" dxfId="0" stopIfTrue="0">
      <formula>ISBLANK(A11)</formula>
    </cfRule>
    <cfRule type="expression" priority="195" dxfId="0" stopIfTrue="0">
      <formula>ISBLANK(A11)</formula>
    </cfRule>
    <cfRule type="expression" priority="200" dxfId="0" stopIfTrue="0">
      <formula>ISBLANK(A11)</formula>
    </cfRule>
    <cfRule type="expression" priority="205" dxfId="0" stopIfTrue="0">
      <formula>ISBLANK(A11)</formula>
    </cfRule>
    <cfRule type="expression" priority="210" dxfId="0" stopIfTrue="0">
      <formula>ISBLANK(A11)</formula>
    </cfRule>
    <cfRule type="expression" priority="215" dxfId="0" stopIfTrue="0">
      <formula>ISBLANK(A11)</formula>
    </cfRule>
    <cfRule type="expression" priority="220" dxfId="0" stopIfTrue="0">
      <formula>ISBLANK(A11)</formula>
    </cfRule>
  </conditionalFormatting>
  <conditionalFormatting sqref="B11:B46">
    <cfRule type="expression" priority="141" dxfId="0" stopIfTrue="0">
      <formula>ISBLANK(B11)</formula>
    </cfRule>
    <cfRule type="expression" priority="146" dxfId="0" stopIfTrue="0">
      <formula>ISBLANK(B11)</formula>
    </cfRule>
    <cfRule type="expression" priority="151" dxfId="0" stopIfTrue="0">
      <formula>ISBLANK(B11)</formula>
    </cfRule>
    <cfRule type="expression" priority="156" dxfId="0" stopIfTrue="0">
      <formula>ISBLANK(B11)</formula>
    </cfRule>
    <cfRule type="expression" priority="161" dxfId="0" stopIfTrue="0">
      <formula>ISBLANK(B11)</formula>
    </cfRule>
    <cfRule type="expression" priority="166" dxfId="0" stopIfTrue="0">
      <formula>ISBLANK(B11)</formula>
    </cfRule>
    <cfRule type="expression" priority="171" dxfId="0" stopIfTrue="0">
      <formula>ISBLANK(B11)</formula>
    </cfRule>
    <cfRule type="expression" priority="176" dxfId="0" stopIfTrue="0">
      <formula>ISBLANK(B11)</formula>
    </cfRule>
    <cfRule type="expression" priority="181" dxfId="0" stopIfTrue="0">
      <formula>ISBLANK(B11)</formula>
    </cfRule>
    <cfRule type="expression" priority="186" dxfId="0" stopIfTrue="0">
      <formula>ISBLANK(B11)</formula>
    </cfRule>
    <cfRule type="expression" priority="191" dxfId="0" stopIfTrue="0">
      <formula>ISBLANK(B11)</formula>
    </cfRule>
    <cfRule type="expression" priority="196" dxfId="0" stopIfTrue="0">
      <formula>ISBLANK(B11)</formula>
    </cfRule>
    <cfRule type="expression" priority="201" dxfId="0" stopIfTrue="0">
      <formula>ISBLANK(B11)</formula>
    </cfRule>
    <cfRule type="expression" priority="206" dxfId="0" stopIfTrue="0">
      <formula>ISBLANK(B11)</formula>
    </cfRule>
    <cfRule type="expression" priority="211" dxfId="0" stopIfTrue="0">
      <formula>ISBLANK(B11)</formula>
    </cfRule>
    <cfRule type="expression" priority="216" dxfId="0" stopIfTrue="0">
      <formula>ISBLANK(B11)</formula>
    </cfRule>
    <cfRule type="expression" priority="221" dxfId="0" stopIfTrue="0">
      <formula>ISBLANK(B11)</formula>
    </cfRule>
  </conditionalFormatting>
  <conditionalFormatting sqref="D10">
    <cfRule type="expression" priority="142" dxfId="3" stopIfTrue="0">
      <formula>COUNTIF(D11:D46, "&gt;="&amp;$D$4)=0</formula>
    </cfRule>
  </conditionalFormatting>
  <conditionalFormatting sqref="D11:D46">
    <cfRule type="expression" priority="143" dxfId="0" stopIfTrue="0">
      <formula>ISBLANK(D11)</formula>
    </cfRule>
    <cfRule type="expression" priority="144" dxfId="2" stopIfTrue="0">
      <formula>D11&gt;$D$3</formula>
    </cfRule>
  </conditionalFormatting>
  <conditionalFormatting sqref="E10">
    <cfRule type="expression" priority="147" dxfId="3" stopIfTrue="0">
      <formula>COUNTIF(E11:E46, "&gt;="&amp;$E$4)=0</formula>
    </cfRule>
  </conditionalFormatting>
  <conditionalFormatting sqref="E11:E46">
    <cfRule type="expression" priority="148" dxfId="0" stopIfTrue="0">
      <formula>ISBLANK(E11)</formula>
    </cfRule>
    <cfRule type="expression" priority="149" dxfId="2" stopIfTrue="0">
      <formula>E11&gt;$E$3</formula>
    </cfRule>
  </conditionalFormatting>
  <conditionalFormatting sqref="F10">
    <cfRule type="expression" priority="152" dxfId="3" stopIfTrue="0">
      <formula>COUNTIF(F11:F46, "&gt;="&amp;$F$4)=0</formula>
    </cfRule>
  </conditionalFormatting>
  <conditionalFormatting sqref="F11:F46">
    <cfRule type="expression" priority="153" dxfId="0" stopIfTrue="0">
      <formula>ISBLANK(F11)</formula>
    </cfRule>
    <cfRule type="expression" priority="154" dxfId="2" stopIfTrue="0">
      <formula>F11&gt;$F$3</formula>
    </cfRule>
  </conditionalFormatting>
  <conditionalFormatting sqref="G10">
    <cfRule type="expression" priority="157" dxfId="3" stopIfTrue="0">
      <formula>COUNTIF(G11:G46, "&gt;="&amp;$G$4)=0</formula>
    </cfRule>
  </conditionalFormatting>
  <conditionalFormatting sqref="G11:G46">
    <cfRule type="expression" priority="158" dxfId="0" stopIfTrue="0">
      <formula>ISBLANK(G11)</formula>
    </cfRule>
    <cfRule type="expression" priority="159" dxfId="2" stopIfTrue="0">
      <formula>G11&gt;$G$3</formula>
    </cfRule>
  </conditionalFormatting>
  <conditionalFormatting sqref="H10">
    <cfRule type="expression" priority="162" dxfId="3" stopIfTrue="0">
      <formula>COUNTIF(H11:H46, "&gt;="&amp;$H$4)=0</formula>
    </cfRule>
  </conditionalFormatting>
  <conditionalFormatting sqref="H11:H46">
    <cfRule type="expression" priority="163" dxfId="0" stopIfTrue="0">
      <formula>ISBLANK(H11)</formula>
    </cfRule>
    <cfRule type="expression" priority="164" dxfId="2" stopIfTrue="0">
      <formula>H11&gt;$H$3</formula>
    </cfRule>
  </conditionalFormatting>
  <conditionalFormatting sqref="I10">
    <cfRule type="expression" priority="167" dxfId="3" stopIfTrue="0">
      <formula>COUNTIF(I11:I46, "&gt;="&amp;$I$4)=0</formula>
    </cfRule>
  </conditionalFormatting>
  <conditionalFormatting sqref="I11:I46">
    <cfRule type="expression" priority="168" dxfId="0" stopIfTrue="0">
      <formula>ISBLANK(I11)</formula>
    </cfRule>
    <cfRule type="expression" priority="169" dxfId="2" stopIfTrue="0">
      <formula>I11&gt;$I$3</formula>
    </cfRule>
  </conditionalFormatting>
  <conditionalFormatting sqref="J10">
    <cfRule type="expression" priority="172" dxfId="3" stopIfTrue="0">
      <formula>COUNTIF(J11:J46, "&gt;="&amp;$J$4)=0</formula>
    </cfRule>
  </conditionalFormatting>
  <conditionalFormatting sqref="J11:J46">
    <cfRule type="expression" priority="173" dxfId="0" stopIfTrue="0">
      <formula>ISBLANK(J11)</formula>
    </cfRule>
    <cfRule type="expression" priority="174" dxfId="2" stopIfTrue="0">
      <formula>J11&gt;$J$3</formula>
    </cfRule>
  </conditionalFormatting>
  <conditionalFormatting sqref="K10">
    <cfRule type="expression" priority="177" dxfId="3" stopIfTrue="0">
      <formula>COUNTIF(K11:K46, "&gt;="&amp;$K$4)=0</formula>
    </cfRule>
  </conditionalFormatting>
  <conditionalFormatting sqref="K11:K46">
    <cfRule type="expression" priority="178" dxfId="0" stopIfTrue="0">
      <formula>ISBLANK(K11)</formula>
    </cfRule>
    <cfRule type="expression" priority="179" dxfId="2" stopIfTrue="0">
      <formula>K11&gt;$K$3</formula>
    </cfRule>
  </conditionalFormatting>
  <conditionalFormatting sqref="L10">
    <cfRule type="expression" priority="182" dxfId="3" stopIfTrue="0">
      <formula>COUNTIF(L11:L46, "&gt;="&amp;$L$4)=0</formula>
    </cfRule>
  </conditionalFormatting>
  <conditionalFormatting sqref="L11:L46">
    <cfRule type="expression" priority="183" dxfId="0" stopIfTrue="0">
      <formula>ISBLANK(L11)</formula>
    </cfRule>
    <cfRule type="expression" priority="184" dxfId="2" stopIfTrue="0">
      <formula>L11&gt;$L$3</formula>
    </cfRule>
  </conditionalFormatting>
  <conditionalFormatting sqref="M10">
    <cfRule type="expression" priority="187" dxfId="3" stopIfTrue="0">
      <formula>COUNTIF(M11:M46, "&gt;="&amp;$M$4)=0</formula>
    </cfRule>
  </conditionalFormatting>
  <conditionalFormatting sqref="M11:M46">
    <cfRule type="expression" priority="188" dxfId="0" stopIfTrue="0">
      <formula>ISBLANK(M11)</formula>
    </cfRule>
    <cfRule type="expression" priority="189" dxfId="2" stopIfTrue="0">
      <formula>M11&gt;$M$3</formula>
    </cfRule>
  </conditionalFormatting>
  <conditionalFormatting sqref="N10">
    <cfRule type="expression" priority="192" dxfId="3" stopIfTrue="0">
      <formula>COUNTIF(N11:N46, "&gt;="&amp;$N$4)=0</formula>
    </cfRule>
  </conditionalFormatting>
  <conditionalFormatting sqref="N11:N46">
    <cfRule type="expression" priority="193" dxfId="0" stopIfTrue="0">
      <formula>ISBLANK(N11)</formula>
    </cfRule>
    <cfRule type="expression" priority="194" dxfId="2" stopIfTrue="0">
      <formula>N11&gt;$N$3</formula>
    </cfRule>
  </conditionalFormatting>
  <conditionalFormatting sqref="O10">
    <cfRule type="expression" priority="197" dxfId="3" stopIfTrue="0">
      <formula>COUNTIF(O11:O46, "&gt;="&amp;$O$4)=0</formula>
    </cfRule>
  </conditionalFormatting>
  <conditionalFormatting sqref="O11:O46">
    <cfRule type="expression" priority="198" dxfId="0" stopIfTrue="0">
      <formula>ISBLANK(O11)</formula>
    </cfRule>
    <cfRule type="expression" priority="199" dxfId="2" stopIfTrue="0">
      <formula>O11&gt;$O$3</formula>
    </cfRule>
  </conditionalFormatting>
  <conditionalFormatting sqref="P10">
    <cfRule type="expression" priority="202" dxfId="3" stopIfTrue="0">
      <formula>COUNTIF(P11:P46, "&gt;="&amp;$P$4)=0</formula>
    </cfRule>
  </conditionalFormatting>
  <conditionalFormatting sqref="P11:P46">
    <cfRule type="expression" priority="203" dxfId="0" stopIfTrue="0">
      <formula>ISBLANK(P11)</formula>
    </cfRule>
    <cfRule type="expression" priority="204" dxfId="2" stopIfTrue="0">
      <formula>P11&gt;$P$3</formula>
    </cfRule>
  </conditionalFormatting>
  <conditionalFormatting sqref="Q10">
    <cfRule type="expression" priority="207" dxfId="3" stopIfTrue="0">
      <formula>COUNTIF(Q11:Q46, "&gt;="&amp;$Q$4)=0</formula>
    </cfRule>
  </conditionalFormatting>
  <conditionalFormatting sqref="Q11:Q46">
    <cfRule type="expression" priority="208" dxfId="0" stopIfTrue="0">
      <formula>ISBLANK(Q11)</formula>
    </cfRule>
    <cfRule type="expression" priority="209" dxfId="2" stopIfTrue="0">
      <formula>Q11&gt;$Q$3</formula>
    </cfRule>
  </conditionalFormatting>
  <conditionalFormatting sqref="R10">
    <cfRule type="expression" priority="212" dxfId="3" stopIfTrue="0">
      <formula>COUNTIF(R11:R46, "&gt;="&amp;$R$4)=0</formula>
    </cfRule>
  </conditionalFormatting>
  <conditionalFormatting sqref="R11:R46">
    <cfRule type="expression" priority="213" dxfId="0" stopIfTrue="0">
      <formula>ISBLANK(R11)</formula>
    </cfRule>
    <cfRule type="expression" priority="214" dxfId="2" stopIfTrue="0">
      <formula>R11&gt;$R$3</formula>
    </cfRule>
  </conditionalFormatting>
  <conditionalFormatting sqref="S10">
    <cfRule type="expression" priority="217" dxfId="3" stopIfTrue="0">
      <formula>COUNTIF(S11:S46, "&gt;="&amp;$S$4)=0</formula>
    </cfRule>
  </conditionalFormatting>
  <conditionalFormatting sqref="S11:S46">
    <cfRule type="expression" priority="218" dxfId="0" stopIfTrue="0">
      <formula>ISBLANK(S11)</formula>
    </cfRule>
    <cfRule type="expression" priority="219" dxfId="2" stopIfTrue="0">
      <formula>S11&gt;$S$3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7"/>
  <sheetViews>
    <sheetView workbookViewId="0">
      <selection activeCell="A1" sqref="A1"/>
    </sheetView>
  </sheetViews>
  <sheetFormatPr baseColWidth="8" defaultRowHeight="15"/>
  <cols>
    <col width="2.5" customWidth="1" min="9" max="9"/>
    <col width="14.3" customWidth="1" min="10" max="10"/>
  </cols>
  <sheetData>
    <row r="1">
      <c r="A1" s="33" t="inlineStr">
        <is>
          <t>Combined_P1-I</t>
        </is>
      </c>
      <c r="B1" s="33" t="n"/>
      <c r="C1" s="33" t="n"/>
      <c r="E1" s="33" t="inlineStr">
        <is>
          <t>Combined_CA-I</t>
        </is>
      </c>
      <c r="F1" s="33" t="n"/>
      <c r="G1" s="33" t="n"/>
      <c r="I1" s="34" t="n"/>
      <c r="K1" s="35" t="inlineStr">
        <is>
          <t>Combined Components table</t>
        </is>
      </c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6" t="inlineStr">
        <is>
          <t>CO1</t>
        </is>
      </c>
      <c r="F2" s="36" t="inlineStr">
        <is>
          <t>CO2</t>
        </is>
      </c>
      <c r="G2" s="36" t="inlineStr">
        <is>
          <t>CO3</t>
        </is>
      </c>
      <c r="I2" s="34" t="n"/>
      <c r="K2" s="37" t="inlineStr">
        <is>
          <t>CO1</t>
        </is>
      </c>
      <c r="L2" s="37" t="inlineStr">
        <is>
          <t>CO2</t>
        </is>
      </c>
      <c r="M2" s="37" t="inlineStr">
        <is>
          <t>CO3</t>
        </is>
      </c>
    </row>
    <row r="3">
      <c r="A3" s="18">
        <f>'Combined_P1-I'!M3</f>
        <v/>
      </c>
      <c r="B3" s="18">
        <f>'Combined_P1-I'!N3</f>
        <v/>
      </c>
      <c r="C3" s="18">
        <f>'Combined_P1-I'!O3</f>
        <v/>
      </c>
      <c r="E3" s="18">
        <f>'Combined_CA-I'!G3</f>
        <v/>
      </c>
      <c r="F3" s="18">
        <f>'Combined_CA-I'!H3</f>
        <v/>
      </c>
      <c r="G3" s="18">
        <f>'Combined_CA-I'!I3</f>
        <v/>
      </c>
      <c r="I3" s="34" t="n"/>
      <c r="K3" s="18">
        <f>SUM(A3,E3)</f>
        <v/>
      </c>
      <c r="L3" s="18">
        <f>SUM(B3,F3)</f>
        <v/>
      </c>
      <c r="M3" s="18">
        <f>SUM(C3,G3)</f>
        <v/>
      </c>
    </row>
    <row r="4">
      <c r="A4" s="18">
        <f>'Combined_P1-I'!M4</f>
        <v/>
      </c>
      <c r="B4" s="18">
        <f>'Combined_P1-I'!N4</f>
        <v/>
      </c>
      <c r="C4" s="18">
        <f>'Combined_P1-I'!O4</f>
        <v/>
      </c>
      <c r="E4" s="18">
        <f>'Combined_CA-I'!G4</f>
        <v/>
      </c>
      <c r="F4" s="18">
        <f>'Combined_CA-I'!H4</f>
        <v/>
      </c>
      <c r="G4" s="18">
        <f>'Combined_CA-I'!I4</f>
        <v/>
      </c>
      <c r="I4" s="34" t="n"/>
      <c r="K4" s="18">
        <f>SUM(A4,E4)</f>
        <v/>
      </c>
      <c r="L4" s="18">
        <f>SUM(B4,F4)</f>
        <v/>
      </c>
      <c r="M4" s="18">
        <f>SUM(C4,G4)</f>
        <v/>
      </c>
    </row>
    <row r="5">
      <c r="I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6" t="inlineStr">
        <is>
          <t>CO1</t>
        </is>
      </c>
      <c r="F6" s="36" t="inlineStr">
        <is>
          <t>CO2</t>
        </is>
      </c>
      <c r="G6" s="36" t="inlineStr">
        <is>
          <t>CO3</t>
        </is>
      </c>
      <c r="I6" s="34" t="n"/>
      <c r="K6" s="37" t="inlineStr">
        <is>
          <t>CO1</t>
        </is>
      </c>
      <c r="L6" s="37" t="inlineStr">
        <is>
          <t>CO2</t>
        </is>
      </c>
      <c r="M6" s="37" t="inlineStr">
        <is>
          <t>CO3</t>
        </is>
      </c>
    </row>
    <row r="7">
      <c r="A7" s="18">
        <f>'Combined_P1-I'!M11</f>
        <v/>
      </c>
      <c r="B7" s="18">
        <f>'Combined_P1-I'!N11</f>
        <v/>
      </c>
      <c r="C7" s="18">
        <f>'Combined_P1-I'!O11</f>
        <v/>
      </c>
      <c r="E7" s="18">
        <f>'Combined_CA-I'!G11</f>
        <v/>
      </c>
      <c r="F7" s="18">
        <f>'Combined_CA-I'!H11</f>
        <v/>
      </c>
      <c r="G7" s="18">
        <f>'Combined_CA-I'!I11</f>
        <v/>
      </c>
      <c r="I7" s="34" t="n"/>
      <c r="K7" s="18">
        <f>SUM(A7,E7)</f>
        <v/>
      </c>
      <c r="L7" s="18">
        <f>SUM(B7,F7)</f>
        <v/>
      </c>
      <c r="M7" s="18">
        <f>SUM(C7,G7)</f>
        <v/>
      </c>
    </row>
    <row r="8">
      <c r="A8" s="18">
        <f>'Combined_P1-I'!M12</f>
        <v/>
      </c>
      <c r="B8" s="18">
        <f>'Combined_P1-I'!N12</f>
        <v/>
      </c>
      <c r="C8" s="18">
        <f>'Combined_P1-I'!O12</f>
        <v/>
      </c>
      <c r="E8" s="18">
        <f>'Combined_CA-I'!G12</f>
        <v/>
      </c>
      <c r="F8" s="18">
        <f>'Combined_CA-I'!H12</f>
        <v/>
      </c>
      <c r="G8" s="18">
        <f>'Combined_CA-I'!I12</f>
        <v/>
      </c>
      <c r="I8" s="34" t="n"/>
      <c r="K8" s="18">
        <f>SUM(A8,E8)</f>
        <v/>
      </c>
      <c r="L8" s="18">
        <f>SUM(B8,F8)</f>
        <v/>
      </c>
      <c r="M8" s="18">
        <f>SUM(C8,G8)</f>
        <v/>
      </c>
    </row>
    <row r="9">
      <c r="A9" s="18">
        <f>'Combined_P1-I'!M13</f>
        <v/>
      </c>
      <c r="B9" s="18">
        <f>'Combined_P1-I'!N13</f>
        <v/>
      </c>
      <c r="C9" s="18">
        <f>'Combined_P1-I'!O13</f>
        <v/>
      </c>
      <c r="E9" s="18">
        <f>'Combined_CA-I'!G13</f>
        <v/>
      </c>
      <c r="F9" s="18">
        <f>'Combined_CA-I'!H13</f>
        <v/>
      </c>
      <c r="G9" s="18">
        <f>'Combined_CA-I'!I13</f>
        <v/>
      </c>
      <c r="I9" s="34" t="n"/>
      <c r="K9" s="18">
        <f>SUM(A9,E9)</f>
        <v/>
      </c>
      <c r="L9" s="18">
        <f>SUM(B9,F9)</f>
        <v/>
      </c>
      <c r="M9" s="18">
        <f>SUM(C9,G9)</f>
        <v/>
      </c>
    </row>
    <row r="10">
      <c r="A10" s="18">
        <f>'Combined_P1-I'!M14</f>
        <v/>
      </c>
      <c r="B10" s="18">
        <f>'Combined_P1-I'!N14</f>
        <v/>
      </c>
      <c r="C10" s="18">
        <f>'Combined_P1-I'!O14</f>
        <v/>
      </c>
      <c r="E10" s="18">
        <f>'Combined_CA-I'!G14</f>
        <v/>
      </c>
      <c r="F10" s="18">
        <f>'Combined_CA-I'!H14</f>
        <v/>
      </c>
      <c r="G10" s="18">
        <f>'Combined_CA-I'!I14</f>
        <v/>
      </c>
      <c r="I10" s="34" t="n"/>
      <c r="K10" s="18">
        <f>SUM(A10,E10)</f>
        <v/>
      </c>
      <c r="L10" s="18">
        <f>SUM(B10,F10)</f>
        <v/>
      </c>
      <c r="M10" s="18">
        <f>SUM(C10,G10)</f>
        <v/>
      </c>
    </row>
    <row r="11">
      <c r="A11" s="18">
        <f>'Combined_P1-I'!M15</f>
        <v/>
      </c>
      <c r="B11" s="18">
        <f>'Combined_P1-I'!N15</f>
        <v/>
      </c>
      <c r="C11" s="18">
        <f>'Combined_P1-I'!O15</f>
        <v/>
      </c>
      <c r="E11" s="18">
        <f>'Combined_CA-I'!G15</f>
        <v/>
      </c>
      <c r="F11" s="18">
        <f>'Combined_CA-I'!H15</f>
        <v/>
      </c>
      <c r="G11" s="18">
        <f>'Combined_CA-I'!I15</f>
        <v/>
      </c>
      <c r="I11" s="34" t="n"/>
      <c r="K11" s="18">
        <f>SUM(A11,E11)</f>
        <v/>
      </c>
      <c r="L11" s="18">
        <f>SUM(B11,F11)</f>
        <v/>
      </c>
      <c r="M11" s="18">
        <f>SUM(C11,G11)</f>
        <v/>
      </c>
    </row>
    <row r="12">
      <c r="A12" s="18">
        <f>'Combined_P1-I'!M16</f>
        <v/>
      </c>
      <c r="B12" s="18">
        <f>'Combined_P1-I'!N16</f>
        <v/>
      </c>
      <c r="C12" s="18">
        <f>'Combined_P1-I'!O16</f>
        <v/>
      </c>
      <c r="E12" s="18">
        <f>'Combined_CA-I'!G16</f>
        <v/>
      </c>
      <c r="F12" s="18">
        <f>'Combined_CA-I'!H16</f>
        <v/>
      </c>
      <c r="G12" s="18">
        <f>'Combined_CA-I'!I16</f>
        <v/>
      </c>
      <c r="I12" s="34" t="n"/>
      <c r="K12" s="18">
        <f>SUM(A12,E12)</f>
        <v/>
      </c>
      <c r="L12" s="18">
        <f>SUM(B12,F12)</f>
        <v/>
      </c>
      <c r="M12" s="18">
        <f>SUM(C12,G12)</f>
        <v/>
      </c>
    </row>
    <row r="13">
      <c r="A13" s="18">
        <f>'Combined_P1-I'!M17</f>
        <v/>
      </c>
      <c r="B13" s="18">
        <f>'Combined_P1-I'!N17</f>
        <v/>
      </c>
      <c r="C13" s="18">
        <f>'Combined_P1-I'!O17</f>
        <v/>
      </c>
      <c r="E13" s="18">
        <f>'Combined_CA-I'!G17</f>
        <v/>
      </c>
      <c r="F13" s="18">
        <f>'Combined_CA-I'!H17</f>
        <v/>
      </c>
      <c r="G13" s="18">
        <f>'Combined_CA-I'!I17</f>
        <v/>
      </c>
      <c r="I13" s="34" t="n"/>
      <c r="K13" s="18">
        <f>SUM(A13,E13)</f>
        <v/>
      </c>
      <c r="L13" s="18">
        <f>SUM(B13,F13)</f>
        <v/>
      </c>
      <c r="M13" s="18">
        <f>SUM(C13,G13)</f>
        <v/>
      </c>
    </row>
    <row r="14">
      <c r="A14" s="18">
        <f>'Combined_P1-I'!M18</f>
        <v/>
      </c>
      <c r="B14" s="18">
        <f>'Combined_P1-I'!N18</f>
        <v/>
      </c>
      <c r="C14" s="18">
        <f>'Combined_P1-I'!O18</f>
        <v/>
      </c>
      <c r="E14" s="18">
        <f>'Combined_CA-I'!G18</f>
        <v/>
      </c>
      <c r="F14" s="18">
        <f>'Combined_CA-I'!H18</f>
        <v/>
      </c>
      <c r="G14" s="18">
        <f>'Combined_CA-I'!I18</f>
        <v/>
      </c>
      <c r="I14" s="34" t="n"/>
      <c r="K14" s="18">
        <f>SUM(A14,E14)</f>
        <v/>
      </c>
      <c r="L14" s="18">
        <f>SUM(B14,F14)</f>
        <v/>
      </c>
      <c r="M14" s="18">
        <f>SUM(C14,G14)</f>
        <v/>
      </c>
    </row>
    <row r="15">
      <c r="A15" s="18">
        <f>'Combined_P1-I'!M19</f>
        <v/>
      </c>
      <c r="B15" s="18">
        <f>'Combined_P1-I'!N19</f>
        <v/>
      </c>
      <c r="C15" s="18">
        <f>'Combined_P1-I'!O19</f>
        <v/>
      </c>
      <c r="E15" s="18">
        <f>'Combined_CA-I'!G19</f>
        <v/>
      </c>
      <c r="F15" s="18">
        <f>'Combined_CA-I'!H19</f>
        <v/>
      </c>
      <c r="G15" s="18">
        <f>'Combined_CA-I'!I19</f>
        <v/>
      </c>
      <c r="I15" s="34" t="n"/>
      <c r="K15" s="18">
        <f>SUM(A15,E15)</f>
        <v/>
      </c>
      <c r="L15" s="18">
        <f>SUM(B15,F15)</f>
        <v/>
      </c>
      <c r="M15" s="18">
        <f>SUM(C15,G15)</f>
        <v/>
      </c>
    </row>
    <row r="16">
      <c r="A16" s="18">
        <f>'Combined_P1-I'!M20</f>
        <v/>
      </c>
      <c r="B16" s="18">
        <f>'Combined_P1-I'!N20</f>
        <v/>
      </c>
      <c r="C16" s="18">
        <f>'Combined_P1-I'!O20</f>
        <v/>
      </c>
      <c r="E16" s="18">
        <f>'Combined_CA-I'!G20</f>
        <v/>
      </c>
      <c r="F16" s="18">
        <f>'Combined_CA-I'!H20</f>
        <v/>
      </c>
      <c r="G16" s="18">
        <f>'Combined_CA-I'!I20</f>
        <v/>
      </c>
      <c r="I16" s="34" t="n"/>
      <c r="K16" s="18">
        <f>SUM(A16,E16)</f>
        <v/>
      </c>
      <c r="L16" s="18">
        <f>SUM(B16,F16)</f>
        <v/>
      </c>
      <c r="M16" s="18">
        <f>SUM(C16,G16)</f>
        <v/>
      </c>
    </row>
    <row r="17">
      <c r="A17" s="18">
        <f>'Combined_P1-I'!M21</f>
        <v/>
      </c>
      <c r="B17" s="18">
        <f>'Combined_P1-I'!N21</f>
        <v/>
      </c>
      <c r="C17" s="18">
        <f>'Combined_P1-I'!O21</f>
        <v/>
      </c>
      <c r="E17" s="18">
        <f>'Combined_CA-I'!G21</f>
        <v/>
      </c>
      <c r="F17" s="18">
        <f>'Combined_CA-I'!H21</f>
        <v/>
      </c>
      <c r="G17" s="18">
        <f>'Combined_CA-I'!I21</f>
        <v/>
      </c>
      <c r="I17" s="34" t="n"/>
      <c r="K17" s="18">
        <f>SUM(A17,E17)</f>
        <v/>
      </c>
      <c r="L17" s="18">
        <f>SUM(B17,F17)</f>
        <v/>
      </c>
      <c r="M17" s="18">
        <f>SUM(C17,G17)</f>
        <v/>
      </c>
    </row>
    <row r="18">
      <c r="A18" s="18">
        <f>'Combined_P1-I'!M22</f>
        <v/>
      </c>
      <c r="B18" s="18">
        <f>'Combined_P1-I'!N22</f>
        <v/>
      </c>
      <c r="C18" s="18">
        <f>'Combined_P1-I'!O22</f>
        <v/>
      </c>
      <c r="E18" s="18">
        <f>'Combined_CA-I'!G22</f>
        <v/>
      </c>
      <c r="F18" s="18">
        <f>'Combined_CA-I'!H22</f>
        <v/>
      </c>
      <c r="G18" s="18">
        <f>'Combined_CA-I'!I22</f>
        <v/>
      </c>
      <c r="I18" s="34" t="n"/>
      <c r="K18" s="18">
        <f>SUM(A18,E18)</f>
        <v/>
      </c>
      <c r="L18" s="18">
        <f>SUM(B18,F18)</f>
        <v/>
      </c>
      <c r="M18" s="18">
        <f>SUM(C18,G18)</f>
        <v/>
      </c>
    </row>
    <row r="19">
      <c r="A19" s="18">
        <f>'Combined_P1-I'!M23</f>
        <v/>
      </c>
      <c r="B19" s="18">
        <f>'Combined_P1-I'!N23</f>
        <v/>
      </c>
      <c r="C19" s="18">
        <f>'Combined_P1-I'!O23</f>
        <v/>
      </c>
      <c r="E19" s="18">
        <f>'Combined_CA-I'!G23</f>
        <v/>
      </c>
      <c r="F19" s="18">
        <f>'Combined_CA-I'!H23</f>
        <v/>
      </c>
      <c r="G19" s="18">
        <f>'Combined_CA-I'!I23</f>
        <v/>
      </c>
      <c r="I19" s="34" t="n"/>
      <c r="K19" s="18">
        <f>SUM(A19,E19)</f>
        <v/>
      </c>
      <c r="L19" s="18">
        <f>SUM(B19,F19)</f>
        <v/>
      </c>
      <c r="M19" s="18">
        <f>SUM(C19,G19)</f>
        <v/>
      </c>
    </row>
    <row r="20">
      <c r="A20" s="18">
        <f>'Combined_P1-I'!M24</f>
        <v/>
      </c>
      <c r="B20" s="18">
        <f>'Combined_P1-I'!N24</f>
        <v/>
      </c>
      <c r="C20" s="18">
        <f>'Combined_P1-I'!O24</f>
        <v/>
      </c>
      <c r="E20" s="18">
        <f>'Combined_CA-I'!G24</f>
        <v/>
      </c>
      <c r="F20" s="18">
        <f>'Combined_CA-I'!H24</f>
        <v/>
      </c>
      <c r="G20" s="18">
        <f>'Combined_CA-I'!I24</f>
        <v/>
      </c>
      <c r="I20" s="34" t="n"/>
      <c r="K20" s="18">
        <f>SUM(A20,E20)</f>
        <v/>
      </c>
      <c r="L20" s="18">
        <f>SUM(B20,F20)</f>
        <v/>
      </c>
      <c r="M20" s="18">
        <f>SUM(C20,G20)</f>
        <v/>
      </c>
    </row>
    <row r="21">
      <c r="A21" s="18">
        <f>'Combined_P1-I'!M25</f>
        <v/>
      </c>
      <c r="B21" s="18">
        <f>'Combined_P1-I'!N25</f>
        <v/>
      </c>
      <c r="C21" s="18">
        <f>'Combined_P1-I'!O25</f>
        <v/>
      </c>
      <c r="E21" s="18">
        <f>'Combined_CA-I'!G25</f>
        <v/>
      </c>
      <c r="F21" s="18">
        <f>'Combined_CA-I'!H25</f>
        <v/>
      </c>
      <c r="G21" s="18">
        <f>'Combined_CA-I'!I25</f>
        <v/>
      </c>
      <c r="I21" s="34" t="n"/>
      <c r="K21" s="18">
        <f>SUM(A21,E21)</f>
        <v/>
      </c>
      <c r="L21" s="18">
        <f>SUM(B21,F21)</f>
        <v/>
      </c>
      <c r="M21" s="18">
        <f>SUM(C21,G21)</f>
        <v/>
      </c>
    </row>
    <row r="22">
      <c r="A22" s="18">
        <f>'Combined_P1-I'!M26</f>
        <v/>
      </c>
      <c r="B22" s="18">
        <f>'Combined_P1-I'!N26</f>
        <v/>
      </c>
      <c r="C22" s="18">
        <f>'Combined_P1-I'!O26</f>
        <v/>
      </c>
      <c r="E22" s="18">
        <f>'Combined_CA-I'!G26</f>
        <v/>
      </c>
      <c r="F22" s="18">
        <f>'Combined_CA-I'!H26</f>
        <v/>
      </c>
      <c r="G22" s="18">
        <f>'Combined_CA-I'!I26</f>
        <v/>
      </c>
      <c r="I22" s="34" t="n"/>
      <c r="K22" s="18">
        <f>SUM(A22,E22)</f>
        <v/>
      </c>
      <c r="L22" s="18">
        <f>SUM(B22,F22)</f>
        <v/>
      </c>
      <c r="M22" s="18">
        <f>SUM(C22,G22)</f>
        <v/>
      </c>
    </row>
    <row r="23">
      <c r="A23" s="18">
        <f>'Combined_P1-I'!M27</f>
        <v/>
      </c>
      <c r="B23" s="18">
        <f>'Combined_P1-I'!N27</f>
        <v/>
      </c>
      <c r="C23" s="18">
        <f>'Combined_P1-I'!O27</f>
        <v/>
      </c>
      <c r="E23" s="18">
        <f>'Combined_CA-I'!G27</f>
        <v/>
      </c>
      <c r="F23" s="18">
        <f>'Combined_CA-I'!H27</f>
        <v/>
      </c>
      <c r="G23" s="18">
        <f>'Combined_CA-I'!I27</f>
        <v/>
      </c>
      <c r="I23" s="34" t="n"/>
      <c r="K23" s="18">
        <f>SUM(A23,E23)</f>
        <v/>
      </c>
      <c r="L23" s="18">
        <f>SUM(B23,F23)</f>
        <v/>
      </c>
      <c r="M23" s="18">
        <f>SUM(C23,G23)</f>
        <v/>
      </c>
    </row>
    <row r="24">
      <c r="A24" s="18">
        <f>'Combined_P1-I'!M28</f>
        <v/>
      </c>
      <c r="B24" s="18">
        <f>'Combined_P1-I'!N28</f>
        <v/>
      </c>
      <c r="C24" s="18">
        <f>'Combined_P1-I'!O28</f>
        <v/>
      </c>
      <c r="E24" s="18">
        <f>'Combined_CA-I'!G28</f>
        <v/>
      </c>
      <c r="F24" s="18">
        <f>'Combined_CA-I'!H28</f>
        <v/>
      </c>
      <c r="G24" s="18">
        <f>'Combined_CA-I'!I28</f>
        <v/>
      </c>
      <c r="I24" s="34" t="n"/>
      <c r="K24" s="18">
        <f>SUM(A24,E24)</f>
        <v/>
      </c>
      <c r="L24" s="18">
        <f>SUM(B24,F24)</f>
        <v/>
      </c>
      <c r="M24" s="18">
        <f>SUM(C24,G24)</f>
        <v/>
      </c>
    </row>
    <row r="25">
      <c r="A25" s="18">
        <f>'Combined_P1-I'!M29</f>
        <v/>
      </c>
      <c r="B25" s="18">
        <f>'Combined_P1-I'!N29</f>
        <v/>
      </c>
      <c r="C25" s="18">
        <f>'Combined_P1-I'!O29</f>
        <v/>
      </c>
      <c r="E25" s="18">
        <f>'Combined_CA-I'!G29</f>
        <v/>
      </c>
      <c r="F25" s="18">
        <f>'Combined_CA-I'!H29</f>
        <v/>
      </c>
      <c r="G25" s="18">
        <f>'Combined_CA-I'!I29</f>
        <v/>
      </c>
      <c r="I25" s="34" t="n"/>
      <c r="K25" s="18">
        <f>SUM(A25,E25)</f>
        <v/>
      </c>
      <c r="L25" s="18">
        <f>SUM(B25,F25)</f>
        <v/>
      </c>
      <c r="M25" s="18">
        <f>SUM(C25,G25)</f>
        <v/>
      </c>
    </row>
    <row r="26">
      <c r="A26" s="18">
        <f>'Combined_P1-I'!M30</f>
        <v/>
      </c>
      <c r="B26" s="18">
        <f>'Combined_P1-I'!N30</f>
        <v/>
      </c>
      <c r="C26" s="18">
        <f>'Combined_P1-I'!O30</f>
        <v/>
      </c>
      <c r="E26" s="18">
        <f>'Combined_CA-I'!G30</f>
        <v/>
      </c>
      <c r="F26" s="18">
        <f>'Combined_CA-I'!H30</f>
        <v/>
      </c>
      <c r="G26" s="18">
        <f>'Combined_CA-I'!I30</f>
        <v/>
      </c>
      <c r="I26" s="34" t="n"/>
      <c r="K26" s="18">
        <f>SUM(A26,E26)</f>
        <v/>
      </c>
      <c r="L26" s="18">
        <f>SUM(B26,F26)</f>
        <v/>
      </c>
      <c r="M26" s="18">
        <f>SUM(C26,G26)</f>
        <v/>
      </c>
    </row>
    <row r="27">
      <c r="A27" s="18">
        <f>'Combined_P1-I'!M31</f>
        <v/>
      </c>
      <c r="B27" s="18">
        <f>'Combined_P1-I'!N31</f>
        <v/>
      </c>
      <c r="C27" s="18">
        <f>'Combined_P1-I'!O31</f>
        <v/>
      </c>
      <c r="E27" s="18">
        <f>'Combined_CA-I'!G31</f>
        <v/>
      </c>
      <c r="F27" s="18">
        <f>'Combined_CA-I'!H31</f>
        <v/>
      </c>
      <c r="G27" s="18">
        <f>'Combined_CA-I'!I31</f>
        <v/>
      </c>
      <c r="I27" s="34" t="n"/>
      <c r="K27" s="18">
        <f>SUM(A27,E27)</f>
        <v/>
      </c>
      <c r="L27" s="18">
        <f>SUM(B27,F27)</f>
        <v/>
      </c>
      <c r="M27" s="18">
        <f>SUM(C27,G27)</f>
        <v/>
      </c>
    </row>
    <row r="28">
      <c r="A28" s="18">
        <f>'Combined_P1-I'!M32</f>
        <v/>
      </c>
      <c r="B28" s="18">
        <f>'Combined_P1-I'!N32</f>
        <v/>
      </c>
      <c r="C28" s="18">
        <f>'Combined_P1-I'!O32</f>
        <v/>
      </c>
      <c r="E28" s="18">
        <f>'Combined_CA-I'!G32</f>
        <v/>
      </c>
      <c r="F28" s="18">
        <f>'Combined_CA-I'!H32</f>
        <v/>
      </c>
      <c r="G28" s="18">
        <f>'Combined_CA-I'!I32</f>
        <v/>
      </c>
      <c r="I28" s="34" t="n"/>
      <c r="K28" s="18">
        <f>SUM(A28,E28)</f>
        <v/>
      </c>
      <c r="L28" s="18">
        <f>SUM(B28,F28)</f>
        <v/>
      </c>
      <c r="M28" s="18">
        <f>SUM(C28,G28)</f>
        <v/>
      </c>
    </row>
    <row r="29">
      <c r="A29" s="18">
        <f>'Combined_P1-I'!M33</f>
        <v/>
      </c>
      <c r="B29" s="18">
        <f>'Combined_P1-I'!N33</f>
        <v/>
      </c>
      <c r="C29" s="18">
        <f>'Combined_P1-I'!O33</f>
        <v/>
      </c>
      <c r="E29" s="18">
        <f>'Combined_CA-I'!G33</f>
        <v/>
      </c>
      <c r="F29" s="18">
        <f>'Combined_CA-I'!H33</f>
        <v/>
      </c>
      <c r="G29" s="18">
        <f>'Combined_CA-I'!I33</f>
        <v/>
      </c>
      <c r="I29" s="34" t="n"/>
      <c r="K29" s="18">
        <f>SUM(A29,E29)</f>
        <v/>
      </c>
      <c r="L29" s="18">
        <f>SUM(B29,F29)</f>
        <v/>
      </c>
      <c r="M29" s="18">
        <f>SUM(C29,G29)</f>
        <v/>
      </c>
    </row>
    <row r="30">
      <c r="A30" s="18">
        <f>'Combined_P1-I'!M34</f>
        <v/>
      </c>
      <c r="B30" s="18">
        <f>'Combined_P1-I'!N34</f>
        <v/>
      </c>
      <c r="C30" s="18">
        <f>'Combined_P1-I'!O34</f>
        <v/>
      </c>
      <c r="E30" s="18">
        <f>'Combined_CA-I'!G34</f>
        <v/>
      </c>
      <c r="F30" s="18">
        <f>'Combined_CA-I'!H34</f>
        <v/>
      </c>
      <c r="G30" s="18">
        <f>'Combined_CA-I'!I34</f>
        <v/>
      </c>
      <c r="I30" s="34" t="n"/>
      <c r="K30" s="18">
        <f>SUM(A30,E30)</f>
        <v/>
      </c>
      <c r="L30" s="18">
        <f>SUM(B30,F30)</f>
        <v/>
      </c>
      <c r="M30" s="18">
        <f>SUM(C30,G30)</f>
        <v/>
      </c>
    </row>
    <row r="31">
      <c r="A31" s="18">
        <f>'Combined_P1-I'!M35</f>
        <v/>
      </c>
      <c r="B31" s="18">
        <f>'Combined_P1-I'!N35</f>
        <v/>
      </c>
      <c r="C31" s="18">
        <f>'Combined_P1-I'!O35</f>
        <v/>
      </c>
      <c r="E31" s="18">
        <f>'Combined_CA-I'!G35</f>
        <v/>
      </c>
      <c r="F31" s="18">
        <f>'Combined_CA-I'!H35</f>
        <v/>
      </c>
      <c r="G31" s="18">
        <f>'Combined_CA-I'!I35</f>
        <v/>
      </c>
      <c r="I31" s="34" t="n"/>
      <c r="K31" s="18">
        <f>SUM(A31,E31)</f>
        <v/>
      </c>
      <c r="L31" s="18">
        <f>SUM(B31,F31)</f>
        <v/>
      </c>
      <c r="M31" s="18">
        <f>SUM(C31,G31)</f>
        <v/>
      </c>
    </row>
    <row r="32">
      <c r="A32" s="18">
        <f>'Combined_P1-I'!M36</f>
        <v/>
      </c>
      <c r="B32" s="18">
        <f>'Combined_P1-I'!N36</f>
        <v/>
      </c>
      <c r="C32" s="18">
        <f>'Combined_P1-I'!O36</f>
        <v/>
      </c>
      <c r="E32" s="18">
        <f>'Combined_CA-I'!G36</f>
        <v/>
      </c>
      <c r="F32" s="18">
        <f>'Combined_CA-I'!H36</f>
        <v/>
      </c>
      <c r="G32" s="18">
        <f>'Combined_CA-I'!I36</f>
        <v/>
      </c>
      <c r="I32" s="34" t="n"/>
      <c r="K32" s="18">
        <f>SUM(A32,E32)</f>
        <v/>
      </c>
      <c r="L32" s="18">
        <f>SUM(B32,F32)</f>
        <v/>
      </c>
      <c r="M32" s="18">
        <f>SUM(C32,G32)</f>
        <v/>
      </c>
    </row>
    <row r="33">
      <c r="A33" s="18">
        <f>'Combined_P1-I'!M37</f>
        <v/>
      </c>
      <c r="B33" s="18">
        <f>'Combined_P1-I'!N37</f>
        <v/>
      </c>
      <c r="C33" s="18">
        <f>'Combined_P1-I'!O37</f>
        <v/>
      </c>
      <c r="E33" s="18">
        <f>'Combined_CA-I'!G37</f>
        <v/>
      </c>
      <c r="F33" s="18">
        <f>'Combined_CA-I'!H37</f>
        <v/>
      </c>
      <c r="G33" s="18">
        <f>'Combined_CA-I'!I37</f>
        <v/>
      </c>
      <c r="I33" s="34" t="n"/>
      <c r="K33" s="18">
        <f>SUM(A33,E33)</f>
        <v/>
      </c>
      <c r="L33" s="18">
        <f>SUM(B33,F33)</f>
        <v/>
      </c>
      <c r="M33" s="18">
        <f>SUM(C33,G33)</f>
        <v/>
      </c>
    </row>
    <row r="34">
      <c r="A34" s="18">
        <f>'Combined_P1-I'!M38</f>
        <v/>
      </c>
      <c r="B34" s="18">
        <f>'Combined_P1-I'!N38</f>
        <v/>
      </c>
      <c r="C34" s="18">
        <f>'Combined_P1-I'!O38</f>
        <v/>
      </c>
      <c r="E34" s="18">
        <f>'Combined_CA-I'!G38</f>
        <v/>
      </c>
      <c r="F34" s="18">
        <f>'Combined_CA-I'!H38</f>
        <v/>
      </c>
      <c r="G34" s="18">
        <f>'Combined_CA-I'!I38</f>
        <v/>
      </c>
      <c r="I34" s="34" t="n"/>
      <c r="K34" s="18">
        <f>SUM(A34,E34)</f>
        <v/>
      </c>
      <c r="L34" s="18">
        <f>SUM(B34,F34)</f>
        <v/>
      </c>
      <c r="M34" s="18">
        <f>SUM(C34,G34)</f>
        <v/>
      </c>
    </row>
    <row r="35">
      <c r="A35" s="18">
        <f>'Combined_P1-I'!M39</f>
        <v/>
      </c>
      <c r="B35" s="18">
        <f>'Combined_P1-I'!N39</f>
        <v/>
      </c>
      <c r="C35" s="18">
        <f>'Combined_P1-I'!O39</f>
        <v/>
      </c>
      <c r="E35" s="18">
        <f>'Combined_CA-I'!G39</f>
        <v/>
      </c>
      <c r="F35" s="18">
        <f>'Combined_CA-I'!H39</f>
        <v/>
      </c>
      <c r="G35" s="18">
        <f>'Combined_CA-I'!I39</f>
        <v/>
      </c>
      <c r="I35" s="34" t="n"/>
      <c r="K35" s="18">
        <f>SUM(A35,E35)</f>
        <v/>
      </c>
      <c r="L35" s="18">
        <f>SUM(B35,F35)</f>
        <v/>
      </c>
      <c r="M35" s="18">
        <f>SUM(C35,G35)</f>
        <v/>
      </c>
    </row>
    <row r="36">
      <c r="A36" s="18">
        <f>'Combined_P1-I'!M40</f>
        <v/>
      </c>
      <c r="B36" s="18">
        <f>'Combined_P1-I'!N40</f>
        <v/>
      </c>
      <c r="C36" s="18">
        <f>'Combined_P1-I'!O40</f>
        <v/>
      </c>
      <c r="E36" s="18">
        <f>'Combined_CA-I'!G40</f>
        <v/>
      </c>
      <c r="F36" s="18">
        <f>'Combined_CA-I'!H40</f>
        <v/>
      </c>
      <c r="G36" s="18">
        <f>'Combined_CA-I'!I40</f>
        <v/>
      </c>
      <c r="I36" s="34" t="n"/>
      <c r="K36" s="18">
        <f>SUM(A36,E36)</f>
        <v/>
      </c>
      <c r="L36" s="18">
        <f>SUM(B36,F36)</f>
        <v/>
      </c>
      <c r="M36" s="18">
        <f>SUM(C36,G36)</f>
        <v/>
      </c>
    </row>
    <row r="37">
      <c r="A37" s="18">
        <f>'Combined_P1-I'!M41</f>
        <v/>
      </c>
      <c r="B37" s="18">
        <f>'Combined_P1-I'!N41</f>
        <v/>
      </c>
      <c r="C37" s="18">
        <f>'Combined_P1-I'!O41</f>
        <v/>
      </c>
      <c r="E37" s="18">
        <f>'Combined_CA-I'!G41</f>
        <v/>
      </c>
      <c r="F37" s="18">
        <f>'Combined_CA-I'!H41</f>
        <v/>
      </c>
      <c r="G37" s="18">
        <f>'Combined_CA-I'!I41</f>
        <v/>
      </c>
      <c r="I37" s="34" t="n"/>
      <c r="K37" s="18">
        <f>SUM(A37,E37)</f>
        <v/>
      </c>
      <c r="L37" s="18">
        <f>SUM(B37,F37)</f>
        <v/>
      </c>
      <c r="M37" s="18">
        <f>SUM(C37,G37)</f>
        <v/>
      </c>
    </row>
    <row r="38">
      <c r="A38" s="18">
        <f>'Combined_P1-I'!M42</f>
        <v/>
      </c>
      <c r="B38" s="18">
        <f>'Combined_P1-I'!N42</f>
        <v/>
      </c>
      <c r="C38" s="18">
        <f>'Combined_P1-I'!O42</f>
        <v/>
      </c>
      <c r="E38" s="18">
        <f>'Combined_CA-I'!G42</f>
        <v/>
      </c>
      <c r="F38" s="18">
        <f>'Combined_CA-I'!H42</f>
        <v/>
      </c>
      <c r="G38" s="18">
        <f>'Combined_CA-I'!I42</f>
        <v/>
      </c>
      <c r="I38" s="34" t="n"/>
      <c r="K38" s="18">
        <f>SUM(A38,E38)</f>
        <v/>
      </c>
      <c r="L38" s="18">
        <f>SUM(B38,F38)</f>
        <v/>
      </c>
      <c r="M38" s="18">
        <f>SUM(C38,G38)</f>
        <v/>
      </c>
    </row>
    <row r="39">
      <c r="A39" s="18">
        <f>'Combined_P1-I'!M43</f>
        <v/>
      </c>
      <c r="B39" s="18">
        <f>'Combined_P1-I'!N43</f>
        <v/>
      </c>
      <c r="C39" s="18">
        <f>'Combined_P1-I'!O43</f>
        <v/>
      </c>
      <c r="E39" s="18">
        <f>'Combined_CA-I'!G43</f>
        <v/>
      </c>
      <c r="F39" s="18">
        <f>'Combined_CA-I'!H43</f>
        <v/>
      </c>
      <c r="G39" s="18">
        <f>'Combined_CA-I'!I43</f>
        <v/>
      </c>
      <c r="I39" s="34" t="n"/>
      <c r="K39" s="18">
        <f>SUM(A39,E39)</f>
        <v/>
      </c>
      <c r="L39" s="18">
        <f>SUM(B39,F39)</f>
        <v/>
      </c>
      <c r="M39" s="18">
        <f>SUM(C39,G39)</f>
        <v/>
      </c>
    </row>
    <row r="40">
      <c r="A40" s="18">
        <f>'Combined_P1-I'!M44</f>
        <v/>
      </c>
      <c r="B40" s="18">
        <f>'Combined_P1-I'!N44</f>
        <v/>
      </c>
      <c r="C40" s="18">
        <f>'Combined_P1-I'!O44</f>
        <v/>
      </c>
      <c r="E40" s="18">
        <f>'Combined_CA-I'!G44</f>
        <v/>
      </c>
      <c r="F40" s="18">
        <f>'Combined_CA-I'!H44</f>
        <v/>
      </c>
      <c r="G40" s="18">
        <f>'Combined_CA-I'!I44</f>
        <v/>
      </c>
      <c r="I40" s="34" t="n"/>
      <c r="K40" s="18">
        <f>SUM(A40,E40)</f>
        <v/>
      </c>
      <c r="L40" s="18">
        <f>SUM(B40,F40)</f>
        <v/>
      </c>
      <c r="M40" s="18">
        <f>SUM(C40,G40)</f>
        <v/>
      </c>
    </row>
    <row r="41">
      <c r="A41" s="18">
        <f>'Combined_P1-I'!M45</f>
        <v/>
      </c>
      <c r="B41" s="18">
        <f>'Combined_P1-I'!N45</f>
        <v/>
      </c>
      <c r="C41" s="18">
        <f>'Combined_P1-I'!O45</f>
        <v/>
      </c>
      <c r="E41" s="18">
        <f>'Combined_CA-I'!G45</f>
        <v/>
      </c>
      <c r="F41" s="18">
        <f>'Combined_CA-I'!H45</f>
        <v/>
      </c>
      <c r="G41" s="18">
        <f>'Combined_CA-I'!I45</f>
        <v/>
      </c>
      <c r="I41" s="34" t="n"/>
      <c r="K41" s="18">
        <f>SUM(A41,E41)</f>
        <v/>
      </c>
      <c r="L41" s="18">
        <f>SUM(B41,F41)</f>
        <v/>
      </c>
      <c r="M41" s="18">
        <f>SUM(C41,G41)</f>
        <v/>
      </c>
    </row>
    <row r="42">
      <c r="A42" s="18">
        <f>'Combined_P1-I'!M46</f>
        <v/>
      </c>
      <c r="B42" s="18">
        <f>'Combined_P1-I'!N46</f>
        <v/>
      </c>
      <c r="C42" s="18">
        <f>'Combined_P1-I'!O46</f>
        <v/>
      </c>
      <c r="E42" s="18">
        <f>'Combined_CA-I'!G46</f>
        <v/>
      </c>
      <c r="F42" s="18">
        <f>'Combined_CA-I'!H46</f>
        <v/>
      </c>
      <c r="G42" s="18">
        <f>'Combined_CA-I'!I46</f>
        <v/>
      </c>
      <c r="I42" s="34" t="n"/>
      <c r="K42" s="18">
        <f>SUM(A42,E42)</f>
        <v/>
      </c>
      <c r="L42" s="18">
        <f>SUM(B42,F42)</f>
        <v/>
      </c>
      <c r="M42" s="18">
        <f>SUM(C42,G42)</f>
        <v/>
      </c>
    </row>
    <row r="43">
      <c r="I43" s="34" t="n"/>
    </row>
    <row r="44">
      <c r="I44" s="34" t="n"/>
      <c r="J44" s="19" t="inlineStr">
        <is>
          <t>CO</t>
        </is>
      </c>
      <c r="K44" s="37" t="inlineStr">
        <is>
          <t>CO1</t>
        </is>
      </c>
      <c r="L44" s="37" t="inlineStr">
        <is>
          <t>CO2</t>
        </is>
      </c>
      <c r="M44" s="37" t="inlineStr">
        <is>
          <t>CO3</t>
        </is>
      </c>
    </row>
    <row r="45">
      <c r="I45" s="34" t="n"/>
      <c r="J45" s="19" t="inlineStr">
        <is>
          <t>CO%</t>
        </is>
      </c>
      <c r="K45" s="8">
        <f>IF(SUM(K7:K42) &gt; 0, COUNTIF(K7:K42, "&gt;=" &amp; K4), "")</f>
        <v/>
      </c>
      <c r="L45" s="8">
        <f>IF(SUM(L7:L42) &gt; 0, COUNTIF(L7:L42, "&gt;=" &amp; L4), "")</f>
        <v/>
      </c>
      <c r="M45" s="8">
        <f>IF(SUM(M7:M42) &gt; 0, COUNTIF(M7:M42, "&gt;=" &amp; M4), "")</f>
        <v/>
      </c>
    </row>
    <row r="46">
      <c r="I46" s="34" t="n"/>
      <c r="J46" s="19" t="inlineStr">
        <is>
          <t>Total students</t>
        </is>
      </c>
      <c r="K46" s="38" t="n">
        <v>36</v>
      </c>
      <c r="L46" s="38" t="n">
        <v>36</v>
      </c>
      <c r="M46" s="38" t="n">
        <v>36</v>
      </c>
    </row>
    <row r="47">
      <c r="I47" s="34" t="n"/>
      <c r="J47" s="19" t="inlineStr">
        <is>
          <t>I-attainment %</t>
        </is>
      </c>
      <c r="K47" s="8">
        <f>IF(SUM(K7:K42) &gt; 0, K45/K46*100, "0")</f>
        <v/>
      </c>
      <c r="L47" s="8">
        <f>IF(SUM(L7:L42) &gt; 0, L45/L46*100, "0")</f>
        <v/>
      </c>
      <c r="M47" s="8">
        <f>IF(SUM(M7:M42) &gt; 0, M45/M46*100,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C1"/>
    <mergeCell ref="E1:G1"/>
    <mergeCell ref="K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47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Combined_END_SEM-E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>
        <f>'Combined_END_SEM-E'!U3</f>
        <v/>
      </c>
      <c r="B3" s="18">
        <f>'Combined_END_SEM-E'!V3</f>
        <v/>
      </c>
      <c r="C3" s="18">
        <f>'Combined_END_SEM-E'!W3</f>
        <v/>
      </c>
      <c r="E3" s="34" t="n"/>
      <c r="G3" s="18">
        <f>SUM(A3)</f>
        <v/>
      </c>
      <c r="H3" s="18">
        <f>SUM(B3)</f>
        <v/>
      </c>
      <c r="I3" s="18">
        <f>SUM(C3)</f>
        <v/>
      </c>
    </row>
    <row r="4">
      <c r="A4" s="18">
        <f>'Combined_END_SEM-E'!U4</f>
        <v/>
      </c>
      <c r="B4" s="18">
        <f>'Combined_END_SEM-E'!V4</f>
        <v/>
      </c>
      <c r="C4" s="18">
        <f>'Combined_END_SEM-E'!W4</f>
        <v/>
      </c>
      <c r="E4" s="34" t="n"/>
      <c r="G4" s="18">
        <f>SUM(A4)</f>
        <v/>
      </c>
      <c r="H4" s="18">
        <f>SUM(B4)</f>
        <v/>
      </c>
      <c r="I4" s="18">
        <f>SUM(C4)</f>
        <v/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>
        <f>'Combined_END_SEM-E'!U11</f>
        <v/>
      </c>
      <c r="B7" s="18">
        <f>'Combined_END_SEM-E'!V11</f>
        <v/>
      </c>
      <c r="C7" s="18">
        <f>'Combined_END_SEM-E'!W11</f>
        <v/>
      </c>
      <c r="E7" s="34" t="n"/>
      <c r="G7" s="18">
        <f>SUM(A7)</f>
        <v/>
      </c>
      <c r="H7" s="18">
        <f>SUM(B7)</f>
        <v/>
      </c>
      <c r="I7" s="18">
        <f>SUM(C7)</f>
        <v/>
      </c>
    </row>
    <row r="8">
      <c r="A8" s="18">
        <f>'Combined_END_SEM-E'!U12</f>
        <v/>
      </c>
      <c r="B8" s="18">
        <f>'Combined_END_SEM-E'!V12</f>
        <v/>
      </c>
      <c r="C8" s="18">
        <f>'Combined_END_SEM-E'!W12</f>
        <v/>
      </c>
      <c r="E8" s="34" t="n"/>
      <c r="G8" s="18">
        <f>SUM(A8)</f>
        <v/>
      </c>
      <c r="H8" s="18">
        <f>SUM(B8)</f>
        <v/>
      </c>
      <c r="I8" s="18">
        <f>SUM(C8)</f>
        <v/>
      </c>
    </row>
    <row r="9">
      <c r="A9" s="18">
        <f>'Combined_END_SEM-E'!U13</f>
        <v/>
      </c>
      <c r="B9" s="18">
        <f>'Combined_END_SEM-E'!V13</f>
        <v/>
      </c>
      <c r="C9" s="18">
        <f>'Combined_END_SEM-E'!W13</f>
        <v/>
      </c>
      <c r="E9" s="34" t="n"/>
      <c r="G9" s="18">
        <f>SUM(A9)</f>
        <v/>
      </c>
      <c r="H9" s="18">
        <f>SUM(B9)</f>
        <v/>
      </c>
      <c r="I9" s="18">
        <f>SUM(C9)</f>
        <v/>
      </c>
    </row>
    <row r="10">
      <c r="A10" s="18">
        <f>'Combined_END_SEM-E'!U14</f>
        <v/>
      </c>
      <c r="B10" s="18">
        <f>'Combined_END_SEM-E'!V14</f>
        <v/>
      </c>
      <c r="C10" s="18">
        <f>'Combined_END_SEM-E'!W14</f>
        <v/>
      </c>
      <c r="E10" s="34" t="n"/>
      <c r="G10" s="18">
        <f>SUM(A10)</f>
        <v/>
      </c>
      <c r="H10" s="18">
        <f>SUM(B10)</f>
        <v/>
      </c>
      <c r="I10" s="18">
        <f>SUM(C10)</f>
        <v/>
      </c>
    </row>
    <row r="11">
      <c r="A11" s="18">
        <f>'Combined_END_SEM-E'!U15</f>
        <v/>
      </c>
      <c r="B11" s="18">
        <f>'Combined_END_SEM-E'!V15</f>
        <v/>
      </c>
      <c r="C11" s="18">
        <f>'Combined_END_SEM-E'!W15</f>
        <v/>
      </c>
      <c r="E11" s="34" t="n"/>
      <c r="G11" s="18">
        <f>SUM(A11)</f>
        <v/>
      </c>
      <c r="H11" s="18">
        <f>SUM(B11)</f>
        <v/>
      </c>
      <c r="I11" s="18">
        <f>SUM(C11)</f>
        <v/>
      </c>
    </row>
    <row r="12">
      <c r="A12" s="18">
        <f>'Combined_END_SEM-E'!U16</f>
        <v/>
      </c>
      <c r="B12" s="18">
        <f>'Combined_END_SEM-E'!V16</f>
        <v/>
      </c>
      <c r="C12" s="18">
        <f>'Combined_END_SEM-E'!W16</f>
        <v/>
      </c>
      <c r="E12" s="34" t="n"/>
      <c r="G12" s="18">
        <f>SUM(A12)</f>
        <v/>
      </c>
      <c r="H12" s="18">
        <f>SUM(B12)</f>
        <v/>
      </c>
      <c r="I12" s="18">
        <f>SUM(C12)</f>
        <v/>
      </c>
    </row>
    <row r="13">
      <c r="A13" s="18">
        <f>'Combined_END_SEM-E'!U17</f>
        <v/>
      </c>
      <c r="B13" s="18">
        <f>'Combined_END_SEM-E'!V17</f>
        <v/>
      </c>
      <c r="C13" s="18">
        <f>'Combined_END_SEM-E'!W17</f>
        <v/>
      </c>
      <c r="E13" s="34" t="n"/>
      <c r="G13" s="18">
        <f>SUM(A13)</f>
        <v/>
      </c>
      <c r="H13" s="18">
        <f>SUM(B13)</f>
        <v/>
      </c>
      <c r="I13" s="18">
        <f>SUM(C13)</f>
        <v/>
      </c>
    </row>
    <row r="14">
      <c r="A14" s="18">
        <f>'Combined_END_SEM-E'!U18</f>
        <v/>
      </c>
      <c r="B14" s="18">
        <f>'Combined_END_SEM-E'!V18</f>
        <v/>
      </c>
      <c r="C14" s="18">
        <f>'Combined_END_SEM-E'!W18</f>
        <v/>
      </c>
      <c r="E14" s="34" t="n"/>
      <c r="G14" s="18">
        <f>SUM(A14)</f>
        <v/>
      </c>
      <c r="H14" s="18">
        <f>SUM(B14)</f>
        <v/>
      </c>
      <c r="I14" s="18">
        <f>SUM(C14)</f>
        <v/>
      </c>
    </row>
    <row r="15">
      <c r="A15" s="18">
        <f>'Combined_END_SEM-E'!U19</f>
        <v/>
      </c>
      <c r="B15" s="18">
        <f>'Combined_END_SEM-E'!V19</f>
        <v/>
      </c>
      <c r="C15" s="18">
        <f>'Combined_END_SEM-E'!W19</f>
        <v/>
      </c>
      <c r="E15" s="34" t="n"/>
      <c r="G15" s="18">
        <f>SUM(A15)</f>
        <v/>
      </c>
      <c r="H15" s="18">
        <f>SUM(B15)</f>
        <v/>
      </c>
      <c r="I15" s="18">
        <f>SUM(C15)</f>
        <v/>
      </c>
    </row>
    <row r="16">
      <c r="A16" s="18">
        <f>'Combined_END_SEM-E'!U20</f>
        <v/>
      </c>
      <c r="B16" s="18">
        <f>'Combined_END_SEM-E'!V20</f>
        <v/>
      </c>
      <c r="C16" s="18">
        <f>'Combined_END_SEM-E'!W20</f>
        <v/>
      </c>
      <c r="E16" s="34" t="n"/>
      <c r="G16" s="18">
        <f>SUM(A16)</f>
        <v/>
      </c>
      <c r="H16" s="18">
        <f>SUM(B16)</f>
        <v/>
      </c>
      <c r="I16" s="18">
        <f>SUM(C16)</f>
        <v/>
      </c>
    </row>
    <row r="17">
      <c r="A17" s="18">
        <f>'Combined_END_SEM-E'!U21</f>
        <v/>
      </c>
      <c r="B17" s="18">
        <f>'Combined_END_SEM-E'!V21</f>
        <v/>
      </c>
      <c r="C17" s="18">
        <f>'Combined_END_SEM-E'!W21</f>
        <v/>
      </c>
      <c r="E17" s="34" t="n"/>
      <c r="G17" s="18">
        <f>SUM(A17)</f>
        <v/>
      </c>
      <c r="H17" s="18">
        <f>SUM(B17)</f>
        <v/>
      </c>
      <c r="I17" s="18">
        <f>SUM(C17)</f>
        <v/>
      </c>
    </row>
    <row r="18">
      <c r="A18" s="18">
        <f>'Combined_END_SEM-E'!U22</f>
        <v/>
      </c>
      <c r="B18" s="18">
        <f>'Combined_END_SEM-E'!V22</f>
        <v/>
      </c>
      <c r="C18" s="18">
        <f>'Combined_END_SEM-E'!W22</f>
        <v/>
      </c>
      <c r="E18" s="34" t="n"/>
      <c r="G18" s="18">
        <f>SUM(A18)</f>
        <v/>
      </c>
      <c r="H18" s="18">
        <f>SUM(B18)</f>
        <v/>
      </c>
      <c r="I18" s="18">
        <f>SUM(C18)</f>
        <v/>
      </c>
    </row>
    <row r="19">
      <c r="A19" s="18">
        <f>'Combined_END_SEM-E'!U23</f>
        <v/>
      </c>
      <c r="B19" s="18">
        <f>'Combined_END_SEM-E'!V23</f>
        <v/>
      </c>
      <c r="C19" s="18">
        <f>'Combined_END_SEM-E'!W23</f>
        <v/>
      </c>
      <c r="E19" s="34" t="n"/>
      <c r="G19" s="18">
        <f>SUM(A19)</f>
        <v/>
      </c>
      <c r="H19" s="18">
        <f>SUM(B19)</f>
        <v/>
      </c>
      <c r="I19" s="18">
        <f>SUM(C19)</f>
        <v/>
      </c>
    </row>
    <row r="20">
      <c r="A20" s="18">
        <f>'Combined_END_SEM-E'!U24</f>
        <v/>
      </c>
      <c r="B20" s="18">
        <f>'Combined_END_SEM-E'!V24</f>
        <v/>
      </c>
      <c r="C20" s="18">
        <f>'Combined_END_SEM-E'!W24</f>
        <v/>
      </c>
      <c r="E20" s="34" t="n"/>
      <c r="G20" s="18">
        <f>SUM(A20)</f>
        <v/>
      </c>
      <c r="H20" s="18">
        <f>SUM(B20)</f>
        <v/>
      </c>
      <c r="I20" s="18">
        <f>SUM(C20)</f>
        <v/>
      </c>
    </row>
    <row r="21">
      <c r="A21" s="18">
        <f>'Combined_END_SEM-E'!U25</f>
        <v/>
      </c>
      <c r="B21" s="18">
        <f>'Combined_END_SEM-E'!V25</f>
        <v/>
      </c>
      <c r="C21" s="18">
        <f>'Combined_END_SEM-E'!W25</f>
        <v/>
      </c>
      <c r="E21" s="34" t="n"/>
      <c r="G21" s="18">
        <f>SUM(A21)</f>
        <v/>
      </c>
      <c r="H21" s="18">
        <f>SUM(B21)</f>
        <v/>
      </c>
      <c r="I21" s="18">
        <f>SUM(C21)</f>
        <v/>
      </c>
    </row>
    <row r="22">
      <c r="A22" s="18">
        <f>'Combined_END_SEM-E'!U26</f>
        <v/>
      </c>
      <c r="B22" s="18">
        <f>'Combined_END_SEM-E'!V26</f>
        <v/>
      </c>
      <c r="C22" s="18">
        <f>'Combined_END_SEM-E'!W26</f>
        <v/>
      </c>
      <c r="E22" s="34" t="n"/>
      <c r="G22" s="18">
        <f>SUM(A22)</f>
        <v/>
      </c>
      <c r="H22" s="18">
        <f>SUM(B22)</f>
        <v/>
      </c>
      <c r="I22" s="18">
        <f>SUM(C22)</f>
        <v/>
      </c>
    </row>
    <row r="23">
      <c r="A23" s="18">
        <f>'Combined_END_SEM-E'!U27</f>
        <v/>
      </c>
      <c r="B23" s="18">
        <f>'Combined_END_SEM-E'!V27</f>
        <v/>
      </c>
      <c r="C23" s="18">
        <f>'Combined_END_SEM-E'!W27</f>
        <v/>
      </c>
      <c r="E23" s="34" t="n"/>
      <c r="G23" s="18">
        <f>SUM(A23)</f>
        <v/>
      </c>
      <c r="H23" s="18">
        <f>SUM(B23)</f>
        <v/>
      </c>
      <c r="I23" s="18">
        <f>SUM(C23)</f>
        <v/>
      </c>
    </row>
    <row r="24">
      <c r="A24" s="18">
        <f>'Combined_END_SEM-E'!U28</f>
        <v/>
      </c>
      <c r="B24" s="18">
        <f>'Combined_END_SEM-E'!V28</f>
        <v/>
      </c>
      <c r="C24" s="18">
        <f>'Combined_END_SEM-E'!W28</f>
        <v/>
      </c>
      <c r="E24" s="34" t="n"/>
      <c r="G24" s="18">
        <f>SUM(A24)</f>
        <v/>
      </c>
      <c r="H24" s="18">
        <f>SUM(B24)</f>
        <v/>
      </c>
      <c r="I24" s="18">
        <f>SUM(C24)</f>
        <v/>
      </c>
    </row>
    <row r="25">
      <c r="A25" s="18">
        <f>'Combined_END_SEM-E'!U29</f>
        <v/>
      </c>
      <c r="B25" s="18">
        <f>'Combined_END_SEM-E'!V29</f>
        <v/>
      </c>
      <c r="C25" s="18">
        <f>'Combined_END_SEM-E'!W29</f>
        <v/>
      </c>
      <c r="E25" s="34" t="n"/>
      <c r="G25" s="18">
        <f>SUM(A25)</f>
        <v/>
      </c>
      <c r="H25" s="18">
        <f>SUM(B25)</f>
        <v/>
      </c>
      <c r="I25" s="18">
        <f>SUM(C25)</f>
        <v/>
      </c>
    </row>
    <row r="26">
      <c r="A26" s="18">
        <f>'Combined_END_SEM-E'!U30</f>
        <v/>
      </c>
      <c r="B26" s="18">
        <f>'Combined_END_SEM-E'!V30</f>
        <v/>
      </c>
      <c r="C26" s="18">
        <f>'Combined_END_SEM-E'!W30</f>
        <v/>
      </c>
      <c r="E26" s="34" t="n"/>
      <c r="G26" s="18">
        <f>SUM(A26)</f>
        <v/>
      </c>
      <c r="H26" s="18">
        <f>SUM(B26)</f>
        <v/>
      </c>
      <c r="I26" s="18">
        <f>SUM(C26)</f>
        <v/>
      </c>
    </row>
    <row r="27">
      <c r="A27" s="18">
        <f>'Combined_END_SEM-E'!U31</f>
        <v/>
      </c>
      <c r="B27" s="18">
        <f>'Combined_END_SEM-E'!V31</f>
        <v/>
      </c>
      <c r="C27" s="18">
        <f>'Combined_END_SEM-E'!W31</f>
        <v/>
      </c>
      <c r="E27" s="34" t="n"/>
      <c r="G27" s="18">
        <f>SUM(A27)</f>
        <v/>
      </c>
      <c r="H27" s="18">
        <f>SUM(B27)</f>
        <v/>
      </c>
      <c r="I27" s="18">
        <f>SUM(C27)</f>
        <v/>
      </c>
    </row>
    <row r="28">
      <c r="A28" s="18">
        <f>'Combined_END_SEM-E'!U32</f>
        <v/>
      </c>
      <c r="B28" s="18">
        <f>'Combined_END_SEM-E'!V32</f>
        <v/>
      </c>
      <c r="C28" s="18">
        <f>'Combined_END_SEM-E'!W32</f>
        <v/>
      </c>
      <c r="E28" s="34" t="n"/>
      <c r="G28" s="18">
        <f>SUM(A28)</f>
        <v/>
      </c>
      <c r="H28" s="18">
        <f>SUM(B28)</f>
        <v/>
      </c>
      <c r="I28" s="18">
        <f>SUM(C28)</f>
        <v/>
      </c>
    </row>
    <row r="29">
      <c r="A29" s="18">
        <f>'Combined_END_SEM-E'!U33</f>
        <v/>
      </c>
      <c r="B29" s="18">
        <f>'Combined_END_SEM-E'!V33</f>
        <v/>
      </c>
      <c r="C29" s="18">
        <f>'Combined_END_SEM-E'!W33</f>
        <v/>
      </c>
      <c r="E29" s="34" t="n"/>
      <c r="G29" s="18">
        <f>SUM(A29)</f>
        <v/>
      </c>
      <c r="H29" s="18">
        <f>SUM(B29)</f>
        <v/>
      </c>
      <c r="I29" s="18">
        <f>SUM(C29)</f>
        <v/>
      </c>
    </row>
    <row r="30">
      <c r="A30" s="18">
        <f>'Combined_END_SEM-E'!U34</f>
        <v/>
      </c>
      <c r="B30" s="18">
        <f>'Combined_END_SEM-E'!V34</f>
        <v/>
      </c>
      <c r="C30" s="18">
        <f>'Combined_END_SEM-E'!W34</f>
        <v/>
      </c>
      <c r="E30" s="34" t="n"/>
      <c r="G30" s="18">
        <f>SUM(A30)</f>
        <v/>
      </c>
      <c r="H30" s="18">
        <f>SUM(B30)</f>
        <v/>
      </c>
      <c r="I30" s="18">
        <f>SUM(C30)</f>
        <v/>
      </c>
    </row>
    <row r="31">
      <c r="A31" s="18">
        <f>'Combined_END_SEM-E'!U35</f>
        <v/>
      </c>
      <c r="B31" s="18">
        <f>'Combined_END_SEM-E'!V35</f>
        <v/>
      </c>
      <c r="C31" s="18">
        <f>'Combined_END_SEM-E'!W35</f>
        <v/>
      </c>
      <c r="E31" s="34" t="n"/>
      <c r="G31" s="18">
        <f>SUM(A31)</f>
        <v/>
      </c>
      <c r="H31" s="18">
        <f>SUM(B31)</f>
        <v/>
      </c>
      <c r="I31" s="18">
        <f>SUM(C31)</f>
        <v/>
      </c>
    </row>
    <row r="32">
      <c r="A32" s="18">
        <f>'Combined_END_SEM-E'!U36</f>
        <v/>
      </c>
      <c r="B32" s="18">
        <f>'Combined_END_SEM-E'!V36</f>
        <v/>
      </c>
      <c r="C32" s="18">
        <f>'Combined_END_SEM-E'!W36</f>
        <v/>
      </c>
      <c r="E32" s="34" t="n"/>
      <c r="G32" s="18">
        <f>SUM(A32)</f>
        <v/>
      </c>
      <c r="H32" s="18">
        <f>SUM(B32)</f>
        <v/>
      </c>
      <c r="I32" s="18">
        <f>SUM(C32)</f>
        <v/>
      </c>
    </row>
    <row r="33">
      <c r="A33" s="18">
        <f>'Combined_END_SEM-E'!U37</f>
        <v/>
      </c>
      <c r="B33" s="18">
        <f>'Combined_END_SEM-E'!V37</f>
        <v/>
      </c>
      <c r="C33" s="18">
        <f>'Combined_END_SEM-E'!W37</f>
        <v/>
      </c>
      <c r="E33" s="34" t="n"/>
      <c r="G33" s="18">
        <f>SUM(A33)</f>
        <v/>
      </c>
      <c r="H33" s="18">
        <f>SUM(B33)</f>
        <v/>
      </c>
      <c r="I33" s="18">
        <f>SUM(C33)</f>
        <v/>
      </c>
    </row>
    <row r="34">
      <c r="A34" s="18">
        <f>'Combined_END_SEM-E'!U38</f>
        <v/>
      </c>
      <c r="B34" s="18">
        <f>'Combined_END_SEM-E'!V38</f>
        <v/>
      </c>
      <c r="C34" s="18">
        <f>'Combined_END_SEM-E'!W38</f>
        <v/>
      </c>
      <c r="E34" s="34" t="n"/>
      <c r="G34" s="18">
        <f>SUM(A34)</f>
        <v/>
      </c>
      <c r="H34" s="18">
        <f>SUM(B34)</f>
        <v/>
      </c>
      <c r="I34" s="18">
        <f>SUM(C34)</f>
        <v/>
      </c>
    </row>
    <row r="35">
      <c r="A35" s="18">
        <f>'Combined_END_SEM-E'!U39</f>
        <v/>
      </c>
      <c r="B35" s="18">
        <f>'Combined_END_SEM-E'!V39</f>
        <v/>
      </c>
      <c r="C35" s="18">
        <f>'Combined_END_SEM-E'!W39</f>
        <v/>
      </c>
      <c r="E35" s="34" t="n"/>
      <c r="G35" s="18">
        <f>SUM(A35)</f>
        <v/>
      </c>
      <c r="H35" s="18">
        <f>SUM(B35)</f>
        <v/>
      </c>
      <c r="I35" s="18">
        <f>SUM(C35)</f>
        <v/>
      </c>
    </row>
    <row r="36">
      <c r="A36" s="18">
        <f>'Combined_END_SEM-E'!U40</f>
        <v/>
      </c>
      <c r="B36" s="18">
        <f>'Combined_END_SEM-E'!V40</f>
        <v/>
      </c>
      <c r="C36" s="18">
        <f>'Combined_END_SEM-E'!W40</f>
        <v/>
      </c>
      <c r="E36" s="34" t="n"/>
      <c r="G36" s="18">
        <f>SUM(A36)</f>
        <v/>
      </c>
      <c r="H36" s="18">
        <f>SUM(B36)</f>
        <v/>
      </c>
      <c r="I36" s="18">
        <f>SUM(C36)</f>
        <v/>
      </c>
    </row>
    <row r="37">
      <c r="A37" s="18">
        <f>'Combined_END_SEM-E'!U41</f>
        <v/>
      </c>
      <c r="B37" s="18">
        <f>'Combined_END_SEM-E'!V41</f>
        <v/>
      </c>
      <c r="C37" s="18">
        <f>'Combined_END_SEM-E'!W41</f>
        <v/>
      </c>
      <c r="E37" s="34" t="n"/>
      <c r="G37" s="18">
        <f>SUM(A37)</f>
        <v/>
      </c>
      <c r="H37" s="18">
        <f>SUM(B37)</f>
        <v/>
      </c>
      <c r="I37" s="18">
        <f>SUM(C37)</f>
        <v/>
      </c>
    </row>
    <row r="38">
      <c r="A38" s="18">
        <f>'Combined_END_SEM-E'!U42</f>
        <v/>
      </c>
      <c r="B38" s="18">
        <f>'Combined_END_SEM-E'!V42</f>
        <v/>
      </c>
      <c r="C38" s="18">
        <f>'Combined_END_SEM-E'!W42</f>
        <v/>
      </c>
      <c r="E38" s="34" t="n"/>
      <c r="G38" s="18">
        <f>SUM(A38)</f>
        <v/>
      </c>
      <c r="H38" s="18">
        <f>SUM(B38)</f>
        <v/>
      </c>
      <c r="I38" s="18">
        <f>SUM(C38)</f>
        <v/>
      </c>
    </row>
    <row r="39">
      <c r="A39" s="18">
        <f>'Combined_END_SEM-E'!U43</f>
        <v/>
      </c>
      <c r="B39" s="18">
        <f>'Combined_END_SEM-E'!V43</f>
        <v/>
      </c>
      <c r="C39" s="18">
        <f>'Combined_END_SEM-E'!W43</f>
        <v/>
      </c>
      <c r="E39" s="34" t="n"/>
      <c r="G39" s="18">
        <f>SUM(A39)</f>
        <v/>
      </c>
      <c r="H39" s="18">
        <f>SUM(B39)</f>
        <v/>
      </c>
      <c r="I39" s="18">
        <f>SUM(C39)</f>
        <v/>
      </c>
    </row>
    <row r="40">
      <c r="A40" s="18">
        <f>'Combined_END_SEM-E'!U44</f>
        <v/>
      </c>
      <c r="B40" s="18">
        <f>'Combined_END_SEM-E'!V44</f>
        <v/>
      </c>
      <c r="C40" s="18">
        <f>'Combined_END_SEM-E'!W44</f>
        <v/>
      </c>
      <c r="E40" s="34" t="n"/>
      <c r="G40" s="18">
        <f>SUM(A40)</f>
        <v/>
      </c>
      <c r="H40" s="18">
        <f>SUM(B40)</f>
        <v/>
      </c>
      <c r="I40" s="18">
        <f>SUM(C40)</f>
        <v/>
      </c>
    </row>
    <row r="41">
      <c r="A41" s="18">
        <f>'Combined_END_SEM-E'!U45</f>
        <v/>
      </c>
      <c r="B41" s="18">
        <f>'Combined_END_SEM-E'!V45</f>
        <v/>
      </c>
      <c r="C41" s="18">
        <f>'Combined_END_SEM-E'!W45</f>
        <v/>
      </c>
      <c r="E41" s="34" t="n"/>
      <c r="G41" s="18">
        <f>SUM(A41)</f>
        <v/>
      </c>
      <c r="H41" s="18">
        <f>SUM(B41)</f>
        <v/>
      </c>
      <c r="I41" s="18">
        <f>SUM(C41)</f>
        <v/>
      </c>
    </row>
    <row r="42">
      <c r="A42" s="18">
        <f>'Combined_END_SEM-E'!U46</f>
        <v/>
      </c>
      <c r="B42" s="18">
        <f>'Combined_END_SEM-E'!V46</f>
        <v/>
      </c>
      <c r="C42" s="18">
        <f>'Combined_END_SEM-E'!W46</f>
        <v/>
      </c>
      <c r="E42" s="34" t="n"/>
      <c r="G42" s="18">
        <f>SUM(A42)</f>
        <v/>
      </c>
      <c r="H42" s="18">
        <f>SUM(B42)</f>
        <v/>
      </c>
      <c r="I42" s="18">
        <f>SUM(C42)</f>
        <v/>
      </c>
    </row>
    <row r="43">
      <c r="E43" s="34" t="n"/>
    </row>
    <row r="44">
      <c r="E44" s="34" t="n"/>
      <c r="F44" s="19" t="inlineStr">
        <is>
          <t>CO</t>
        </is>
      </c>
      <c r="G44" s="37" t="inlineStr">
        <is>
          <t>CO1</t>
        </is>
      </c>
      <c r="H44" s="37" t="inlineStr">
        <is>
          <t>CO2</t>
        </is>
      </c>
      <c r="I44" s="37" t="inlineStr">
        <is>
          <t>CO3</t>
        </is>
      </c>
    </row>
    <row r="45">
      <c r="E45" s="34" t="n"/>
      <c r="F45" s="19" t="inlineStr">
        <is>
          <t>CO%</t>
        </is>
      </c>
      <c r="G45" s="8">
        <f>IF(SUM(G7:G42) &gt; 0, COUNTIF(G7:G42, "&gt;=" &amp; G4), "")</f>
        <v/>
      </c>
      <c r="H45" s="8">
        <f>IF(SUM(H7:H42) &gt; 0, COUNTIF(H7:H42, "&gt;=" &amp; H4), "")</f>
        <v/>
      </c>
      <c r="I45" s="8">
        <f>IF(SUM(I7:I42) &gt; 0, COUNTIF(I7:I42, "&gt;=" &amp; I4), "")</f>
        <v/>
      </c>
    </row>
    <row r="46">
      <c r="E46" s="34" t="n"/>
      <c r="F46" s="19" t="inlineStr">
        <is>
          <t>Total students</t>
        </is>
      </c>
      <c r="G46" s="38" t="n">
        <v>36</v>
      </c>
      <c r="H46" s="38" t="n">
        <v>36</v>
      </c>
      <c r="I46" s="38" t="n">
        <v>36</v>
      </c>
    </row>
    <row r="47">
      <c r="E47" s="34" t="n"/>
      <c r="F47" s="19" t="inlineStr">
        <is>
          <t>E-attainment %</t>
        </is>
      </c>
      <c r="G47" s="8">
        <f>IF(SUM(G7:G42) &gt; 0, G45/G46*100, "0")</f>
        <v/>
      </c>
      <c r="H47" s="8">
        <f>IF(SUM(H7:H42) &gt; 0, H45/H46*100, "0")</f>
        <v/>
      </c>
      <c r="I47" s="8">
        <f>IF(SUM(I7:I42) &gt; 0, I45/I46*100,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19MEE431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Machines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36</v>
      </c>
      <c r="D10" s="11" t="inlineStr">
        <is>
          <t>CO1</t>
        </is>
      </c>
      <c r="E10" s="11">
        <f>'Combined_Input_Details'!E10</f>
        <v/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>
        <f>'Combined_Input_Details'!E11</f>
        <v/>
      </c>
    </row>
    <row r="12">
      <c r="A12" s="2" t="n"/>
      <c r="B12" s="2" t="n"/>
      <c r="D12" s="11" t="inlineStr">
        <is>
          <t>CO3</t>
        </is>
      </c>
      <c r="E12" s="11">
        <f>'Combined_Input_Details'!E12</f>
        <v/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>
        <f>'Combined_Input_Details'!B15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>
        <f>'Combined_Input_Details'!B16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39" t="inlineStr">
        <is>
          <t>Course Outcome</t>
        </is>
      </c>
      <c r="E17" s="39" t="inlineStr">
        <is>
          <t>Mapping with Program</t>
        </is>
      </c>
      <c r="F17" s="39" t="n"/>
      <c r="G17" s="39" t="inlineStr">
        <is>
          <t>Attainment % in</t>
        </is>
      </c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</row>
    <row r="18">
      <c r="A18" s="3" t="inlineStr">
        <is>
          <t>Indirect %</t>
        </is>
      </c>
      <c r="B18" s="3">
        <f>'Combined_Input_Details'!B18</f>
        <v/>
      </c>
      <c r="D18" s="39" t="n"/>
      <c r="E18" s="39" t="inlineStr">
        <is>
          <t>POs &amp; PSOs</t>
        </is>
      </c>
      <c r="F18" s="39" t="inlineStr">
        <is>
          <t>Level of Mapping</t>
        </is>
      </c>
      <c r="G18" s="39" t="inlineStr">
        <is>
          <t>Direct</t>
        </is>
      </c>
      <c r="H18" s="39" t="n"/>
      <c r="I18" s="39" t="n"/>
      <c r="J18" s="39" t="n"/>
      <c r="K18" s="39" t="n"/>
      <c r="L18" s="39" t="n"/>
      <c r="M18" s="39" t="inlineStr">
        <is>
          <t>Indirect</t>
        </is>
      </c>
      <c r="N18" s="39" t="n"/>
      <c r="O18" s="40" t="inlineStr">
        <is>
          <t>Final Weighted CO Attainment (80% Direct + 20% Indirect)</t>
        </is>
      </c>
      <c r="P18" s="39" t="n"/>
    </row>
    <row r="19" ht="52" customHeight="1">
      <c r="A19" s="5" t="inlineStr">
        <is>
          <t>Target CO Attainment %</t>
        </is>
      </c>
      <c r="B19" s="5">
        <f>'Combined_Input_Details'!B19</f>
        <v/>
      </c>
      <c r="D19" s="39" t="n"/>
      <c r="E19" s="39" t="n"/>
      <c r="F19" s="40" t="inlineStr">
        <is>
          <t>Affinity</t>
        </is>
      </c>
      <c r="G19" s="39" t="inlineStr">
        <is>
          <t>University(SEE)</t>
        </is>
      </c>
      <c r="H19" s="39" t="n"/>
      <c r="I19" s="39" t="inlineStr">
        <is>
          <t>Internal(CIE)</t>
        </is>
      </c>
      <c r="J19" s="39" t="n"/>
      <c r="K19" s="40">
        <f>"Weighted Level of Attainment (" &amp; B16 &amp; " SEE + " &amp; B15 &amp; " CIE)"</f>
        <v/>
      </c>
      <c r="L19" s="39" t="n"/>
      <c r="M19" s="39" t="inlineStr">
        <is>
          <t>Attainment</t>
        </is>
      </c>
      <c r="N19" s="39" t="inlineStr">
        <is>
          <t>Level Of Attainment (0-40 --&gt; 1, 40-60 ---&gt; 2, 60-100---&gt; 3)</t>
        </is>
      </c>
      <c r="O19" s="39" t="n"/>
      <c r="P19" s="39" t="n"/>
    </row>
    <row r="20">
      <c r="D20" s="39" t="n"/>
      <c r="E20" s="39" t="n"/>
      <c r="F20" s="39" t="n"/>
      <c r="G20" s="39" t="inlineStr">
        <is>
          <t>Attainment</t>
        </is>
      </c>
      <c r="H20" s="39" t="inlineStr">
        <is>
          <t>Level Of Attainment (0-40 --&gt; 1, 40-60 ---&gt; 2, 60-100---&gt; 3)</t>
        </is>
      </c>
      <c r="I20" s="39" t="inlineStr">
        <is>
          <t>Attainment</t>
        </is>
      </c>
      <c r="J20" s="39" t="inlineStr">
        <is>
          <t>Level Of Attainment (0-40 --&gt; 1, 40-60 ---&gt; 2, 60-100---&gt; 3)</t>
        </is>
      </c>
      <c r="K20" s="40" t="inlineStr">
        <is>
          <t>Attainment</t>
        </is>
      </c>
      <c r="L20" s="40" t="inlineStr">
        <is>
          <t>Level Of Attainment (0-40 --&gt; 1, 40-60 ---&gt; 2, 60-100---&gt; 3)</t>
        </is>
      </c>
      <c r="M20" s="39" t="n"/>
      <c r="N20" s="39" t="n"/>
      <c r="O20" s="40" t="inlineStr">
        <is>
          <t>Attainment</t>
        </is>
      </c>
      <c r="P20" s="40" t="inlineStr">
        <is>
          <t>Level Of Attainment (0-40 --&gt; 1, 40-60 ---&gt; 2, 60-100---&gt; 3)</t>
        </is>
      </c>
    </row>
    <row r="21">
      <c r="D21" s="39" t="inlineStr">
        <is>
          <t>CO1</t>
        </is>
      </c>
      <c r="E21" s="41">
        <f>E2</f>
        <v/>
      </c>
      <c r="F21" s="41">
        <f>E3</f>
        <v/>
      </c>
      <c r="G21" s="42">
        <f>Combined_External_Components!G47</f>
        <v/>
      </c>
      <c r="H21" s="41">
        <f>IF(AND(G21&gt;0,G21&lt;40),1,IF(AND(G21&gt;=40,G21&lt;60),2,IF(AND(G21&gt;=60,G21&lt;=100),3,"0")))</f>
        <v/>
      </c>
      <c r="I21" s="42">
        <f>Combined_Internal_Components!K47</f>
        <v/>
      </c>
      <c r="J21" s="41">
        <f>IF(AND(I21&gt;0,I21&lt;40),1,IF(AND(I21&gt;=40,I21&lt;60),2,IF(AND(I21&gt;=60,I21&lt;=100),3,"0")))</f>
        <v/>
      </c>
      <c r="K21" s="42">
        <f>G21*(B16/100)+I21*(B15/100)</f>
        <v/>
      </c>
      <c r="L21" s="41">
        <f>IF(AND(K21&gt;0,K21&lt;40),1,IF(AND(K21&gt;=40,K21&lt;60),2,IF(AND(K21&gt;=60,K21&lt;=100),3,"0")))</f>
        <v/>
      </c>
      <c r="M21" s="42">
        <f>E10</f>
        <v/>
      </c>
      <c r="N21" s="41">
        <f>IF(AND(M21&gt;0,M21&lt;40),1,IF(AND(M21&gt;=40,M21&lt;60),2,IF(AND(M21&gt;=60,M21&lt;=100),3,"0")))</f>
        <v/>
      </c>
      <c r="O21" s="42">
        <f>=K21*(B17/100)+M21*(B18/100)</f>
        <v/>
      </c>
      <c r="P21" s="41">
        <f>IF(AND(O21&gt;0,O21&lt;40),1,IF(AND(O21&gt;=40,O21&lt;60),2,IF(AND(O21&gt;=60,O21&lt;=100),3,"0")))</f>
        <v/>
      </c>
    </row>
    <row r="22">
      <c r="D22" s="43" t="n"/>
      <c r="E22" s="44">
        <f>F2</f>
        <v/>
      </c>
      <c r="F22" s="44">
        <f>F3</f>
        <v/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</row>
    <row r="23">
      <c r="D23" s="43" t="n"/>
      <c r="E23" s="41">
        <f>G2</f>
        <v/>
      </c>
      <c r="F23" s="41">
        <f>G3</f>
        <v/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</row>
    <row r="24">
      <c r="D24" s="43" t="n"/>
      <c r="E24" s="44">
        <f>H2</f>
        <v/>
      </c>
      <c r="F24" s="44">
        <f>H3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I2</f>
        <v/>
      </c>
      <c r="F25" s="41">
        <f>I3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J2</f>
        <v/>
      </c>
      <c r="F26" s="44">
        <f>J3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K2</f>
        <v/>
      </c>
      <c r="F27" s="41">
        <f>K3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L2</f>
        <v/>
      </c>
      <c r="F28" s="44">
        <f>L3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M2</f>
        <v/>
      </c>
      <c r="F29" s="41">
        <f>M3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N2</f>
        <v/>
      </c>
      <c r="F30" s="44">
        <f>N3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O2</f>
        <v/>
      </c>
      <c r="F31" s="41">
        <f>O3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P2</f>
        <v/>
      </c>
      <c r="F32" s="44">
        <f>P3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Q2</f>
        <v/>
      </c>
      <c r="F33" s="41">
        <f>Q3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R2</f>
        <v/>
      </c>
      <c r="F34" s="44">
        <f>R3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S2</f>
        <v/>
      </c>
      <c r="F35" s="41">
        <f>S3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T2</f>
        <v/>
      </c>
      <c r="F36" s="44">
        <f>T3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U2</f>
        <v/>
      </c>
      <c r="F37" s="41">
        <f>U3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0" t="inlineStr">
        <is>
          <t>CO2</t>
        </is>
      </c>
      <c r="E38" s="41">
        <f>E2</f>
        <v/>
      </c>
      <c r="F38" s="41">
        <f>E4</f>
        <v/>
      </c>
      <c r="G38" s="42">
        <f>Combined_External_Components!H47</f>
        <v/>
      </c>
      <c r="H38" s="41">
        <f>IF(AND(G38&gt;0,G38&lt;40),1,IF(AND(G38&gt;=40,G38&lt;60),2,IF(AND(G38&gt;=60,G38&lt;=100),3,"0")))</f>
        <v/>
      </c>
      <c r="I38" s="42">
        <f>Combined_Internal_Components!L47</f>
        <v/>
      </c>
      <c r="J38" s="41">
        <f>IF(AND(I38&gt;0,I38&lt;40),1,IF(AND(I38&gt;=40,I38&lt;60),2,IF(AND(I38&gt;=60,I38&lt;=100),3,"0")))</f>
        <v/>
      </c>
      <c r="K38" s="42">
        <f>G38*(B16/100)+I38*(B15/100)</f>
        <v/>
      </c>
      <c r="L38" s="41">
        <f>IF(AND(K38&gt;0,K38&lt;40),1,IF(AND(K38&gt;=40,K38&lt;60),2,IF(AND(K38&gt;=60,K38&lt;=100),3,"0")))</f>
        <v/>
      </c>
      <c r="M38" s="42">
        <f>E11</f>
        <v/>
      </c>
      <c r="N38" s="41">
        <f>IF(AND(M38&gt;0,M38&lt;40),1,IF(AND(M38&gt;=40,M38&lt;60),2,IF(AND(M38&gt;=60,M38&lt;=100),3,"0")))</f>
        <v/>
      </c>
      <c r="O38" s="42">
        <f>=K38*(B17/100)+M38*(B18/100)</f>
        <v/>
      </c>
      <c r="P38" s="41">
        <f>IF(AND(O38&gt;0,O38&lt;40),1,IF(AND(O38&gt;=40,O38&lt;60),2,IF(AND(O38&gt;=60,O38&lt;=100),3,"0")))</f>
        <v/>
      </c>
    </row>
    <row r="39">
      <c r="D39" s="43" t="n"/>
      <c r="E39" s="44">
        <f>F2</f>
        <v/>
      </c>
      <c r="F39" s="44">
        <f>F4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1">
        <f>G2</f>
        <v/>
      </c>
      <c r="F40" s="41">
        <f>G4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4">
        <f>H2</f>
        <v/>
      </c>
      <c r="F41" s="44">
        <f>H4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I2</f>
        <v/>
      </c>
      <c r="F42" s="41">
        <f>I4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J2</f>
        <v/>
      </c>
      <c r="F43" s="44">
        <f>J4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K2</f>
        <v/>
      </c>
      <c r="F44" s="41">
        <f>K4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L2</f>
        <v/>
      </c>
      <c r="F45" s="44">
        <f>L4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M2</f>
        <v/>
      </c>
      <c r="F46" s="41">
        <f>M4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N2</f>
        <v/>
      </c>
      <c r="F47" s="44">
        <f>N4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O2</f>
        <v/>
      </c>
      <c r="F48" s="41">
        <f>O4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P2</f>
        <v/>
      </c>
      <c r="F49" s="44">
        <f>P4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Q2</f>
        <v/>
      </c>
      <c r="F50" s="41">
        <f>Q4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R2</f>
        <v/>
      </c>
      <c r="F51" s="44">
        <f>R4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S2</f>
        <v/>
      </c>
      <c r="F52" s="41">
        <f>S4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T2</f>
        <v/>
      </c>
      <c r="F53" s="44">
        <f>T4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U2</f>
        <v/>
      </c>
      <c r="F54" s="41">
        <f>U4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39" t="inlineStr">
        <is>
          <t>CO3</t>
        </is>
      </c>
      <c r="E55" s="41">
        <f>E2</f>
        <v/>
      </c>
      <c r="F55" s="41">
        <f>E5</f>
        <v/>
      </c>
      <c r="G55" s="42">
        <f>Combined_External_Components!I47</f>
        <v/>
      </c>
      <c r="H55" s="41">
        <f>IF(AND(G55&gt;0,G55&lt;40),1,IF(AND(G55&gt;=40,G55&lt;60),2,IF(AND(G55&gt;=60,G55&lt;=100),3,"0")))</f>
        <v/>
      </c>
      <c r="I55" s="42">
        <f>Combined_Internal_Components!M47</f>
        <v/>
      </c>
      <c r="J55" s="41">
        <f>IF(AND(I55&gt;0,I55&lt;40),1,IF(AND(I55&gt;=40,I55&lt;60),2,IF(AND(I55&gt;=60,I55&lt;=100),3,"0")))</f>
        <v/>
      </c>
      <c r="K55" s="42">
        <f>G55*(B16/100)+I55*(B15/100)</f>
        <v/>
      </c>
      <c r="L55" s="41">
        <f>IF(AND(K55&gt;0,K55&lt;40),1,IF(AND(K55&gt;=40,K55&lt;60),2,IF(AND(K55&gt;=60,K55&lt;=100),3,"0")))</f>
        <v/>
      </c>
      <c r="M55" s="42">
        <f>E12</f>
        <v/>
      </c>
      <c r="N55" s="41">
        <f>IF(AND(M55&gt;0,M55&lt;40),1,IF(AND(M55&gt;=40,M55&lt;60),2,IF(AND(M55&gt;=60,M55&lt;=100),3,"0")))</f>
        <v/>
      </c>
      <c r="O55" s="42">
        <f>=K55*(B17/100)+M55*(B18/100)</f>
        <v/>
      </c>
      <c r="P55" s="41">
        <f>IF(AND(O55&gt;0,O55&lt;40),1,IF(AND(O55&gt;=40,O55&lt;60),2,IF(AND(O55&gt;=60,O55&lt;=100),3,"0")))</f>
        <v/>
      </c>
    </row>
    <row r="56">
      <c r="D56" s="43" t="n"/>
      <c r="E56" s="44">
        <f>F2</f>
        <v/>
      </c>
      <c r="F56" s="44">
        <f>F5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1">
        <f>G2</f>
        <v/>
      </c>
      <c r="F57" s="41">
        <f>G5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4">
        <f>H2</f>
        <v/>
      </c>
      <c r="F58" s="44">
        <f>H5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I2</f>
        <v/>
      </c>
      <c r="F59" s="41">
        <f>I5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J2</f>
        <v/>
      </c>
      <c r="F60" s="44">
        <f>J5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K2</f>
        <v/>
      </c>
      <c r="F61" s="41">
        <f>K5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L2</f>
        <v/>
      </c>
      <c r="F62" s="44">
        <f>L5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M2</f>
        <v/>
      </c>
      <c r="F63" s="41">
        <f>M5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N2</f>
        <v/>
      </c>
      <c r="F64" s="44">
        <f>N5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O2</f>
        <v/>
      </c>
      <c r="F65" s="41">
        <f>O5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P2</f>
        <v/>
      </c>
      <c r="F66" s="44">
        <f>P5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Q2</f>
        <v/>
      </c>
      <c r="F67" s="41">
        <f>Q5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R2</f>
        <v/>
      </c>
      <c r="F68" s="44">
        <f>R5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S2</f>
        <v/>
      </c>
      <c r="F69" s="41">
        <f>S5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T2</f>
        <v/>
      </c>
      <c r="F70" s="44">
        <f>T5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U2</f>
        <v/>
      </c>
      <c r="F71" s="41">
        <f>U5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3" t="inlineStr">
        <is>
          <t>COs\POs</t>
        </is>
      </c>
      <c r="E76" s="23" t="inlineStr">
        <is>
          <t>PO1</t>
        </is>
      </c>
      <c r="F76" s="23" t="inlineStr">
        <is>
          <t>PO2</t>
        </is>
      </c>
      <c r="G76" s="23" t="inlineStr">
        <is>
          <t>PO3</t>
        </is>
      </c>
      <c r="H76" s="23" t="inlineStr">
        <is>
          <t>PO4</t>
        </is>
      </c>
      <c r="I76" s="23" t="inlineStr">
        <is>
          <t>PO5</t>
        </is>
      </c>
      <c r="J76" s="23" t="inlineStr">
        <is>
          <t>PO6</t>
        </is>
      </c>
      <c r="K76" s="23" t="inlineStr">
        <is>
          <t>PO7</t>
        </is>
      </c>
      <c r="L76" s="23" t="inlineStr">
        <is>
          <t>PO8</t>
        </is>
      </c>
      <c r="M76" s="23" t="inlineStr">
        <is>
          <t>PO9</t>
        </is>
      </c>
      <c r="N76" s="23" t="inlineStr">
        <is>
          <t>PO10</t>
        </is>
      </c>
      <c r="O76" s="23" t="inlineStr">
        <is>
          <t>PO11</t>
        </is>
      </c>
      <c r="P76" s="23" t="inlineStr">
        <is>
          <t>PO12</t>
        </is>
      </c>
      <c r="Q76" s="23" t="inlineStr">
        <is>
          <t>PSO1</t>
        </is>
      </c>
      <c r="R76" s="23" t="inlineStr">
        <is>
          <t>PSO2</t>
        </is>
      </c>
      <c r="S76" s="23" t="inlineStr">
        <is>
          <t>PSO3</t>
        </is>
      </c>
      <c r="T76" s="23" t="inlineStr">
        <is>
          <t>PSO4</t>
        </is>
      </c>
      <c r="U76" s="23" t="inlineStr">
        <is>
          <t>PSO5</t>
        </is>
      </c>
    </row>
    <row r="77">
      <c r="D77" s="23" t="inlineStr">
        <is>
          <t>CO1</t>
        </is>
      </c>
      <c r="E77" s="25">
        <f>F21*P21</f>
        <v/>
      </c>
      <c r="F77" s="25">
        <f>F22*P21</f>
        <v/>
      </c>
      <c r="G77" s="25">
        <f>F23*P21</f>
        <v/>
      </c>
      <c r="H77" s="25">
        <f>F24*P21</f>
        <v/>
      </c>
      <c r="I77" s="25">
        <f>F25*P21</f>
        <v/>
      </c>
      <c r="J77" s="25">
        <f>F26*P21</f>
        <v/>
      </c>
      <c r="K77" s="25">
        <f>F27*P21</f>
        <v/>
      </c>
      <c r="L77" s="25">
        <f>F28*P21</f>
        <v/>
      </c>
      <c r="M77" s="25">
        <f>F29*P21</f>
        <v/>
      </c>
      <c r="N77" s="25">
        <f>F30*P21</f>
        <v/>
      </c>
      <c r="O77" s="25">
        <f>F31*P21</f>
        <v/>
      </c>
      <c r="P77" s="25">
        <f>F32*P21</f>
        <v/>
      </c>
      <c r="Q77" s="25">
        <f>F33*P21</f>
        <v/>
      </c>
      <c r="R77" s="25">
        <f>F34*P21</f>
        <v/>
      </c>
      <c r="S77" s="25">
        <f>F35*P21</f>
        <v/>
      </c>
      <c r="T77" s="25">
        <f>F36*P21</f>
        <v/>
      </c>
      <c r="U77" s="25">
        <f>F37*P21</f>
        <v/>
      </c>
    </row>
    <row r="78">
      <c r="D78" s="23" t="inlineStr">
        <is>
          <t>CO2</t>
        </is>
      </c>
      <c r="E78" s="25">
        <f>F38*P38</f>
        <v/>
      </c>
      <c r="F78" s="25">
        <f>F39*P38</f>
        <v/>
      </c>
      <c r="G78" s="25">
        <f>F40*P38</f>
        <v/>
      </c>
      <c r="H78" s="25">
        <f>F41*P38</f>
        <v/>
      </c>
      <c r="I78" s="25">
        <f>F42*P38</f>
        <v/>
      </c>
      <c r="J78" s="25">
        <f>F43*P38</f>
        <v/>
      </c>
      <c r="K78" s="25">
        <f>F44*P38</f>
        <v/>
      </c>
      <c r="L78" s="25">
        <f>F45*P38</f>
        <v/>
      </c>
      <c r="M78" s="25">
        <f>F46*P38</f>
        <v/>
      </c>
      <c r="N78" s="25">
        <f>F47*P38</f>
        <v/>
      </c>
      <c r="O78" s="25">
        <f>F48*P38</f>
        <v/>
      </c>
      <c r="P78" s="25">
        <f>F49*P38</f>
        <v/>
      </c>
      <c r="Q78" s="25">
        <f>F50*P38</f>
        <v/>
      </c>
      <c r="R78" s="25">
        <f>F51*P38</f>
        <v/>
      </c>
      <c r="S78" s="25">
        <f>F52*P38</f>
        <v/>
      </c>
      <c r="T78" s="25">
        <f>F53*P38</f>
        <v/>
      </c>
      <c r="U78" s="25">
        <f>F54*P38</f>
        <v/>
      </c>
    </row>
    <row r="79">
      <c r="D79" s="23" t="inlineStr">
        <is>
          <t>CO3</t>
        </is>
      </c>
      <c r="E79" s="25">
        <f>F55*P55</f>
        <v/>
      </c>
      <c r="F79" s="25">
        <f>F56*P55</f>
        <v/>
      </c>
      <c r="G79" s="25">
        <f>F57*P55</f>
        <v/>
      </c>
      <c r="H79" s="25">
        <f>F58*P55</f>
        <v/>
      </c>
      <c r="I79" s="25">
        <f>F59*P55</f>
        <v/>
      </c>
      <c r="J79" s="25">
        <f>F60*P55</f>
        <v/>
      </c>
      <c r="K79" s="25">
        <f>F61*P55</f>
        <v/>
      </c>
      <c r="L79" s="25">
        <f>F62*P55</f>
        <v/>
      </c>
      <c r="M79" s="25">
        <f>F63*P55</f>
        <v/>
      </c>
      <c r="N79" s="25">
        <f>F64*P55</f>
        <v/>
      </c>
      <c r="O79" s="25">
        <f>F65*P55</f>
        <v/>
      </c>
      <c r="P79" s="25">
        <f>F66*P55</f>
        <v/>
      </c>
      <c r="Q79" s="25">
        <f>F67*P55</f>
        <v/>
      </c>
      <c r="R79" s="25">
        <f>F68*P55</f>
        <v/>
      </c>
      <c r="S79" s="25">
        <f>F69*P55</f>
        <v/>
      </c>
      <c r="T79" s="25">
        <f>F70*P55</f>
        <v/>
      </c>
      <c r="U79" s="25">
        <f>F71*P55</f>
        <v/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3" t="inlineStr">
        <is>
          <t>2021-2022</t>
        </is>
      </c>
      <c r="B81" s="23" t="inlineStr">
        <is>
          <t>Even</t>
        </is>
      </c>
      <c r="C81" s="23" t="inlineStr">
        <is>
          <t>CNC Machines</t>
        </is>
      </c>
      <c r="D81" s="23" t="inlineStr">
        <is>
          <t>19MEE431</t>
        </is>
      </c>
      <c r="E81" s="18">
        <f>IF(AND(SUM(E77:E79)&gt;0, SUM(E3:E5)&gt;0), SUM(E77:E79)/(SUM(E3:E5)), 0)</f>
        <v/>
      </c>
      <c r="F81" s="18">
        <f>IF(AND(SUM(F77:F79)&gt;0, SUM(F3:F5)&gt;0), SUM(F77:F79)/(SUM(F3:F5)), 0)</f>
        <v/>
      </c>
      <c r="G81" s="18">
        <f>IF(AND(SUM(G77:G79)&gt;0, SUM(G3:G5)&gt;0), SUM(G77:G79)/(SUM(G3:G5)), 0)</f>
        <v/>
      </c>
      <c r="H81" s="18">
        <f>IF(AND(SUM(H77:H79)&gt;0, SUM(H3:H5)&gt;0), SUM(H77:H79)/(SUM(H3:H5)), 0)</f>
        <v/>
      </c>
      <c r="I81" s="18">
        <f>IF(AND(SUM(I77:I79)&gt;0, SUM(I3:I5)&gt;0), SUM(I77:I79)/(SUM(I3:I5)), 0)</f>
        <v/>
      </c>
      <c r="J81" s="18">
        <f>IF(AND(SUM(J77:J79)&gt;0, SUM(J3:J5)&gt;0), SUM(J77:J79)/(SUM(J3:J5)), 0)</f>
        <v/>
      </c>
      <c r="K81" s="18">
        <f>IF(AND(SUM(K77:K79)&gt;0, SUM(K3:K5)&gt;0), SUM(K77:K79)/(SUM(K3:K5)), 0)</f>
        <v/>
      </c>
      <c r="L81" s="18">
        <f>IF(AND(SUM(L77:L79)&gt;0, SUM(L3:L5)&gt;0), SUM(L77:L79)/(SUM(L3:L5)), 0)</f>
        <v/>
      </c>
      <c r="M81" s="18">
        <f>IF(AND(SUM(M77:M79)&gt;0, SUM(M3:M5)&gt;0), SUM(M77:M79)/(SUM(M3:M5)), 0)</f>
        <v/>
      </c>
      <c r="N81" s="18">
        <f>IF(AND(SUM(N77:N79)&gt;0, SUM(N3:N5)&gt;0), SUM(N77:N79)/(SUM(N3:N5)), 0)</f>
        <v/>
      </c>
      <c r="O81" s="18">
        <f>IF(AND(SUM(O77:O79)&gt;0, SUM(O3:O5)&gt;0), SUM(O77:O79)/(SUM(O3:O5)), 0)</f>
        <v/>
      </c>
      <c r="P81" s="18">
        <f>IF(AND(SUM(P77:P79)&gt;0, SUM(P3:P5)&gt;0), SUM(P77:P79)/(SUM(P3:P5)), 0)</f>
        <v/>
      </c>
      <c r="Q81" s="18">
        <f>IF(AND(SUM(Q77:Q79)&gt;0, SUM(Q3:Q5)&gt;0), SUM(Q77:Q79)/(SUM(Q3:Q5)), 0)</f>
        <v/>
      </c>
      <c r="R81" s="18">
        <f>IF(AND(SUM(R77:R79)&gt;0, SUM(R3:R5)&gt;0), SUM(R77:R79)/(SUM(R3:R5)), 0)</f>
        <v/>
      </c>
      <c r="S81" s="18">
        <f>IF(AND(SUM(S77:S79)&gt;0, SUM(S3:S5)&gt;0), SUM(S77:S79)/(SUM(S3:S5)), 0)</f>
        <v/>
      </c>
      <c r="T81" s="18">
        <f>IF(AND(SUM(T77:T79)&gt;0, SUM(T3:T5)&gt;0), SUM(T77:T79)/(SUM(T3:T5)), 0)</f>
        <v/>
      </c>
      <c r="U81" s="18">
        <f>IF(AND(SUM(U77:U79)&gt;0, SUM(U3:U5)&gt;0), SUM(U77:U79)/(SUM(U3:U5)),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Combined_2019_MEE_Even_19MEE431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19MEE431</t>
        </is>
      </c>
      <c r="E5" s="49" t="inlineStr">
        <is>
          <t>CNC Machines</t>
        </is>
      </c>
      <c r="F5" s="50" t="inlineStr">
        <is>
          <t>CO1</t>
        </is>
      </c>
      <c r="G5" s="46">
        <f>Combined_Course_Attainment!G21</f>
        <v/>
      </c>
      <c r="H5" s="51">
        <f>Combined_Course_Attainment!H21</f>
        <v/>
      </c>
      <c r="I5" s="46">
        <f>Combined_Course_Attainment!I21</f>
        <v/>
      </c>
      <c r="J5" s="51">
        <f>Combined_Course_Attainment!J21</f>
        <v/>
      </c>
      <c r="K5" s="46">
        <f>Combined_Course_Attainment!K21</f>
        <v/>
      </c>
      <c r="L5" s="51">
        <f>Combined_Course_Attainment!L21</f>
        <v/>
      </c>
      <c r="M5" s="46">
        <f>Combined_Course_Attainment!M21</f>
        <v/>
      </c>
      <c r="N5" s="51">
        <f>Combined_Course_Attainment!N21</f>
        <v/>
      </c>
      <c r="O5" s="46">
        <f>Combined_Course_Attainment!O21</f>
        <v/>
      </c>
      <c r="P5" s="51">
        <f>Combined_Course_Attainment!P21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Combined_Course_Attainment!G38</f>
        <v/>
      </c>
      <c r="H6" s="51">
        <f>Combined_Course_Attainment!H38</f>
        <v/>
      </c>
      <c r="I6" s="46">
        <f>Combined_Course_Attainment!I38</f>
        <v/>
      </c>
      <c r="J6" s="51">
        <f>Combined_Course_Attainment!J38</f>
        <v/>
      </c>
      <c r="K6" s="46">
        <f>Combined_Course_Attainment!K38</f>
        <v/>
      </c>
      <c r="L6" s="51">
        <f>Combined_Course_Attainment!L38</f>
        <v/>
      </c>
      <c r="M6" s="46">
        <f>Combined_Course_Attainment!M38</f>
        <v/>
      </c>
      <c r="N6" s="51">
        <f>Combined_Course_Attainment!N38</f>
        <v/>
      </c>
      <c r="O6" s="46">
        <f>Combined_Course_Attainment!O38</f>
        <v/>
      </c>
      <c r="P6" s="51">
        <f>Combined_Course_Attainment!P38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Combined_Course_Attainment!G55</f>
        <v/>
      </c>
      <c r="H7" s="51">
        <f>Combined_Course_Attainment!H55</f>
        <v/>
      </c>
      <c r="I7" s="46">
        <f>Combined_Course_Attainment!I55</f>
        <v/>
      </c>
      <c r="J7" s="51">
        <f>Combined_Course_Attainment!J55</f>
        <v/>
      </c>
      <c r="K7" s="46">
        <f>Combined_Course_Attainment!K55</f>
        <v/>
      </c>
      <c r="L7" s="51">
        <f>Combined_Course_Attainment!L55</f>
        <v/>
      </c>
      <c r="M7" s="46">
        <f>Combined_Course_Attainment!M55</f>
        <v/>
      </c>
      <c r="N7" s="51">
        <f>Combined_Course_Attainment!N55</f>
        <v/>
      </c>
      <c r="O7" s="46">
        <f>Combined_Course_Attainment!O55</f>
        <v/>
      </c>
      <c r="P7" s="51">
        <f>Combined_Course_Attainment!P55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19MEE431</t>
        </is>
      </c>
    </row>
    <row r="9">
      <c r="A9" s="5" t="inlineStr">
        <is>
          <t>Subject_Name</t>
        </is>
      </c>
      <c r="B9" s="5" t="inlineStr">
        <is>
          <t>CNC Machines</t>
        </is>
      </c>
    </row>
    <row r="10">
      <c r="A10" s="3" t="inlineStr">
        <is>
          <t>Number_of_Students</t>
        </is>
      </c>
      <c r="B10" s="3" t="n">
        <v>36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2024-03-15T09:44:01Z</dcterms:created>
  <dcterms:modified xsi:type="dcterms:W3CDTF">2024-03-15T09:44:02Z</dcterms:modified>
</cp:coreProperties>
</file>