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mbined_Input_Details" sheetId="1" state="visible" r:id="rId1"/>
    <sheet name="Combined_P1-I" sheetId="2" state="visible" r:id="rId2"/>
    <sheet name="Combined_P2-I" sheetId="3" state="visible" r:id="rId3"/>
    <sheet name="Combined_CA-I" sheetId="4" state="visible" r:id="rId4"/>
    <sheet name="Combined_END_SEM-E" sheetId="5" state="visible" r:id="rId5"/>
    <sheet name="Combined_Internal_Components" sheetId="6" state="visible" r:id="rId6"/>
    <sheet name="Combined_External_Components" sheetId="7" state="visible" r:id="rId7"/>
    <sheet name="Combined_Course_Attainment" sheetId="8" state="visible" r:id="rId8"/>
    <sheet name="Combined_Printout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b val="1"/>
      <sz val="12"/>
    </font>
    <font>
      <b val="1"/>
      <color rgb="00FFFFFF"/>
      <sz val="12"/>
    </font>
    <font>
      <b val="1"/>
      <sz val="14"/>
    </font>
  </fonts>
  <fills count="25">
    <fill>
      <patternFill/>
    </fill>
    <fill>
      <patternFill patternType="gray125"/>
    </fill>
    <fill>
      <patternFill patternType="solid">
        <fgColor rgb="00ffe74e"/>
        <bgColor rgb="00ffe74e"/>
      </patternFill>
    </fill>
    <fill>
      <patternFill patternType="solid">
        <fgColor rgb="00daeef3"/>
        <bgColor rgb="00daeef3"/>
      </patternFill>
    </fill>
    <fill>
      <patternFill patternType="solid">
        <fgColor rgb="00b7dee8"/>
        <bgColor rgb="00b7dee8"/>
      </patternFill>
    </fill>
    <fill>
      <patternFill patternType="solid"/>
    </fill>
    <fill>
      <patternFill patternType="solid">
        <fgColor rgb="00D8A5B5"/>
        <bgColor rgb="00D8A5B5"/>
      </patternFill>
    </fill>
    <fill>
      <patternFill patternType="solid">
        <fgColor rgb="00FF5E5E"/>
        <bgColor rgb="00FF5E5E"/>
      </patternFill>
    </fill>
    <fill>
      <patternFill patternType="solid">
        <fgColor rgb="00f79646"/>
        <bgColor rgb="00f79646"/>
      </patternFill>
    </fill>
    <fill>
      <patternFill patternType="solid">
        <fgColor rgb="00fde9d9"/>
        <bgColor rgb="00fde9d9"/>
      </patternFill>
    </fill>
    <fill>
      <patternFill patternType="solid">
        <fgColor rgb="00fcd5b4"/>
        <bgColor rgb="00fcd5b4"/>
      </patternFill>
    </fill>
    <fill>
      <patternFill patternType="solid">
        <fgColor rgb="009bbb59"/>
        <bgColor rgb="009bbb59"/>
      </patternFill>
    </fill>
    <fill>
      <patternFill patternType="solid">
        <fgColor rgb="00ebf1de"/>
        <bgColor rgb="00ebf1de"/>
      </patternFill>
    </fill>
    <fill>
      <patternFill patternType="solid">
        <fgColor rgb="00ffffff"/>
        <bgColor rgb="00ffffff"/>
      </patternFill>
    </fill>
    <fill>
      <patternFill patternType="solid">
        <fgColor rgb="004bacc6"/>
        <bgColor rgb="004bacc6"/>
      </patternFill>
    </fill>
    <fill>
      <patternFill patternType="solid">
        <fgColor rgb="FFD9A46F"/>
        <bgColor rgb="FFD9A46F"/>
      </patternFill>
    </fill>
    <fill>
      <patternFill patternType="solid">
        <fgColor rgb="004f81bd"/>
        <bgColor rgb="004f81bd"/>
      </patternFill>
    </fill>
    <fill>
      <patternFill patternType="solid">
        <fgColor rgb="00d9d9d9"/>
        <bgColor rgb="00d9d9d9"/>
      </patternFill>
    </fill>
    <fill>
      <patternFill patternType="solid">
        <fgColor rgb="00b8cce4"/>
        <bgColor rgb="00b8cce4"/>
      </patternFill>
    </fill>
    <fill>
      <patternFill patternType="solid">
        <fgColor rgb="00c4d79b"/>
        <bgColor rgb="00c4d79b"/>
      </patternFill>
    </fill>
    <fill>
      <patternFill patternType="solid">
        <fgColor rgb="00dce6f1"/>
        <bgColor rgb="00dce6f1"/>
      </patternFill>
    </fill>
    <fill>
      <patternFill patternType="solid">
        <fgColor rgb="00ce875c"/>
        <bgColor rgb="00ce875c"/>
      </patternFill>
    </fill>
    <fill>
      <patternFill patternType="solid">
        <fgColor rgb="00ffff00"/>
        <bgColor rgb="00ffff00"/>
      </patternFill>
    </fill>
    <fill>
      <patternFill patternType="solid">
        <fgColor rgb="008db4e2"/>
        <bgColor rgb="008db4e2"/>
      </patternFill>
    </fill>
    <fill>
      <patternFill patternType="solid">
        <fgColor rgb="001ed760"/>
        <bgColor rgb="001ed760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52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1" fillId="11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1" fillId="12" borderId="1" applyAlignment="1" pivotButton="0" quotePrefix="0" xfId="0">
      <alignment horizontal="center" vertical="center"/>
    </xf>
    <xf numFmtId="0" fontId="0" fillId="12" borderId="1" applyAlignment="1" applyProtection="1" pivotButton="0" quotePrefix="0" xfId="0">
      <alignment horizontal="center" vertical="center"/>
      <protection locked="0" hidden="0"/>
    </xf>
    <xf numFmtId="0" fontId="1" fillId="13" borderId="1" applyAlignment="1" pivotButton="0" quotePrefix="0" xfId="0">
      <alignment horizontal="center" vertical="center"/>
    </xf>
    <xf numFmtId="0" fontId="0" fillId="13" borderId="1" applyAlignment="1" applyProtection="1" pivotButton="0" quotePrefix="0" xfId="0">
      <alignment horizontal="center" vertical="center"/>
      <protection locked="0" hidden="0"/>
    </xf>
    <xf numFmtId="0" fontId="1" fillId="8" borderId="1" applyAlignment="1" pivotButton="0" quotePrefix="0" xfId="0">
      <alignment horizontal="center" vertical="center"/>
    </xf>
    <xf numFmtId="0" fontId="1" fillId="9" borderId="1" applyAlignment="1" pivotButton="0" quotePrefix="0" xfId="0">
      <alignment horizontal="center" vertical="center"/>
    </xf>
    <xf numFmtId="0" fontId="0" fillId="9" borderId="1" applyAlignment="1" applyProtection="1" pivotButton="0" quotePrefix="0" xfId="0">
      <alignment horizontal="center" vertical="center"/>
      <protection locked="0" hidden="0"/>
    </xf>
    <xf numFmtId="0" fontId="1" fillId="10" borderId="1" applyAlignment="1" pivotButton="0" quotePrefix="0" xfId="0">
      <alignment horizontal="center" vertical="center"/>
    </xf>
    <xf numFmtId="0" fontId="0" fillId="10" borderId="1" applyAlignment="1" applyProtection="1" pivotButton="0" quotePrefix="0" xfId="0">
      <alignment horizontal="center" vertical="center"/>
      <protection locked="0" hidden="0"/>
    </xf>
    <xf numFmtId="0" fontId="1" fillId="3" borderId="1" applyAlignment="1" applyProtection="1" pivotButton="0" quotePrefix="0" xfId="0">
      <alignment horizontal="center" vertical="center"/>
      <protection locked="0" hidden="0"/>
    </xf>
    <xf numFmtId="0" fontId="1" fillId="4" borderId="1" applyAlignment="1" applyProtection="1" pivotButton="0" quotePrefix="0" xfId="0">
      <alignment horizontal="center" vertical="center"/>
      <protection locked="0" hidden="0"/>
    </xf>
    <xf numFmtId="0" fontId="2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2" fillId="5" borderId="1" applyAlignment="1" pivotButton="0" quotePrefix="0" xfId="0">
      <alignment horizontal="center" vertical="center"/>
    </xf>
    <xf numFmtId="0" fontId="0" fillId="6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1" fillId="14" borderId="1" applyAlignment="1" pivotButton="0" quotePrefix="0" xfId="0">
      <alignment horizontal="center" vertical="center"/>
    </xf>
    <xf numFmtId="0" fontId="2" fillId="14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0" borderId="1" applyAlignment="1" pivotButton="0" quotePrefix="0" xfId="0">
      <alignment horizontal="center" vertical="center"/>
    </xf>
    <xf numFmtId="0" fontId="0" fillId="4" borderId="1" applyAlignment="1" applyProtection="1" pivotButton="0" quotePrefix="0" xfId="0">
      <alignment horizontal="center" vertical="center"/>
      <protection locked="0" hidden="0"/>
    </xf>
    <xf numFmtId="0" fontId="1" fillId="0" borderId="1" pivotButton="0" quotePrefix="0" xfId="0"/>
    <xf numFmtId="0" fontId="0" fillId="0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15" borderId="1" pivotButton="0" quotePrefix="0" xfId="0"/>
    <xf numFmtId="0" fontId="0" fillId="14" borderId="1" pivotButton="0" quotePrefix="0" xfId="0"/>
    <xf numFmtId="0" fontId="3" fillId="16" borderId="1" applyAlignment="1" pivotButton="0" quotePrefix="0" xfId="0">
      <alignment horizontal="center" vertical="center"/>
    </xf>
    <xf numFmtId="0" fontId="0" fillId="5" borderId="0" pivotButton="0" quotePrefix="0" xfId="0"/>
    <xf numFmtId="0" fontId="4" fillId="5" borderId="1" applyAlignment="1" pivotButton="0" quotePrefix="0" xfId="0">
      <alignment horizontal="center" vertical="center"/>
    </xf>
    <xf numFmtId="0" fontId="1" fillId="16" borderId="1" applyAlignment="1" pivotButton="0" quotePrefix="0" xfId="0">
      <alignment horizontal="center" vertical="center"/>
    </xf>
    <xf numFmtId="0" fontId="2" fillId="5" borderId="0" applyAlignment="1" pivotButton="0" quotePrefix="0" xfId="0">
      <alignment horizontal="center" vertical="center"/>
    </xf>
    <xf numFmtId="0" fontId="1" fillId="17" borderId="1" applyAlignment="1" pivotButton="0" quotePrefix="0" xfId="0">
      <alignment horizontal="center" vertical="center"/>
    </xf>
    <xf numFmtId="0" fontId="1" fillId="18" borderId="1" applyAlignment="1" pivotButton="0" quotePrefix="0" xfId="0">
      <alignment horizontal="center" vertical="center" wrapText="1"/>
    </xf>
    <xf numFmtId="0" fontId="1" fillId="19" borderId="1" applyAlignment="1" pivotButton="0" quotePrefix="0" xfId="0">
      <alignment horizontal="center" vertical="center" wrapText="1"/>
    </xf>
    <xf numFmtId="0" fontId="0" fillId="18" borderId="1" applyAlignment="1" pivotButton="0" quotePrefix="0" xfId="0">
      <alignment horizontal="center" vertical="center" wrapText="1"/>
    </xf>
    <xf numFmtId="0" fontId="0" fillId="2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19" borderId="1" applyAlignment="1" pivotButton="0" quotePrefix="0" xfId="0">
      <alignment horizontal="center" vertical="center" wrapText="1"/>
    </xf>
    <xf numFmtId="0" fontId="5" fillId="21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1" fillId="23" borderId="1" applyAlignment="1" pivotButton="0" quotePrefix="0" xfId="0">
      <alignment horizontal="center" vertical="center" wrapText="1"/>
    </xf>
    <xf numFmtId="0" fontId="1" fillId="22" borderId="1" applyAlignment="1" pivotButton="0" quotePrefix="0" xfId="0">
      <alignment horizontal="center" vertical="center" textRotation="90" wrapText="1"/>
    </xf>
    <xf numFmtId="0" fontId="1" fillId="24" borderId="1" applyAlignment="1" pivotButton="0" quotePrefix="0" xfId="0">
      <alignment horizontal="center" vertical="center" textRotation="90" wrapText="1"/>
    </xf>
    <xf numFmtId="0" fontId="1" fillId="22" borderId="1" applyAlignment="1" pivotButton="0" quotePrefix="0" xfId="0">
      <alignment horizontal="center" vertical="center" wrapText="1"/>
    </xf>
    <xf numFmtId="0" fontId="1" fillId="9" borderId="1" applyAlignment="1" pivotButton="0" quotePrefix="0" xfId="0">
      <alignment horizontal="center" vertical="center" wrapText="1"/>
    </xf>
  </cellXfs>
  <cellStyles count="1">
    <cellStyle name="Normal" xfId="0" builtinId="0" hidden="0"/>
  </cellStyles>
  <dxfs count="4">
    <dxf>
      <fill>
        <patternFill patternType="solid">
          <fgColor rgb="00D8A5B5"/>
          <bgColor rgb="00D8A5B5"/>
        </patternFill>
      </fill>
    </dxf>
    <dxf>
      <fill>
        <patternFill patternType="solid">
          <fgColor rgb="00ff5e5e"/>
          <bgColor rgb="00ff5e5e"/>
        </patternFill>
      </fill>
    </dxf>
    <dxf>
      <fill>
        <patternFill patternType="solid">
          <fgColor rgb="00FF5E5E"/>
          <bgColor rgb="00FF5E5E"/>
        </patternFill>
      </fill>
    </dxf>
    <dxf>
      <fill>
        <patternFill patternType="solid">
          <fgColor rgb="00d9a46f"/>
          <bgColor rgb="00d9a46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ables/table1.xml><?xml version="1.0" encoding="utf-8"?>
<table xmlns="http://schemas.openxmlformats.org/spreadsheetml/2006/main" id="1" name="Combined_Component_Details" displayName="Combined_Component_Details" ref="A22:B26" headerRowCount="1">
  <autoFilter ref="A22:B26"/>
  <tableColumns count="2">
    <tableColumn id="1" name="Component Details"/>
    <tableColumn id="2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30"/>
  <sheetViews>
    <sheetView workbookViewId="0">
      <selection activeCell="A1" sqref="A1"/>
    </sheetView>
  </sheetViews>
  <sheetFormatPr baseColWidth="8" defaultRowHeight="15"/>
  <cols>
    <col width="24" customWidth="1" min="1" max="1"/>
    <col width="34" customWidth="1" min="2" max="2"/>
    <col width="2" customWidth="1" min="3" max="3"/>
    <col width="24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C1" s="2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MEE A Teacher</t>
        </is>
      </c>
      <c r="C2" s="2" t="n"/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2022-2023</t>
        </is>
      </c>
      <c r="C3" s="2" t="n"/>
      <c r="D3" s="6" t="inlineStr">
        <is>
          <t>CO1</t>
        </is>
      </c>
      <c r="E3" s="7" t="n"/>
      <c r="F3" s="7" t="n"/>
      <c r="G3" s="7" t="n"/>
      <c r="H3" s="7" t="n"/>
      <c r="I3" s="7" t="n"/>
      <c r="J3" s="7" t="n"/>
      <c r="K3" s="7" t="n"/>
      <c r="L3" s="7" t="n"/>
      <c r="M3" s="7" t="n"/>
      <c r="N3" s="7" t="n"/>
      <c r="O3" s="7" t="n"/>
      <c r="P3" s="7" t="n"/>
      <c r="Q3" s="7" t="n"/>
      <c r="R3" s="7" t="n"/>
      <c r="S3" s="7" t="n"/>
      <c r="T3" s="7" t="n"/>
      <c r="U3" s="7" t="n"/>
    </row>
    <row r="4">
      <c r="A4" s="3" t="inlineStr">
        <is>
          <t>Semester</t>
        </is>
      </c>
      <c r="B4" s="3" t="inlineStr">
        <is>
          <t>Odd</t>
        </is>
      </c>
      <c r="C4" s="2" t="n"/>
      <c r="D4" s="8" t="inlineStr">
        <is>
          <t>CO2</t>
        </is>
      </c>
      <c r="E4" s="9" t="n"/>
      <c r="F4" s="9" t="n"/>
      <c r="G4" s="9" t="n"/>
      <c r="H4" s="9" t="n"/>
      <c r="I4" s="9" t="n"/>
      <c r="J4" s="9" t="n"/>
      <c r="K4" s="9" t="n"/>
      <c r="L4" s="9" t="n"/>
      <c r="M4" s="9" t="n"/>
      <c r="N4" s="9" t="n"/>
      <c r="O4" s="9" t="n"/>
      <c r="P4" s="9" t="n"/>
      <c r="Q4" s="9" t="n"/>
      <c r="R4" s="9" t="n"/>
      <c r="S4" s="9" t="n"/>
      <c r="T4" s="9" t="n"/>
      <c r="U4" s="9" t="n"/>
    </row>
    <row r="5">
      <c r="A5" s="5" t="inlineStr">
        <is>
          <t>Branch</t>
        </is>
      </c>
      <c r="B5" s="5" t="inlineStr">
        <is>
          <t>MEE</t>
        </is>
      </c>
      <c r="C5" s="2" t="n"/>
      <c r="D5" s="6" t="inlineStr">
        <is>
          <t>CO3</t>
        </is>
      </c>
      <c r="E5" s="7" t="n"/>
      <c r="F5" s="7" t="n"/>
      <c r="G5" s="7" t="n"/>
      <c r="H5" s="7" t="n"/>
      <c r="I5" s="7" t="n"/>
      <c r="J5" s="7" t="n"/>
      <c r="K5" s="7" t="n"/>
      <c r="L5" s="7" t="n"/>
      <c r="M5" s="7" t="n"/>
      <c r="N5" s="7" t="n"/>
      <c r="O5" s="7" t="n"/>
      <c r="P5" s="7" t="n"/>
      <c r="Q5" s="7" t="n"/>
      <c r="R5" s="7" t="n"/>
      <c r="S5" s="7" t="n"/>
      <c r="T5" s="7" t="n"/>
      <c r="U5" s="7" t="n"/>
    </row>
    <row r="6">
      <c r="A6" s="3" t="inlineStr">
        <is>
          <t>Batch</t>
        </is>
      </c>
      <c r="B6" s="3" t="n">
        <v>2019</v>
      </c>
      <c r="C6" s="2" t="n"/>
      <c r="D6" s="8" t="inlineStr">
        <is>
          <t>CO4</t>
        </is>
      </c>
      <c r="E6" s="9" t="n"/>
      <c r="F6" s="9" t="n"/>
      <c r="G6" s="9" t="n"/>
      <c r="H6" s="9" t="n"/>
      <c r="I6" s="9" t="n"/>
      <c r="J6" s="9" t="n"/>
      <c r="K6" s="9" t="n"/>
      <c r="L6" s="9" t="n"/>
      <c r="M6" s="9" t="n"/>
      <c r="N6" s="9" t="n"/>
      <c r="O6" s="9" t="n"/>
      <c r="P6" s="9" t="n"/>
      <c r="Q6" s="9" t="n"/>
      <c r="R6" s="9" t="n"/>
      <c r="S6" s="9" t="n"/>
      <c r="T6" s="9" t="n"/>
      <c r="U6" s="9" t="n"/>
    </row>
    <row r="7">
      <c r="A7" s="5" t="inlineStr">
        <is>
          <t>Section</t>
        </is>
      </c>
      <c r="B7" s="5" t="inlineStr">
        <is>
          <t>Combined</t>
        </is>
      </c>
      <c r="C7" s="2" t="n"/>
      <c r="D7" s="6" t="inlineStr">
        <is>
          <t>CO5</t>
        </is>
      </c>
      <c r="E7" s="7" t="n"/>
      <c r="F7" s="7" t="n"/>
      <c r="G7" s="7" t="n"/>
      <c r="H7" s="7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</row>
    <row r="8">
      <c r="A8" s="3" t="inlineStr">
        <is>
          <t>Subject_Code</t>
        </is>
      </c>
      <c r="B8" s="3" t="inlineStr">
        <is>
          <t>19MEE351</t>
        </is>
      </c>
      <c r="C8" s="2" t="n"/>
      <c r="D8" s="2" t="n"/>
      <c r="E8" s="2" t="n"/>
    </row>
    <row r="9">
      <c r="A9" s="5" t="inlineStr">
        <is>
          <t>Subject_Name</t>
        </is>
      </c>
      <c r="B9" s="5" t="inlineStr">
        <is>
          <t>COMPUTATIONAL FLUID DYNAMICS</t>
        </is>
      </c>
      <c r="C9" s="2" t="n"/>
      <c r="D9" s="2" t="n"/>
      <c r="E9" s="2" t="n"/>
    </row>
    <row r="10">
      <c r="A10" s="3" t="inlineStr">
        <is>
          <t>Number_of_Students</t>
        </is>
      </c>
      <c r="B10" s="3" t="n">
        <v>33</v>
      </c>
      <c r="C10" s="2" t="n"/>
      <c r="D10" s="1" t="inlineStr">
        <is>
          <t>Indirect CO Assessment</t>
        </is>
      </c>
      <c r="E10" s="1" t="n"/>
    </row>
    <row r="11">
      <c r="A11" s="5" t="inlineStr">
        <is>
          <t>Number_of_COs</t>
        </is>
      </c>
      <c r="B11" s="5" t="n">
        <v>5</v>
      </c>
      <c r="C11" s="2" t="n"/>
      <c r="D11" s="10" t="inlineStr">
        <is>
          <t>COs</t>
        </is>
      </c>
      <c r="E11" s="10" t="inlineStr">
        <is>
          <t>Indirect %</t>
        </is>
      </c>
    </row>
    <row r="12">
      <c r="A12" s="2" t="n"/>
      <c r="B12" s="2" t="n"/>
      <c r="C12" s="2" t="n"/>
      <c r="D12" s="11" t="inlineStr">
        <is>
          <t>CO1</t>
        </is>
      </c>
      <c r="E12" s="12" t="n"/>
    </row>
    <row r="13">
      <c r="A13" s="1" t="inlineStr">
        <is>
          <t>Variables</t>
        </is>
      </c>
      <c r="B13" s="1" t="n"/>
      <c r="C13" s="2" t="n"/>
      <c r="D13" s="13" t="inlineStr">
        <is>
          <t>CO2</t>
        </is>
      </c>
      <c r="E13" s="14" t="n"/>
    </row>
    <row r="14">
      <c r="A14" s="3" t="inlineStr">
        <is>
          <t>Default Threshold %</t>
        </is>
      </c>
      <c r="B14" s="15" t="n"/>
      <c r="C14" s="2" t="n"/>
      <c r="D14" s="11" t="inlineStr">
        <is>
          <t>CO3</t>
        </is>
      </c>
      <c r="E14" s="12" t="n"/>
    </row>
    <row r="15">
      <c r="A15" s="5" t="inlineStr">
        <is>
          <t>Internal %</t>
        </is>
      </c>
      <c r="B15" s="16" t="n"/>
      <c r="C15" s="2" t="n"/>
      <c r="D15" s="13" t="inlineStr">
        <is>
          <t>CO4</t>
        </is>
      </c>
      <c r="E15" s="14" t="n"/>
    </row>
    <row r="16">
      <c r="A16" s="3" t="inlineStr">
        <is>
          <t>External %</t>
        </is>
      </c>
      <c r="B16" s="3">
        <f>100-B15</f>
        <v/>
      </c>
      <c r="C16" s="2" t="n"/>
      <c r="D16" s="11" t="inlineStr">
        <is>
          <t>CO5</t>
        </is>
      </c>
      <c r="E16" s="12" t="n"/>
    </row>
    <row r="17">
      <c r="A17" s="5" t="inlineStr">
        <is>
          <t>Direct %</t>
        </is>
      </c>
      <c r="B17" s="16" t="n"/>
      <c r="C17" s="2" t="n"/>
      <c r="D17" s="2" t="n"/>
      <c r="E17" s="2" t="n"/>
    </row>
    <row r="18">
      <c r="A18" s="3" t="inlineStr">
        <is>
          <t>Indirect %</t>
        </is>
      </c>
      <c r="B18" s="3">
        <f>100-B17</f>
        <v/>
      </c>
      <c r="C18" s="2" t="n"/>
      <c r="D18" s="2" t="n"/>
      <c r="E18" s="2" t="n"/>
    </row>
    <row r="19">
      <c r="A19" s="5" t="inlineStr">
        <is>
          <t>Target CO Attainment %</t>
        </is>
      </c>
      <c r="B19" s="16" t="n"/>
      <c r="C19" s="2" t="n"/>
      <c r="D19" s="2" t="n"/>
      <c r="E19" s="2" t="n"/>
    </row>
    <row r="20">
      <c r="A20" s="2" t="n"/>
      <c r="B20" s="2" t="n"/>
      <c r="C20" s="2" t="n"/>
      <c r="D20" s="2" t="n"/>
      <c r="E20" s="2" t="n"/>
    </row>
    <row r="21">
      <c r="A21" s="2" t="n"/>
      <c r="B21" s="2" t="n"/>
      <c r="C21" s="2" t="n"/>
      <c r="D21" s="2" t="n"/>
      <c r="E21" s="2" t="n"/>
    </row>
    <row r="22">
      <c r="A22" s="17" t="inlineStr">
        <is>
          <t>Component Details</t>
        </is>
      </c>
      <c r="B22" s="17" t="inlineStr">
        <is>
          <t>Number of Questions</t>
        </is>
      </c>
      <c r="C22" s="2" t="n"/>
      <c r="D22" s="2" t="n"/>
      <c r="E22" s="2" t="n"/>
    </row>
    <row r="23">
      <c r="A23" s="18" t="inlineStr">
        <is>
          <t>Combined_P1-I</t>
        </is>
      </c>
      <c r="B23" s="18" t="n">
        <v>5</v>
      </c>
      <c r="C23" s="2" t="n"/>
      <c r="D23" s="2" t="n"/>
      <c r="E23" s="2" t="n"/>
    </row>
    <row r="24">
      <c r="A24" s="18" t="inlineStr">
        <is>
          <t>Combined_P2-I</t>
        </is>
      </c>
      <c r="B24" s="18" t="n">
        <v>6</v>
      </c>
      <c r="C24" s="2" t="n"/>
      <c r="D24" s="2" t="n"/>
      <c r="E24" s="2" t="n"/>
    </row>
    <row r="25">
      <c r="A25" s="18" t="inlineStr">
        <is>
          <t>Combined_CA-I</t>
        </is>
      </c>
      <c r="B25" s="18" t="n">
        <v>10</v>
      </c>
      <c r="C25" s="2" t="n"/>
      <c r="D25" s="2" t="n"/>
      <c r="E25" s="2" t="n"/>
    </row>
    <row r="26">
      <c r="A26" s="18" t="inlineStr">
        <is>
          <t>Combined_END_SEM-E</t>
        </is>
      </c>
      <c r="B26" s="18" t="n">
        <v>8</v>
      </c>
      <c r="C26" s="2" t="n"/>
      <c r="D26" s="2" t="n"/>
      <c r="E26" s="2" t="n"/>
    </row>
    <row r="27">
      <c r="A27" s="2" t="n"/>
      <c r="B27" s="2" t="n"/>
      <c r="C27" s="2" t="n"/>
      <c r="D27" s="2" t="n"/>
      <c r="E27" s="2" t="n"/>
    </row>
    <row r="28">
      <c r="A28" s="19" t="inlineStr">
        <is>
          <t>Colour Code</t>
        </is>
      </c>
      <c r="B28" s="19" t="inlineStr">
        <is>
          <t>Meaning</t>
        </is>
      </c>
      <c r="C28" s="2" t="n"/>
      <c r="D28" s="2" t="n"/>
      <c r="E28" s="2" t="n"/>
    </row>
    <row r="29">
      <c r="A29" s="20" t="inlineStr">
        <is>
          <t>Pink fill</t>
        </is>
      </c>
      <c r="B29" s="20" t="inlineStr">
        <is>
          <t>Empty cell</t>
        </is>
      </c>
      <c r="C29" s="2" t="n"/>
      <c r="D29" s="2" t="n"/>
      <c r="E29" s="2" t="n"/>
    </row>
    <row r="30">
      <c r="A30" s="21" t="inlineStr">
        <is>
          <t>Red fill</t>
        </is>
      </c>
      <c r="B30" s="21" t="inlineStr">
        <is>
          <t>Cell value greater than expected</t>
        </is>
      </c>
      <c r="C30" s="2" t="n"/>
      <c r="D30" s="2" t="n"/>
      <c r="E30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D1:U1"/>
    <mergeCell ref="A13:B13"/>
    <mergeCell ref="D10:E10"/>
    <mergeCell ref="A1:B1"/>
  </mergeCells>
  <conditionalFormatting sqref="B14">
    <cfRule type="expression" priority="1" dxfId="0" stopIfTrue="0">
      <formula>ISBLANK(B14)</formula>
    </cfRule>
    <cfRule type="expression" priority="2" dxfId="1" stopIfTrue="0">
      <formula>OR(B14&gt;100,B14&lt;0)</formula>
    </cfRule>
  </conditionalFormatting>
  <conditionalFormatting sqref="B15">
    <cfRule type="expression" priority="3" dxfId="0" stopIfTrue="0">
      <formula>ISBLANK(B15)</formula>
    </cfRule>
    <cfRule type="expression" priority="4" dxfId="1" stopIfTrue="0">
      <formula>OR(B15&gt;100,B15&lt;0)</formula>
    </cfRule>
  </conditionalFormatting>
  <conditionalFormatting sqref="B17">
    <cfRule type="expression" priority="5" dxfId="0" stopIfTrue="0">
      <formula>ISBLANK(B17)</formula>
    </cfRule>
    <cfRule type="expression" priority="6" dxfId="1" stopIfTrue="0">
      <formula>OR(B17&gt;100,B17&lt;0)</formula>
    </cfRule>
  </conditionalFormatting>
  <conditionalFormatting sqref="B19">
    <cfRule type="expression" priority="7" dxfId="0" stopIfTrue="0">
      <formula>ISBLANK(B19)</formula>
    </cfRule>
    <cfRule type="expression" priority="8" dxfId="1" stopIfTrue="0">
      <formula>OR(B19&gt;100,B19&lt;0)</formula>
    </cfRule>
  </conditionalFormatting>
  <conditionalFormatting sqref="E12">
    <cfRule type="expression" priority="9" dxfId="0" stopIfTrue="0">
      <formula>ISBLANK(E12)</formula>
    </cfRule>
    <cfRule type="expression" priority="10" dxfId="1" stopIfTrue="0">
      <formula>OR(E12&gt;100,E12&lt;0)</formula>
    </cfRule>
  </conditionalFormatting>
  <conditionalFormatting sqref="E13">
    <cfRule type="expression" priority="11" dxfId="0" stopIfTrue="0">
      <formula>ISBLANK(E13)</formula>
    </cfRule>
    <cfRule type="expression" priority="12" dxfId="1" stopIfTrue="0">
      <formula>OR(E13&gt;100,E13&lt;0)</formula>
    </cfRule>
  </conditionalFormatting>
  <conditionalFormatting sqref="E14">
    <cfRule type="expression" priority="13" dxfId="0" stopIfTrue="0">
      <formula>ISBLANK(E14)</formula>
    </cfRule>
    <cfRule type="expression" priority="14" dxfId="1" stopIfTrue="0">
      <formula>OR(E14&gt;100,E14&lt;0)</formula>
    </cfRule>
  </conditionalFormatting>
  <conditionalFormatting sqref="E15">
    <cfRule type="expression" priority="15" dxfId="0" stopIfTrue="0">
      <formula>ISBLANK(E15)</formula>
    </cfRule>
    <cfRule type="expression" priority="16" dxfId="1" stopIfTrue="0">
      <formula>OR(E15&gt;100,E15&lt;0)</formula>
    </cfRule>
  </conditionalFormatting>
  <conditionalFormatting sqref="E16">
    <cfRule type="expression" priority="17" dxfId="0" stopIfTrue="0">
      <formula>ISBLANK(E16)</formula>
    </cfRule>
    <cfRule type="expression" priority="18" dxfId="1" stopIfTrue="0">
      <formula>OR(E16&gt;100,E16&lt;0)</formula>
    </cfRule>
  </conditionalFormatting>
  <conditionalFormatting sqref="E3">
    <cfRule type="expression" priority="19" dxfId="0" stopIfTrue="0">
      <formula>ISBLANK(E3)</formula>
    </cfRule>
    <cfRule type="expression" priority="20" dxfId="1" stopIfTrue="0">
      <formula>OR(E3&gt;3,E3&lt;0)</formula>
    </cfRule>
  </conditionalFormatting>
  <conditionalFormatting sqref="F3">
    <cfRule type="expression" priority="21" dxfId="0" stopIfTrue="0">
      <formula>ISBLANK(F3)</formula>
    </cfRule>
    <cfRule type="expression" priority="22" dxfId="1" stopIfTrue="0">
      <formula>OR(F3&gt;3,F3&lt;0)</formula>
    </cfRule>
  </conditionalFormatting>
  <conditionalFormatting sqref="G3">
    <cfRule type="expression" priority="23" dxfId="0" stopIfTrue="0">
      <formula>ISBLANK(G3)</formula>
    </cfRule>
    <cfRule type="expression" priority="24" dxfId="1" stopIfTrue="0">
      <formula>OR(G3&gt;3,G3&lt;0)</formula>
    </cfRule>
  </conditionalFormatting>
  <conditionalFormatting sqref="H3">
    <cfRule type="expression" priority="25" dxfId="0" stopIfTrue="0">
      <formula>ISBLANK(H3)</formula>
    </cfRule>
    <cfRule type="expression" priority="26" dxfId="1" stopIfTrue="0">
      <formula>OR(H3&gt;3,H3&lt;0)</formula>
    </cfRule>
  </conditionalFormatting>
  <conditionalFormatting sqref="I3">
    <cfRule type="expression" priority="27" dxfId="0" stopIfTrue="0">
      <formula>ISBLANK(I3)</formula>
    </cfRule>
    <cfRule type="expression" priority="28" dxfId="1" stopIfTrue="0">
      <formula>OR(I3&gt;3,I3&lt;0)</formula>
    </cfRule>
  </conditionalFormatting>
  <conditionalFormatting sqref="J3">
    <cfRule type="expression" priority="29" dxfId="0" stopIfTrue="0">
      <formula>ISBLANK(J3)</formula>
    </cfRule>
    <cfRule type="expression" priority="30" dxfId="1" stopIfTrue="0">
      <formula>OR(J3&gt;3,J3&lt;0)</formula>
    </cfRule>
  </conditionalFormatting>
  <conditionalFormatting sqref="K3">
    <cfRule type="expression" priority="31" dxfId="0" stopIfTrue="0">
      <formula>ISBLANK(K3)</formula>
    </cfRule>
    <cfRule type="expression" priority="32" dxfId="1" stopIfTrue="0">
      <formula>OR(K3&gt;3,K3&lt;0)</formula>
    </cfRule>
  </conditionalFormatting>
  <conditionalFormatting sqref="L3">
    <cfRule type="expression" priority="33" dxfId="0" stopIfTrue="0">
      <formula>ISBLANK(L3)</formula>
    </cfRule>
    <cfRule type="expression" priority="34" dxfId="1" stopIfTrue="0">
      <formula>OR(L3&gt;3,L3&lt;0)</formula>
    </cfRule>
  </conditionalFormatting>
  <conditionalFormatting sqref="M3">
    <cfRule type="expression" priority="35" dxfId="0" stopIfTrue="0">
      <formula>ISBLANK(M3)</formula>
    </cfRule>
    <cfRule type="expression" priority="36" dxfId="1" stopIfTrue="0">
      <formula>OR(M3&gt;3,M3&lt;0)</formula>
    </cfRule>
  </conditionalFormatting>
  <conditionalFormatting sqref="N3">
    <cfRule type="expression" priority="37" dxfId="0" stopIfTrue="0">
      <formula>ISBLANK(N3)</formula>
    </cfRule>
    <cfRule type="expression" priority="38" dxfId="1" stopIfTrue="0">
      <formula>OR(N3&gt;3,N3&lt;0)</formula>
    </cfRule>
  </conditionalFormatting>
  <conditionalFormatting sqref="O3">
    <cfRule type="expression" priority="39" dxfId="0" stopIfTrue="0">
      <formula>ISBLANK(O3)</formula>
    </cfRule>
    <cfRule type="expression" priority="40" dxfId="1" stopIfTrue="0">
      <formula>OR(O3&gt;3,O3&lt;0)</formula>
    </cfRule>
  </conditionalFormatting>
  <conditionalFormatting sqref="P3">
    <cfRule type="expression" priority="41" dxfId="0" stopIfTrue="0">
      <formula>ISBLANK(P3)</formula>
    </cfRule>
    <cfRule type="expression" priority="42" dxfId="1" stopIfTrue="0">
      <formula>OR(P3&gt;3,P3&lt;0)</formula>
    </cfRule>
  </conditionalFormatting>
  <conditionalFormatting sqref="Q3">
    <cfRule type="expression" priority="43" dxfId="0" stopIfTrue="0">
      <formula>ISBLANK(Q3)</formula>
    </cfRule>
    <cfRule type="expression" priority="44" dxfId="1" stopIfTrue="0">
      <formula>OR(Q3&gt;3,Q3&lt;0)</formula>
    </cfRule>
  </conditionalFormatting>
  <conditionalFormatting sqref="R3">
    <cfRule type="expression" priority="45" dxfId="0" stopIfTrue="0">
      <formula>ISBLANK(R3)</formula>
    </cfRule>
    <cfRule type="expression" priority="46" dxfId="1" stopIfTrue="0">
      <formula>OR(R3&gt;3,R3&lt;0)</formula>
    </cfRule>
  </conditionalFormatting>
  <conditionalFormatting sqref="S3">
    <cfRule type="expression" priority="47" dxfId="0" stopIfTrue="0">
      <formula>ISBLANK(S3)</formula>
    </cfRule>
    <cfRule type="expression" priority="48" dxfId="1" stopIfTrue="0">
      <formula>OR(S3&gt;3,S3&lt;0)</formula>
    </cfRule>
  </conditionalFormatting>
  <conditionalFormatting sqref="T3">
    <cfRule type="expression" priority="49" dxfId="0" stopIfTrue="0">
      <formula>ISBLANK(T3)</formula>
    </cfRule>
    <cfRule type="expression" priority="50" dxfId="1" stopIfTrue="0">
      <formula>OR(T3&gt;3,T3&lt;0)</formula>
    </cfRule>
  </conditionalFormatting>
  <conditionalFormatting sqref="U3">
    <cfRule type="expression" priority="51" dxfId="0" stopIfTrue="0">
      <formula>ISBLANK(U3)</formula>
    </cfRule>
    <cfRule type="expression" priority="52" dxfId="1" stopIfTrue="0">
      <formula>OR(U3&gt;3,U3&lt;0)</formula>
    </cfRule>
  </conditionalFormatting>
  <conditionalFormatting sqref="E4">
    <cfRule type="expression" priority="53" dxfId="0" stopIfTrue="0">
      <formula>ISBLANK(E4)</formula>
    </cfRule>
    <cfRule type="expression" priority="54" dxfId="1" stopIfTrue="0">
      <formula>OR(E4&gt;3,E4&lt;0)</formula>
    </cfRule>
  </conditionalFormatting>
  <conditionalFormatting sqref="F4">
    <cfRule type="expression" priority="55" dxfId="0" stopIfTrue="0">
      <formula>ISBLANK(F4)</formula>
    </cfRule>
    <cfRule type="expression" priority="56" dxfId="1" stopIfTrue="0">
      <formula>OR(F4&gt;3,F4&lt;0)</formula>
    </cfRule>
  </conditionalFormatting>
  <conditionalFormatting sqref="G4">
    <cfRule type="expression" priority="57" dxfId="0" stopIfTrue="0">
      <formula>ISBLANK(G4)</formula>
    </cfRule>
    <cfRule type="expression" priority="58" dxfId="1" stopIfTrue="0">
      <formula>OR(G4&gt;3,G4&lt;0)</formula>
    </cfRule>
  </conditionalFormatting>
  <conditionalFormatting sqref="H4">
    <cfRule type="expression" priority="59" dxfId="0" stopIfTrue="0">
      <formula>ISBLANK(H4)</formula>
    </cfRule>
    <cfRule type="expression" priority="60" dxfId="1" stopIfTrue="0">
      <formula>OR(H4&gt;3,H4&lt;0)</formula>
    </cfRule>
  </conditionalFormatting>
  <conditionalFormatting sqref="I4">
    <cfRule type="expression" priority="61" dxfId="0" stopIfTrue="0">
      <formula>ISBLANK(I4)</formula>
    </cfRule>
    <cfRule type="expression" priority="62" dxfId="1" stopIfTrue="0">
      <formula>OR(I4&gt;3,I4&lt;0)</formula>
    </cfRule>
  </conditionalFormatting>
  <conditionalFormatting sqref="J4">
    <cfRule type="expression" priority="63" dxfId="0" stopIfTrue="0">
      <formula>ISBLANK(J4)</formula>
    </cfRule>
    <cfRule type="expression" priority="64" dxfId="1" stopIfTrue="0">
      <formula>OR(J4&gt;3,J4&lt;0)</formula>
    </cfRule>
  </conditionalFormatting>
  <conditionalFormatting sqref="K4">
    <cfRule type="expression" priority="65" dxfId="0" stopIfTrue="0">
      <formula>ISBLANK(K4)</formula>
    </cfRule>
    <cfRule type="expression" priority="66" dxfId="1" stopIfTrue="0">
      <formula>OR(K4&gt;3,K4&lt;0)</formula>
    </cfRule>
  </conditionalFormatting>
  <conditionalFormatting sqref="L4">
    <cfRule type="expression" priority="67" dxfId="0" stopIfTrue="0">
      <formula>ISBLANK(L4)</formula>
    </cfRule>
    <cfRule type="expression" priority="68" dxfId="1" stopIfTrue="0">
      <formula>OR(L4&gt;3,L4&lt;0)</formula>
    </cfRule>
  </conditionalFormatting>
  <conditionalFormatting sqref="M4">
    <cfRule type="expression" priority="69" dxfId="0" stopIfTrue="0">
      <formula>ISBLANK(M4)</formula>
    </cfRule>
    <cfRule type="expression" priority="70" dxfId="1" stopIfTrue="0">
      <formula>OR(M4&gt;3,M4&lt;0)</formula>
    </cfRule>
  </conditionalFormatting>
  <conditionalFormatting sqref="N4">
    <cfRule type="expression" priority="71" dxfId="0" stopIfTrue="0">
      <formula>ISBLANK(N4)</formula>
    </cfRule>
    <cfRule type="expression" priority="72" dxfId="1" stopIfTrue="0">
      <formula>OR(N4&gt;3,N4&lt;0)</formula>
    </cfRule>
  </conditionalFormatting>
  <conditionalFormatting sqref="O4">
    <cfRule type="expression" priority="73" dxfId="0" stopIfTrue="0">
      <formula>ISBLANK(O4)</formula>
    </cfRule>
    <cfRule type="expression" priority="74" dxfId="1" stopIfTrue="0">
      <formula>OR(O4&gt;3,O4&lt;0)</formula>
    </cfRule>
  </conditionalFormatting>
  <conditionalFormatting sqref="P4">
    <cfRule type="expression" priority="75" dxfId="0" stopIfTrue="0">
      <formula>ISBLANK(P4)</formula>
    </cfRule>
    <cfRule type="expression" priority="76" dxfId="1" stopIfTrue="0">
      <formula>OR(P4&gt;3,P4&lt;0)</formula>
    </cfRule>
  </conditionalFormatting>
  <conditionalFormatting sqref="Q4">
    <cfRule type="expression" priority="77" dxfId="0" stopIfTrue="0">
      <formula>ISBLANK(Q4)</formula>
    </cfRule>
    <cfRule type="expression" priority="78" dxfId="1" stopIfTrue="0">
      <formula>OR(Q4&gt;3,Q4&lt;0)</formula>
    </cfRule>
  </conditionalFormatting>
  <conditionalFormatting sqref="R4">
    <cfRule type="expression" priority="79" dxfId="0" stopIfTrue="0">
      <formula>ISBLANK(R4)</formula>
    </cfRule>
    <cfRule type="expression" priority="80" dxfId="1" stopIfTrue="0">
      <formula>OR(R4&gt;3,R4&lt;0)</formula>
    </cfRule>
  </conditionalFormatting>
  <conditionalFormatting sqref="S4">
    <cfRule type="expression" priority="81" dxfId="0" stopIfTrue="0">
      <formula>ISBLANK(S4)</formula>
    </cfRule>
    <cfRule type="expression" priority="82" dxfId="1" stopIfTrue="0">
      <formula>OR(S4&gt;3,S4&lt;0)</formula>
    </cfRule>
  </conditionalFormatting>
  <conditionalFormatting sqref="T4">
    <cfRule type="expression" priority="83" dxfId="0" stopIfTrue="0">
      <formula>ISBLANK(T4)</formula>
    </cfRule>
    <cfRule type="expression" priority="84" dxfId="1" stopIfTrue="0">
      <formula>OR(T4&gt;3,T4&lt;0)</formula>
    </cfRule>
  </conditionalFormatting>
  <conditionalFormatting sqref="U4">
    <cfRule type="expression" priority="85" dxfId="0" stopIfTrue="0">
      <formula>ISBLANK(U4)</formula>
    </cfRule>
    <cfRule type="expression" priority="86" dxfId="1" stopIfTrue="0">
      <formula>OR(U4&gt;3,U4&lt;0)</formula>
    </cfRule>
  </conditionalFormatting>
  <conditionalFormatting sqref="E5">
    <cfRule type="expression" priority="87" dxfId="0" stopIfTrue="0">
      <formula>ISBLANK(E5)</formula>
    </cfRule>
    <cfRule type="expression" priority="88" dxfId="1" stopIfTrue="0">
      <formula>OR(E5&gt;3,E5&lt;0)</formula>
    </cfRule>
  </conditionalFormatting>
  <conditionalFormatting sqref="F5">
    <cfRule type="expression" priority="89" dxfId="0" stopIfTrue="0">
      <formula>ISBLANK(F5)</formula>
    </cfRule>
    <cfRule type="expression" priority="90" dxfId="1" stopIfTrue="0">
      <formula>OR(F5&gt;3,F5&lt;0)</formula>
    </cfRule>
  </conditionalFormatting>
  <conditionalFormatting sqref="G5">
    <cfRule type="expression" priority="91" dxfId="0" stopIfTrue="0">
      <formula>ISBLANK(G5)</formula>
    </cfRule>
    <cfRule type="expression" priority="92" dxfId="1" stopIfTrue="0">
      <formula>OR(G5&gt;3,G5&lt;0)</formula>
    </cfRule>
  </conditionalFormatting>
  <conditionalFormatting sqref="H5">
    <cfRule type="expression" priority="93" dxfId="0" stopIfTrue="0">
      <formula>ISBLANK(H5)</formula>
    </cfRule>
    <cfRule type="expression" priority="94" dxfId="1" stopIfTrue="0">
      <formula>OR(H5&gt;3,H5&lt;0)</formula>
    </cfRule>
  </conditionalFormatting>
  <conditionalFormatting sqref="I5">
    <cfRule type="expression" priority="95" dxfId="0" stopIfTrue="0">
      <formula>ISBLANK(I5)</formula>
    </cfRule>
    <cfRule type="expression" priority="96" dxfId="1" stopIfTrue="0">
      <formula>OR(I5&gt;3,I5&lt;0)</formula>
    </cfRule>
  </conditionalFormatting>
  <conditionalFormatting sqref="J5">
    <cfRule type="expression" priority="97" dxfId="0" stopIfTrue="0">
      <formula>ISBLANK(J5)</formula>
    </cfRule>
    <cfRule type="expression" priority="98" dxfId="1" stopIfTrue="0">
      <formula>OR(J5&gt;3,J5&lt;0)</formula>
    </cfRule>
  </conditionalFormatting>
  <conditionalFormatting sqref="K5">
    <cfRule type="expression" priority="99" dxfId="0" stopIfTrue="0">
      <formula>ISBLANK(K5)</formula>
    </cfRule>
    <cfRule type="expression" priority="100" dxfId="1" stopIfTrue="0">
      <formula>OR(K5&gt;3,K5&lt;0)</formula>
    </cfRule>
  </conditionalFormatting>
  <conditionalFormatting sqref="L5">
    <cfRule type="expression" priority="101" dxfId="0" stopIfTrue="0">
      <formula>ISBLANK(L5)</formula>
    </cfRule>
    <cfRule type="expression" priority="102" dxfId="1" stopIfTrue="0">
      <formula>OR(L5&gt;3,L5&lt;0)</formula>
    </cfRule>
  </conditionalFormatting>
  <conditionalFormatting sqref="M5">
    <cfRule type="expression" priority="103" dxfId="0" stopIfTrue="0">
      <formula>ISBLANK(M5)</formula>
    </cfRule>
    <cfRule type="expression" priority="104" dxfId="1" stopIfTrue="0">
      <formula>OR(M5&gt;3,M5&lt;0)</formula>
    </cfRule>
  </conditionalFormatting>
  <conditionalFormatting sqref="N5">
    <cfRule type="expression" priority="105" dxfId="0" stopIfTrue="0">
      <formula>ISBLANK(N5)</formula>
    </cfRule>
    <cfRule type="expression" priority="106" dxfId="1" stopIfTrue="0">
      <formula>OR(N5&gt;3,N5&lt;0)</formula>
    </cfRule>
  </conditionalFormatting>
  <conditionalFormatting sqref="O5">
    <cfRule type="expression" priority="107" dxfId="0" stopIfTrue="0">
      <formula>ISBLANK(O5)</formula>
    </cfRule>
    <cfRule type="expression" priority="108" dxfId="1" stopIfTrue="0">
      <formula>OR(O5&gt;3,O5&lt;0)</formula>
    </cfRule>
  </conditionalFormatting>
  <conditionalFormatting sqref="P5">
    <cfRule type="expression" priority="109" dxfId="0" stopIfTrue="0">
      <formula>ISBLANK(P5)</formula>
    </cfRule>
    <cfRule type="expression" priority="110" dxfId="1" stopIfTrue="0">
      <formula>OR(P5&gt;3,P5&lt;0)</formula>
    </cfRule>
  </conditionalFormatting>
  <conditionalFormatting sqref="Q5">
    <cfRule type="expression" priority="111" dxfId="0" stopIfTrue="0">
      <formula>ISBLANK(Q5)</formula>
    </cfRule>
    <cfRule type="expression" priority="112" dxfId="1" stopIfTrue="0">
      <formula>OR(Q5&gt;3,Q5&lt;0)</formula>
    </cfRule>
  </conditionalFormatting>
  <conditionalFormatting sqref="R5">
    <cfRule type="expression" priority="113" dxfId="0" stopIfTrue="0">
      <formula>ISBLANK(R5)</formula>
    </cfRule>
    <cfRule type="expression" priority="114" dxfId="1" stopIfTrue="0">
      <formula>OR(R5&gt;3,R5&lt;0)</formula>
    </cfRule>
  </conditionalFormatting>
  <conditionalFormatting sqref="S5">
    <cfRule type="expression" priority="115" dxfId="0" stopIfTrue="0">
      <formula>ISBLANK(S5)</formula>
    </cfRule>
    <cfRule type="expression" priority="116" dxfId="1" stopIfTrue="0">
      <formula>OR(S5&gt;3,S5&lt;0)</formula>
    </cfRule>
  </conditionalFormatting>
  <conditionalFormatting sqref="T5">
    <cfRule type="expression" priority="117" dxfId="0" stopIfTrue="0">
      <formula>ISBLANK(T5)</formula>
    </cfRule>
    <cfRule type="expression" priority="118" dxfId="1" stopIfTrue="0">
      <formula>OR(T5&gt;3,T5&lt;0)</formula>
    </cfRule>
  </conditionalFormatting>
  <conditionalFormatting sqref="U5">
    <cfRule type="expression" priority="119" dxfId="0" stopIfTrue="0">
      <formula>ISBLANK(U5)</formula>
    </cfRule>
    <cfRule type="expression" priority="120" dxfId="1" stopIfTrue="0">
      <formula>OR(U5&gt;3,U5&lt;0)</formula>
    </cfRule>
  </conditionalFormatting>
  <conditionalFormatting sqref="E6">
    <cfRule type="expression" priority="121" dxfId="0" stopIfTrue="0">
      <formula>ISBLANK(E6)</formula>
    </cfRule>
    <cfRule type="expression" priority="122" dxfId="1" stopIfTrue="0">
      <formula>OR(E6&gt;3,E6&lt;0)</formula>
    </cfRule>
  </conditionalFormatting>
  <conditionalFormatting sqref="F6">
    <cfRule type="expression" priority="123" dxfId="0" stopIfTrue="0">
      <formula>ISBLANK(F6)</formula>
    </cfRule>
    <cfRule type="expression" priority="124" dxfId="1" stopIfTrue="0">
      <formula>OR(F6&gt;3,F6&lt;0)</formula>
    </cfRule>
  </conditionalFormatting>
  <conditionalFormatting sqref="G6">
    <cfRule type="expression" priority="125" dxfId="0" stopIfTrue="0">
      <formula>ISBLANK(G6)</formula>
    </cfRule>
    <cfRule type="expression" priority="126" dxfId="1" stopIfTrue="0">
      <formula>OR(G6&gt;3,G6&lt;0)</formula>
    </cfRule>
  </conditionalFormatting>
  <conditionalFormatting sqref="H6">
    <cfRule type="expression" priority="127" dxfId="0" stopIfTrue="0">
      <formula>ISBLANK(H6)</formula>
    </cfRule>
    <cfRule type="expression" priority="128" dxfId="1" stopIfTrue="0">
      <formula>OR(H6&gt;3,H6&lt;0)</formula>
    </cfRule>
  </conditionalFormatting>
  <conditionalFormatting sqref="I6">
    <cfRule type="expression" priority="129" dxfId="0" stopIfTrue="0">
      <formula>ISBLANK(I6)</formula>
    </cfRule>
    <cfRule type="expression" priority="130" dxfId="1" stopIfTrue="0">
      <formula>OR(I6&gt;3,I6&lt;0)</formula>
    </cfRule>
  </conditionalFormatting>
  <conditionalFormatting sqref="J6">
    <cfRule type="expression" priority="131" dxfId="0" stopIfTrue="0">
      <formula>ISBLANK(J6)</formula>
    </cfRule>
    <cfRule type="expression" priority="132" dxfId="1" stopIfTrue="0">
      <formula>OR(J6&gt;3,J6&lt;0)</formula>
    </cfRule>
  </conditionalFormatting>
  <conditionalFormatting sqref="K6">
    <cfRule type="expression" priority="133" dxfId="0" stopIfTrue="0">
      <formula>ISBLANK(K6)</formula>
    </cfRule>
    <cfRule type="expression" priority="134" dxfId="1" stopIfTrue="0">
      <formula>OR(K6&gt;3,K6&lt;0)</formula>
    </cfRule>
  </conditionalFormatting>
  <conditionalFormatting sqref="L6">
    <cfRule type="expression" priority="135" dxfId="0" stopIfTrue="0">
      <formula>ISBLANK(L6)</formula>
    </cfRule>
    <cfRule type="expression" priority="136" dxfId="1" stopIfTrue="0">
      <formula>OR(L6&gt;3,L6&lt;0)</formula>
    </cfRule>
  </conditionalFormatting>
  <conditionalFormatting sqref="M6">
    <cfRule type="expression" priority="137" dxfId="0" stopIfTrue="0">
      <formula>ISBLANK(M6)</formula>
    </cfRule>
    <cfRule type="expression" priority="138" dxfId="1" stopIfTrue="0">
      <formula>OR(M6&gt;3,M6&lt;0)</formula>
    </cfRule>
  </conditionalFormatting>
  <conditionalFormatting sqref="N6">
    <cfRule type="expression" priority="139" dxfId="0" stopIfTrue="0">
      <formula>ISBLANK(N6)</formula>
    </cfRule>
    <cfRule type="expression" priority="140" dxfId="1" stopIfTrue="0">
      <formula>OR(N6&gt;3,N6&lt;0)</formula>
    </cfRule>
  </conditionalFormatting>
  <conditionalFormatting sqref="O6">
    <cfRule type="expression" priority="141" dxfId="0" stopIfTrue="0">
      <formula>ISBLANK(O6)</formula>
    </cfRule>
    <cfRule type="expression" priority="142" dxfId="1" stopIfTrue="0">
      <formula>OR(O6&gt;3,O6&lt;0)</formula>
    </cfRule>
  </conditionalFormatting>
  <conditionalFormatting sqref="P6">
    <cfRule type="expression" priority="143" dxfId="0" stopIfTrue="0">
      <formula>ISBLANK(P6)</formula>
    </cfRule>
    <cfRule type="expression" priority="144" dxfId="1" stopIfTrue="0">
      <formula>OR(P6&gt;3,P6&lt;0)</formula>
    </cfRule>
  </conditionalFormatting>
  <conditionalFormatting sqref="Q6">
    <cfRule type="expression" priority="145" dxfId="0" stopIfTrue="0">
      <formula>ISBLANK(Q6)</formula>
    </cfRule>
    <cfRule type="expression" priority="146" dxfId="1" stopIfTrue="0">
      <formula>OR(Q6&gt;3,Q6&lt;0)</formula>
    </cfRule>
  </conditionalFormatting>
  <conditionalFormatting sqref="R6">
    <cfRule type="expression" priority="147" dxfId="0" stopIfTrue="0">
      <formula>ISBLANK(R6)</formula>
    </cfRule>
    <cfRule type="expression" priority="148" dxfId="1" stopIfTrue="0">
      <formula>OR(R6&gt;3,R6&lt;0)</formula>
    </cfRule>
  </conditionalFormatting>
  <conditionalFormatting sqref="S6">
    <cfRule type="expression" priority="149" dxfId="0" stopIfTrue="0">
      <formula>ISBLANK(S6)</formula>
    </cfRule>
    <cfRule type="expression" priority="150" dxfId="1" stopIfTrue="0">
      <formula>OR(S6&gt;3,S6&lt;0)</formula>
    </cfRule>
  </conditionalFormatting>
  <conditionalFormatting sqref="T6">
    <cfRule type="expression" priority="151" dxfId="0" stopIfTrue="0">
      <formula>ISBLANK(T6)</formula>
    </cfRule>
    <cfRule type="expression" priority="152" dxfId="1" stopIfTrue="0">
      <formula>OR(T6&gt;3,T6&lt;0)</formula>
    </cfRule>
  </conditionalFormatting>
  <conditionalFormatting sqref="U6">
    <cfRule type="expression" priority="153" dxfId="0" stopIfTrue="0">
      <formula>ISBLANK(U6)</formula>
    </cfRule>
    <cfRule type="expression" priority="154" dxfId="1" stopIfTrue="0">
      <formula>OR(U6&gt;3,U6&lt;0)</formula>
    </cfRule>
  </conditionalFormatting>
  <conditionalFormatting sqref="E7">
    <cfRule type="expression" priority="155" dxfId="0" stopIfTrue="0">
      <formula>ISBLANK(E7)</formula>
    </cfRule>
    <cfRule type="expression" priority="156" dxfId="1" stopIfTrue="0">
      <formula>OR(E7&gt;3,E7&lt;0)</formula>
    </cfRule>
  </conditionalFormatting>
  <conditionalFormatting sqref="F7">
    <cfRule type="expression" priority="157" dxfId="0" stopIfTrue="0">
      <formula>ISBLANK(F7)</formula>
    </cfRule>
    <cfRule type="expression" priority="158" dxfId="1" stopIfTrue="0">
      <formula>OR(F7&gt;3,F7&lt;0)</formula>
    </cfRule>
  </conditionalFormatting>
  <conditionalFormatting sqref="G7">
    <cfRule type="expression" priority="159" dxfId="0" stopIfTrue="0">
      <formula>ISBLANK(G7)</formula>
    </cfRule>
    <cfRule type="expression" priority="160" dxfId="1" stopIfTrue="0">
      <formula>OR(G7&gt;3,G7&lt;0)</formula>
    </cfRule>
  </conditionalFormatting>
  <conditionalFormatting sqref="H7">
    <cfRule type="expression" priority="161" dxfId="0" stopIfTrue="0">
      <formula>ISBLANK(H7)</formula>
    </cfRule>
    <cfRule type="expression" priority="162" dxfId="1" stopIfTrue="0">
      <formula>OR(H7&gt;3,H7&lt;0)</formula>
    </cfRule>
  </conditionalFormatting>
  <conditionalFormatting sqref="I7">
    <cfRule type="expression" priority="163" dxfId="0" stopIfTrue="0">
      <formula>ISBLANK(I7)</formula>
    </cfRule>
    <cfRule type="expression" priority="164" dxfId="1" stopIfTrue="0">
      <formula>OR(I7&gt;3,I7&lt;0)</formula>
    </cfRule>
  </conditionalFormatting>
  <conditionalFormatting sqref="J7">
    <cfRule type="expression" priority="165" dxfId="0" stopIfTrue="0">
      <formula>ISBLANK(J7)</formula>
    </cfRule>
    <cfRule type="expression" priority="166" dxfId="1" stopIfTrue="0">
      <formula>OR(J7&gt;3,J7&lt;0)</formula>
    </cfRule>
  </conditionalFormatting>
  <conditionalFormatting sqref="K7">
    <cfRule type="expression" priority="167" dxfId="0" stopIfTrue="0">
      <formula>ISBLANK(K7)</formula>
    </cfRule>
    <cfRule type="expression" priority="168" dxfId="1" stopIfTrue="0">
      <formula>OR(K7&gt;3,K7&lt;0)</formula>
    </cfRule>
  </conditionalFormatting>
  <conditionalFormatting sqref="L7">
    <cfRule type="expression" priority="169" dxfId="0" stopIfTrue="0">
      <formula>ISBLANK(L7)</formula>
    </cfRule>
    <cfRule type="expression" priority="170" dxfId="1" stopIfTrue="0">
      <formula>OR(L7&gt;3,L7&lt;0)</formula>
    </cfRule>
  </conditionalFormatting>
  <conditionalFormatting sqref="M7">
    <cfRule type="expression" priority="171" dxfId="0" stopIfTrue="0">
      <formula>ISBLANK(M7)</formula>
    </cfRule>
    <cfRule type="expression" priority="172" dxfId="1" stopIfTrue="0">
      <formula>OR(M7&gt;3,M7&lt;0)</formula>
    </cfRule>
  </conditionalFormatting>
  <conditionalFormatting sqref="N7">
    <cfRule type="expression" priority="173" dxfId="0" stopIfTrue="0">
      <formula>ISBLANK(N7)</formula>
    </cfRule>
    <cfRule type="expression" priority="174" dxfId="1" stopIfTrue="0">
      <formula>OR(N7&gt;3,N7&lt;0)</formula>
    </cfRule>
  </conditionalFormatting>
  <conditionalFormatting sqref="O7">
    <cfRule type="expression" priority="175" dxfId="0" stopIfTrue="0">
      <formula>ISBLANK(O7)</formula>
    </cfRule>
    <cfRule type="expression" priority="176" dxfId="1" stopIfTrue="0">
      <formula>OR(O7&gt;3,O7&lt;0)</formula>
    </cfRule>
  </conditionalFormatting>
  <conditionalFormatting sqref="P7">
    <cfRule type="expression" priority="177" dxfId="0" stopIfTrue="0">
      <formula>ISBLANK(P7)</formula>
    </cfRule>
    <cfRule type="expression" priority="178" dxfId="1" stopIfTrue="0">
      <formula>OR(P7&gt;3,P7&lt;0)</formula>
    </cfRule>
  </conditionalFormatting>
  <conditionalFormatting sqref="Q7">
    <cfRule type="expression" priority="179" dxfId="0" stopIfTrue="0">
      <formula>ISBLANK(Q7)</formula>
    </cfRule>
    <cfRule type="expression" priority="180" dxfId="1" stopIfTrue="0">
      <formula>OR(Q7&gt;3,Q7&lt;0)</formula>
    </cfRule>
  </conditionalFormatting>
  <conditionalFormatting sqref="R7">
    <cfRule type="expression" priority="181" dxfId="0" stopIfTrue="0">
      <formula>ISBLANK(R7)</formula>
    </cfRule>
    <cfRule type="expression" priority="182" dxfId="1" stopIfTrue="0">
      <formula>OR(R7&gt;3,R7&lt;0)</formula>
    </cfRule>
  </conditionalFormatting>
  <conditionalFormatting sqref="S7">
    <cfRule type="expression" priority="183" dxfId="0" stopIfTrue="0">
      <formula>ISBLANK(S7)</formula>
    </cfRule>
    <cfRule type="expression" priority="184" dxfId="1" stopIfTrue="0">
      <formula>OR(S7&gt;3,S7&lt;0)</formula>
    </cfRule>
  </conditionalFormatting>
  <conditionalFormatting sqref="T7">
    <cfRule type="expression" priority="185" dxfId="0" stopIfTrue="0">
      <formula>ISBLANK(T7)</formula>
    </cfRule>
    <cfRule type="expression" priority="186" dxfId="1" stopIfTrue="0">
      <formula>OR(T7&gt;3,T7&lt;0)</formula>
    </cfRule>
  </conditionalFormatting>
  <conditionalFormatting sqref="U7">
    <cfRule type="expression" priority="187" dxfId="0" stopIfTrue="0">
      <formula>ISBLANK(U7)</formula>
    </cfRule>
    <cfRule type="expression" priority="188" dxfId="1" stopIfTrue="0">
      <formula>OR(U7&gt;3,U7&lt;0)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50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6" customWidth="1" min="3" max="3"/>
    <col width="36" customWidth="1" min="4" max="4"/>
    <col width="36" customWidth="1" min="5" max="5"/>
    <col width="36" customWidth="1" min="6" max="6"/>
    <col width="36" customWidth="1" min="7" max="7"/>
  </cols>
  <sheetData>
    <row r="1">
      <c r="A1" s="2" t="n"/>
      <c r="B1" s="1" t="inlineStr">
        <is>
          <t>Combined_P1-I</t>
        </is>
      </c>
      <c r="C1" s="1" t="n"/>
      <c r="D1" s="1" t="n"/>
      <c r="E1" s="1" t="n"/>
      <c r="F1" s="1" t="n"/>
      <c r="G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I2" s="23" t="inlineStr">
        <is>
          <t>CO1</t>
        </is>
      </c>
      <c r="J2" s="23" t="inlineStr">
        <is>
          <t>CO2</t>
        </is>
      </c>
      <c r="K2" s="23" t="inlineStr">
        <is>
          <t>CO3</t>
        </is>
      </c>
      <c r="L2" s="23" t="inlineStr">
        <is>
          <t>CO4</t>
        </is>
      </c>
      <c r="M2" s="23" t="inlineStr">
        <is>
          <t>CO5</t>
        </is>
      </c>
    </row>
    <row r="3">
      <c r="A3" s="2" t="n"/>
      <c r="B3" s="22" t="inlineStr">
        <is>
          <t>Max Marks</t>
        </is>
      </c>
      <c r="C3" s="24" t="n"/>
      <c r="D3" s="24" t="n"/>
      <c r="E3" s="24" t="n"/>
      <c r="F3" s="24" t="n"/>
      <c r="G3" s="24" t="n"/>
      <c r="I3" s="25">
        <f>SUMIFS(C3:G3, C6:G6, "19MEE351_CO1")</f>
        <v/>
      </c>
      <c r="J3" s="25">
        <f>SUMIFS(C3:G3, C6:G6, "19MEE351_CO2")</f>
        <v/>
      </c>
      <c r="K3" s="25">
        <f>SUMIFS(C3:G3, C6:G6, "19MEE351_CO3")</f>
        <v/>
      </c>
      <c r="L3" s="25">
        <f>SUMIFS(C3:G3, C6:G6, "19MEE351_CO4")</f>
        <v/>
      </c>
      <c r="M3" s="25">
        <f>SUMIFS(C3:G3, C6:G6, "19MEE351_CO5")</f>
        <v/>
      </c>
    </row>
    <row r="4">
      <c r="A4" s="2" t="n"/>
      <c r="B4" s="22" t="inlineStr">
        <is>
          <t>Threshold</t>
        </is>
      </c>
      <c r="C4" s="26">
        <f>Combined_Input_Details!B14/100*C3</f>
        <v/>
      </c>
      <c r="D4" s="26">
        <f>Combined_Input_Details!B14/100*D3</f>
        <v/>
      </c>
      <c r="E4" s="26">
        <f>Combined_Input_Details!B14/100*E3</f>
        <v/>
      </c>
      <c r="F4" s="26">
        <f>Combined_Input_Details!B14/100*F3</f>
        <v/>
      </c>
      <c r="G4" s="26">
        <f>Combined_Input_Details!B14/100*G3</f>
        <v/>
      </c>
      <c r="I4" s="25">
        <f>SUMIFS(C4:G4, C6:G6, "19MEE351_CO1")</f>
        <v/>
      </c>
      <c r="J4" s="25">
        <f>SUMIFS(C4:G4, C6:G6, "19MEE351_CO2")</f>
        <v/>
      </c>
      <c r="K4" s="25">
        <f>SUMIFS(C4:G4, C6:G6, "19MEE351_CO3")</f>
        <v/>
      </c>
      <c r="L4" s="25">
        <f>SUMIFS(C4:G4, C6:G6, "19MEE351_CO4")</f>
        <v/>
      </c>
      <c r="M4" s="25">
        <f>SUMIFS(C4:G4, C6:G6, "19MEE351_CO5")</f>
        <v/>
      </c>
    </row>
    <row r="5">
      <c r="A5" s="2" t="n"/>
      <c r="B5" s="22" t="inlineStr">
        <is>
          <t>CO</t>
        </is>
      </c>
      <c r="C5" s="24" t="n"/>
      <c r="D5" s="24" t="n"/>
      <c r="E5" s="24" t="n"/>
      <c r="F5" s="24" t="n"/>
      <c r="G5" s="24" t="n"/>
    </row>
    <row r="6">
      <c r="A6" s="2" t="n"/>
      <c r="B6" s="22" t="inlineStr">
        <is>
          <t>Final CO</t>
        </is>
      </c>
      <c r="C6" s="5">
        <f>CONCATENATE("19MEE351_CO", C5)</f>
        <v/>
      </c>
      <c r="D6" s="5">
        <f>CONCATENATE("19MEE351_CO", D5)</f>
        <v/>
      </c>
      <c r="E6" s="5">
        <f>CONCATENATE("19MEE351_CO", E5)</f>
        <v/>
      </c>
      <c r="F6" s="5">
        <f>CONCATENATE("19MEE351_CO", F5)</f>
        <v/>
      </c>
      <c r="G6" s="5">
        <f>CONCATENATE("19MEE351_CO", G5)</f>
        <v/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</row>
    <row r="8">
      <c r="A8" s="2" t="n"/>
      <c r="B8" s="2" t="n"/>
      <c r="C8" s="2" t="n"/>
      <c r="D8" s="2" t="n"/>
      <c r="E8" s="2" t="n"/>
      <c r="F8" s="2" t="n"/>
      <c r="G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I10" s="23" t="inlineStr">
        <is>
          <t>CO1</t>
        </is>
      </c>
      <c r="J10" s="23" t="inlineStr">
        <is>
          <t>CO2</t>
        </is>
      </c>
      <c r="K10" s="23" t="inlineStr">
        <is>
          <t>CO3</t>
        </is>
      </c>
      <c r="L10" s="23" t="inlineStr">
        <is>
          <t>CO4</t>
        </is>
      </c>
      <c r="M10" s="23" t="inlineStr">
        <is>
          <t>CO5</t>
        </is>
      </c>
    </row>
    <row r="11">
      <c r="A11" s="24" t="n"/>
      <c r="B11" s="24" t="n"/>
      <c r="C11" s="24" t="n"/>
      <c r="D11" s="24" t="n"/>
      <c r="E11" s="24" t="n"/>
      <c r="F11" s="24" t="n"/>
      <c r="G11" s="24" t="n"/>
      <c r="I11" s="25">
        <f>SUMIFS(C11:G11, C6:G6, "19MEE351_CO1")</f>
        <v/>
      </c>
      <c r="J11" s="25">
        <f>SUMIFS(C11:G11, C6:G6, "19MEE351_CO2")</f>
        <v/>
      </c>
      <c r="K11" s="25">
        <f>SUMIFS(C11:G11, C6:G6, "19MEE351_CO3")</f>
        <v/>
      </c>
      <c r="L11" s="25">
        <f>SUMIFS(C11:G11, C6:G6, "19MEE351_CO4")</f>
        <v/>
      </c>
      <c r="M11" s="25">
        <f>SUMIFS(C11:G11, C6:G6, "19MEE351_CO5")</f>
        <v/>
      </c>
    </row>
    <row r="12">
      <c r="A12" s="26" t="n"/>
      <c r="B12" s="26" t="n"/>
      <c r="C12" s="26" t="n"/>
      <c r="D12" s="26" t="n"/>
      <c r="E12" s="26" t="n"/>
      <c r="F12" s="26" t="n"/>
      <c r="G12" s="26" t="n"/>
      <c r="I12" s="25">
        <f>SUMIFS(C12:G12, C6:G6, "19MEE351_CO1")</f>
        <v/>
      </c>
      <c r="J12" s="25">
        <f>SUMIFS(C12:G12, C6:G6, "19MEE351_CO2")</f>
        <v/>
      </c>
      <c r="K12" s="25">
        <f>SUMIFS(C12:G12, C6:G6, "19MEE351_CO3")</f>
        <v/>
      </c>
      <c r="L12" s="25">
        <f>SUMIFS(C12:G12, C6:G6, "19MEE351_CO4")</f>
        <v/>
      </c>
      <c r="M12" s="25">
        <f>SUMIFS(C12:G12, C6:G6, "19MEE351_CO5")</f>
        <v/>
      </c>
    </row>
    <row r="13">
      <c r="A13" s="24" t="n"/>
      <c r="B13" s="24" t="n"/>
      <c r="C13" s="24" t="n"/>
      <c r="D13" s="24" t="n"/>
      <c r="E13" s="24" t="n"/>
      <c r="F13" s="24" t="n"/>
      <c r="G13" s="24" t="n"/>
      <c r="I13" s="25">
        <f>SUMIFS(C13:G13, C6:G6, "19MEE351_CO1")</f>
        <v/>
      </c>
      <c r="J13" s="25">
        <f>SUMIFS(C13:G13, C6:G6, "19MEE351_CO2")</f>
        <v/>
      </c>
      <c r="K13" s="25">
        <f>SUMIFS(C13:G13, C6:G6, "19MEE351_CO3")</f>
        <v/>
      </c>
      <c r="L13" s="25">
        <f>SUMIFS(C13:G13, C6:G6, "19MEE351_CO4")</f>
        <v/>
      </c>
      <c r="M13" s="25">
        <f>SUMIFS(C13:G13, C6:G6, "19MEE351_CO5")</f>
        <v/>
      </c>
    </row>
    <row r="14">
      <c r="A14" s="26" t="n"/>
      <c r="B14" s="26" t="n"/>
      <c r="C14" s="26" t="n"/>
      <c r="D14" s="26" t="n"/>
      <c r="E14" s="26" t="n"/>
      <c r="F14" s="26" t="n"/>
      <c r="G14" s="26" t="n"/>
      <c r="I14" s="25">
        <f>SUMIFS(C14:G14, C6:G6, "19MEE351_CO1")</f>
        <v/>
      </c>
      <c r="J14" s="25">
        <f>SUMIFS(C14:G14, C6:G6, "19MEE351_CO2")</f>
        <v/>
      </c>
      <c r="K14" s="25">
        <f>SUMIFS(C14:G14, C6:G6, "19MEE351_CO3")</f>
        <v/>
      </c>
      <c r="L14" s="25">
        <f>SUMIFS(C14:G14, C6:G6, "19MEE351_CO4")</f>
        <v/>
      </c>
      <c r="M14" s="25">
        <f>SUMIFS(C14:G14, C6:G6, "19MEE351_CO5")</f>
        <v/>
      </c>
    </row>
    <row r="15">
      <c r="A15" s="24" t="n"/>
      <c r="B15" s="24" t="n"/>
      <c r="C15" s="24" t="n"/>
      <c r="D15" s="24" t="n"/>
      <c r="E15" s="24" t="n"/>
      <c r="F15" s="24" t="n"/>
      <c r="G15" s="24" t="n"/>
      <c r="I15" s="25">
        <f>SUMIFS(C15:G15, C6:G6, "19MEE351_CO1")</f>
        <v/>
      </c>
      <c r="J15" s="25">
        <f>SUMIFS(C15:G15, C6:G6, "19MEE351_CO2")</f>
        <v/>
      </c>
      <c r="K15" s="25">
        <f>SUMIFS(C15:G15, C6:G6, "19MEE351_CO3")</f>
        <v/>
      </c>
      <c r="L15" s="25">
        <f>SUMIFS(C15:G15, C6:G6, "19MEE351_CO4")</f>
        <v/>
      </c>
      <c r="M15" s="25">
        <f>SUMIFS(C15:G15, C6:G6, "19MEE351_CO5")</f>
        <v/>
      </c>
    </row>
    <row r="16">
      <c r="A16" s="26" t="n"/>
      <c r="B16" s="26" t="n"/>
      <c r="C16" s="26" t="n"/>
      <c r="D16" s="26" t="n"/>
      <c r="E16" s="26" t="n"/>
      <c r="F16" s="26" t="n"/>
      <c r="G16" s="26" t="n"/>
      <c r="I16" s="25">
        <f>SUMIFS(C16:G16, C6:G6, "19MEE351_CO1")</f>
        <v/>
      </c>
      <c r="J16" s="25">
        <f>SUMIFS(C16:G16, C6:G6, "19MEE351_CO2")</f>
        <v/>
      </c>
      <c r="K16" s="25">
        <f>SUMIFS(C16:G16, C6:G6, "19MEE351_CO3")</f>
        <v/>
      </c>
      <c r="L16" s="25">
        <f>SUMIFS(C16:G16, C6:G6, "19MEE351_CO4")</f>
        <v/>
      </c>
      <c r="M16" s="25">
        <f>SUMIFS(C16:G16, C6:G6, "19MEE351_CO5")</f>
        <v/>
      </c>
    </row>
    <row r="17">
      <c r="A17" s="24" t="n"/>
      <c r="B17" s="24" t="n"/>
      <c r="C17" s="24" t="n"/>
      <c r="D17" s="24" t="n"/>
      <c r="E17" s="24" t="n"/>
      <c r="F17" s="24" t="n"/>
      <c r="G17" s="24" t="n"/>
      <c r="I17" s="25">
        <f>SUMIFS(C17:G17, C6:G6, "19MEE351_CO1")</f>
        <v/>
      </c>
      <c r="J17" s="25">
        <f>SUMIFS(C17:G17, C6:G6, "19MEE351_CO2")</f>
        <v/>
      </c>
      <c r="K17" s="25">
        <f>SUMIFS(C17:G17, C6:G6, "19MEE351_CO3")</f>
        <v/>
      </c>
      <c r="L17" s="25">
        <f>SUMIFS(C17:G17, C6:G6, "19MEE351_CO4")</f>
        <v/>
      </c>
      <c r="M17" s="25">
        <f>SUMIFS(C17:G17, C6:G6, "19MEE351_CO5")</f>
        <v/>
      </c>
    </row>
    <row r="18">
      <c r="A18" s="26" t="n"/>
      <c r="B18" s="26" t="n"/>
      <c r="C18" s="26" t="n"/>
      <c r="D18" s="26" t="n"/>
      <c r="E18" s="26" t="n"/>
      <c r="F18" s="26" t="n"/>
      <c r="G18" s="26" t="n"/>
      <c r="I18" s="25">
        <f>SUMIFS(C18:G18, C6:G6, "19MEE351_CO1")</f>
        <v/>
      </c>
      <c r="J18" s="25">
        <f>SUMIFS(C18:G18, C6:G6, "19MEE351_CO2")</f>
        <v/>
      </c>
      <c r="K18" s="25">
        <f>SUMIFS(C18:G18, C6:G6, "19MEE351_CO3")</f>
        <v/>
      </c>
      <c r="L18" s="25">
        <f>SUMIFS(C18:G18, C6:G6, "19MEE351_CO4")</f>
        <v/>
      </c>
      <c r="M18" s="25">
        <f>SUMIFS(C18:G18, C6:G6, "19MEE351_CO5")</f>
        <v/>
      </c>
    </row>
    <row r="19">
      <c r="A19" s="24" t="n"/>
      <c r="B19" s="24" t="n"/>
      <c r="C19" s="24" t="n"/>
      <c r="D19" s="24" t="n"/>
      <c r="E19" s="24" t="n"/>
      <c r="F19" s="24" t="n"/>
      <c r="G19" s="24" t="n"/>
      <c r="I19" s="25">
        <f>SUMIFS(C19:G19, C6:G6, "19MEE351_CO1")</f>
        <v/>
      </c>
      <c r="J19" s="25">
        <f>SUMIFS(C19:G19, C6:G6, "19MEE351_CO2")</f>
        <v/>
      </c>
      <c r="K19" s="25">
        <f>SUMIFS(C19:G19, C6:G6, "19MEE351_CO3")</f>
        <v/>
      </c>
      <c r="L19" s="25">
        <f>SUMIFS(C19:G19, C6:G6, "19MEE351_CO4")</f>
        <v/>
      </c>
      <c r="M19" s="25">
        <f>SUMIFS(C19:G19, C6:G6, "19MEE351_CO5")</f>
        <v/>
      </c>
    </row>
    <row r="20">
      <c r="A20" s="26" t="n"/>
      <c r="B20" s="26" t="n"/>
      <c r="C20" s="26" t="n"/>
      <c r="D20" s="26" t="n"/>
      <c r="E20" s="26" t="n"/>
      <c r="F20" s="26" t="n"/>
      <c r="G20" s="26" t="n"/>
      <c r="I20" s="25">
        <f>SUMIFS(C20:G20, C6:G6, "19MEE351_CO1")</f>
        <v/>
      </c>
      <c r="J20" s="25">
        <f>SUMIFS(C20:G20, C6:G6, "19MEE351_CO2")</f>
        <v/>
      </c>
      <c r="K20" s="25">
        <f>SUMIFS(C20:G20, C6:G6, "19MEE351_CO3")</f>
        <v/>
      </c>
      <c r="L20" s="25">
        <f>SUMIFS(C20:G20, C6:G6, "19MEE351_CO4")</f>
        <v/>
      </c>
      <c r="M20" s="25">
        <f>SUMIFS(C20:G20, C6:G6, "19MEE351_CO5")</f>
        <v/>
      </c>
    </row>
    <row r="21">
      <c r="A21" s="24" t="n"/>
      <c r="B21" s="24" t="n"/>
      <c r="C21" s="24" t="n"/>
      <c r="D21" s="24" t="n"/>
      <c r="E21" s="24" t="n"/>
      <c r="F21" s="24" t="n"/>
      <c r="G21" s="24" t="n"/>
      <c r="I21" s="25">
        <f>SUMIFS(C21:G21, C6:G6, "19MEE351_CO1")</f>
        <v/>
      </c>
      <c r="J21" s="25">
        <f>SUMIFS(C21:G21, C6:G6, "19MEE351_CO2")</f>
        <v/>
      </c>
      <c r="K21" s="25">
        <f>SUMIFS(C21:G21, C6:G6, "19MEE351_CO3")</f>
        <v/>
      </c>
      <c r="L21" s="25">
        <f>SUMIFS(C21:G21, C6:G6, "19MEE351_CO4")</f>
        <v/>
      </c>
      <c r="M21" s="25">
        <f>SUMIFS(C21:G21, C6:G6, "19MEE351_CO5")</f>
        <v/>
      </c>
    </row>
    <row r="22">
      <c r="A22" s="26" t="n"/>
      <c r="B22" s="26" t="n"/>
      <c r="C22" s="26" t="n"/>
      <c r="D22" s="26" t="n"/>
      <c r="E22" s="26" t="n"/>
      <c r="F22" s="26" t="n"/>
      <c r="G22" s="26" t="n"/>
      <c r="I22" s="25">
        <f>SUMIFS(C22:G22, C6:G6, "19MEE351_CO1")</f>
        <v/>
      </c>
      <c r="J22" s="25">
        <f>SUMIFS(C22:G22, C6:G6, "19MEE351_CO2")</f>
        <v/>
      </c>
      <c r="K22" s="25">
        <f>SUMIFS(C22:G22, C6:G6, "19MEE351_CO3")</f>
        <v/>
      </c>
      <c r="L22" s="25">
        <f>SUMIFS(C22:G22, C6:G6, "19MEE351_CO4")</f>
        <v/>
      </c>
      <c r="M22" s="25">
        <f>SUMIFS(C22:G22, C6:G6, "19MEE351_CO5")</f>
        <v/>
      </c>
    </row>
    <row r="23">
      <c r="A23" s="24" t="n"/>
      <c r="B23" s="24" t="n"/>
      <c r="C23" s="24" t="n"/>
      <c r="D23" s="24" t="n"/>
      <c r="E23" s="24" t="n"/>
      <c r="F23" s="24" t="n"/>
      <c r="G23" s="24" t="n"/>
      <c r="I23" s="25">
        <f>SUMIFS(C23:G23, C6:G6, "19MEE351_CO1")</f>
        <v/>
      </c>
      <c r="J23" s="25">
        <f>SUMIFS(C23:G23, C6:G6, "19MEE351_CO2")</f>
        <v/>
      </c>
      <c r="K23" s="25">
        <f>SUMIFS(C23:G23, C6:G6, "19MEE351_CO3")</f>
        <v/>
      </c>
      <c r="L23" s="25">
        <f>SUMIFS(C23:G23, C6:G6, "19MEE351_CO4")</f>
        <v/>
      </c>
      <c r="M23" s="25">
        <f>SUMIFS(C23:G23, C6:G6, "19MEE351_CO5")</f>
        <v/>
      </c>
    </row>
    <row r="24">
      <c r="A24" s="26" t="n"/>
      <c r="B24" s="26" t="n"/>
      <c r="C24" s="26" t="n"/>
      <c r="D24" s="26" t="n"/>
      <c r="E24" s="26" t="n"/>
      <c r="F24" s="26" t="n"/>
      <c r="G24" s="26" t="n"/>
      <c r="I24" s="25">
        <f>SUMIFS(C24:G24, C6:G6, "19MEE351_CO1")</f>
        <v/>
      </c>
      <c r="J24" s="25">
        <f>SUMIFS(C24:G24, C6:G6, "19MEE351_CO2")</f>
        <v/>
      </c>
      <c r="K24" s="25">
        <f>SUMIFS(C24:G24, C6:G6, "19MEE351_CO3")</f>
        <v/>
      </c>
      <c r="L24" s="25">
        <f>SUMIFS(C24:G24, C6:G6, "19MEE351_CO4")</f>
        <v/>
      </c>
      <c r="M24" s="25">
        <f>SUMIFS(C24:G24, C6:G6, "19MEE351_CO5")</f>
        <v/>
      </c>
    </row>
    <row r="25">
      <c r="A25" s="24" t="n"/>
      <c r="B25" s="24" t="n"/>
      <c r="C25" s="24" t="n"/>
      <c r="D25" s="24" t="n"/>
      <c r="E25" s="24" t="n"/>
      <c r="F25" s="24" t="n"/>
      <c r="G25" s="24" t="n"/>
      <c r="I25" s="25">
        <f>SUMIFS(C25:G25, C6:G6, "19MEE351_CO1")</f>
        <v/>
      </c>
      <c r="J25" s="25">
        <f>SUMIFS(C25:G25, C6:G6, "19MEE351_CO2")</f>
        <v/>
      </c>
      <c r="K25" s="25">
        <f>SUMIFS(C25:G25, C6:G6, "19MEE351_CO3")</f>
        <v/>
      </c>
      <c r="L25" s="25">
        <f>SUMIFS(C25:G25, C6:G6, "19MEE351_CO4")</f>
        <v/>
      </c>
      <c r="M25" s="25">
        <f>SUMIFS(C25:G25, C6:G6, "19MEE351_CO5")</f>
        <v/>
      </c>
    </row>
    <row r="26">
      <c r="A26" s="26" t="n"/>
      <c r="B26" s="26" t="n"/>
      <c r="C26" s="26" t="n"/>
      <c r="D26" s="26" t="n"/>
      <c r="E26" s="26" t="n"/>
      <c r="F26" s="26" t="n"/>
      <c r="G26" s="26" t="n"/>
      <c r="I26" s="25">
        <f>SUMIFS(C26:G26, C6:G6, "19MEE351_CO1")</f>
        <v/>
      </c>
      <c r="J26" s="25">
        <f>SUMIFS(C26:G26, C6:G6, "19MEE351_CO2")</f>
        <v/>
      </c>
      <c r="K26" s="25">
        <f>SUMIFS(C26:G26, C6:G6, "19MEE351_CO3")</f>
        <v/>
      </c>
      <c r="L26" s="25">
        <f>SUMIFS(C26:G26, C6:G6, "19MEE351_CO4")</f>
        <v/>
      </c>
      <c r="M26" s="25">
        <f>SUMIFS(C26:G26, C6:G6, "19MEE351_CO5")</f>
        <v/>
      </c>
    </row>
    <row r="27">
      <c r="A27" s="24" t="n"/>
      <c r="B27" s="24" t="n"/>
      <c r="C27" s="24" t="n"/>
      <c r="D27" s="24" t="n"/>
      <c r="E27" s="24" t="n"/>
      <c r="F27" s="24" t="n"/>
      <c r="G27" s="24" t="n"/>
      <c r="I27" s="25">
        <f>SUMIFS(C27:G27, C6:G6, "19MEE351_CO1")</f>
        <v/>
      </c>
      <c r="J27" s="25">
        <f>SUMIFS(C27:G27, C6:G6, "19MEE351_CO2")</f>
        <v/>
      </c>
      <c r="K27" s="25">
        <f>SUMIFS(C27:G27, C6:G6, "19MEE351_CO3")</f>
        <v/>
      </c>
      <c r="L27" s="25">
        <f>SUMIFS(C27:G27, C6:G6, "19MEE351_CO4")</f>
        <v/>
      </c>
      <c r="M27" s="25">
        <f>SUMIFS(C27:G27, C6:G6, "19MEE351_CO5")</f>
        <v/>
      </c>
    </row>
    <row r="28">
      <c r="A28" s="26" t="n"/>
      <c r="B28" s="26" t="n"/>
      <c r="C28" s="26" t="n"/>
      <c r="D28" s="26" t="n"/>
      <c r="E28" s="26" t="n"/>
      <c r="F28" s="26" t="n"/>
      <c r="G28" s="26" t="n"/>
      <c r="I28" s="25">
        <f>SUMIFS(C28:G28, C6:G6, "19MEE351_CO1")</f>
        <v/>
      </c>
      <c r="J28" s="25">
        <f>SUMIFS(C28:G28, C6:G6, "19MEE351_CO2")</f>
        <v/>
      </c>
      <c r="K28" s="25">
        <f>SUMIFS(C28:G28, C6:G6, "19MEE351_CO3")</f>
        <v/>
      </c>
      <c r="L28" s="25">
        <f>SUMIFS(C28:G28, C6:G6, "19MEE351_CO4")</f>
        <v/>
      </c>
      <c r="M28" s="25">
        <f>SUMIFS(C28:G28, C6:G6, "19MEE351_CO5")</f>
        <v/>
      </c>
    </row>
    <row r="29">
      <c r="A29" s="24" t="n"/>
      <c r="B29" s="24" t="n"/>
      <c r="C29" s="24" t="n"/>
      <c r="D29" s="24" t="n"/>
      <c r="E29" s="24" t="n"/>
      <c r="F29" s="24" t="n"/>
      <c r="G29" s="24" t="n"/>
      <c r="I29" s="25">
        <f>SUMIFS(C29:G29, C6:G6, "19MEE351_CO1")</f>
        <v/>
      </c>
      <c r="J29" s="25">
        <f>SUMIFS(C29:G29, C6:G6, "19MEE351_CO2")</f>
        <v/>
      </c>
      <c r="K29" s="25">
        <f>SUMIFS(C29:G29, C6:G6, "19MEE351_CO3")</f>
        <v/>
      </c>
      <c r="L29" s="25">
        <f>SUMIFS(C29:G29, C6:G6, "19MEE351_CO4")</f>
        <v/>
      </c>
      <c r="M29" s="25">
        <f>SUMIFS(C29:G29, C6:G6, "19MEE351_CO5")</f>
        <v/>
      </c>
    </row>
    <row r="30">
      <c r="A30" s="26" t="n"/>
      <c r="B30" s="26" t="n"/>
      <c r="C30" s="26" t="n"/>
      <c r="D30" s="26" t="n"/>
      <c r="E30" s="26" t="n"/>
      <c r="F30" s="26" t="n"/>
      <c r="G30" s="26" t="n"/>
      <c r="I30" s="25">
        <f>SUMIFS(C30:G30, C6:G6, "19MEE351_CO1")</f>
        <v/>
      </c>
      <c r="J30" s="25">
        <f>SUMIFS(C30:G30, C6:G6, "19MEE351_CO2")</f>
        <v/>
      </c>
      <c r="K30" s="25">
        <f>SUMIFS(C30:G30, C6:G6, "19MEE351_CO3")</f>
        <v/>
      </c>
      <c r="L30" s="25">
        <f>SUMIFS(C30:G30, C6:G6, "19MEE351_CO4")</f>
        <v/>
      </c>
      <c r="M30" s="25">
        <f>SUMIFS(C30:G30, C6:G6, "19MEE351_CO5")</f>
        <v/>
      </c>
    </row>
    <row r="31">
      <c r="A31" s="24" t="n"/>
      <c r="B31" s="24" t="n"/>
      <c r="C31" s="24" t="n"/>
      <c r="D31" s="24" t="n"/>
      <c r="E31" s="24" t="n"/>
      <c r="F31" s="24" t="n"/>
      <c r="G31" s="24" t="n"/>
      <c r="I31" s="25">
        <f>SUMIFS(C31:G31, C6:G6, "19MEE351_CO1")</f>
        <v/>
      </c>
      <c r="J31" s="25">
        <f>SUMIFS(C31:G31, C6:G6, "19MEE351_CO2")</f>
        <v/>
      </c>
      <c r="K31" s="25">
        <f>SUMIFS(C31:G31, C6:G6, "19MEE351_CO3")</f>
        <v/>
      </c>
      <c r="L31" s="25">
        <f>SUMIFS(C31:G31, C6:G6, "19MEE351_CO4")</f>
        <v/>
      </c>
      <c r="M31" s="25">
        <f>SUMIFS(C31:G31, C6:G6, "19MEE351_CO5")</f>
        <v/>
      </c>
    </row>
    <row r="32">
      <c r="A32" s="26" t="n"/>
      <c r="B32" s="26" t="n"/>
      <c r="C32" s="26" t="n"/>
      <c r="D32" s="26" t="n"/>
      <c r="E32" s="26" t="n"/>
      <c r="F32" s="26" t="n"/>
      <c r="G32" s="26" t="n"/>
      <c r="I32" s="25">
        <f>SUMIFS(C32:G32, C6:G6, "19MEE351_CO1")</f>
        <v/>
      </c>
      <c r="J32" s="25">
        <f>SUMIFS(C32:G32, C6:G6, "19MEE351_CO2")</f>
        <v/>
      </c>
      <c r="K32" s="25">
        <f>SUMIFS(C32:G32, C6:G6, "19MEE351_CO3")</f>
        <v/>
      </c>
      <c r="L32" s="25">
        <f>SUMIFS(C32:G32, C6:G6, "19MEE351_CO4")</f>
        <v/>
      </c>
      <c r="M32" s="25">
        <f>SUMIFS(C32:G32, C6:G6, "19MEE351_CO5")</f>
        <v/>
      </c>
    </row>
    <row r="33">
      <c r="A33" s="24" t="n"/>
      <c r="B33" s="24" t="n"/>
      <c r="C33" s="24" t="n"/>
      <c r="D33" s="24" t="n"/>
      <c r="E33" s="24" t="n"/>
      <c r="F33" s="24" t="n"/>
      <c r="G33" s="24" t="n"/>
      <c r="I33" s="25">
        <f>SUMIFS(C33:G33, C6:G6, "19MEE351_CO1")</f>
        <v/>
      </c>
      <c r="J33" s="25">
        <f>SUMIFS(C33:G33, C6:G6, "19MEE351_CO2")</f>
        <v/>
      </c>
      <c r="K33" s="25">
        <f>SUMIFS(C33:G33, C6:G6, "19MEE351_CO3")</f>
        <v/>
      </c>
      <c r="L33" s="25">
        <f>SUMIFS(C33:G33, C6:G6, "19MEE351_CO4")</f>
        <v/>
      </c>
      <c r="M33" s="25">
        <f>SUMIFS(C33:G33, C6:G6, "19MEE351_CO5")</f>
        <v/>
      </c>
    </row>
    <row r="34">
      <c r="A34" s="26" t="n"/>
      <c r="B34" s="26" t="n"/>
      <c r="C34" s="26" t="n"/>
      <c r="D34" s="26" t="n"/>
      <c r="E34" s="26" t="n"/>
      <c r="F34" s="26" t="n"/>
      <c r="G34" s="26" t="n"/>
      <c r="I34" s="25">
        <f>SUMIFS(C34:G34, C6:G6, "19MEE351_CO1")</f>
        <v/>
      </c>
      <c r="J34" s="25">
        <f>SUMIFS(C34:G34, C6:G6, "19MEE351_CO2")</f>
        <v/>
      </c>
      <c r="K34" s="25">
        <f>SUMIFS(C34:G34, C6:G6, "19MEE351_CO3")</f>
        <v/>
      </c>
      <c r="L34" s="25">
        <f>SUMIFS(C34:G34, C6:G6, "19MEE351_CO4")</f>
        <v/>
      </c>
      <c r="M34" s="25">
        <f>SUMIFS(C34:G34, C6:G6, "19MEE351_CO5")</f>
        <v/>
      </c>
    </row>
    <row r="35">
      <c r="A35" s="24" t="n"/>
      <c r="B35" s="24" t="n"/>
      <c r="C35" s="24" t="n"/>
      <c r="D35" s="24" t="n"/>
      <c r="E35" s="24" t="n"/>
      <c r="F35" s="24" t="n"/>
      <c r="G35" s="24" t="n"/>
      <c r="I35" s="25">
        <f>SUMIFS(C35:G35, C6:G6, "19MEE351_CO1")</f>
        <v/>
      </c>
      <c r="J35" s="25">
        <f>SUMIFS(C35:G35, C6:G6, "19MEE351_CO2")</f>
        <v/>
      </c>
      <c r="K35" s="25">
        <f>SUMIFS(C35:G35, C6:G6, "19MEE351_CO3")</f>
        <v/>
      </c>
      <c r="L35" s="25">
        <f>SUMIFS(C35:G35, C6:G6, "19MEE351_CO4")</f>
        <v/>
      </c>
      <c r="M35" s="25">
        <f>SUMIFS(C35:G35, C6:G6, "19MEE351_CO5")</f>
        <v/>
      </c>
    </row>
    <row r="36">
      <c r="A36" s="26" t="n"/>
      <c r="B36" s="26" t="n"/>
      <c r="C36" s="26" t="n"/>
      <c r="D36" s="26" t="n"/>
      <c r="E36" s="26" t="n"/>
      <c r="F36" s="26" t="n"/>
      <c r="G36" s="26" t="n"/>
      <c r="I36" s="25">
        <f>SUMIFS(C36:G36, C6:G6, "19MEE351_CO1")</f>
        <v/>
      </c>
      <c r="J36" s="25">
        <f>SUMIFS(C36:G36, C6:G6, "19MEE351_CO2")</f>
        <v/>
      </c>
      <c r="K36" s="25">
        <f>SUMIFS(C36:G36, C6:G6, "19MEE351_CO3")</f>
        <v/>
      </c>
      <c r="L36" s="25">
        <f>SUMIFS(C36:G36, C6:G6, "19MEE351_CO4")</f>
        <v/>
      </c>
      <c r="M36" s="25">
        <f>SUMIFS(C36:G36, C6:G6, "19MEE351_CO5")</f>
        <v/>
      </c>
    </row>
    <row r="37">
      <c r="A37" s="24" t="n"/>
      <c r="B37" s="24" t="n"/>
      <c r="C37" s="24" t="n"/>
      <c r="D37" s="24" t="n"/>
      <c r="E37" s="24" t="n"/>
      <c r="F37" s="24" t="n"/>
      <c r="G37" s="24" t="n"/>
      <c r="I37" s="25">
        <f>SUMIFS(C37:G37, C6:G6, "19MEE351_CO1")</f>
        <v/>
      </c>
      <c r="J37" s="25">
        <f>SUMIFS(C37:G37, C6:G6, "19MEE351_CO2")</f>
        <v/>
      </c>
      <c r="K37" s="25">
        <f>SUMIFS(C37:G37, C6:G6, "19MEE351_CO3")</f>
        <v/>
      </c>
      <c r="L37" s="25">
        <f>SUMIFS(C37:G37, C6:G6, "19MEE351_CO4")</f>
        <v/>
      </c>
      <c r="M37" s="25">
        <f>SUMIFS(C37:G37, C6:G6, "19MEE351_CO5")</f>
        <v/>
      </c>
    </row>
    <row r="38">
      <c r="A38" s="26" t="n"/>
      <c r="B38" s="26" t="n"/>
      <c r="C38" s="26" t="n"/>
      <c r="D38" s="26" t="n"/>
      <c r="E38" s="26" t="n"/>
      <c r="F38" s="26" t="n"/>
      <c r="G38" s="26" t="n"/>
      <c r="I38" s="25">
        <f>SUMIFS(C38:G38, C6:G6, "19MEE351_CO1")</f>
        <v/>
      </c>
      <c r="J38" s="25">
        <f>SUMIFS(C38:G38, C6:G6, "19MEE351_CO2")</f>
        <v/>
      </c>
      <c r="K38" s="25">
        <f>SUMIFS(C38:G38, C6:G6, "19MEE351_CO3")</f>
        <v/>
      </c>
      <c r="L38" s="25">
        <f>SUMIFS(C38:G38, C6:G6, "19MEE351_CO4")</f>
        <v/>
      </c>
      <c r="M38" s="25">
        <f>SUMIFS(C38:G38, C6:G6, "19MEE351_CO5")</f>
        <v/>
      </c>
    </row>
    <row r="39">
      <c r="A39" s="24" t="n"/>
      <c r="B39" s="24" t="n"/>
      <c r="C39" s="24" t="n"/>
      <c r="D39" s="24" t="n"/>
      <c r="E39" s="24" t="n"/>
      <c r="F39" s="24" t="n"/>
      <c r="G39" s="24" t="n"/>
      <c r="I39" s="25">
        <f>SUMIFS(C39:G39, C6:G6, "19MEE351_CO1")</f>
        <v/>
      </c>
      <c r="J39" s="25">
        <f>SUMIFS(C39:G39, C6:G6, "19MEE351_CO2")</f>
        <v/>
      </c>
      <c r="K39" s="25">
        <f>SUMIFS(C39:G39, C6:G6, "19MEE351_CO3")</f>
        <v/>
      </c>
      <c r="L39" s="25">
        <f>SUMIFS(C39:G39, C6:G6, "19MEE351_CO4")</f>
        <v/>
      </c>
      <c r="M39" s="25">
        <f>SUMIFS(C39:G39, C6:G6, "19MEE351_CO5")</f>
        <v/>
      </c>
    </row>
    <row r="40">
      <c r="A40" s="26" t="n"/>
      <c r="B40" s="26" t="n"/>
      <c r="C40" s="26" t="n"/>
      <c r="D40" s="26" t="n"/>
      <c r="E40" s="26" t="n"/>
      <c r="F40" s="26" t="n"/>
      <c r="G40" s="26" t="n"/>
      <c r="I40" s="25">
        <f>SUMIFS(C40:G40, C6:G6, "19MEE351_CO1")</f>
        <v/>
      </c>
      <c r="J40" s="25">
        <f>SUMIFS(C40:G40, C6:G6, "19MEE351_CO2")</f>
        <v/>
      </c>
      <c r="K40" s="25">
        <f>SUMIFS(C40:G40, C6:G6, "19MEE351_CO3")</f>
        <v/>
      </c>
      <c r="L40" s="25">
        <f>SUMIFS(C40:G40, C6:G6, "19MEE351_CO4")</f>
        <v/>
      </c>
      <c r="M40" s="25">
        <f>SUMIFS(C40:G40, C6:G6, "19MEE351_CO5")</f>
        <v/>
      </c>
    </row>
    <row r="41">
      <c r="A41" s="24" t="n"/>
      <c r="B41" s="24" t="n"/>
      <c r="C41" s="24" t="n"/>
      <c r="D41" s="24" t="n"/>
      <c r="E41" s="24" t="n"/>
      <c r="F41" s="24" t="n"/>
      <c r="G41" s="24" t="n"/>
      <c r="I41" s="25">
        <f>SUMIFS(C41:G41, C6:G6, "19MEE351_CO1")</f>
        <v/>
      </c>
      <c r="J41" s="25">
        <f>SUMIFS(C41:G41, C6:G6, "19MEE351_CO2")</f>
        <v/>
      </c>
      <c r="K41" s="25">
        <f>SUMIFS(C41:G41, C6:G6, "19MEE351_CO3")</f>
        <v/>
      </c>
      <c r="L41" s="25">
        <f>SUMIFS(C41:G41, C6:G6, "19MEE351_CO4")</f>
        <v/>
      </c>
      <c r="M41" s="25">
        <f>SUMIFS(C41:G41, C6:G6, "19MEE351_CO5")</f>
        <v/>
      </c>
    </row>
    <row r="42">
      <c r="A42" s="26" t="n"/>
      <c r="B42" s="26" t="n"/>
      <c r="C42" s="26" t="n"/>
      <c r="D42" s="26" t="n"/>
      <c r="E42" s="26" t="n"/>
      <c r="F42" s="26" t="n"/>
      <c r="G42" s="26" t="n"/>
      <c r="I42" s="25">
        <f>SUMIFS(C42:G42, C6:G6, "19MEE351_CO1")</f>
        <v/>
      </c>
      <c r="J42" s="25">
        <f>SUMIFS(C42:G42, C6:G6, "19MEE351_CO2")</f>
        <v/>
      </c>
      <c r="K42" s="25">
        <f>SUMIFS(C42:G42, C6:G6, "19MEE351_CO3")</f>
        <v/>
      </c>
      <c r="L42" s="25">
        <f>SUMIFS(C42:G42, C6:G6, "19MEE351_CO4")</f>
        <v/>
      </c>
      <c r="M42" s="25">
        <f>SUMIFS(C42:G42, C6:G6, "19MEE351_CO5")</f>
        <v/>
      </c>
    </row>
    <row r="43">
      <c r="A43" s="24" t="n"/>
      <c r="B43" s="24" t="n"/>
      <c r="C43" s="24" t="n"/>
      <c r="D43" s="24" t="n"/>
      <c r="E43" s="24" t="n"/>
      <c r="F43" s="24" t="n"/>
      <c r="G43" s="24" t="n"/>
      <c r="I43" s="25">
        <f>SUMIFS(C43:G43, C6:G6, "19MEE351_CO1")</f>
        <v/>
      </c>
      <c r="J43" s="25">
        <f>SUMIFS(C43:G43, C6:G6, "19MEE351_CO2")</f>
        <v/>
      </c>
      <c r="K43" s="25">
        <f>SUMIFS(C43:G43, C6:G6, "19MEE351_CO3")</f>
        <v/>
      </c>
      <c r="L43" s="25">
        <f>SUMIFS(C43:G43, C6:G6, "19MEE351_CO4")</f>
        <v/>
      </c>
      <c r="M43" s="25">
        <f>SUMIFS(C43:G43, C6:G6, "19MEE351_CO5")</f>
        <v/>
      </c>
    </row>
    <row r="46">
      <c r="A46" s="27" t="inlineStr">
        <is>
          <t>Colour Code</t>
        </is>
      </c>
      <c r="B46" s="27" t="inlineStr">
        <is>
          <t>Meaning</t>
        </is>
      </c>
      <c r="C46" s="28" t="n"/>
    </row>
    <row r="47">
      <c r="A47" s="29" t="inlineStr">
        <is>
          <t>Pink fill</t>
        </is>
      </c>
      <c r="B47" s="29" t="inlineStr">
        <is>
          <t>Empty cell</t>
        </is>
      </c>
      <c r="C47" s="28" t="n"/>
    </row>
    <row r="48">
      <c r="A48" s="30" t="inlineStr">
        <is>
          <t>Red fill</t>
        </is>
      </c>
      <c r="B48" s="30" t="inlineStr">
        <is>
          <t>Cell value greater than expected</t>
        </is>
      </c>
      <c r="C48" s="28" t="n"/>
    </row>
    <row r="49">
      <c r="A49" s="31" t="inlineStr">
        <is>
          <t>Yellow fill</t>
        </is>
      </c>
      <c r="B49" s="31" t="inlineStr">
        <is>
          <t>All cells values in column below threshold</t>
        </is>
      </c>
      <c r="C49" s="28" t="n"/>
    </row>
    <row r="50">
      <c r="A50" s="32" t="inlineStr">
        <is>
          <t>Blue fill</t>
        </is>
      </c>
      <c r="B50" s="32" t="inlineStr">
        <is>
          <t>Header cell (ignore)</t>
        </is>
      </c>
      <c r="C50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47:C47"/>
    <mergeCell ref="B48:C48"/>
    <mergeCell ref="B9:G9"/>
    <mergeCell ref="B1:G1"/>
    <mergeCell ref="B46:C46"/>
    <mergeCell ref="B50:C50"/>
    <mergeCell ref="B49:C49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OR(C5&gt;5,C5&lt;0)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OR(D5&gt;5,D5&lt;0)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OR(E5&gt;5,E5&lt;0)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OR(F5&gt;5,F5&lt;0)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OR(G5&gt;5,G5&lt;0)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C10">
    <cfRule type="expression" priority="41" dxfId="3" stopIfTrue="0">
      <formula>COUNTIF(C11:C43, "&gt;="&amp;$C$4)=0</formula>
    </cfRule>
  </conditionalFormatting>
  <conditionalFormatting sqref="C11:C43">
    <cfRule type="expression" priority="42" dxfId="0" stopIfTrue="0">
      <formula>ISBLANK(C11)</formula>
    </cfRule>
    <cfRule type="expression" priority="43" dxfId="2" stopIfTrue="0">
      <formula>C11&gt;$C$3</formula>
    </cfRule>
  </conditionalFormatting>
  <conditionalFormatting sqref="A11:A43">
    <cfRule type="expression" priority="44" dxfId="0" stopIfTrue="0">
      <formula>ISBLANK(A11)</formula>
    </cfRule>
    <cfRule type="expression" priority="49" dxfId="0" stopIfTrue="0">
      <formula>ISBLANK(A11)</formula>
    </cfRule>
    <cfRule type="expression" priority="54" dxfId="0" stopIfTrue="0">
      <formula>ISBLANK(A11)</formula>
    </cfRule>
    <cfRule type="expression" priority="59" dxfId="0" stopIfTrue="0">
      <formula>ISBLANK(A11)</formula>
    </cfRule>
    <cfRule type="expression" priority="64" dxfId="0" stopIfTrue="0">
      <formula>ISBLANK(A11)</formula>
    </cfRule>
  </conditionalFormatting>
  <conditionalFormatting sqref="B11:B43">
    <cfRule type="expression" priority="45" dxfId="0" stopIfTrue="0">
      <formula>ISBLANK(B11)</formula>
    </cfRule>
    <cfRule type="expression" priority="50" dxfId="0" stopIfTrue="0">
      <formula>ISBLANK(B11)</formula>
    </cfRule>
    <cfRule type="expression" priority="55" dxfId="0" stopIfTrue="0">
      <formula>ISBLANK(B11)</formula>
    </cfRule>
    <cfRule type="expression" priority="60" dxfId="0" stopIfTrue="0">
      <formula>ISBLANK(B11)</formula>
    </cfRule>
    <cfRule type="expression" priority="65" dxfId="0" stopIfTrue="0">
      <formula>ISBLANK(B11)</formula>
    </cfRule>
  </conditionalFormatting>
  <conditionalFormatting sqref="D10">
    <cfRule type="expression" priority="46" dxfId="3" stopIfTrue="0">
      <formula>COUNTIF(D11:D43, "&gt;="&amp;$D$4)=0</formula>
    </cfRule>
  </conditionalFormatting>
  <conditionalFormatting sqref="D11:D43">
    <cfRule type="expression" priority="47" dxfId="0" stopIfTrue="0">
      <formula>ISBLANK(D11)</formula>
    </cfRule>
    <cfRule type="expression" priority="48" dxfId="2" stopIfTrue="0">
      <formula>D11&gt;$D$3</formula>
    </cfRule>
  </conditionalFormatting>
  <conditionalFormatting sqref="E10">
    <cfRule type="expression" priority="51" dxfId="3" stopIfTrue="0">
      <formula>COUNTIF(E11:E43, "&gt;="&amp;$E$4)=0</formula>
    </cfRule>
  </conditionalFormatting>
  <conditionalFormatting sqref="E11:E43">
    <cfRule type="expression" priority="52" dxfId="0" stopIfTrue="0">
      <formula>ISBLANK(E11)</formula>
    </cfRule>
    <cfRule type="expression" priority="53" dxfId="2" stopIfTrue="0">
      <formula>E11&gt;$E$3</formula>
    </cfRule>
  </conditionalFormatting>
  <conditionalFormatting sqref="F10">
    <cfRule type="expression" priority="56" dxfId="3" stopIfTrue="0">
      <formula>COUNTIF(F11:F43, "&gt;="&amp;$F$4)=0</formula>
    </cfRule>
  </conditionalFormatting>
  <conditionalFormatting sqref="F11:F43">
    <cfRule type="expression" priority="57" dxfId="0" stopIfTrue="0">
      <formula>ISBLANK(F11)</formula>
    </cfRule>
    <cfRule type="expression" priority="58" dxfId="2" stopIfTrue="0">
      <formula>F11&gt;$F$3</formula>
    </cfRule>
  </conditionalFormatting>
  <conditionalFormatting sqref="G10">
    <cfRule type="expression" priority="61" dxfId="3" stopIfTrue="0">
      <formula>COUNTIF(G11:G43, "&gt;="&amp;$G$4)=0</formula>
    </cfRule>
  </conditionalFormatting>
  <conditionalFormatting sqref="G11:G43">
    <cfRule type="expression" priority="62" dxfId="0" stopIfTrue="0">
      <formula>ISBLANK(G11)</formula>
    </cfRule>
    <cfRule type="expression" priority="63" dxfId="2" stopIfTrue="0">
      <formula>G11&gt;$G$3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50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6" customWidth="1" min="3" max="3"/>
    <col width="36" customWidth="1" min="4" max="4"/>
    <col width="36" customWidth="1" min="5" max="5"/>
    <col width="36" customWidth="1" min="6" max="6"/>
    <col width="36" customWidth="1" min="7" max="7"/>
    <col width="36" customWidth="1" min="8" max="8"/>
  </cols>
  <sheetData>
    <row r="1">
      <c r="A1" s="2" t="n"/>
      <c r="B1" s="1" t="inlineStr">
        <is>
          <t>Combined_P2-I</t>
        </is>
      </c>
      <c r="C1" s="1" t="n"/>
      <c r="D1" s="1" t="n"/>
      <c r="E1" s="1" t="n"/>
      <c r="F1" s="1" t="n"/>
      <c r="G1" s="1" t="n"/>
      <c r="H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H2" s="22" t="inlineStr">
        <is>
          <t>Q6</t>
        </is>
      </c>
      <c r="J2" s="23" t="inlineStr">
        <is>
          <t>CO1</t>
        </is>
      </c>
      <c r="K2" s="23" t="inlineStr">
        <is>
          <t>CO2</t>
        </is>
      </c>
      <c r="L2" s="23" t="inlineStr">
        <is>
          <t>CO3</t>
        </is>
      </c>
      <c r="M2" s="23" t="inlineStr">
        <is>
          <t>CO4</t>
        </is>
      </c>
      <c r="N2" s="23" t="inlineStr">
        <is>
          <t>CO5</t>
        </is>
      </c>
    </row>
    <row r="3">
      <c r="A3" s="2" t="n"/>
      <c r="B3" s="22" t="inlineStr">
        <is>
          <t>Max Marks</t>
        </is>
      </c>
      <c r="C3" s="24" t="n"/>
      <c r="D3" s="24" t="n"/>
      <c r="E3" s="24" t="n"/>
      <c r="F3" s="24" t="n"/>
      <c r="G3" s="24" t="n"/>
      <c r="H3" s="24" t="n"/>
      <c r="J3" s="25">
        <f>SUMIFS(C3:H3, C6:H6, "19MEE351_CO1")</f>
        <v/>
      </c>
      <c r="K3" s="25">
        <f>SUMIFS(C3:H3, C6:H6, "19MEE351_CO2")</f>
        <v/>
      </c>
      <c r="L3" s="25">
        <f>SUMIFS(C3:H3, C6:H6, "19MEE351_CO3")</f>
        <v/>
      </c>
      <c r="M3" s="25">
        <f>SUMIFS(C3:H3, C6:H6, "19MEE351_CO4")</f>
        <v/>
      </c>
      <c r="N3" s="25">
        <f>SUMIFS(C3:H3, C6:H6, "19MEE351_CO5")</f>
        <v/>
      </c>
    </row>
    <row r="4">
      <c r="A4" s="2" t="n"/>
      <c r="B4" s="22" t="inlineStr">
        <is>
          <t>Threshold</t>
        </is>
      </c>
      <c r="C4" s="26">
        <f>Combined_Input_Details!B14/100*C3</f>
        <v/>
      </c>
      <c r="D4" s="26">
        <f>Combined_Input_Details!B14/100*D3</f>
        <v/>
      </c>
      <c r="E4" s="26">
        <f>Combined_Input_Details!B14/100*E3</f>
        <v/>
      </c>
      <c r="F4" s="26">
        <f>Combined_Input_Details!B14/100*F3</f>
        <v/>
      </c>
      <c r="G4" s="26">
        <f>Combined_Input_Details!B14/100*G3</f>
        <v/>
      </c>
      <c r="H4" s="26">
        <f>Combined_Input_Details!B14/100*H3</f>
        <v/>
      </c>
      <c r="J4" s="25">
        <f>SUMIFS(C4:H4, C6:H6, "19MEE351_CO1")</f>
        <v/>
      </c>
      <c r="K4" s="25">
        <f>SUMIFS(C4:H4, C6:H6, "19MEE351_CO2")</f>
        <v/>
      </c>
      <c r="L4" s="25">
        <f>SUMIFS(C4:H4, C6:H6, "19MEE351_CO3")</f>
        <v/>
      </c>
      <c r="M4" s="25">
        <f>SUMIFS(C4:H4, C6:H6, "19MEE351_CO4")</f>
        <v/>
      </c>
      <c r="N4" s="25">
        <f>SUMIFS(C4:H4, C6:H6, "19MEE351_CO5")</f>
        <v/>
      </c>
    </row>
    <row r="5">
      <c r="A5" s="2" t="n"/>
      <c r="B5" s="22" t="inlineStr">
        <is>
          <t>CO</t>
        </is>
      </c>
      <c r="C5" s="24" t="n"/>
      <c r="D5" s="24" t="n"/>
      <c r="E5" s="24" t="n"/>
      <c r="F5" s="24" t="n"/>
      <c r="G5" s="24" t="n"/>
      <c r="H5" s="24" t="n"/>
    </row>
    <row r="6">
      <c r="A6" s="2" t="n"/>
      <c r="B6" s="22" t="inlineStr">
        <is>
          <t>Final CO</t>
        </is>
      </c>
      <c r="C6" s="5">
        <f>CONCATENATE("19MEE351_CO", C5)</f>
        <v/>
      </c>
      <c r="D6" s="5">
        <f>CONCATENATE("19MEE351_CO", D5)</f>
        <v/>
      </c>
      <c r="E6" s="5">
        <f>CONCATENATE("19MEE351_CO", E5)</f>
        <v/>
      </c>
      <c r="F6" s="5">
        <f>CONCATENATE("19MEE351_CO", F5)</f>
        <v/>
      </c>
      <c r="G6" s="5">
        <f>CONCATENATE("19MEE351_CO", G5)</f>
        <v/>
      </c>
      <c r="H6" s="5">
        <f>CONCATENATE("19MEE351_CO", H5)</f>
        <v/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  <c r="H7" s="24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  <c r="H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H10" s="22" t="inlineStr">
        <is>
          <t>Q6</t>
        </is>
      </c>
      <c r="J10" s="23" t="inlineStr">
        <is>
          <t>CO1</t>
        </is>
      </c>
      <c r="K10" s="23" t="inlineStr">
        <is>
          <t>CO2</t>
        </is>
      </c>
      <c r="L10" s="23" t="inlineStr">
        <is>
          <t>CO3</t>
        </is>
      </c>
      <c r="M10" s="23" t="inlineStr">
        <is>
          <t>CO4</t>
        </is>
      </c>
      <c r="N10" s="23" t="inlineStr">
        <is>
          <t>CO5</t>
        </is>
      </c>
    </row>
    <row r="11">
      <c r="A11" s="24" t="n"/>
      <c r="B11" s="24" t="n"/>
      <c r="C11" s="24" t="n"/>
      <c r="D11" s="24" t="n"/>
      <c r="E11" s="24" t="n"/>
      <c r="F11" s="24" t="n"/>
      <c r="G11" s="24" t="n"/>
      <c r="H11" s="24" t="n"/>
      <c r="J11" s="25">
        <f>SUMIFS(C11:H11, C6:H6, "19MEE351_CO1")</f>
        <v/>
      </c>
      <c r="K11" s="25">
        <f>SUMIFS(C11:H11, C6:H6, "19MEE351_CO2")</f>
        <v/>
      </c>
      <c r="L11" s="25">
        <f>SUMIFS(C11:H11, C6:H6, "19MEE351_CO3")</f>
        <v/>
      </c>
      <c r="M11" s="25">
        <f>SUMIFS(C11:H11, C6:H6, "19MEE351_CO4")</f>
        <v/>
      </c>
      <c r="N11" s="25">
        <f>SUMIFS(C11:H11, C6:H6, "19MEE351_CO5")</f>
        <v/>
      </c>
    </row>
    <row r="12">
      <c r="A12" s="26" t="n"/>
      <c r="B12" s="26" t="n"/>
      <c r="C12" s="26" t="n"/>
      <c r="D12" s="26" t="n"/>
      <c r="E12" s="26" t="n"/>
      <c r="F12" s="26" t="n"/>
      <c r="G12" s="26" t="n"/>
      <c r="H12" s="26" t="n"/>
      <c r="J12" s="25">
        <f>SUMIFS(C12:H12, C6:H6, "19MEE351_CO1")</f>
        <v/>
      </c>
      <c r="K12" s="25">
        <f>SUMIFS(C12:H12, C6:H6, "19MEE351_CO2")</f>
        <v/>
      </c>
      <c r="L12" s="25">
        <f>SUMIFS(C12:H12, C6:H6, "19MEE351_CO3")</f>
        <v/>
      </c>
      <c r="M12" s="25">
        <f>SUMIFS(C12:H12, C6:H6, "19MEE351_CO4")</f>
        <v/>
      </c>
      <c r="N12" s="25">
        <f>SUMIFS(C12:H12, C6:H6, "19MEE351_CO5")</f>
        <v/>
      </c>
    </row>
    <row r="13">
      <c r="A13" s="24" t="n"/>
      <c r="B13" s="24" t="n"/>
      <c r="C13" s="24" t="n"/>
      <c r="D13" s="24" t="n"/>
      <c r="E13" s="24" t="n"/>
      <c r="F13" s="24" t="n"/>
      <c r="G13" s="24" t="n"/>
      <c r="H13" s="24" t="n"/>
      <c r="J13" s="25">
        <f>SUMIFS(C13:H13, C6:H6, "19MEE351_CO1")</f>
        <v/>
      </c>
      <c r="K13" s="25">
        <f>SUMIFS(C13:H13, C6:H6, "19MEE351_CO2")</f>
        <v/>
      </c>
      <c r="L13" s="25">
        <f>SUMIFS(C13:H13, C6:H6, "19MEE351_CO3")</f>
        <v/>
      </c>
      <c r="M13" s="25">
        <f>SUMIFS(C13:H13, C6:H6, "19MEE351_CO4")</f>
        <v/>
      </c>
      <c r="N13" s="25">
        <f>SUMIFS(C13:H13, C6:H6, "19MEE351_CO5")</f>
        <v/>
      </c>
    </row>
    <row r="14">
      <c r="A14" s="26" t="n"/>
      <c r="B14" s="26" t="n"/>
      <c r="C14" s="26" t="n"/>
      <c r="D14" s="26" t="n"/>
      <c r="E14" s="26" t="n"/>
      <c r="F14" s="26" t="n"/>
      <c r="G14" s="26" t="n"/>
      <c r="H14" s="26" t="n"/>
      <c r="J14" s="25">
        <f>SUMIFS(C14:H14, C6:H6, "19MEE351_CO1")</f>
        <v/>
      </c>
      <c r="K14" s="25">
        <f>SUMIFS(C14:H14, C6:H6, "19MEE351_CO2")</f>
        <v/>
      </c>
      <c r="L14" s="25">
        <f>SUMIFS(C14:H14, C6:H6, "19MEE351_CO3")</f>
        <v/>
      </c>
      <c r="M14" s="25">
        <f>SUMIFS(C14:H14, C6:H6, "19MEE351_CO4")</f>
        <v/>
      </c>
      <c r="N14" s="25">
        <f>SUMIFS(C14:H14, C6:H6, "19MEE351_CO5")</f>
        <v/>
      </c>
    </row>
    <row r="15">
      <c r="A15" s="24" t="n"/>
      <c r="B15" s="24" t="n"/>
      <c r="C15" s="24" t="n"/>
      <c r="D15" s="24" t="n"/>
      <c r="E15" s="24" t="n"/>
      <c r="F15" s="24" t="n"/>
      <c r="G15" s="24" t="n"/>
      <c r="H15" s="24" t="n"/>
      <c r="J15" s="25">
        <f>SUMIFS(C15:H15, C6:H6, "19MEE351_CO1")</f>
        <v/>
      </c>
      <c r="K15" s="25">
        <f>SUMIFS(C15:H15, C6:H6, "19MEE351_CO2")</f>
        <v/>
      </c>
      <c r="L15" s="25">
        <f>SUMIFS(C15:H15, C6:H6, "19MEE351_CO3")</f>
        <v/>
      </c>
      <c r="M15" s="25">
        <f>SUMIFS(C15:H15, C6:H6, "19MEE351_CO4")</f>
        <v/>
      </c>
      <c r="N15" s="25">
        <f>SUMIFS(C15:H15, C6:H6, "19MEE351_CO5")</f>
        <v/>
      </c>
    </row>
    <row r="16">
      <c r="A16" s="26" t="n"/>
      <c r="B16" s="26" t="n"/>
      <c r="C16" s="26" t="n"/>
      <c r="D16" s="26" t="n"/>
      <c r="E16" s="26" t="n"/>
      <c r="F16" s="26" t="n"/>
      <c r="G16" s="26" t="n"/>
      <c r="H16" s="26" t="n"/>
      <c r="J16" s="25">
        <f>SUMIFS(C16:H16, C6:H6, "19MEE351_CO1")</f>
        <v/>
      </c>
      <c r="K16" s="25">
        <f>SUMIFS(C16:H16, C6:H6, "19MEE351_CO2")</f>
        <v/>
      </c>
      <c r="L16" s="25">
        <f>SUMIFS(C16:H16, C6:H6, "19MEE351_CO3")</f>
        <v/>
      </c>
      <c r="M16" s="25">
        <f>SUMIFS(C16:H16, C6:H6, "19MEE351_CO4")</f>
        <v/>
      </c>
      <c r="N16" s="25">
        <f>SUMIFS(C16:H16, C6:H6, "19MEE351_CO5")</f>
        <v/>
      </c>
    </row>
    <row r="17">
      <c r="A17" s="24" t="n"/>
      <c r="B17" s="24" t="n"/>
      <c r="C17" s="24" t="n"/>
      <c r="D17" s="24" t="n"/>
      <c r="E17" s="24" t="n"/>
      <c r="F17" s="24" t="n"/>
      <c r="G17" s="24" t="n"/>
      <c r="H17" s="24" t="n"/>
      <c r="J17" s="25">
        <f>SUMIFS(C17:H17, C6:H6, "19MEE351_CO1")</f>
        <v/>
      </c>
      <c r="K17" s="25">
        <f>SUMIFS(C17:H17, C6:H6, "19MEE351_CO2")</f>
        <v/>
      </c>
      <c r="L17" s="25">
        <f>SUMIFS(C17:H17, C6:H6, "19MEE351_CO3")</f>
        <v/>
      </c>
      <c r="M17" s="25">
        <f>SUMIFS(C17:H17, C6:H6, "19MEE351_CO4")</f>
        <v/>
      </c>
      <c r="N17" s="25">
        <f>SUMIFS(C17:H17, C6:H6, "19MEE351_CO5")</f>
        <v/>
      </c>
    </row>
    <row r="18">
      <c r="A18" s="26" t="n"/>
      <c r="B18" s="26" t="n"/>
      <c r="C18" s="26" t="n"/>
      <c r="D18" s="26" t="n"/>
      <c r="E18" s="26" t="n"/>
      <c r="F18" s="26" t="n"/>
      <c r="G18" s="26" t="n"/>
      <c r="H18" s="26" t="n"/>
      <c r="J18" s="25">
        <f>SUMIFS(C18:H18, C6:H6, "19MEE351_CO1")</f>
        <v/>
      </c>
      <c r="K18" s="25">
        <f>SUMIFS(C18:H18, C6:H6, "19MEE351_CO2")</f>
        <v/>
      </c>
      <c r="L18" s="25">
        <f>SUMIFS(C18:H18, C6:H6, "19MEE351_CO3")</f>
        <v/>
      </c>
      <c r="M18" s="25">
        <f>SUMIFS(C18:H18, C6:H6, "19MEE351_CO4")</f>
        <v/>
      </c>
      <c r="N18" s="25">
        <f>SUMIFS(C18:H18, C6:H6, "19MEE351_CO5")</f>
        <v/>
      </c>
    </row>
    <row r="19">
      <c r="A19" s="24" t="n"/>
      <c r="B19" s="24" t="n"/>
      <c r="C19" s="24" t="n"/>
      <c r="D19" s="24" t="n"/>
      <c r="E19" s="24" t="n"/>
      <c r="F19" s="24" t="n"/>
      <c r="G19" s="24" t="n"/>
      <c r="H19" s="24" t="n"/>
      <c r="J19" s="25">
        <f>SUMIFS(C19:H19, C6:H6, "19MEE351_CO1")</f>
        <v/>
      </c>
      <c r="K19" s="25">
        <f>SUMIFS(C19:H19, C6:H6, "19MEE351_CO2")</f>
        <v/>
      </c>
      <c r="L19" s="25">
        <f>SUMIFS(C19:H19, C6:H6, "19MEE351_CO3")</f>
        <v/>
      </c>
      <c r="M19" s="25">
        <f>SUMIFS(C19:H19, C6:H6, "19MEE351_CO4")</f>
        <v/>
      </c>
      <c r="N19" s="25">
        <f>SUMIFS(C19:H19, C6:H6, "19MEE351_CO5")</f>
        <v/>
      </c>
    </row>
    <row r="20">
      <c r="A20" s="26" t="n"/>
      <c r="B20" s="26" t="n"/>
      <c r="C20" s="26" t="n"/>
      <c r="D20" s="26" t="n"/>
      <c r="E20" s="26" t="n"/>
      <c r="F20" s="26" t="n"/>
      <c r="G20" s="26" t="n"/>
      <c r="H20" s="26" t="n"/>
      <c r="J20" s="25">
        <f>SUMIFS(C20:H20, C6:H6, "19MEE351_CO1")</f>
        <v/>
      </c>
      <c r="K20" s="25">
        <f>SUMIFS(C20:H20, C6:H6, "19MEE351_CO2")</f>
        <v/>
      </c>
      <c r="L20" s="25">
        <f>SUMIFS(C20:H20, C6:H6, "19MEE351_CO3")</f>
        <v/>
      </c>
      <c r="M20" s="25">
        <f>SUMIFS(C20:H20, C6:H6, "19MEE351_CO4")</f>
        <v/>
      </c>
      <c r="N20" s="25">
        <f>SUMIFS(C20:H20, C6:H6, "19MEE351_CO5")</f>
        <v/>
      </c>
    </row>
    <row r="21">
      <c r="A21" s="24" t="n"/>
      <c r="B21" s="24" t="n"/>
      <c r="C21" s="24" t="n"/>
      <c r="D21" s="24" t="n"/>
      <c r="E21" s="24" t="n"/>
      <c r="F21" s="24" t="n"/>
      <c r="G21" s="24" t="n"/>
      <c r="H21" s="24" t="n"/>
      <c r="J21" s="25">
        <f>SUMIFS(C21:H21, C6:H6, "19MEE351_CO1")</f>
        <v/>
      </c>
      <c r="K21" s="25">
        <f>SUMIFS(C21:H21, C6:H6, "19MEE351_CO2")</f>
        <v/>
      </c>
      <c r="L21" s="25">
        <f>SUMIFS(C21:H21, C6:H6, "19MEE351_CO3")</f>
        <v/>
      </c>
      <c r="M21" s="25">
        <f>SUMIFS(C21:H21, C6:H6, "19MEE351_CO4")</f>
        <v/>
      </c>
      <c r="N21" s="25">
        <f>SUMIFS(C21:H21, C6:H6, "19MEE351_CO5")</f>
        <v/>
      </c>
    </row>
    <row r="22">
      <c r="A22" s="26" t="n"/>
      <c r="B22" s="26" t="n"/>
      <c r="C22" s="26" t="n"/>
      <c r="D22" s="26" t="n"/>
      <c r="E22" s="26" t="n"/>
      <c r="F22" s="26" t="n"/>
      <c r="G22" s="26" t="n"/>
      <c r="H22" s="26" t="n"/>
      <c r="J22" s="25">
        <f>SUMIFS(C22:H22, C6:H6, "19MEE351_CO1")</f>
        <v/>
      </c>
      <c r="K22" s="25">
        <f>SUMIFS(C22:H22, C6:H6, "19MEE351_CO2")</f>
        <v/>
      </c>
      <c r="L22" s="25">
        <f>SUMIFS(C22:H22, C6:H6, "19MEE351_CO3")</f>
        <v/>
      </c>
      <c r="M22" s="25">
        <f>SUMIFS(C22:H22, C6:H6, "19MEE351_CO4")</f>
        <v/>
      </c>
      <c r="N22" s="25">
        <f>SUMIFS(C22:H22, C6:H6, "19MEE351_CO5")</f>
        <v/>
      </c>
    </row>
    <row r="23">
      <c r="A23" s="24" t="n"/>
      <c r="B23" s="24" t="n"/>
      <c r="C23" s="24" t="n"/>
      <c r="D23" s="24" t="n"/>
      <c r="E23" s="24" t="n"/>
      <c r="F23" s="24" t="n"/>
      <c r="G23" s="24" t="n"/>
      <c r="H23" s="24" t="n"/>
      <c r="J23" s="25">
        <f>SUMIFS(C23:H23, C6:H6, "19MEE351_CO1")</f>
        <v/>
      </c>
      <c r="K23" s="25">
        <f>SUMIFS(C23:H23, C6:H6, "19MEE351_CO2")</f>
        <v/>
      </c>
      <c r="L23" s="25">
        <f>SUMIFS(C23:H23, C6:H6, "19MEE351_CO3")</f>
        <v/>
      </c>
      <c r="M23" s="25">
        <f>SUMIFS(C23:H23, C6:H6, "19MEE351_CO4")</f>
        <v/>
      </c>
      <c r="N23" s="25">
        <f>SUMIFS(C23:H23, C6:H6, "19MEE351_CO5")</f>
        <v/>
      </c>
    </row>
    <row r="24">
      <c r="A24" s="26" t="n"/>
      <c r="B24" s="26" t="n"/>
      <c r="C24" s="26" t="n"/>
      <c r="D24" s="26" t="n"/>
      <c r="E24" s="26" t="n"/>
      <c r="F24" s="26" t="n"/>
      <c r="G24" s="26" t="n"/>
      <c r="H24" s="26" t="n"/>
      <c r="J24" s="25">
        <f>SUMIFS(C24:H24, C6:H6, "19MEE351_CO1")</f>
        <v/>
      </c>
      <c r="K24" s="25">
        <f>SUMIFS(C24:H24, C6:H6, "19MEE351_CO2")</f>
        <v/>
      </c>
      <c r="L24" s="25">
        <f>SUMIFS(C24:H24, C6:H6, "19MEE351_CO3")</f>
        <v/>
      </c>
      <c r="M24" s="25">
        <f>SUMIFS(C24:H24, C6:H6, "19MEE351_CO4")</f>
        <v/>
      </c>
      <c r="N24" s="25">
        <f>SUMIFS(C24:H24, C6:H6, "19MEE351_CO5")</f>
        <v/>
      </c>
    </row>
    <row r="25">
      <c r="A25" s="24" t="n"/>
      <c r="B25" s="24" t="n"/>
      <c r="C25" s="24" t="n"/>
      <c r="D25" s="24" t="n"/>
      <c r="E25" s="24" t="n"/>
      <c r="F25" s="24" t="n"/>
      <c r="G25" s="24" t="n"/>
      <c r="H25" s="24" t="n"/>
      <c r="J25" s="25">
        <f>SUMIFS(C25:H25, C6:H6, "19MEE351_CO1")</f>
        <v/>
      </c>
      <c r="K25" s="25">
        <f>SUMIFS(C25:H25, C6:H6, "19MEE351_CO2")</f>
        <v/>
      </c>
      <c r="L25" s="25">
        <f>SUMIFS(C25:H25, C6:H6, "19MEE351_CO3")</f>
        <v/>
      </c>
      <c r="M25" s="25">
        <f>SUMIFS(C25:H25, C6:H6, "19MEE351_CO4")</f>
        <v/>
      </c>
      <c r="N25" s="25">
        <f>SUMIFS(C25:H25, C6:H6, "19MEE351_CO5")</f>
        <v/>
      </c>
    </row>
    <row r="26">
      <c r="A26" s="26" t="n"/>
      <c r="B26" s="26" t="n"/>
      <c r="C26" s="26" t="n"/>
      <c r="D26" s="26" t="n"/>
      <c r="E26" s="26" t="n"/>
      <c r="F26" s="26" t="n"/>
      <c r="G26" s="26" t="n"/>
      <c r="H26" s="26" t="n"/>
      <c r="J26" s="25">
        <f>SUMIFS(C26:H26, C6:H6, "19MEE351_CO1")</f>
        <v/>
      </c>
      <c r="K26" s="25">
        <f>SUMIFS(C26:H26, C6:H6, "19MEE351_CO2")</f>
        <v/>
      </c>
      <c r="L26" s="25">
        <f>SUMIFS(C26:H26, C6:H6, "19MEE351_CO3")</f>
        <v/>
      </c>
      <c r="M26" s="25">
        <f>SUMIFS(C26:H26, C6:H6, "19MEE351_CO4")</f>
        <v/>
      </c>
      <c r="N26" s="25">
        <f>SUMIFS(C26:H26, C6:H6, "19MEE351_CO5")</f>
        <v/>
      </c>
    </row>
    <row r="27">
      <c r="A27" s="24" t="n"/>
      <c r="B27" s="24" t="n"/>
      <c r="C27" s="24" t="n"/>
      <c r="D27" s="24" t="n"/>
      <c r="E27" s="24" t="n"/>
      <c r="F27" s="24" t="n"/>
      <c r="G27" s="24" t="n"/>
      <c r="H27" s="24" t="n"/>
      <c r="J27" s="25">
        <f>SUMIFS(C27:H27, C6:H6, "19MEE351_CO1")</f>
        <v/>
      </c>
      <c r="K27" s="25">
        <f>SUMIFS(C27:H27, C6:H6, "19MEE351_CO2")</f>
        <v/>
      </c>
      <c r="L27" s="25">
        <f>SUMIFS(C27:H27, C6:H6, "19MEE351_CO3")</f>
        <v/>
      </c>
      <c r="M27" s="25">
        <f>SUMIFS(C27:H27, C6:H6, "19MEE351_CO4")</f>
        <v/>
      </c>
      <c r="N27" s="25">
        <f>SUMIFS(C27:H27, C6:H6, "19MEE351_CO5")</f>
        <v/>
      </c>
    </row>
    <row r="28">
      <c r="A28" s="26" t="n"/>
      <c r="B28" s="26" t="n"/>
      <c r="C28" s="26" t="n"/>
      <c r="D28" s="26" t="n"/>
      <c r="E28" s="26" t="n"/>
      <c r="F28" s="26" t="n"/>
      <c r="G28" s="26" t="n"/>
      <c r="H28" s="26" t="n"/>
      <c r="J28" s="25">
        <f>SUMIFS(C28:H28, C6:H6, "19MEE351_CO1")</f>
        <v/>
      </c>
      <c r="K28" s="25">
        <f>SUMIFS(C28:H28, C6:H6, "19MEE351_CO2")</f>
        <v/>
      </c>
      <c r="L28" s="25">
        <f>SUMIFS(C28:H28, C6:H6, "19MEE351_CO3")</f>
        <v/>
      </c>
      <c r="M28" s="25">
        <f>SUMIFS(C28:H28, C6:H6, "19MEE351_CO4")</f>
        <v/>
      </c>
      <c r="N28" s="25">
        <f>SUMIFS(C28:H28, C6:H6, "19MEE351_CO5")</f>
        <v/>
      </c>
    </row>
    <row r="29">
      <c r="A29" s="24" t="n"/>
      <c r="B29" s="24" t="n"/>
      <c r="C29" s="24" t="n"/>
      <c r="D29" s="24" t="n"/>
      <c r="E29" s="24" t="n"/>
      <c r="F29" s="24" t="n"/>
      <c r="G29" s="24" t="n"/>
      <c r="H29" s="24" t="n"/>
      <c r="J29" s="25">
        <f>SUMIFS(C29:H29, C6:H6, "19MEE351_CO1")</f>
        <v/>
      </c>
      <c r="K29" s="25">
        <f>SUMIFS(C29:H29, C6:H6, "19MEE351_CO2")</f>
        <v/>
      </c>
      <c r="L29" s="25">
        <f>SUMIFS(C29:H29, C6:H6, "19MEE351_CO3")</f>
        <v/>
      </c>
      <c r="M29" s="25">
        <f>SUMIFS(C29:H29, C6:H6, "19MEE351_CO4")</f>
        <v/>
      </c>
      <c r="N29" s="25">
        <f>SUMIFS(C29:H29, C6:H6, "19MEE351_CO5")</f>
        <v/>
      </c>
    </row>
    <row r="30">
      <c r="A30" s="26" t="n"/>
      <c r="B30" s="26" t="n"/>
      <c r="C30" s="26" t="n"/>
      <c r="D30" s="26" t="n"/>
      <c r="E30" s="26" t="n"/>
      <c r="F30" s="26" t="n"/>
      <c r="G30" s="26" t="n"/>
      <c r="H30" s="26" t="n"/>
      <c r="J30" s="25">
        <f>SUMIFS(C30:H30, C6:H6, "19MEE351_CO1")</f>
        <v/>
      </c>
      <c r="K30" s="25">
        <f>SUMIFS(C30:H30, C6:H6, "19MEE351_CO2")</f>
        <v/>
      </c>
      <c r="L30" s="25">
        <f>SUMIFS(C30:H30, C6:H6, "19MEE351_CO3")</f>
        <v/>
      </c>
      <c r="M30" s="25">
        <f>SUMIFS(C30:H30, C6:H6, "19MEE351_CO4")</f>
        <v/>
      </c>
      <c r="N30" s="25">
        <f>SUMIFS(C30:H30, C6:H6, "19MEE351_CO5")</f>
        <v/>
      </c>
    </row>
    <row r="31">
      <c r="A31" s="24" t="n"/>
      <c r="B31" s="24" t="n"/>
      <c r="C31" s="24" t="n"/>
      <c r="D31" s="24" t="n"/>
      <c r="E31" s="24" t="n"/>
      <c r="F31" s="24" t="n"/>
      <c r="G31" s="24" t="n"/>
      <c r="H31" s="24" t="n"/>
      <c r="J31" s="25">
        <f>SUMIFS(C31:H31, C6:H6, "19MEE351_CO1")</f>
        <v/>
      </c>
      <c r="K31" s="25">
        <f>SUMIFS(C31:H31, C6:H6, "19MEE351_CO2")</f>
        <v/>
      </c>
      <c r="L31" s="25">
        <f>SUMIFS(C31:H31, C6:H6, "19MEE351_CO3")</f>
        <v/>
      </c>
      <c r="M31" s="25">
        <f>SUMIFS(C31:H31, C6:H6, "19MEE351_CO4")</f>
        <v/>
      </c>
      <c r="N31" s="25">
        <f>SUMIFS(C31:H31, C6:H6, "19MEE351_CO5")</f>
        <v/>
      </c>
    </row>
    <row r="32">
      <c r="A32" s="26" t="n"/>
      <c r="B32" s="26" t="n"/>
      <c r="C32" s="26" t="n"/>
      <c r="D32" s="26" t="n"/>
      <c r="E32" s="26" t="n"/>
      <c r="F32" s="26" t="n"/>
      <c r="G32" s="26" t="n"/>
      <c r="H32" s="26" t="n"/>
      <c r="J32" s="25">
        <f>SUMIFS(C32:H32, C6:H6, "19MEE351_CO1")</f>
        <v/>
      </c>
      <c r="K32" s="25">
        <f>SUMIFS(C32:H32, C6:H6, "19MEE351_CO2")</f>
        <v/>
      </c>
      <c r="L32" s="25">
        <f>SUMIFS(C32:H32, C6:H6, "19MEE351_CO3")</f>
        <v/>
      </c>
      <c r="M32" s="25">
        <f>SUMIFS(C32:H32, C6:H6, "19MEE351_CO4")</f>
        <v/>
      </c>
      <c r="N32" s="25">
        <f>SUMIFS(C32:H32, C6:H6, "19MEE351_CO5")</f>
        <v/>
      </c>
    </row>
    <row r="33">
      <c r="A33" s="24" t="n"/>
      <c r="B33" s="24" t="n"/>
      <c r="C33" s="24" t="n"/>
      <c r="D33" s="24" t="n"/>
      <c r="E33" s="24" t="n"/>
      <c r="F33" s="24" t="n"/>
      <c r="G33" s="24" t="n"/>
      <c r="H33" s="24" t="n"/>
      <c r="J33" s="25">
        <f>SUMIFS(C33:H33, C6:H6, "19MEE351_CO1")</f>
        <v/>
      </c>
      <c r="K33" s="25">
        <f>SUMIFS(C33:H33, C6:H6, "19MEE351_CO2")</f>
        <v/>
      </c>
      <c r="L33" s="25">
        <f>SUMIFS(C33:H33, C6:H6, "19MEE351_CO3")</f>
        <v/>
      </c>
      <c r="M33" s="25">
        <f>SUMIFS(C33:H33, C6:H6, "19MEE351_CO4")</f>
        <v/>
      </c>
      <c r="N33" s="25">
        <f>SUMIFS(C33:H33, C6:H6, "19MEE351_CO5")</f>
        <v/>
      </c>
    </row>
    <row r="34">
      <c r="A34" s="26" t="n"/>
      <c r="B34" s="26" t="n"/>
      <c r="C34" s="26" t="n"/>
      <c r="D34" s="26" t="n"/>
      <c r="E34" s="26" t="n"/>
      <c r="F34" s="26" t="n"/>
      <c r="G34" s="26" t="n"/>
      <c r="H34" s="26" t="n"/>
      <c r="J34" s="25">
        <f>SUMIFS(C34:H34, C6:H6, "19MEE351_CO1")</f>
        <v/>
      </c>
      <c r="K34" s="25">
        <f>SUMIFS(C34:H34, C6:H6, "19MEE351_CO2")</f>
        <v/>
      </c>
      <c r="L34" s="25">
        <f>SUMIFS(C34:H34, C6:H6, "19MEE351_CO3")</f>
        <v/>
      </c>
      <c r="M34" s="25">
        <f>SUMIFS(C34:H34, C6:H6, "19MEE351_CO4")</f>
        <v/>
      </c>
      <c r="N34" s="25">
        <f>SUMIFS(C34:H34, C6:H6, "19MEE351_CO5")</f>
        <v/>
      </c>
    </row>
    <row r="35">
      <c r="A35" s="24" t="n"/>
      <c r="B35" s="24" t="n"/>
      <c r="C35" s="24" t="n"/>
      <c r="D35" s="24" t="n"/>
      <c r="E35" s="24" t="n"/>
      <c r="F35" s="24" t="n"/>
      <c r="G35" s="24" t="n"/>
      <c r="H35" s="24" t="n"/>
      <c r="J35" s="25">
        <f>SUMIFS(C35:H35, C6:H6, "19MEE351_CO1")</f>
        <v/>
      </c>
      <c r="K35" s="25">
        <f>SUMIFS(C35:H35, C6:H6, "19MEE351_CO2")</f>
        <v/>
      </c>
      <c r="L35" s="25">
        <f>SUMIFS(C35:H35, C6:H6, "19MEE351_CO3")</f>
        <v/>
      </c>
      <c r="M35" s="25">
        <f>SUMIFS(C35:H35, C6:H6, "19MEE351_CO4")</f>
        <v/>
      </c>
      <c r="N35" s="25">
        <f>SUMIFS(C35:H35, C6:H6, "19MEE351_CO5")</f>
        <v/>
      </c>
    </row>
    <row r="36">
      <c r="A36" s="26" t="n"/>
      <c r="B36" s="26" t="n"/>
      <c r="C36" s="26" t="n"/>
      <c r="D36" s="26" t="n"/>
      <c r="E36" s="26" t="n"/>
      <c r="F36" s="26" t="n"/>
      <c r="G36" s="26" t="n"/>
      <c r="H36" s="26" t="n"/>
      <c r="J36" s="25">
        <f>SUMIFS(C36:H36, C6:H6, "19MEE351_CO1")</f>
        <v/>
      </c>
      <c r="K36" s="25">
        <f>SUMIFS(C36:H36, C6:H6, "19MEE351_CO2")</f>
        <v/>
      </c>
      <c r="L36" s="25">
        <f>SUMIFS(C36:H36, C6:H6, "19MEE351_CO3")</f>
        <v/>
      </c>
      <c r="M36" s="25">
        <f>SUMIFS(C36:H36, C6:H6, "19MEE351_CO4")</f>
        <v/>
      </c>
      <c r="N36" s="25">
        <f>SUMIFS(C36:H36, C6:H6, "19MEE351_CO5")</f>
        <v/>
      </c>
    </row>
    <row r="37">
      <c r="A37" s="24" t="n"/>
      <c r="B37" s="24" t="n"/>
      <c r="C37" s="24" t="n"/>
      <c r="D37" s="24" t="n"/>
      <c r="E37" s="24" t="n"/>
      <c r="F37" s="24" t="n"/>
      <c r="G37" s="24" t="n"/>
      <c r="H37" s="24" t="n"/>
      <c r="J37" s="25">
        <f>SUMIFS(C37:H37, C6:H6, "19MEE351_CO1")</f>
        <v/>
      </c>
      <c r="K37" s="25">
        <f>SUMIFS(C37:H37, C6:H6, "19MEE351_CO2")</f>
        <v/>
      </c>
      <c r="L37" s="25">
        <f>SUMIFS(C37:H37, C6:H6, "19MEE351_CO3")</f>
        <v/>
      </c>
      <c r="M37" s="25">
        <f>SUMIFS(C37:H37, C6:H6, "19MEE351_CO4")</f>
        <v/>
      </c>
      <c r="N37" s="25">
        <f>SUMIFS(C37:H37, C6:H6, "19MEE351_CO5")</f>
        <v/>
      </c>
    </row>
    <row r="38">
      <c r="A38" s="26" t="n"/>
      <c r="B38" s="26" t="n"/>
      <c r="C38" s="26" t="n"/>
      <c r="D38" s="26" t="n"/>
      <c r="E38" s="26" t="n"/>
      <c r="F38" s="26" t="n"/>
      <c r="G38" s="26" t="n"/>
      <c r="H38" s="26" t="n"/>
      <c r="J38" s="25">
        <f>SUMIFS(C38:H38, C6:H6, "19MEE351_CO1")</f>
        <v/>
      </c>
      <c r="K38" s="25">
        <f>SUMIFS(C38:H38, C6:H6, "19MEE351_CO2")</f>
        <v/>
      </c>
      <c r="L38" s="25">
        <f>SUMIFS(C38:H38, C6:H6, "19MEE351_CO3")</f>
        <v/>
      </c>
      <c r="M38" s="25">
        <f>SUMIFS(C38:H38, C6:H6, "19MEE351_CO4")</f>
        <v/>
      </c>
      <c r="N38" s="25">
        <f>SUMIFS(C38:H38, C6:H6, "19MEE351_CO5")</f>
        <v/>
      </c>
    </row>
    <row r="39">
      <c r="A39" s="24" t="n"/>
      <c r="B39" s="24" t="n"/>
      <c r="C39" s="24" t="n"/>
      <c r="D39" s="24" t="n"/>
      <c r="E39" s="24" t="n"/>
      <c r="F39" s="24" t="n"/>
      <c r="G39" s="24" t="n"/>
      <c r="H39" s="24" t="n"/>
      <c r="J39" s="25">
        <f>SUMIFS(C39:H39, C6:H6, "19MEE351_CO1")</f>
        <v/>
      </c>
      <c r="K39" s="25">
        <f>SUMIFS(C39:H39, C6:H6, "19MEE351_CO2")</f>
        <v/>
      </c>
      <c r="L39" s="25">
        <f>SUMIFS(C39:H39, C6:H6, "19MEE351_CO3")</f>
        <v/>
      </c>
      <c r="M39" s="25">
        <f>SUMIFS(C39:H39, C6:H6, "19MEE351_CO4")</f>
        <v/>
      </c>
      <c r="N39" s="25">
        <f>SUMIFS(C39:H39, C6:H6, "19MEE351_CO5")</f>
        <v/>
      </c>
    </row>
    <row r="40">
      <c r="A40" s="26" t="n"/>
      <c r="B40" s="26" t="n"/>
      <c r="C40" s="26" t="n"/>
      <c r="D40" s="26" t="n"/>
      <c r="E40" s="26" t="n"/>
      <c r="F40" s="26" t="n"/>
      <c r="G40" s="26" t="n"/>
      <c r="H40" s="26" t="n"/>
      <c r="J40" s="25">
        <f>SUMIFS(C40:H40, C6:H6, "19MEE351_CO1")</f>
        <v/>
      </c>
      <c r="K40" s="25">
        <f>SUMIFS(C40:H40, C6:H6, "19MEE351_CO2")</f>
        <v/>
      </c>
      <c r="L40" s="25">
        <f>SUMIFS(C40:H40, C6:H6, "19MEE351_CO3")</f>
        <v/>
      </c>
      <c r="M40" s="25">
        <f>SUMIFS(C40:H40, C6:H6, "19MEE351_CO4")</f>
        <v/>
      </c>
      <c r="N40" s="25">
        <f>SUMIFS(C40:H40, C6:H6, "19MEE351_CO5")</f>
        <v/>
      </c>
    </row>
    <row r="41">
      <c r="A41" s="24" t="n"/>
      <c r="B41" s="24" t="n"/>
      <c r="C41" s="24" t="n"/>
      <c r="D41" s="24" t="n"/>
      <c r="E41" s="24" t="n"/>
      <c r="F41" s="24" t="n"/>
      <c r="G41" s="24" t="n"/>
      <c r="H41" s="24" t="n"/>
      <c r="J41" s="25">
        <f>SUMIFS(C41:H41, C6:H6, "19MEE351_CO1")</f>
        <v/>
      </c>
      <c r="K41" s="25">
        <f>SUMIFS(C41:H41, C6:H6, "19MEE351_CO2")</f>
        <v/>
      </c>
      <c r="L41" s="25">
        <f>SUMIFS(C41:H41, C6:H6, "19MEE351_CO3")</f>
        <v/>
      </c>
      <c r="M41" s="25">
        <f>SUMIFS(C41:H41, C6:H6, "19MEE351_CO4")</f>
        <v/>
      </c>
      <c r="N41" s="25">
        <f>SUMIFS(C41:H41, C6:H6, "19MEE351_CO5")</f>
        <v/>
      </c>
    </row>
    <row r="42">
      <c r="A42" s="26" t="n"/>
      <c r="B42" s="26" t="n"/>
      <c r="C42" s="26" t="n"/>
      <c r="D42" s="26" t="n"/>
      <c r="E42" s="26" t="n"/>
      <c r="F42" s="26" t="n"/>
      <c r="G42" s="26" t="n"/>
      <c r="H42" s="26" t="n"/>
      <c r="J42" s="25">
        <f>SUMIFS(C42:H42, C6:H6, "19MEE351_CO1")</f>
        <v/>
      </c>
      <c r="K42" s="25">
        <f>SUMIFS(C42:H42, C6:H6, "19MEE351_CO2")</f>
        <v/>
      </c>
      <c r="L42" s="25">
        <f>SUMIFS(C42:H42, C6:H6, "19MEE351_CO3")</f>
        <v/>
      </c>
      <c r="M42" s="25">
        <f>SUMIFS(C42:H42, C6:H6, "19MEE351_CO4")</f>
        <v/>
      </c>
      <c r="N42" s="25">
        <f>SUMIFS(C42:H42, C6:H6, "19MEE351_CO5")</f>
        <v/>
      </c>
    </row>
    <row r="43">
      <c r="A43" s="24" t="n"/>
      <c r="B43" s="24" t="n"/>
      <c r="C43" s="24" t="n"/>
      <c r="D43" s="24" t="n"/>
      <c r="E43" s="24" t="n"/>
      <c r="F43" s="24" t="n"/>
      <c r="G43" s="24" t="n"/>
      <c r="H43" s="24" t="n"/>
      <c r="J43" s="25">
        <f>SUMIFS(C43:H43, C6:H6, "19MEE351_CO1")</f>
        <v/>
      </c>
      <c r="K43" s="25">
        <f>SUMIFS(C43:H43, C6:H6, "19MEE351_CO2")</f>
        <v/>
      </c>
      <c r="L43" s="25">
        <f>SUMIFS(C43:H43, C6:H6, "19MEE351_CO3")</f>
        <v/>
      </c>
      <c r="M43" s="25">
        <f>SUMIFS(C43:H43, C6:H6, "19MEE351_CO4")</f>
        <v/>
      </c>
      <c r="N43" s="25">
        <f>SUMIFS(C43:H43, C6:H6, "19MEE351_CO5")</f>
        <v/>
      </c>
    </row>
    <row r="46">
      <c r="A46" s="27" t="inlineStr">
        <is>
          <t>Colour Code</t>
        </is>
      </c>
      <c r="B46" s="27" t="inlineStr">
        <is>
          <t>Meaning</t>
        </is>
      </c>
      <c r="C46" s="28" t="n"/>
    </row>
    <row r="47">
      <c r="A47" s="29" t="inlineStr">
        <is>
          <t>Pink fill</t>
        </is>
      </c>
      <c r="B47" s="29" t="inlineStr">
        <is>
          <t>Empty cell</t>
        </is>
      </c>
      <c r="C47" s="28" t="n"/>
    </row>
    <row r="48">
      <c r="A48" s="30" t="inlineStr">
        <is>
          <t>Red fill</t>
        </is>
      </c>
      <c r="B48" s="30" t="inlineStr">
        <is>
          <t>Cell value greater than expected</t>
        </is>
      </c>
      <c r="C48" s="28" t="n"/>
    </row>
    <row r="49">
      <c r="A49" s="31" t="inlineStr">
        <is>
          <t>Yellow fill</t>
        </is>
      </c>
      <c r="B49" s="31" t="inlineStr">
        <is>
          <t>All cells values in column below threshold</t>
        </is>
      </c>
      <c r="C49" s="28" t="n"/>
    </row>
    <row r="50">
      <c r="A50" s="32" t="inlineStr">
        <is>
          <t>Blue fill</t>
        </is>
      </c>
      <c r="B50" s="32" t="inlineStr">
        <is>
          <t>Header cell (ignore)</t>
        </is>
      </c>
      <c r="C50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47:C47"/>
    <mergeCell ref="B48:C48"/>
    <mergeCell ref="B9:H9"/>
    <mergeCell ref="B1:H1"/>
    <mergeCell ref="B46:C46"/>
    <mergeCell ref="B50:C50"/>
    <mergeCell ref="B49:C49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OR(C5&gt;5,C5&lt;0)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OR(D5&gt;5,D5&lt;0)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OR(E5&gt;5,E5&lt;0)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OR(F5&gt;5,F5&lt;0)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OR(G5&gt;5,G5&lt;0)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H3">
    <cfRule type="expression" priority="41" dxfId="2" stopIfTrue="0">
      <formula>OR(H3&gt;100,H3&lt;0)</formula>
    </cfRule>
    <cfRule type="expression" priority="42" dxfId="0" stopIfTrue="0">
      <formula>ISBLANK(H3)</formula>
    </cfRule>
  </conditionalFormatting>
  <conditionalFormatting sqref="H4">
    <cfRule type="expression" priority="43" dxfId="2" stopIfTrue="0">
      <formula>OR(H4&gt;max_marks_cell,H4&lt;0)</formula>
    </cfRule>
    <cfRule type="expression" priority="44" dxfId="0" stopIfTrue="0">
      <formula>ISBLANK(H4)</formula>
    </cfRule>
  </conditionalFormatting>
  <conditionalFormatting sqref="H5">
    <cfRule type="expression" priority="45" dxfId="2" stopIfTrue="0">
      <formula>OR(H5&gt;5,H5&lt;0)</formula>
    </cfRule>
    <cfRule type="expression" priority="46" dxfId="0" stopIfTrue="0">
      <formula>ISBLANK(H5)</formula>
    </cfRule>
  </conditionalFormatting>
  <conditionalFormatting sqref="H7">
    <cfRule type="expression" priority="47" dxfId="2" stopIfTrue="0">
      <formula>OR(H7&gt;100,H7&lt;0)</formula>
    </cfRule>
    <cfRule type="expression" priority="48" dxfId="0" stopIfTrue="0">
      <formula>ISBLANK(H7)</formula>
    </cfRule>
  </conditionalFormatting>
  <conditionalFormatting sqref="C10">
    <cfRule type="expression" priority="49" dxfId="3" stopIfTrue="0">
      <formula>COUNTIF(C11:C43, "&gt;="&amp;$C$4)=0</formula>
    </cfRule>
  </conditionalFormatting>
  <conditionalFormatting sqref="C11:C43">
    <cfRule type="expression" priority="50" dxfId="0" stopIfTrue="0">
      <formula>ISBLANK(C11)</formula>
    </cfRule>
    <cfRule type="expression" priority="51" dxfId="2" stopIfTrue="0">
      <formula>C11&gt;$C$3</formula>
    </cfRule>
  </conditionalFormatting>
  <conditionalFormatting sqref="A11:A43">
    <cfRule type="expression" priority="52" dxfId="0" stopIfTrue="0">
      <formula>ISBLANK(A11)</formula>
    </cfRule>
    <cfRule type="expression" priority="57" dxfId="0" stopIfTrue="0">
      <formula>ISBLANK(A11)</formula>
    </cfRule>
    <cfRule type="expression" priority="62" dxfId="0" stopIfTrue="0">
      <formula>ISBLANK(A11)</formula>
    </cfRule>
    <cfRule type="expression" priority="67" dxfId="0" stopIfTrue="0">
      <formula>ISBLANK(A11)</formula>
    </cfRule>
    <cfRule type="expression" priority="72" dxfId="0" stopIfTrue="0">
      <formula>ISBLANK(A11)</formula>
    </cfRule>
    <cfRule type="expression" priority="77" dxfId="0" stopIfTrue="0">
      <formula>ISBLANK(A11)</formula>
    </cfRule>
  </conditionalFormatting>
  <conditionalFormatting sqref="B11:B43">
    <cfRule type="expression" priority="53" dxfId="0" stopIfTrue="0">
      <formula>ISBLANK(B11)</formula>
    </cfRule>
    <cfRule type="expression" priority="58" dxfId="0" stopIfTrue="0">
      <formula>ISBLANK(B11)</formula>
    </cfRule>
    <cfRule type="expression" priority="63" dxfId="0" stopIfTrue="0">
      <formula>ISBLANK(B11)</formula>
    </cfRule>
    <cfRule type="expression" priority="68" dxfId="0" stopIfTrue="0">
      <formula>ISBLANK(B11)</formula>
    </cfRule>
    <cfRule type="expression" priority="73" dxfId="0" stopIfTrue="0">
      <formula>ISBLANK(B11)</formula>
    </cfRule>
    <cfRule type="expression" priority="78" dxfId="0" stopIfTrue="0">
      <formula>ISBLANK(B11)</formula>
    </cfRule>
  </conditionalFormatting>
  <conditionalFormatting sqref="D10">
    <cfRule type="expression" priority="54" dxfId="3" stopIfTrue="0">
      <formula>COUNTIF(D11:D43, "&gt;="&amp;$D$4)=0</formula>
    </cfRule>
  </conditionalFormatting>
  <conditionalFormatting sqref="D11:D43">
    <cfRule type="expression" priority="55" dxfId="0" stopIfTrue="0">
      <formula>ISBLANK(D11)</formula>
    </cfRule>
    <cfRule type="expression" priority="56" dxfId="2" stopIfTrue="0">
      <formula>D11&gt;$D$3</formula>
    </cfRule>
  </conditionalFormatting>
  <conditionalFormatting sqref="E10">
    <cfRule type="expression" priority="59" dxfId="3" stopIfTrue="0">
      <formula>COUNTIF(E11:E43, "&gt;="&amp;$E$4)=0</formula>
    </cfRule>
  </conditionalFormatting>
  <conditionalFormatting sqref="E11:E43">
    <cfRule type="expression" priority="60" dxfId="0" stopIfTrue="0">
      <formula>ISBLANK(E11)</formula>
    </cfRule>
    <cfRule type="expression" priority="61" dxfId="2" stopIfTrue="0">
      <formula>E11&gt;$E$3</formula>
    </cfRule>
  </conditionalFormatting>
  <conditionalFormatting sqref="F10">
    <cfRule type="expression" priority="64" dxfId="3" stopIfTrue="0">
      <formula>COUNTIF(F11:F43, "&gt;="&amp;$F$4)=0</formula>
    </cfRule>
  </conditionalFormatting>
  <conditionalFormatting sqref="F11:F43">
    <cfRule type="expression" priority="65" dxfId="0" stopIfTrue="0">
      <formula>ISBLANK(F11)</formula>
    </cfRule>
    <cfRule type="expression" priority="66" dxfId="2" stopIfTrue="0">
      <formula>F11&gt;$F$3</formula>
    </cfRule>
  </conditionalFormatting>
  <conditionalFormatting sqref="G10">
    <cfRule type="expression" priority="69" dxfId="3" stopIfTrue="0">
      <formula>COUNTIF(G11:G43, "&gt;="&amp;$G$4)=0</formula>
    </cfRule>
  </conditionalFormatting>
  <conditionalFormatting sqref="G11:G43">
    <cfRule type="expression" priority="70" dxfId="0" stopIfTrue="0">
      <formula>ISBLANK(G11)</formula>
    </cfRule>
    <cfRule type="expression" priority="71" dxfId="2" stopIfTrue="0">
      <formula>G11&gt;$G$3</formula>
    </cfRule>
  </conditionalFormatting>
  <conditionalFormatting sqref="H10">
    <cfRule type="expression" priority="74" dxfId="3" stopIfTrue="0">
      <formula>COUNTIF(H11:H43, "&gt;="&amp;$H$4)=0</formula>
    </cfRule>
  </conditionalFormatting>
  <conditionalFormatting sqref="H11:H43">
    <cfRule type="expression" priority="75" dxfId="0" stopIfTrue="0">
      <formula>ISBLANK(H11)</formula>
    </cfRule>
    <cfRule type="expression" priority="76" dxfId="2" stopIfTrue="0">
      <formula>H11&gt;$H$3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50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6" customWidth="1" min="3" max="3"/>
    <col width="36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  <col width="36" customWidth="1" min="11" max="11"/>
    <col width="36" customWidth="1" min="12" max="12"/>
  </cols>
  <sheetData>
    <row r="1">
      <c r="A1" s="2" t="n"/>
      <c r="B1" s="1" t="inlineStr">
        <is>
          <t>Combined_CA-I</t>
        </is>
      </c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H2" s="22" t="inlineStr">
        <is>
          <t>Q6</t>
        </is>
      </c>
      <c r="I2" s="22" t="inlineStr">
        <is>
          <t>Q7</t>
        </is>
      </c>
      <c r="J2" s="22" t="inlineStr">
        <is>
          <t>Q8</t>
        </is>
      </c>
      <c r="K2" s="22" t="inlineStr">
        <is>
          <t>Q9</t>
        </is>
      </c>
      <c r="L2" s="22" t="inlineStr">
        <is>
          <t>Q10</t>
        </is>
      </c>
      <c r="N2" s="23" t="inlineStr">
        <is>
          <t>CO1</t>
        </is>
      </c>
      <c r="O2" s="23" t="inlineStr">
        <is>
          <t>CO2</t>
        </is>
      </c>
      <c r="P2" s="23" t="inlineStr">
        <is>
          <t>CO3</t>
        </is>
      </c>
      <c r="Q2" s="23" t="inlineStr">
        <is>
          <t>CO4</t>
        </is>
      </c>
      <c r="R2" s="23" t="inlineStr">
        <is>
          <t>CO5</t>
        </is>
      </c>
    </row>
    <row r="3">
      <c r="A3" s="2" t="n"/>
      <c r="B3" s="22" t="inlineStr">
        <is>
          <t>Max Marks</t>
        </is>
      </c>
      <c r="C3" s="24" t="n"/>
      <c r="D3" s="24" t="n"/>
      <c r="E3" s="24" t="n"/>
      <c r="F3" s="24" t="n"/>
      <c r="G3" s="24" t="n"/>
      <c r="H3" s="24" t="n"/>
      <c r="I3" s="24" t="n"/>
      <c r="J3" s="24" t="n"/>
      <c r="K3" s="24" t="n"/>
      <c r="L3" s="24" t="n"/>
      <c r="N3" s="25">
        <f>SUMIFS(C3:L3, C6:L6, "19MEE351_CO1")</f>
        <v/>
      </c>
      <c r="O3" s="25">
        <f>SUMIFS(C3:L3, C6:L6, "19MEE351_CO2")</f>
        <v/>
      </c>
      <c r="P3" s="25">
        <f>SUMIFS(C3:L3, C6:L6, "19MEE351_CO3")</f>
        <v/>
      </c>
      <c r="Q3" s="25">
        <f>SUMIFS(C3:L3, C6:L6, "19MEE351_CO4")</f>
        <v/>
      </c>
      <c r="R3" s="25">
        <f>SUMIFS(C3:L3, C6:L6, "19MEE351_CO5")</f>
        <v/>
      </c>
    </row>
    <row r="4">
      <c r="A4" s="2" t="n"/>
      <c r="B4" s="22" t="inlineStr">
        <is>
          <t>Threshold</t>
        </is>
      </c>
      <c r="C4" s="26">
        <f>Combined_Input_Details!B14/100*C3</f>
        <v/>
      </c>
      <c r="D4" s="26">
        <f>Combined_Input_Details!B14/100*D3</f>
        <v/>
      </c>
      <c r="E4" s="26">
        <f>Combined_Input_Details!B14/100*E3</f>
        <v/>
      </c>
      <c r="F4" s="26">
        <f>Combined_Input_Details!B14/100*F3</f>
        <v/>
      </c>
      <c r="G4" s="26">
        <f>Combined_Input_Details!B14/100*G3</f>
        <v/>
      </c>
      <c r="H4" s="26">
        <f>Combined_Input_Details!B14/100*H3</f>
        <v/>
      </c>
      <c r="I4" s="26">
        <f>Combined_Input_Details!B14/100*I3</f>
        <v/>
      </c>
      <c r="J4" s="26">
        <f>Combined_Input_Details!B14/100*J3</f>
        <v/>
      </c>
      <c r="K4" s="26">
        <f>Combined_Input_Details!B14/100*K3</f>
        <v/>
      </c>
      <c r="L4" s="26">
        <f>Combined_Input_Details!B14/100*L3</f>
        <v/>
      </c>
      <c r="N4" s="25">
        <f>SUMIFS(C4:L4, C6:L6, "19MEE351_CO1")</f>
        <v/>
      </c>
      <c r="O4" s="25">
        <f>SUMIFS(C4:L4, C6:L6, "19MEE351_CO2")</f>
        <v/>
      </c>
      <c r="P4" s="25">
        <f>SUMIFS(C4:L4, C6:L6, "19MEE351_CO3")</f>
        <v/>
      </c>
      <c r="Q4" s="25">
        <f>SUMIFS(C4:L4, C6:L6, "19MEE351_CO4")</f>
        <v/>
      </c>
      <c r="R4" s="25">
        <f>SUMIFS(C4:L4, C6:L6, "19MEE351_CO5")</f>
        <v/>
      </c>
    </row>
    <row r="5">
      <c r="A5" s="2" t="n"/>
      <c r="B5" s="22" t="inlineStr">
        <is>
          <t>CO</t>
        </is>
      </c>
      <c r="C5" s="24" t="n"/>
      <c r="D5" s="24" t="n"/>
      <c r="E5" s="24" t="n"/>
      <c r="F5" s="24" t="n"/>
      <c r="G5" s="24" t="n"/>
      <c r="H5" s="24" t="n"/>
      <c r="I5" s="24" t="n"/>
      <c r="J5" s="24" t="n"/>
      <c r="K5" s="24" t="n"/>
      <c r="L5" s="24" t="n"/>
    </row>
    <row r="6">
      <c r="A6" s="2" t="n"/>
      <c r="B6" s="22" t="inlineStr">
        <is>
          <t>Final CO</t>
        </is>
      </c>
      <c r="C6" s="5">
        <f>CONCATENATE("19MEE351_CO", C5)</f>
        <v/>
      </c>
      <c r="D6" s="5">
        <f>CONCATENATE("19MEE351_CO", D5)</f>
        <v/>
      </c>
      <c r="E6" s="5">
        <f>CONCATENATE("19MEE351_CO", E5)</f>
        <v/>
      </c>
      <c r="F6" s="5">
        <f>CONCATENATE("19MEE351_CO", F5)</f>
        <v/>
      </c>
      <c r="G6" s="5">
        <f>CONCATENATE("19MEE351_CO", G5)</f>
        <v/>
      </c>
      <c r="H6" s="5">
        <f>CONCATENATE("19MEE351_CO", H5)</f>
        <v/>
      </c>
      <c r="I6" s="5">
        <f>CONCATENATE("19MEE351_CO", I5)</f>
        <v/>
      </c>
      <c r="J6" s="5">
        <f>CONCATENATE("19MEE351_CO", J5)</f>
        <v/>
      </c>
      <c r="K6" s="5">
        <f>CONCATENATE("19MEE351_CO", K5)</f>
        <v/>
      </c>
      <c r="L6" s="5">
        <f>CONCATENATE("19MEE351_CO", L5)</f>
        <v/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  <c r="H7" s="24" t="n"/>
      <c r="I7" s="24" t="n"/>
      <c r="J7" s="24" t="n"/>
      <c r="K7" s="24" t="n"/>
      <c r="L7" s="24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H10" s="22" t="inlineStr">
        <is>
          <t>Q6</t>
        </is>
      </c>
      <c r="I10" s="22" t="inlineStr">
        <is>
          <t>Q7</t>
        </is>
      </c>
      <c r="J10" s="22" t="inlineStr">
        <is>
          <t>Q8</t>
        </is>
      </c>
      <c r="K10" s="22" t="inlineStr">
        <is>
          <t>Q9</t>
        </is>
      </c>
      <c r="L10" s="22" t="inlineStr">
        <is>
          <t>Q10</t>
        </is>
      </c>
      <c r="N10" s="23" t="inlineStr">
        <is>
          <t>CO1</t>
        </is>
      </c>
      <c r="O10" s="23" t="inlineStr">
        <is>
          <t>CO2</t>
        </is>
      </c>
      <c r="P10" s="23" t="inlineStr">
        <is>
          <t>CO3</t>
        </is>
      </c>
      <c r="Q10" s="23" t="inlineStr">
        <is>
          <t>CO4</t>
        </is>
      </c>
      <c r="R10" s="23" t="inlineStr">
        <is>
          <t>CO5</t>
        </is>
      </c>
    </row>
    <row r="11">
      <c r="A11" s="24" t="n"/>
      <c r="B11" s="24" t="n"/>
      <c r="C11" s="24" t="n"/>
      <c r="D11" s="24" t="n"/>
      <c r="E11" s="24" t="n"/>
      <c r="F11" s="24" t="n"/>
      <c r="G11" s="24" t="n"/>
      <c r="H11" s="24" t="n"/>
      <c r="I11" s="24" t="n"/>
      <c r="J11" s="24" t="n"/>
      <c r="K11" s="24" t="n"/>
      <c r="L11" s="24" t="n"/>
      <c r="N11" s="25">
        <f>SUMIFS(C11:L11, C6:L6, "19MEE351_CO1")</f>
        <v/>
      </c>
      <c r="O11" s="25">
        <f>SUMIFS(C11:L11, C6:L6, "19MEE351_CO2")</f>
        <v/>
      </c>
      <c r="P11" s="25">
        <f>SUMIFS(C11:L11, C6:L6, "19MEE351_CO3")</f>
        <v/>
      </c>
      <c r="Q11" s="25">
        <f>SUMIFS(C11:L11, C6:L6, "19MEE351_CO4")</f>
        <v/>
      </c>
      <c r="R11" s="25">
        <f>SUMIFS(C11:L11, C6:L6, "19MEE351_CO5")</f>
        <v/>
      </c>
    </row>
    <row r="12">
      <c r="A12" s="26" t="n"/>
      <c r="B12" s="26" t="n"/>
      <c r="C12" s="26" t="n"/>
      <c r="D12" s="26" t="n"/>
      <c r="E12" s="26" t="n"/>
      <c r="F12" s="26" t="n"/>
      <c r="G12" s="26" t="n"/>
      <c r="H12" s="26" t="n"/>
      <c r="I12" s="26" t="n"/>
      <c r="J12" s="26" t="n"/>
      <c r="K12" s="26" t="n"/>
      <c r="L12" s="26" t="n"/>
      <c r="N12" s="25">
        <f>SUMIFS(C12:L12, C6:L6, "19MEE351_CO1")</f>
        <v/>
      </c>
      <c r="O12" s="25">
        <f>SUMIFS(C12:L12, C6:L6, "19MEE351_CO2")</f>
        <v/>
      </c>
      <c r="P12" s="25">
        <f>SUMIFS(C12:L12, C6:L6, "19MEE351_CO3")</f>
        <v/>
      </c>
      <c r="Q12" s="25">
        <f>SUMIFS(C12:L12, C6:L6, "19MEE351_CO4")</f>
        <v/>
      </c>
      <c r="R12" s="25">
        <f>SUMIFS(C12:L12, C6:L6, "19MEE351_CO5")</f>
        <v/>
      </c>
    </row>
    <row r="13">
      <c r="A13" s="24" t="n"/>
      <c r="B13" s="24" t="n"/>
      <c r="C13" s="24" t="n"/>
      <c r="D13" s="24" t="n"/>
      <c r="E13" s="24" t="n"/>
      <c r="F13" s="24" t="n"/>
      <c r="G13" s="24" t="n"/>
      <c r="H13" s="24" t="n"/>
      <c r="I13" s="24" t="n"/>
      <c r="J13" s="24" t="n"/>
      <c r="K13" s="24" t="n"/>
      <c r="L13" s="24" t="n"/>
      <c r="N13" s="25">
        <f>SUMIFS(C13:L13, C6:L6, "19MEE351_CO1")</f>
        <v/>
      </c>
      <c r="O13" s="25">
        <f>SUMIFS(C13:L13, C6:L6, "19MEE351_CO2")</f>
        <v/>
      </c>
      <c r="P13" s="25">
        <f>SUMIFS(C13:L13, C6:L6, "19MEE351_CO3")</f>
        <v/>
      </c>
      <c r="Q13" s="25">
        <f>SUMIFS(C13:L13, C6:L6, "19MEE351_CO4")</f>
        <v/>
      </c>
      <c r="R13" s="25">
        <f>SUMIFS(C13:L13, C6:L6, "19MEE351_CO5")</f>
        <v/>
      </c>
    </row>
    <row r="14">
      <c r="A14" s="26" t="n"/>
      <c r="B14" s="26" t="n"/>
      <c r="C14" s="26" t="n"/>
      <c r="D14" s="26" t="n"/>
      <c r="E14" s="26" t="n"/>
      <c r="F14" s="26" t="n"/>
      <c r="G14" s="26" t="n"/>
      <c r="H14" s="26" t="n"/>
      <c r="I14" s="26" t="n"/>
      <c r="J14" s="26" t="n"/>
      <c r="K14" s="26" t="n"/>
      <c r="L14" s="26" t="n"/>
      <c r="N14" s="25">
        <f>SUMIFS(C14:L14, C6:L6, "19MEE351_CO1")</f>
        <v/>
      </c>
      <c r="O14" s="25">
        <f>SUMIFS(C14:L14, C6:L6, "19MEE351_CO2")</f>
        <v/>
      </c>
      <c r="P14" s="25">
        <f>SUMIFS(C14:L14, C6:L6, "19MEE351_CO3")</f>
        <v/>
      </c>
      <c r="Q14" s="25">
        <f>SUMIFS(C14:L14, C6:L6, "19MEE351_CO4")</f>
        <v/>
      </c>
      <c r="R14" s="25">
        <f>SUMIFS(C14:L14, C6:L6, "19MEE351_CO5")</f>
        <v/>
      </c>
    </row>
    <row r="15">
      <c r="A15" s="24" t="n"/>
      <c r="B15" s="24" t="n"/>
      <c r="C15" s="24" t="n"/>
      <c r="D15" s="24" t="n"/>
      <c r="E15" s="24" t="n"/>
      <c r="F15" s="24" t="n"/>
      <c r="G15" s="24" t="n"/>
      <c r="H15" s="24" t="n"/>
      <c r="I15" s="24" t="n"/>
      <c r="J15" s="24" t="n"/>
      <c r="K15" s="24" t="n"/>
      <c r="L15" s="24" t="n"/>
      <c r="N15" s="25">
        <f>SUMIFS(C15:L15, C6:L6, "19MEE351_CO1")</f>
        <v/>
      </c>
      <c r="O15" s="25">
        <f>SUMIFS(C15:L15, C6:L6, "19MEE351_CO2")</f>
        <v/>
      </c>
      <c r="P15" s="25">
        <f>SUMIFS(C15:L15, C6:L6, "19MEE351_CO3")</f>
        <v/>
      </c>
      <c r="Q15" s="25">
        <f>SUMIFS(C15:L15, C6:L6, "19MEE351_CO4")</f>
        <v/>
      </c>
      <c r="R15" s="25">
        <f>SUMIFS(C15:L15, C6:L6, "19MEE351_CO5")</f>
        <v/>
      </c>
    </row>
    <row r="16">
      <c r="A16" s="26" t="n"/>
      <c r="B16" s="26" t="n"/>
      <c r="C16" s="26" t="n"/>
      <c r="D16" s="26" t="n"/>
      <c r="E16" s="26" t="n"/>
      <c r="F16" s="26" t="n"/>
      <c r="G16" s="26" t="n"/>
      <c r="H16" s="26" t="n"/>
      <c r="I16" s="26" t="n"/>
      <c r="J16" s="26" t="n"/>
      <c r="K16" s="26" t="n"/>
      <c r="L16" s="26" t="n"/>
      <c r="N16" s="25">
        <f>SUMIFS(C16:L16, C6:L6, "19MEE351_CO1")</f>
        <v/>
      </c>
      <c r="O16" s="25">
        <f>SUMIFS(C16:L16, C6:L6, "19MEE351_CO2")</f>
        <v/>
      </c>
      <c r="P16" s="25">
        <f>SUMIFS(C16:L16, C6:L6, "19MEE351_CO3")</f>
        <v/>
      </c>
      <c r="Q16" s="25">
        <f>SUMIFS(C16:L16, C6:L6, "19MEE351_CO4")</f>
        <v/>
      </c>
      <c r="R16" s="25">
        <f>SUMIFS(C16:L16, C6:L6, "19MEE351_CO5")</f>
        <v/>
      </c>
    </row>
    <row r="17">
      <c r="A17" s="24" t="n"/>
      <c r="B17" s="24" t="n"/>
      <c r="C17" s="24" t="n"/>
      <c r="D17" s="24" t="n"/>
      <c r="E17" s="24" t="n"/>
      <c r="F17" s="24" t="n"/>
      <c r="G17" s="24" t="n"/>
      <c r="H17" s="24" t="n"/>
      <c r="I17" s="24" t="n"/>
      <c r="J17" s="24" t="n"/>
      <c r="K17" s="24" t="n"/>
      <c r="L17" s="24" t="n"/>
      <c r="N17" s="25">
        <f>SUMIFS(C17:L17, C6:L6, "19MEE351_CO1")</f>
        <v/>
      </c>
      <c r="O17" s="25">
        <f>SUMIFS(C17:L17, C6:L6, "19MEE351_CO2")</f>
        <v/>
      </c>
      <c r="P17" s="25">
        <f>SUMIFS(C17:L17, C6:L6, "19MEE351_CO3")</f>
        <v/>
      </c>
      <c r="Q17" s="25">
        <f>SUMIFS(C17:L17, C6:L6, "19MEE351_CO4")</f>
        <v/>
      </c>
      <c r="R17" s="25">
        <f>SUMIFS(C17:L17, C6:L6, "19MEE351_CO5")</f>
        <v/>
      </c>
    </row>
    <row r="18">
      <c r="A18" s="26" t="n"/>
      <c r="B18" s="26" t="n"/>
      <c r="C18" s="26" t="n"/>
      <c r="D18" s="26" t="n"/>
      <c r="E18" s="26" t="n"/>
      <c r="F18" s="26" t="n"/>
      <c r="G18" s="26" t="n"/>
      <c r="H18" s="26" t="n"/>
      <c r="I18" s="26" t="n"/>
      <c r="J18" s="26" t="n"/>
      <c r="K18" s="26" t="n"/>
      <c r="L18" s="26" t="n"/>
      <c r="N18" s="25">
        <f>SUMIFS(C18:L18, C6:L6, "19MEE351_CO1")</f>
        <v/>
      </c>
      <c r="O18" s="25">
        <f>SUMIFS(C18:L18, C6:L6, "19MEE351_CO2")</f>
        <v/>
      </c>
      <c r="P18" s="25">
        <f>SUMIFS(C18:L18, C6:L6, "19MEE351_CO3")</f>
        <v/>
      </c>
      <c r="Q18" s="25">
        <f>SUMIFS(C18:L18, C6:L6, "19MEE351_CO4")</f>
        <v/>
      </c>
      <c r="R18" s="25">
        <f>SUMIFS(C18:L18, C6:L6, "19MEE351_CO5")</f>
        <v/>
      </c>
    </row>
    <row r="19">
      <c r="A19" s="24" t="n"/>
      <c r="B19" s="24" t="n"/>
      <c r="C19" s="24" t="n"/>
      <c r="D19" s="24" t="n"/>
      <c r="E19" s="24" t="n"/>
      <c r="F19" s="24" t="n"/>
      <c r="G19" s="24" t="n"/>
      <c r="H19" s="24" t="n"/>
      <c r="I19" s="24" t="n"/>
      <c r="J19" s="24" t="n"/>
      <c r="K19" s="24" t="n"/>
      <c r="L19" s="24" t="n"/>
      <c r="N19" s="25">
        <f>SUMIFS(C19:L19, C6:L6, "19MEE351_CO1")</f>
        <v/>
      </c>
      <c r="O19" s="25">
        <f>SUMIFS(C19:L19, C6:L6, "19MEE351_CO2")</f>
        <v/>
      </c>
      <c r="P19" s="25">
        <f>SUMIFS(C19:L19, C6:L6, "19MEE351_CO3")</f>
        <v/>
      </c>
      <c r="Q19" s="25">
        <f>SUMIFS(C19:L19, C6:L6, "19MEE351_CO4")</f>
        <v/>
      </c>
      <c r="R19" s="25">
        <f>SUMIFS(C19:L19, C6:L6, "19MEE351_CO5")</f>
        <v/>
      </c>
    </row>
    <row r="20">
      <c r="A20" s="26" t="n"/>
      <c r="B20" s="26" t="n"/>
      <c r="C20" s="26" t="n"/>
      <c r="D20" s="26" t="n"/>
      <c r="E20" s="26" t="n"/>
      <c r="F20" s="26" t="n"/>
      <c r="G20" s="26" t="n"/>
      <c r="H20" s="26" t="n"/>
      <c r="I20" s="26" t="n"/>
      <c r="J20" s="26" t="n"/>
      <c r="K20" s="26" t="n"/>
      <c r="L20" s="26" t="n"/>
      <c r="N20" s="25">
        <f>SUMIFS(C20:L20, C6:L6, "19MEE351_CO1")</f>
        <v/>
      </c>
      <c r="O20" s="25">
        <f>SUMIFS(C20:L20, C6:L6, "19MEE351_CO2")</f>
        <v/>
      </c>
      <c r="P20" s="25">
        <f>SUMIFS(C20:L20, C6:L6, "19MEE351_CO3")</f>
        <v/>
      </c>
      <c r="Q20" s="25">
        <f>SUMIFS(C20:L20, C6:L6, "19MEE351_CO4")</f>
        <v/>
      </c>
      <c r="R20" s="25">
        <f>SUMIFS(C20:L20, C6:L6, "19MEE351_CO5")</f>
        <v/>
      </c>
    </row>
    <row r="21">
      <c r="A21" s="24" t="n"/>
      <c r="B21" s="24" t="n"/>
      <c r="C21" s="24" t="n"/>
      <c r="D21" s="24" t="n"/>
      <c r="E21" s="24" t="n"/>
      <c r="F21" s="24" t="n"/>
      <c r="G21" s="24" t="n"/>
      <c r="H21" s="24" t="n"/>
      <c r="I21" s="24" t="n"/>
      <c r="J21" s="24" t="n"/>
      <c r="K21" s="24" t="n"/>
      <c r="L21" s="24" t="n"/>
      <c r="N21" s="25">
        <f>SUMIFS(C21:L21, C6:L6, "19MEE351_CO1")</f>
        <v/>
      </c>
      <c r="O21" s="25">
        <f>SUMIFS(C21:L21, C6:L6, "19MEE351_CO2")</f>
        <v/>
      </c>
      <c r="P21" s="25">
        <f>SUMIFS(C21:L21, C6:L6, "19MEE351_CO3")</f>
        <v/>
      </c>
      <c r="Q21" s="25">
        <f>SUMIFS(C21:L21, C6:L6, "19MEE351_CO4")</f>
        <v/>
      </c>
      <c r="R21" s="25">
        <f>SUMIFS(C21:L21, C6:L6, "19MEE351_CO5")</f>
        <v/>
      </c>
    </row>
    <row r="22">
      <c r="A22" s="26" t="n"/>
      <c r="B22" s="26" t="n"/>
      <c r="C22" s="26" t="n"/>
      <c r="D22" s="26" t="n"/>
      <c r="E22" s="26" t="n"/>
      <c r="F22" s="26" t="n"/>
      <c r="G22" s="26" t="n"/>
      <c r="H22" s="26" t="n"/>
      <c r="I22" s="26" t="n"/>
      <c r="J22" s="26" t="n"/>
      <c r="K22" s="26" t="n"/>
      <c r="L22" s="26" t="n"/>
      <c r="N22" s="25">
        <f>SUMIFS(C22:L22, C6:L6, "19MEE351_CO1")</f>
        <v/>
      </c>
      <c r="O22" s="25">
        <f>SUMIFS(C22:L22, C6:L6, "19MEE351_CO2")</f>
        <v/>
      </c>
      <c r="P22" s="25">
        <f>SUMIFS(C22:L22, C6:L6, "19MEE351_CO3")</f>
        <v/>
      </c>
      <c r="Q22" s="25">
        <f>SUMIFS(C22:L22, C6:L6, "19MEE351_CO4")</f>
        <v/>
      </c>
      <c r="R22" s="25">
        <f>SUMIFS(C22:L22, C6:L6, "19MEE351_CO5")</f>
        <v/>
      </c>
    </row>
    <row r="23">
      <c r="A23" s="24" t="n"/>
      <c r="B23" s="24" t="n"/>
      <c r="C23" s="24" t="n"/>
      <c r="D23" s="24" t="n"/>
      <c r="E23" s="24" t="n"/>
      <c r="F23" s="24" t="n"/>
      <c r="G23" s="24" t="n"/>
      <c r="H23" s="24" t="n"/>
      <c r="I23" s="24" t="n"/>
      <c r="J23" s="24" t="n"/>
      <c r="K23" s="24" t="n"/>
      <c r="L23" s="24" t="n"/>
      <c r="N23" s="25">
        <f>SUMIFS(C23:L23, C6:L6, "19MEE351_CO1")</f>
        <v/>
      </c>
      <c r="O23" s="25">
        <f>SUMIFS(C23:L23, C6:L6, "19MEE351_CO2")</f>
        <v/>
      </c>
      <c r="P23" s="25">
        <f>SUMIFS(C23:L23, C6:L6, "19MEE351_CO3")</f>
        <v/>
      </c>
      <c r="Q23" s="25">
        <f>SUMIFS(C23:L23, C6:L6, "19MEE351_CO4")</f>
        <v/>
      </c>
      <c r="R23" s="25">
        <f>SUMIFS(C23:L23, C6:L6, "19MEE351_CO5")</f>
        <v/>
      </c>
    </row>
    <row r="24">
      <c r="A24" s="26" t="n"/>
      <c r="B24" s="26" t="n"/>
      <c r="C24" s="26" t="n"/>
      <c r="D24" s="26" t="n"/>
      <c r="E24" s="26" t="n"/>
      <c r="F24" s="26" t="n"/>
      <c r="G24" s="26" t="n"/>
      <c r="H24" s="26" t="n"/>
      <c r="I24" s="26" t="n"/>
      <c r="J24" s="26" t="n"/>
      <c r="K24" s="26" t="n"/>
      <c r="L24" s="26" t="n"/>
      <c r="N24" s="25">
        <f>SUMIFS(C24:L24, C6:L6, "19MEE351_CO1")</f>
        <v/>
      </c>
      <c r="O24" s="25">
        <f>SUMIFS(C24:L24, C6:L6, "19MEE351_CO2")</f>
        <v/>
      </c>
      <c r="P24" s="25">
        <f>SUMIFS(C24:L24, C6:L6, "19MEE351_CO3")</f>
        <v/>
      </c>
      <c r="Q24" s="25">
        <f>SUMIFS(C24:L24, C6:L6, "19MEE351_CO4")</f>
        <v/>
      </c>
      <c r="R24" s="25">
        <f>SUMIFS(C24:L24, C6:L6, "19MEE351_CO5")</f>
        <v/>
      </c>
    </row>
    <row r="25">
      <c r="A25" s="24" t="n"/>
      <c r="B25" s="24" t="n"/>
      <c r="C25" s="24" t="n"/>
      <c r="D25" s="24" t="n"/>
      <c r="E25" s="24" t="n"/>
      <c r="F25" s="24" t="n"/>
      <c r="G25" s="24" t="n"/>
      <c r="H25" s="24" t="n"/>
      <c r="I25" s="24" t="n"/>
      <c r="J25" s="24" t="n"/>
      <c r="K25" s="24" t="n"/>
      <c r="L25" s="24" t="n"/>
      <c r="N25" s="25">
        <f>SUMIFS(C25:L25, C6:L6, "19MEE351_CO1")</f>
        <v/>
      </c>
      <c r="O25" s="25">
        <f>SUMIFS(C25:L25, C6:L6, "19MEE351_CO2")</f>
        <v/>
      </c>
      <c r="P25" s="25">
        <f>SUMIFS(C25:L25, C6:L6, "19MEE351_CO3")</f>
        <v/>
      </c>
      <c r="Q25" s="25">
        <f>SUMIFS(C25:L25, C6:L6, "19MEE351_CO4")</f>
        <v/>
      </c>
      <c r="R25" s="25">
        <f>SUMIFS(C25:L25, C6:L6, "19MEE351_CO5")</f>
        <v/>
      </c>
    </row>
    <row r="26">
      <c r="A26" s="26" t="n"/>
      <c r="B26" s="26" t="n"/>
      <c r="C26" s="26" t="n"/>
      <c r="D26" s="26" t="n"/>
      <c r="E26" s="26" t="n"/>
      <c r="F26" s="26" t="n"/>
      <c r="G26" s="26" t="n"/>
      <c r="H26" s="26" t="n"/>
      <c r="I26" s="26" t="n"/>
      <c r="J26" s="26" t="n"/>
      <c r="K26" s="26" t="n"/>
      <c r="L26" s="26" t="n"/>
      <c r="N26" s="25">
        <f>SUMIFS(C26:L26, C6:L6, "19MEE351_CO1")</f>
        <v/>
      </c>
      <c r="O26" s="25">
        <f>SUMIFS(C26:L26, C6:L6, "19MEE351_CO2")</f>
        <v/>
      </c>
      <c r="P26" s="25">
        <f>SUMIFS(C26:L26, C6:L6, "19MEE351_CO3")</f>
        <v/>
      </c>
      <c r="Q26" s="25">
        <f>SUMIFS(C26:L26, C6:L6, "19MEE351_CO4")</f>
        <v/>
      </c>
      <c r="R26" s="25">
        <f>SUMIFS(C26:L26, C6:L6, "19MEE351_CO5")</f>
        <v/>
      </c>
    </row>
    <row r="27">
      <c r="A27" s="24" t="n"/>
      <c r="B27" s="24" t="n"/>
      <c r="C27" s="24" t="n"/>
      <c r="D27" s="24" t="n"/>
      <c r="E27" s="24" t="n"/>
      <c r="F27" s="24" t="n"/>
      <c r="G27" s="24" t="n"/>
      <c r="H27" s="24" t="n"/>
      <c r="I27" s="24" t="n"/>
      <c r="J27" s="24" t="n"/>
      <c r="K27" s="24" t="n"/>
      <c r="L27" s="24" t="n"/>
      <c r="N27" s="25">
        <f>SUMIFS(C27:L27, C6:L6, "19MEE351_CO1")</f>
        <v/>
      </c>
      <c r="O27" s="25">
        <f>SUMIFS(C27:L27, C6:L6, "19MEE351_CO2")</f>
        <v/>
      </c>
      <c r="P27" s="25">
        <f>SUMIFS(C27:L27, C6:L6, "19MEE351_CO3")</f>
        <v/>
      </c>
      <c r="Q27" s="25">
        <f>SUMIFS(C27:L27, C6:L6, "19MEE351_CO4")</f>
        <v/>
      </c>
      <c r="R27" s="25">
        <f>SUMIFS(C27:L27, C6:L6, "19MEE351_CO5")</f>
        <v/>
      </c>
    </row>
    <row r="28">
      <c r="A28" s="26" t="n"/>
      <c r="B28" s="26" t="n"/>
      <c r="C28" s="26" t="n"/>
      <c r="D28" s="26" t="n"/>
      <c r="E28" s="26" t="n"/>
      <c r="F28" s="26" t="n"/>
      <c r="G28" s="26" t="n"/>
      <c r="H28" s="26" t="n"/>
      <c r="I28" s="26" t="n"/>
      <c r="J28" s="26" t="n"/>
      <c r="K28" s="26" t="n"/>
      <c r="L28" s="26" t="n"/>
      <c r="N28" s="25">
        <f>SUMIFS(C28:L28, C6:L6, "19MEE351_CO1")</f>
        <v/>
      </c>
      <c r="O28" s="25">
        <f>SUMIFS(C28:L28, C6:L6, "19MEE351_CO2")</f>
        <v/>
      </c>
      <c r="P28" s="25">
        <f>SUMIFS(C28:L28, C6:L6, "19MEE351_CO3")</f>
        <v/>
      </c>
      <c r="Q28" s="25">
        <f>SUMIFS(C28:L28, C6:L6, "19MEE351_CO4")</f>
        <v/>
      </c>
      <c r="R28" s="25">
        <f>SUMIFS(C28:L28, C6:L6, "19MEE351_CO5")</f>
        <v/>
      </c>
    </row>
    <row r="29">
      <c r="A29" s="24" t="n"/>
      <c r="B29" s="24" t="n"/>
      <c r="C29" s="24" t="n"/>
      <c r="D29" s="24" t="n"/>
      <c r="E29" s="24" t="n"/>
      <c r="F29" s="24" t="n"/>
      <c r="G29" s="24" t="n"/>
      <c r="H29" s="24" t="n"/>
      <c r="I29" s="24" t="n"/>
      <c r="J29" s="24" t="n"/>
      <c r="K29" s="24" t="n"/>
      <c r="L29" s="24" t="n"/>
      <c r="N29" s="25">
        <f>SUMIFS(C29:L29, C6:L6, "19MEE351_CO1")</f>
        <v/>
      </c>
      <c r="O29" s="25">
        <f>SUMIFS(C29:L29, C6:L6, "19MEE351_CO2")</f>
        <v/>
      </c>
      <c r="P29" s="25">
        <f>SUMIFS(C29:L29, C6:L6, "19MEE351_CO3")</f>
        <v/>
      </c>
      <c r="Q29" s="25">
        <f>SUMIFS(C29:L29, C6:L6, "19MEE351_CO4")</f>
        <v/>
      </c>
      <c r="R29" s="25">
        <f>SUMIFS(C29:L29, C6:L6, "19MEE351_CO5")</f>
        <v/>
      </c>
    </row>
    <row r="30">
      <c r="A30" s="26" t="n"/>
      <c r="B30" s="26" t="n"/>
      <c r="C30" s="26" t="n"/>
      <c r="D30" s="26" t="n"/>
      <c r="E30" s="26" t="n"/>
      <c r="F30" s="26" t="n"/>
      <c r="G30" s="26" t="n"/>
      <c r="H30" s="26" t="n"/>
      <c r="I30" s="26" t="n"/>
      <c r="J30" s="26" t="n"/>
      <c r="K30" s="26" t="n"/>
      <c r="L30" s="26" t="n"/>
      <c r="N30" s="25">
        <f>SUMIFS(C30:L30, C6:L6, "19MEE351_CO1")</f>
        <v/>
      </c>
      <c r="O30" s="25">
        <f>SUMIFS(C30:L30, C6:L6, "19MEE351_CO2")</f>
        <v/>
      </c>
      <c r="P30" s="25">
        <f>SUMIFS(C30:L30, C6:L6, "19MEE351_CO3")</f>
        <v/>
      </c>
      <c r="Q30" s="25">
        <f>SUMIFS(C30:L30, C6:L6, "19MEE351_CO4")</f>
        <v/>
      </c>
      <c r="R30" s="25">
        <f>SUMIFS(C30:L30, C6:L6, "19MEE351_CO5")</f>
        <v/>
      </c>
    </row>
    <row r="31">
      <c r="A31" s="24" t="n"/>
      <c r="B31" s="24" t="n"/>
      <c r="C31" s="24" t="n"/>
      <c r="D31" s="24" t="n"/>
      <c r="E31" s="24" t="n"/>
      <c r="F31" s="24" t="n"/>
      <c r="G31" s="24" t="n"/>
      <c r="H31" s="24" t="n"/>
      <c r="I31" s="24" t="n"/>
      <c r="J31" s="24" t="n"/>
      <c r="K31" s="24" t="n"/>
      <c r="L31" s="24" t="n"/>
      <c r="N31" s="25">
        <f>SUMIFS(C31:L31, C6:L6, "19MEE351_CO1")</f>
        <v/>
      </c>
      <c r="O31" s="25">
        <f>SUMIFS(C31:L31, C6:L6, "19MEE351_CO2")</f>
        <v/>
      </c>
      <c r="P31" s="25">
        <f>SUMIFS(C31:L31, C6:L6, "19MEE351_CO3")</f>
        <v/>
      </c>
      <c r="Q31" s="25">
        <f>SUMIFS(C31:L31, C6:L6, "19MEE351_CO4")</f>
        <v/>
      </c>
      <c r="R31" s="25">
        <f>SUMIFS(C31:L31, C6:L6, "19MEE351_CO5")</f>
        <v/>
      </c>
    </row>
    <row r="32">
      <c r="A32" s="26" t="n"/>
      <c r="B32" s="26" t="n"/>
      <c r="C32" s="26" t="n"/>
      <c r="D32" s="26" t="n"/>
      <c r="E32" s="26" t="n"/>
      <c r="F32" s="26" t="n"/>
      <c r="G32" s="26" t="n"/>
      <c r="H32" s="26" t="n"/>
      <c r="I32" s="26" t="n"/>
      <c r="J32" s="26" t="n"/>
      <c r="K32" s="26" t="n"/>
      <c r="L32" s="26" t="n"/>
      <c r="N32" s="25">
        <f>SUMIFS(C32:L32, C6:L6, "19MEE351_CO1")</f>
        <v/>
      </c>
      <c r="O32" s="25">
        <f>SUMIFS(C32:L32, C6:L6, "19MEE351_CO2")</f>
        <v/>
      </c>
      <c r="P32" s="25">
        <f>SUMIFS(C32:L32, C6:L6, "19MEE351_CO3")</f>
        <v/>
      </c>
      <c r="Q32" s="25">
        <f>SUMIFS(C32:L32, C6:L6, "19MEE351_CO4")</f>
        <v/>
      </c>
      <c r="R32" s="25">
        <f>SUMIFS(C32:L32, C6:L6, "19MEE351_CO5")</f>
        <v/>
      </c>
    </row>
    <row r="33">
      <c r="A33" s="24" t="n"/>
      <c r="B33" s="24" t="n"/>
      <c r="C33" s="24" t="n"/>
      <c r="D33" s="24" t="n"/>
      <c r="E33" s="24" t="n"/>
      <c r="F33" s="24" t="n"/>
      <c r="G33" s="24" t="n"/>
      <c r="H33" s="24" t="n"/>
      <c r="I33" s="24" t="n"/>
      <c r="J33" s="24" t="n"/>
      <c r="K33" s="24" t="n"/>
      <c r="L33" s="24" t="n"/>
      <c r="N33" s="25">
        <f>SUMIFS(C33:L33, C6:L6, "19MEE351_CO1")</f>
        <v/>
      </c>
      <c r="O33" s="25">
        <f>SUMIFS(C33:L33, C6:L6, "19MEE351_CO2")</f>
        <v/>
      </c>
      <c r="P33" s="25">
        <f>SUMIFS(C33:L33, C6:L6, "19MEE351_CO3")</f>
        <v/>
      </c>
      <c r="Q33" s="25">
        <f>SUMIFS(C33:L33, C6:L6, "19MEE351_CO4")</f>
        <v/>
      </c>
      <c r="R33" s="25">
        <f>SUMIFS(C33:L33, C6:L6, "19MEE351_CO5")</f>
        <v/>
      </c>
    </row>
    <row r="34">
      <c r="A34" s="26" t="n"/>
      <c r="B34" s="26" t="n"/>
      <c r="C34" s="26" t="n"/>
      <c r="D34" s="26" t="n"/>
      <c r="E34" s="26" t="n"/>
      <c r="F34" s="26" t="n"/>
      <c r="G34" s="26" t="n"/>
      <c r="H34" s="26" t="n"/>
      <c r="I34" s="26" t="n"/>
      <c r="J34" s="26" t="n"/>
      <c r="K34" s="26" t="n"/>
      <c r="L34" s="26" t="n"/>
      <c r="N34" s="25">
        <f>SUMIFS(C34:L34, C6:L6, "19MEE351_CO1")</f>
        <v/>
      </c>
      <c r="O34" s="25">
        <f>SUMIFS(C34:L34, C6:L6, "19MEE351_CO2")</f>
        <v/>
      </c>
      <c r="P34" s="25">
        <f>SUMIFS(C34:L34, C6:L6, "19MEE351_CO3")</f>
        <v/>
      </c>
      <c r="Q34" s="25">
        <f>SUMIFS(C34:L34, C6:L6, "19MEE351_CO4")</f>
        <v/>
      </c>
      <c r="R34" s="25">
        <f>SUMIFS(C34:L34, C6:L6, "19MEE351_CO5")</f>
        <v/>
      </c>
    </row>
    <row r="35">
      <c r="A35" s="24" t="n"/>
      <c r="B35" s="24" t="n"/>
      <c r="C35" s="24" t="n"/>
      <c r="D35" s="24" t="n"/>
      <c r="E35" s="24" t="n"/>
      <c r="F35" s="24" t="n"/>
      <c r="G35" s="24" t="n"/>
      <c r="H35" s="24" t="n"/>
      <c r="I35" s="24" t="n"/>
      <c r="J35" s="24" t="n"/>
      <c r="K35" s="24" t="n"/>
      <c r="L35" s="24" t="n"/>
      <c r="N35" s="25">
        <f>SUMIFS(C35:L35, C6:L6, "19MEE351_CO1")</f>
        <v/>
      </c>
      <c r="O35" s="25">
        <f>SUMIFS(C35:L35, C6:L6, "19MEE351_CO2")</f>
        <v/>
      </c>
      <c r="P35" s="25">
        <f>SUMIFS(C35:L35, C6:L6, "19MEE351_CO3")</f>
        <v/>
      </c>
      <c r="Q35" s="25">
        <f>SUMIFS(C35:L35, C6:L6, "19MEE351_CO4")</f>
        <v/>
      </c>
      <c r="R35" s="25">
        <f>SUMIFS(C35:L35, C6:L6, "19MEE351_CO5")</f>
        <v/>
      </c>
    </row>
    <row r="36">
      <c r="A36" s="26" t="n"/>
      <c r="B36" s="26" t="n"/>
      <c r="C36" s="26" t="n"/>
      <c r="D36" s="26" t="n"/>
      <c r="E36" s="26" t="n"/>
      <c r="F36" s="26" t="n"/>
      <c r="G36" s="26" t="n"/>
      <c r="H36" s="26" t="n"/>
      <c r="I36" s="26" t="n"/>
      <c r="J36" s="26" t="n"/>
      <c r="K36" s="26" t="n"/>
      <c r="L36" s="26" t="n"/>
      <c r="N36" s="25">
        <f>SUMIFS(C36:L36, C6:L6, "19MEE351_CO1")</f>
        <v/>
      </c>
      <c r="O36" s="25">
        <f>SUMIFS(C36:L36, C6:L6, "19MEE351_CO2")</f>
        <v/>
      </c>
      <c r="P36" s="25">
        <f>SUMIFS(C36:L36, C6:L6, "19MEE351_CO3")</f>
        <v/>
      </c>
      <c r="Q36" s="25">
        <f>SUMIFS(C36:L36, C6:L6, "19MEE351_CO4")</f>
        <v/>
      </c>
      <c r="R36" s="25">
        <f>SUMIFS(C36:L36, C6:L6, "19MEE351_CO5")</f>
        <v/>
      </c>
    </row>
    <row r="37">
      <c r="A37" s="24" t="n"/>
      <c r="B37" s="24" t="n"/>
      <c r="C37" s="24" t="n"/>
      <c r="D37" s="24" t="n"/>
      <c r="E37" s="24" t="n"/>
      <c r="F37" s="24" t="n"/>
      <c r="G37" s="24" t="n"/>
      <c r="H37" s="24" t="n"/>
      <c r="I37" s="24" t="n"/>
      <c r="J37" s="24" t="n"/>
      <c r="K37" s="24" t="n"/>
      <c r="L37" s="24" t="n"/>
      <c r="N37" s="25">
        <f>SUMIFS(C37:L37, C6:L6, "19MEE351_CO1")</f>
        <v/>
      </c>
      <c r="O37" s="25">
        <f>SUMIFS(C37:L37, C6:L6, "19MEE351_CO2")</f>
        <v/>
      </c>
      <c r="P37" s="25">
        <f>SUMIFS(C37:L37, C6:L6, "19MEE351_CO3")</f>
        <v/>
      </c>
      <c r="Q37" s="25">
        <f>SUMIFS(C37:L37, C6:L6, "19MEE351_CO4")</f>
        <v/>
      </c>
      <c r="R37" s="25">
        <f>SUMIFS(C37:L37, C6:L6, "19MEE351_CO5")</f>
        <v/>
      </c>
    </row>
    <row r="38">
      <c r="A38" s="26" t="n"/>
      <c r="B38" s="26" t="n"/>
      <c r="C38" s="26" t="n"/>
      <c r="D38" s="26" t="n"/>
      <c r="E38" s="26" t="n"/>
      <c r="F38" s="26" t="n"/>
      <c r="G38" s="26" t="n"/>
      <c r="H38" s="26" t="n"/>
      <c r="I38" s="26" t="n"/>
      <c r="J38" s="26" t="n"/>
      <c r="K38" s="26" t="n"/>
      <c r="L38" s="26" t="n"/>
      <c r="N38" s="25">
        <f>SUMIFS(C38:L38, C6:L6, "19MEE351_CO1")</f>
        <v/>
      </c>
      <c r="O38" s="25">
        <f>SUMIFS(C38:L38, C6:L6, "19MEE351_CO2")</f>
        <v/>
      </c>
      <c r="P38" s="25">
        <f>SUMIFS(C38:L38, C6:L6, "19MEE351_CO3")</f>
        <v/>
      </c>
      <c r="Q38" s="25">
        <f>SUMIFS(C38:L38, C6:L6, "19MEE351_CO4")</f>
        <v/>
      </c>
      <c r="R38" s="25">
        <f>SUMIFS(C38:L38, C6:L6, "19MEE351_CO5")</f>
        <v/>
      </c>
    </row>
    <row r="39">
      <c r="A39" s="24" t="n"/>
      <c r="B39" s="24" t="n"/>
      <c r="C39" s="24" t="n"/>
      <c r="D39" s="24" t="n"/>
      <c r="E39" s="24" t="n"/>
      <c r="F39" s="24" t="n"/>
      <c r="G39" s="24" t="n"/>
      <c r="H39" s="24" t="n"/>
      <c r="I39" s="24" t="n"/>
      <c r="J39" s="24" t="n"/>
      <c r="K39" s="24" t="n"/>
      <c r="L39" s="24" t="n"/>
      <c r="N39" s="25">
        <f>SUMIFS(C39:L39, C6:L6, "19MEE351_CO1")</f>
        <v/>
      </c>
      <c r="O39" s="25">
        <f>SUMIFS(C39:L39, C6:L6, "19MEE351_CO2")</f>
        <v/>
      </c>
      <c r="P39" s="25">
        <f>SUMIFS(C39:L39, C6:L6, "19MEE351_CO3")</f>
        <v/>
      </c>
      <c r="Q39" s="25">
        <f>SUMIFS(C39:L39, C6:L6, "19MEE351_CO4")</f>
        <v/>
      </c>
      <c r="R39" s="25">
        <f>SUMIFS(C39:L39, C6:L6, "19MEE351_CO5")</f>
        <v/>
      </c>
    </row>
    <row r="40">
      <c r="A40" s="26" t="n"/>
      <c r="B40" s="26" t="n"/>
      <c r="C40" s="26" t="n"/>
      <c r="D40" s="26" t="n"/>
      <c r="E40" s="26" t="n"/>
      <c r="F40" s="26" t="n"/>
      <c r="G40" s="26" t="n"/>
      <c r="H40" s="26" t="n"/>
      <c r="I40" s="26" t="n"/>
      <c r="J40" s="26" t="n"/>
      <c r="K40" s="26" t="n"/>
      <c r="L40" s="26" t="n"/>
      <c r="N40" s="25">
        <f>SUMIFS(C40:L40, C6:L6, "19MEE351_CO1")</f>
        <v/>
      </c>
      <c r="O40" s="25">
        <f>SUMIFS(C40:L40, C6:L6, "19MEE351_CO2")</f>
        <v/>
      </c>
      <c r="P40" s="25">
        <f>SUMIFS(C40:L40, C6:L6, "19MEE351_CO3")</f>
        <v/>
      </c>
      <c r="Q40" s="25">
        <f>SUMIFS(C40:L40, C6:L6, "19MEE351_CO4")</f>
        <v/>
      </c>
      <c r="R40" s="25">
        <f>SUMIFS(C40:L40, C6:L6, "19MEE351_CO5")</f>
        <v/>
      </c>
    </row>
    <row r="41">
      <c r="A41" s="24" t="n"/>
      <c r="B41" s="24" t="n"/>
      <c r="C41" s="24" t="n"/>
      <c r="D41" s="24" t="n"/>
      <c r="E41" s="24" t="n"/>
      <c r="F41" s="24" t="n"/>
      <c r="G41" s="24" t="n"/>
      <c r="H41" s="24" t="n"/>
      <c r="I41" s="24" t="n"/>
      <c r="J41" s="24" t="n"/>
      <c r="K41" s="24" t="n"/>
      <c r="L41" s="24" t="n"/>
      <c r="N41" s="25">
        <f>SUMIFS(C41:L41, C6:L6, "19MEE351_CO1")</f>
        <v/>
      </c>
      <c r="O41" s="25">
        <f>SUMIFS(C41:L41, C6:L6, "19MEE351_CO2")</f>
        <v/>
      </c>
      <c r="P41" s="25">
        <f>SUMIFS(C41:L41, C6:L6, "19MEE351_CO3")</f>
        <v/>
      </c>
      <c r="Q41" s="25">
        <f>SUMIFS(C41:L41, C6:L6, "19MEE351_CO4")</f>
        <v/>
      </c>
      <c r="R41" s="25">
        <f>SUMIFS(C41:L41, C6:L6, "19MEE351_CO5")</f>
        <v/>
      </c>
    </row>
    <row r="42">
      <c r="A42" s="26" t="n"/>
      <c r="B42" s="26" t="n"/>
      <c r="C42" s="26" t="n"/>
      <c r="D42" s="26" t="n"/>
      <c r="E42" s="26" t="n"/>
      <c r="F42" s="26" t="n"/>
      <c r="G42" s="26" t="n"/>
      <c r="H42" s="26" t="n"/>
      <c r="I42" s="26" t="n"/>
      <c r="J42" s="26" t="n"/>
      <c r="K42" s="26" t="n"/>
      <c r="L42" s="26" t="n"/>
      <c r="N42" s="25">
        <f>SUMIFS(C42:L42, C6:L6, "19MEE351_CO1")</f>
        <v/>
      </c>
      <c r="O42" s="25">
        <f>SUMIFS(C42:L42, C6:L6, "19MEE351_CO2")</f>
        <v/>
      </c>
      <c r="P42" s="25">
        <f>SUMIFS(C42:L42, C6:L6, "19MEE351_CO3")</f>
        <v/>
      </c>
      <c r="Q42" s="25">
        <f>SUMIFS(C42:L42, C6:L6, "19MEE351_CO4")</f>
        <v/>
      </c>
      <c r="R42" s="25">
        <f>SUMIFS(C42:L42, C6:L6, "19MEE351_CO5")</f>
        <v/>
      </c>
    </row>
    <row r="43">
      <c r="A43" s="24" t="n"/>
      <c r="B43" s="24" t="n"/>
      <c r="C43" s="24" t="n"/>
      <c r="D43" s="24" t="n"/>
      <c r="E43" s="24" t="n"/>
      <c r="F43" s="24" t="n"/>
      <c r="G43" s="24" t="n"/>
      <c r="H43" s="24" t="n"/>
      <c r="I43" s="24" t="n"/>
      <c r="J43" s="24" t="n"/>
      <c r="K43" s="24" t="n"/>
      <c r="L43" s="24" t="n"/>
      <c r="N43" s="25">
        <f>SUMIFS(C43:L43, C6:L6, "19MEE351_CO1")</f>
        <v/>
      </c>
      <c r="O43" s="25">
        <f>SUMIFS(C43:L43, C6:L6, "19MEE351_CO2")</f>
        <v/>
      </c>
      <c r="P43" s="25">
        <f>SUMIFS(C43:L43, C6:L6, "19MEE351_CO3")</f>
        <v/>
      </c>
      <c r="Q43" s="25">
        <f>SUMIFS(C43:L43, C6:L6, "19MEE351_CO4")</f>
        <v/>
      </c>
      <c r="R43" s="25">
        <f>SUMIFS(C43:L43, C6:L6, "19MEE351_CO5")</f>
        <v/>
      </c>
    </row>
    <row r="46">
      <c r="A46" s="27" t="inlineStr">
        <is>
          <t>Colour Code</t>
        </is>
      </c>
      <c r="B46" s="27" t="inlineStr">
        <is>
          <t>Meaning</t>
        </is>
      </c>
      <c r="C46" s="28" t="n"/>
    </row>
    <row r="47">
      <c r="A47" s="29" t="inlineStr">
        <is>
          <t>Pink fill</t>
        </is>
      </c>
      <c r="B47" s="29" t="inlineStr">
        <is>
          <t>Empty cell</t>
        </is>
      </c>
      <c r="C47" s="28" t="n"/>
    </row>
    <row r="48">
      <c r="A48" s="30" t="inlineStr">
        <is>
          <t>Red fill</t>
        </is>
      </c>
      <c r="B48" s="30" t="inlineStr">
        <is>
          <t>Cell value greater than expected</t>
        </is>
      </c>
      <c r="C48" s="28" t="n"/>
    </row>
    <row r="49">
      <c r="A49" s="31" t="inlineStr">
        <is>
          <t>Yellow fill</t>
        </is>
      </c>
      <c r="B49" s="31" t="inlineStr">
        <is>
          <t>All cells values in column below threshold</t>
        </is>
      </c>
      <c r="C49" s="28" t="n"/>
    </row>
    <row r="50">
      <c r="A50" s="32" t="inlineStr">
        <is>
          <t>Blue fill</t>
        </is>
      </c>
      <c r="B50" s="32" t="inlineStr">
        <is>
          <t>Header cell (ignore)</t>
        </is>
      </c>
      <c r="C50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47:C47"/>
    <mergeCell ref="B48:C48"/>
    <mergeCell ref="B46:C46"/>
    <mergeCell ref="B50:C50"/>
    <mergeCell ref="B49:C49"/>
    <mergeCell ref="B9:L9"/>
    <mergeCell ref="B1:L1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OR(C5&gt;5,C5&lt;0)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OR(D5&gt;5,D5&lt;0)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OR(E5&gt;5,E5&lt;0)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OR(F5&gt;5,F5&lt;0)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OR(G5&gt;5,G5&lt;0)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H3">
    <cfRule type="expression" priority="41" dxfId="2" stopIfTrue="0">
      <formula>OR(H3&gt;100,H3&lt;0)</formula>
    </cfRule>
    <cfRule type="expression" priority="42" dxfId="0" stopIfTrue="0">
      <formula>ISBLANK(H3)</formula>
    </cfRule>
  </conditionalFormatting>
  <conditionalFormatting sqref="H4">
    <cfRule type="expression" priority="43" dxfId="2" stopIfTrue="0">
      <formula>OR(H4&gt;max_marks_cell,H4&lt;0)</formula>
    </cfRule>
    <cfRule type="expression" priority="44" dxfId="0" stopIfTrue="0">
      <formula>ISBLANK(H4)</formula>
    </cfRule>
  </conditionalFormatting>
  <conditionalFormatting sqref="H5">
    <cfRule type="expression" priority="45" dxfId="2" stopIfTrue="0">
      <formula>OR(H5&gt;5,H5&lt;0)</formula>
    </cfRule>
    <cfRule type="expression" priority="46" dxfId="0" stopIfTrue="0">
      <formula>ISBLANK(H5)</formula>
    </cfRule>
  </conditionalFormatting>
  <conditionalFormatting sqref="H7">
    <cfRule type="expression" priority="47" dxfId="2" stopIfTrue="0">
      <formula>OR(H7&gt;100,H7&lt;0)</formula>
    </cfRule>
    <cfRule type="expression" priority="48" dxfId="0" stopIfTrue="0">
      <formula>ISBLANK(H7)</formula>
    </cfRule>
  </conditionalFormatting>
  <conditionalFormatting sqref="I3">
    <cfRule type="expression" priority="49" dxfId="2" stopIfTrue="0">
      <formula>OR(I3&gt;100,I3&lt;0)</formula>
    </cfRule>
    <cfRule type="expression" priority="50" dxfId="0" stopIfTrue="0">
      <formula>ISBLANK(I3)</formula>
    </cfRule>
  </conditionalFormatting>
  <conditionalFormatting sqref="I4">
    <cfRule type="expression" priority="51" dxfId="2" stopIfTrue="0">
      <formula>OR(I4&gt;max_marks_cell,I4&lt;0)</formula>
    </cfRule>
    <cfRule type="expression" priority="52" dxfId="0" stopIfTrue="0">
      <formula>ISBLANK(I4)</formula>
    </cfRule>
  </conditionalFormatting>
  <conditionalFormatting sqref="I5">
    <cfRule type="expression" priority="53" dxfId="2" stopIfTrue="0">
      <formula>OR(I5&gt;5,I5&lt;0)</formula>
    </cfRule>
    <cfRule type="expression" priority="54" dxfId="0" stopIfTrue="0">
      <formula>ISBLANK(I5)</formula>
    </cfRule>
  </conditionalFormatting>
  <conditionalFormatting sqref="I7">
    <cfRule type="expression" priority="55" dxfId="2" stopIfTrue="0">
      <formula>OR(I7&gt;100,I7&lt;0)</formula>
    </cfRule>
    <cfRule type="expression" priority="56" dxfId="0" stopIfTrue="0">
      <formula>ISBLANK(I7)</formula>
    </cfRule>
  </conditionalFormatting>
  <conditionalFormatting sqref="J3">
    <cfRule type="expression" priority="57" dxfId="2" stopIfTrue="0">
      <formula>OR(J3&gt;100,J3&lt;0)</formula>
    </cfRule>
    <cfRule type="expression" priority="58" dxfId="0" stopIfTrue="0">
      <formula>ISBLANK(J3)</formula>
    </cfRule>
  </conditionalFormatting>
  <conditionalFormatting sqref="J4">
    <cfRule type="expression" priority="59" dxfId="2" stopIfTrue="0">
      <formula>OR(J4&gt;max_marks_cell,J4&lt;0)</formula>
    </cfRule>
    <cfRule type="expression" priority="60" dxfId="0" stopIfTrue="0">
      <formula>ISBLANK(J4)</formula>
    </cfRule>
  </conditionalFormatting>
  <conditionalFormatting sqref="J5">
    <cfRule type="expression" priority="61" dxfId="2" stopIfTrue="0">
      <formula>OR(J5&gt;5,J5&lt;0)</formula>
    </cfRule>
    <cfRule type="expression" priority="62" dxfId="0" stopIfTrue="0">
      <formula>ISBLANK(J5)</formula>
    </cfRule>
  </conditionalFormatting>
  <conditionalFormatting sqref="J7">
    <cfRule type="expression" priority="63" dxfId="2" stopIfTrue="0">
      <formula>OR(J7&gt;100,J7&lt;0)</formula>
    </cfRule>
    <cfRule type="expression" priority="64" dxfId="0" stopIfTrue="0">
      <formula>ISBLANK(J7)</formula>
    </cfRule>
  </conditionalFormatting>
  <conditionalFormatting sqref="K3">
    <cfRule type="expression" priority="65" dxfId="2" stopIfTrue="0">
      <formula>OR(K3&gt;100,K3&lt;0)</formula>
    </cfRule>
    <cfRule type="expression" priority="66" dxfId="0" stopIfTrue="0">
      <formula>ISBLANK(K3)</formula>
    </cfRule>
  </conditionalFormatting>
  <conditionalFormatting sqref="K4">
    <cfRule type="expression" priority="67" dxfId="2" stopIfTrue="0">
      <formula>OR(K4&gt;max_marks_cell,K4&lt;0)</formula>
    </cfRule>
    <cfRule type="expression" priority="68" dxfId="0" stopIfTrue="0">
      <formula>ISBLANK(K4)</formula>
    </cfRule>
  </conditionalFormatting>
  <conditionalFormatting sqref="K5">
    <cfRule type="expression" priority="69" dxfId="2" stopIfTrue="0">
      <formula>OR(K5&gt;5,K5&lt;0)</formula>
    </cfRule>
    <cfRule type="expression" priority="70" dxfId="0" stopIfTrue="0">
      <formula>ISBLANK(K5)</formula>
    </cfRule>
  </conditionalFormatting>
  <conditionalFormatting sqref="K7">
    <cfRule type="expression" priority="71" dxfId="2" stopIfTrue="0">
      <formula>OR(K7&gt;100,K7&lt;0)</formula>
    </cfRule>
    <cfRule type="expression" priority="72" dxfId="0" stopIfTrue="0">
      <formula>ISBLANK(K7)</formula>
    </cfRule>
  </conditionalFormatting>
  <conditionalFormatting sqref="L3">
    <cfRule type="expression" priority="73" dxfId="2" stopIfTrue="0">
      <formula>OR(L3&gt;100,L3&lt;0)</formula>
    </cfRule>
    <cfRule type="expression" priority="74" dxfId="0" stopIfTrue="0">
      <formula>ISBLANK(L3)</formula>
    </cfRule>
  </conditionalFormatting>
  <conditionalFormatting sqref="L4">
    <cfRule type="expression" priority="75" dxfId="2" stopIfTrue="0">
      <formula>OR(L4&gt;max_marks_cell,L4&lt;0)</formula>
    </cfRule>
    <cfRule type="expression" priority="76" dxfId="0" stopIfTrue="0">
      <formula>ISBLANK(L4)</formula>
    </cfRule>
  </conditionalFormatting>
  <conditionalFormatting sqref="L5">
    <cfRule type="expression" priority="77" dxfId="2" stopIfTrue="0">
      <formula>OR(L5&gt;5,L5&lt;0)</formula>
    </cfRule>
    <cfRule type="expression" priority="78" dxfId="0" stopIfTrue="0">
      <formula>ISBLANK(L5)</formula>
    </cfRule>
  </conditionalFormatting>
  <conditionalFormatting sqref="L7">
    <cfRule type="expression" priority="79" dxfId="2" stopIfTrue="0">
      <formula>OR(L7&gt;100,L7&lt;0)</formula>
    </cfRule>
    <cfRule type="expression" priority="80" dxfId="0" stopIfTrue="0">
      <formula>ISBLANK(L7)</formula>
    </cfRule>
  </conditionalFormatting>
  <conditionalFormatting sqref="C10">
    <cfRule type="expression" priority="81" dxfId="3" stopIfTrue="0">
      <formula>COUNTIF(C11:C43, "&gt;="&amp;$C$4)=0</formula>
    </cfRule>
  </conditionalFormatting>
  <conditionalFormatting sqref="C11:C43">
    <cfRule type="expression" priority="82" dxfId="0" stopIfTrue="0">
      <formula>ISBLANK(C11)</formula>
    </cfRule>
    <cfRule type="expression" priority="83" dxfId="2" stopIfTrue="0">
      <formula>C11&gt;$C$3</formula>
    </cfRule>
  </conditionalFormatting>
  <conditionalFormatting sqref="A11:A43">
    <cfRule type="expression" priority="84" dxfId="0" stopIfTrue="0">
      <formula>ISBLANK(A11)</formula>
    </cfRule>
    <cfRule type="expression" priority="89" dxfId="0" stopIfTrue="0">
      <formula>ISBLANK(A11)</formula>
    </cfRule>
    <cfRule type="expression" priority="94" dxfId="0" stopIfTrue="0">
      <formula>ISBLANK(A11)</formula>
    </cfRule>
    <cfRule type="expression" priority="99" dxfId="0" stopIfTrue="0">
      <formula>ISBLANK(A11)</formula>
    </cfRule>
    <cfRule type="expression" priority="104" dxfId="0" stopIfTrue="0">
      <formula>ISBLANK(A11)</formula>
    </cfRule>
    <cfRule type="expression" priority="109" dxfId="0" stopIfTrue="0">
      <formula>ISBLANK(A11)</formula>
    </cfRule>
    <cfRule type="expression" priority="114" dxfId="0" stopIfTrue="0">
      <formula>ISBLANK(A11)</formula>
    </cfRule>
    <cfRule type="expression" priority="119" dxfId="0" stopIfTrue="0">
      <formula>ISBLANK(A11)</formula>
    </cfRule>
    <cfRule type="expression" priority="124" dxfId="0" stopIfTrue="0">
      <formula>ISBLANK(A11)</formula>
    </cfRule>
    <cfRule type="expression" priority="129" dxfId="0" stopIfTrue="0">
      <formula>ISBLANK(A11)</formula>
    </cfRule>
  </conditionalFormatting>
  <conditionalFormatting sqref="B11:B43">
    <cfRule type="expression" priority="85" dxfId="0" stopIfTrue="0">
      <formula>ISBLANK(B11)</formula>
    </cfRule>
    <cfRule type="expression" priority="90" dxfId="0" stopIfTrue="0">
      <formula>ISBLANK(B11)</formula>
    </cfRule>
    <cfRule type="expression" priority="95" dxfId="0" stopIfTrue="0">
      <formula>ISBLANK(B11)</formula>
    </cfRule>
    <cfRule type="expression" priority="100" dxfId="0" stopIfTrue="0">
      <formula>ISBLANK(B11)</formula>
    </cfRule>
    <cfRule type="expression" priority="105" dxfId="0" stopIfTrue="0">
      <formula>ISBLANK(B11)</formula>
    </cfRule>
    <cfRule type="expression" priority="110" dxfId="0" stopIfTrue="0">
      <formula>ISBLANK(B11)</formula>
    </cfRule>
    <cfRule type="expression" priority="115" dxfId="0" stopIfTrue="0">
      <formula>ISBLANK(B11)</formula>
    </cfRule>
    <cfRule type="expression" priority="120" dxfId="0" stopIfTrue="0">
      <formula>ISBLANK(B11)</formula>
    </cfRule>
    <cfRule type="expression" priority="125" dxfId="0" stopIfTrue="0">
      <formula>ISBLANK(B11)</formula>
    </cfRule>
    <cfRule type="expression" priority="130" dxfId="0" stopIfTrue="0">
      <formula>ISBLANK(B11)</formula>
    </cfRule>
  </conditionalFormatting>
  <conditionalFormatting sqref="D10">
    <cfRule type="expression" priority="86" dxfId="3" stopIfTrue="0">
      <formula>COUNTIF(D11:D43, "&gt;="&amp;$D$4)=0</formula>
    </cfRule>
  </conditionalFormatting>
  <conditionalFormatting sqref="D11:D43">
    <cfRule type="expression" priority="87" dxfId="0" stopIfTrue="0">
      <formula>ISBLANK(D11)</formula>
    </cfRule>
    <cfRule type="expression" priority="88" dxfId="2" stopIfTrue="0">
      <formula>D11&gt;$D$3</formula>
    </cfRule>
  </conditionalFormatting>
  <conditionalFormatting sqref="E10">
    <cfRule type="expression" priority="91" dxfId="3" stopIfTrue="0">
      <formula>COUNTIF(E11:E43, "&gt;="&amp;$E$4)=0</formula>
    </cfRule>
  </conditionalFormatting>
  <conditionalFormatting sqref="E11:E43">
    <cfRule type="expression" priority="92" dxfId="0" stopIfTrue="0">
      <formula>ISBLANK(E11)</formula>
    </cfRule>
    <cfRule type="expression" priority="93" dxfId="2" stopIfTrue="0">
      <formula>E11&gt;$E$3</formula>
    </cfRule>
  </conditionalFormatting>
  <conditionalFormatting sqref="F10">
    <cfRule type="expression" priority="96" dxfId="3" stopIfTrue="0">
      <formula>COUNTIF(F11:F43, "&gt;="&amp;$F$4)=0</formula>
    </cfRule>
  </conditionalFormatting>
  <conditionalFormatting sqref="F11:F43">
    <cfRule type="expression" priority="97" dxfId="0" stopIfTrue="0">
      <formula>ISBLANK(F11)</formula>
    </cfRule>
    <cfRule type="expression" priority="98" dxfId="2" stopIfTrue="0">
      <formula>F11&gt;$F$3</formula>
    </cfRule>
  </conditionalFormatting>
  <conditionalFormatting sqref="G10">
    <cfRule type="expression" priority="101" dxfId="3" stopIfTrue="0">
      <formula>COUNTIF(G11:G43, "&gt;="&amp;$G$4)=0</formula>
    </cfRule>
  </conditionalFormatting>
  <conditionalFormatting sqref="G11:G43">
    <cfRule type="expression" priority="102" dxfId="0" stopIfTrue="0">
      <formula>ISBLANK(G11)</formula>
    </cfRule>
    <cfRule type="expression" priority="103" dxfId="2" stopIfTrue="0">
      <formula>G11&gt;$G$3</formula>
    </cfRule>
  </conditionalFormatting>
  <conditionalFormatting sqref="H10">
    <cfRule type="expression" priority="106" dxfId="3" stopIfTrue="0">
      <formula>COUNTIF(H11:H43, "&gt;="&amp;$H$4)=0</formula>
    </cfRule>
  </conditionalFormatting>
  <conditionalFormatting sqref="H11:H43">
    <cfRule type="expression" priority="107" dxfId="0" stopIfTrue="0">
      <formula>ISBLANK(H11)</formula>
    </cfRule>
    <cfRule type="expression" priority="108" dxfId="2" stopIfTrue="0">
      <formula>H11&gt;$H$3</formula>
    </cfRule>
  </conditionalFormatting>
  <conditionalFormatting sqref="I10">
    <cfRule type="expression" priority="111" dxfId="3" stopIfTrue="0">
      <formula>COUNTIF(I11:I43, "&gt;="&amp;$I$4)=0</formula>
    </cfRule>
  </conditionalFormatting>
  <conditionalFormatting sqref="I11:I43">
    <cfRule type="expression" priority="112" dxfId="0" stopIfTrue="0">
      <formula>ISBLANK(I11)</formula>
    </cfRule>
    <cfRule type="expression" priority="113" dxfId="2" stopIfTrue="0">
      <formula>I11&gt;$I$3</formula>
    </cfRule>
  </conditionalFormatting>
  <conditionalFormatting sqref="J10">
    <cfRule type="expression" priority="116" dxfId="3" stopIfTrue="0">
      <formula>COUNTIF(J11:J43, "&gt;="&amp;$J$4)=0</formula>
    </cfRule>
  </conditionalFormatting>
  <conditionalFormatting sqref="J11:J43">
    <cfRule type="expression" priority="117" dxfId="0" stopIfTrue="0">
      <formula>ISBLANK(J11)</formula>
    </cfRule>
    <cfRule type="expression" priority="118" dxfId="2" stopIfTrue="0">
      <formula>J11&gt;$J$3</formula>
    </cfRule>
  </conditionalFormatting>
  <conditionalFormatting sqref="K10">
    <cfRule type="expression" priority="121" dxfId="3" stopIfTrue="0">
      <formula>COUNTIF(K11:K43, "&gt;="&amp;$K$4)=0</formula>
    </cfRule>
  </conditionalFormatting>
  <conditionalFormatting sqref="K11:K43">
    <cfRule type="expression" priority="122" dxfId="0" stopIfTrue="0">
      <formula>ISBLANK(K11)</formula>
    </cfRule>
    <cfRule type="expression" priority="123" dxfId="2" stopIfTrue="0">
      <formula>K11&gt;$K$3</formula>
    </cfRule>
  </conditionalFormatting>
  <conditionalFormatting sqref="L10">
    <cfRule type="expression" priority="126" dxfId="3" stopIfTrue="0">
      <formula>COUNTIF(L11:L43, "&gt;="&amp;$L$4)=0</formula>
    </cfRule>
  </conditionalFormatting>
  <conditionalFormatting sqref="L11:L43">
    <cfRule type="expression" priority="127" dxfId="0" stopIfTrue="0">
      <formula>ISBLANK(L11)</formula>
    </cfRule>
    <cfRule type="expression" priority="128" dxfId="2" stopIfTrue="0">
      <formula>L11&gt;$L$3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50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6" customWidth="1" min="3" max="3"/>
    <col width="36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>
      <c r="A1" s="2" t="n"/>
      <c r="B1" s="1" t="inlineStr">
        <is>
          <t>Combined_END_SEM-E</t>
        </is>
      </c>
      <c r="C1" s="1" t="n"/>
      <c r="D1" s="1" t="n"/>
      <c r="E1" s="1" t="n"/>
      <c r="F1" s="1" t="n"/>
      <c r="G1" s="1" t="n"/>
      <c r="H1" s="1" t="n"/>
      <c r="I1" s="1" t="n"/>
      <c r="J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H2" s="22" t="inlineStr">
        <is>
          <t>Q6</t>
        </is>
      </c>
      <c r="I2" s="22" t="inlineStr">
        <is>
          <t>Q7</t>
        </is>
      </c>
      <c r="J2" s="22" t="inlineStr">
        <is>
          <t>Q8</t>
        </is>
      </c>
      <c r="L2" s="23" t="inlineStr">
        <is>
          <t>CO1</t>
        </is>
      </c>
      <c r="M2" s="23" t="inlineStr">
        <is>
          <t>CO2</t>
        </is>
      </c>
      <c r="N2" s="23" t="inlineStr">
        <is>
          <t>CO3</t>
        </is>
      </c>
      <c r="O2" s="23" t="inlineStr">
        <is>
          <t>CO4</t>
        </is>
      </c>
      <c r="P2" s="23" t="inlineStr">
        <is>
          <t>CO5</t>
        </is>
      </c>
    </row>
    <row r="3">
      <c r="A3" s="2" t="n"/>
      <c r="B3" s="22" t="inlineStr">
        <is>
          <t>Max Marks</t>
        </is>
      </c>
      <c r="C3" s="24" t="n"/>
      <c r="D3" s="24" t="n"/>
      <c r="E3" s="24" t="n"/>
      <c r="F3" s="24" t="n"/>
      <c r="G3" s="24" t="n"/>
      <c r="H3" s="24" t="n"/>
      <c r="I3" s="24" t="n"/>
      <c r="J3" s="24" t="n"/>
      <c r="L3" s="25">
        <f>SUMIFS(C3:J3, C6:J6, "19MEE351_CO1")</f>
        <v/>
      </c>
      <c r="M3" s="25">
        <f>SUMIFS(C3:J3, C6:J6, "19MEE351_CO2")</f>
        <v/>
      </c>
      <c r="N3" s="25">
        <f>SUMIFS(C3:J3, C6:J6, "19MEE351_CO3")</f>
        <v/>
      </c>
      <c r="O3" s="25">
        <f>SUMIFS(C3:J3, C6:J6, "19MEE351_CO4")</f>
        <v/>
      </c>
      <c r="P3" s="25">
        <f>SUMIFS(C3:J3, C6:J6, "19MEE351_CO5")</f>
        <v/>
      </c>
    </row>
    <row r="4">
      <c r="A4" s="2" t="n"/>
      <c r="B4" s="22" t="inlineStr">
        <is>
          <t>Threshold</t>
        </is>
      </c>
      <c r="C4" s="26">
        <f>Combined_Input_Details!B14/100*C3</f>
        <v/>
      </c>
      <c r="D4" s="26">
        <f>Combined_Input_Details!B14/100*D3</f>
        <v/>
      </c>
      <c r="E4" s="26">
        <f>Combined_Input_Details!B14/100*E3</f>
        <v/>
      </c>
      <c r="F4" s="26">
        <f>Combined_Input_Details!B14/100*F3</f>
        <v/>
      </c>
      <c r="G4" s="26">
        <f>Combined_Input_Details!B14/100*G3</f>
        <v/>
      </c>
      <c r="H4" s="26">
        <f>Combined_Input_Details!B14/100*H3</f>
        <v/>
      </c>
      <c r="I4" s="26">
        <f>Combined_Input_Details!B14/100*I3</f>
        <v/>
      </c>
      <c r="J4" s="26">
        <f>Combined_Input_Details!B14/100*J3</f>
        <v/>
      </c>
      <c r="L4" s="25">
        <f>SUMIFS(C4:J4, C6:J6, "19MEE351_CO1")</f>
        <v/>
      </c>
      <c r="M4" s="25">
        <f>SUMIFS(C4:J4, C6:J6, "19MEE351_CO2")</f>
        <v/>
      </c>
      <c r="N4" s="25">
        <f>SUMIFS(C4:J4, C6:J6, "19MEE351_CO3")</f>
        <v/>
      </c>
      <c r="O4" s="25">
        <f>SUMIFS(C4:J4, C6:J6, "19MEE351_CO4")</f>
        <v/>
      </c>
      <c r="P4" s="25">
        <f>SUMIFS(C4:J4, C6:J6, "19MEE351_CO5")</f>
        <v/>
      </c>
    </row>
    <row r="5">
      <c r="A5" s="2" t="n"/>
      <c r="B5" s="22" t="inlineStr">
        <is>
          <t>CO</t>
        </is>
      </c>
      <c r="C5" s="24" t="n"/>
      <c r="D5" s="24" t="n"/>
      <c r="E5" s="24" t="n"/>
      <c r="F5" s="24" t="n"/>
      <c r="G5" s="24" t="n"/>
      <c r="H5" s="24" t="n"/>
      <c r="I5" s="24" t="n"/>
      <c r="J5" s="24" t="n"/>
    </row>
    <row r="6">
      <c r="A6" s="2" t="n"/>
      <c r="B6" s="22" t="inlineStr">
        <is>
          <t>Final CO</t>
        </is>
      </c>
      <c r="C6" s="5">
        <f>CONCATENATE("19MEE351_CO", C5)</f>
        <v/>
      </c>
      <c r="D6" s="5">
        <f>CONCATENATE("19MEE351_CO", D5)</f>
        <v/>
      </c>
      <c r="E6" s="5">
        <f>CONCATENATE("19MEE351_CO", E5)</f>
        <v/>
      </c>
      <c r="F6" s="5">
        <f>CONCATENATE("19MEE351_CO", F5)</f>
        <v/>
      </c>
      <c r="G6" s="5">
        <f>CONCATENATE("19MEE351_CO", G5)</f>
        <v/>
      </c>
      <c r="H6" s="5">
        <f>CONCATENATE("19MEE351_CO", H5)</f>
        <v/>
      </c>
      <c r="I6" s="5">
        <f>CONCATENATE("19MEE351_CO", I5)</f>
        <v/>
      </c>
      <c r="J6" s="5">
        <f>CONCATENATE("19MEE351_CO", J5)</f>
        <v/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  <c r="H7" s="24" t="n"/>
      <c r="I7" s="24" t="n"/>
      <c r="J7" s="24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  <c r="H9" s="1" t="n"/>
      <c r="I9" s="1" t="n"/>
      <c r="J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H10" s="22" t="inlineStr">
        <is>
          <t>Q6</t>
        </is>
      </c>
      <c r="I10" s="22" t="inlineStr">
        <is>
          <t>Q7</t>
        </is>
      </c>
      <c r="J10" s="22" t="inlineStr">
        <is>
          <t>Q8</t>
        </is>
      </c>
      <c r="L10" s="23" t="inlineStr">
        <is>
          <t>CO1</t>
        </is>
      </c>
      <c r="M10" s="23" t="inlineStr">
        <is>
          <t>CO2</t>
        </is>
      </c>
      <c r="N10" s="23" t="inlineStr">
        <is>
          <t>CO3</t>
        </is>
      </c>
      <c r="O10" s="23" t="inlineStr">
        <is>
          <t>CO4</t>
        </is>
      </c>
      <c r="P10" s="23" t="inlineStr">
        <is>
          <t>CO5</t>
        </is>
      </c>
    </row>
    <row r="11">
      <c r="A11" s="24" t="n"/>
      <c r="B11" s="24" t="n"/>
      <c r="C11" s="24" t="n"/>
      <c r="D11" s="24" t="n"/>
      <c r="E11" s="24" t="n"/>
      <c r="F11" s="24" t="n"/>
      <c r="G11" s="24" t="n"/>
      <c r="H11" s="24" t="n"/>
      <c r="I11" s="24" t="n"/>
      <c r="J11" s="24" t="n"/>
      <c r="L11" s="25">
        <f>SUMIFS(C11:J11, C6:J6, "19MEE351_CO1")</f>
        <v/>
      </c>
      <c r="M11" s="25">
        <f>SUMIFS(C11:J11, C6:J6, "19MEE351_CO2")</f>
        <v/>
      </c>
      <c r="N11" s="25">
        <f>SUMIFS(C11:J11, C6:J6, "19MEE351_CO3")</f>
        <v/>
      </c>
      <c r="O11" s="25">
        <f>SUMIFS(C11:J11, C6:J6, "19MEE351_CO4")</f>
        <v/>
      </c>
      <c r="P11" s="25">
        <f>SUMIFS(C11:J11, C6:J6, "19MEE351_CO5")</f>
        <v/>
      </c>
    </row>
    <row r="12">
      <c r="A12" s="26" t="n"/>
      <c r="B12" s="26" t="n"/>
      <c r="C12" s="26" t="n"/>
      <c r="D12" s="26" t="n"/>
      <c r="E12" s="26" t="n"/>
      <c r="F12" s="26" t="n"/>
      <c r="G12" s="26" t="n"/>
      <c r="H12" s="26" t="n"/>
      <c r="I12" s="26" t="n"/>
      <c r="J12" s="26" t="n"/>
      <c r="L12" s="25">
        <f>SUMIFS(C12:J12, C6:J6, "19MEE351_CO1")</f>
        <v/>
      </c>
      <c r="M12" s="25">
        <f>SUMIFS(C12:J12, C6:J6, "19MEE351_CO2")</f>
        <v/>
      </c>
      <c r="N12" s="25">
        <f>SUMIFS(C12:J12, C6:J6, "19MEE351_CO3")</f>
        <v/>
      </c>
      <c r="O12" s="25">
        <f>SUMIFS(C12:J12, C6:J6, "19MEE351_CO4")</f>
        <v/>
      </c>
      <c r="P12" s="25">
        <f>SUMIFS(C12:J12, C6:J6, "19MEE351_CO5")</f>
        <v/>
      </c>
    </row>
    <row r="13">
      <c r="A13" s="24" t="n"/>
      <c r="B13" s="24" t="n"/>
      <c r="C13" s="24" t="n"/>
      <c r="D13" s="24" t="n"/>
      <c r="E13" s="24" t="n"/>
      <c r="F13" s="24" t="n"/>
      <c r="G13" s="24" t="n"/>
      <c r="H13" s="24" t="n"/>
      <c r="I13" s="24" t="n"/>
      <c r="J13" s="24" t="n"/>
      <c r="L13" s="25">
        <f>SUMIFS(C13:J13, C6:J6, "19MEE351_CO1")</f>
        <v/>
      </c>
      <c r="M13" s="25">
        <f>SUMIFS(C13:J13, C6:J6, "19MEE351_CO2")</f>
        <v/>
      </c>
      <c r="N13" s="25">
        <f>SUMIFS(C13:J13, C6:J6, "19MEE351_CO3")</f>
        <v/>
      </c>
      <c r="O13" s="25">
        <f>SUMIFS(C13:J13, C6:J6, "19MEE351_CO4")</f>
        <v/>
      </c>
      <c r="P13" s="25">
        <f>SUMIFS(C13:J13, C6:J6, "19MEE351_CO5")</f>
        <v/>
      </c>
    </row>
    <row r="14">
      <c r="A14" s="26" t="n"/>
      <c r="B14" s="26" t="n"/>
      <c r="C14" s="26" t="n"/>
      <c r="D14" s="26" t="n"/>
      <c r="E14" s="26" t="n"/>
      <c r="F14" s="26" t="n"/>
      <c r="G14" s="26" t="n"/>
      <c r="H14" s="26" t="n"/>
      <c r="I14" s="26" t="n"/>
      <c r="J14" s="26" t="n"/>
      <c r="L14" s="25">
        <f>SUMIFS(C14:J14, C6:J6, "19MEE351_CO1")</f>
        <v/>
      </c>
      <c r="M14" s="25">
        <f>SUMIFS(C14:J14, C6:J6, "19MEE351_CO2")</f>
        <v/>
      </c>
      <c r="N14" s="25">
        <f>SUMIFS(C14:J14, C6:J6, "19MEE351_CO3")</f>
        <v/>
      </c>
      <c r="O14" s="25">
        <f>SUMIFS(C14:J14, C6:J6, "19MEE351_CO4")</f>
        <v/>
      </c>
      <c r="P14" s="25">
        <f>SUMIFS(C14:J14, C6:J6, "19MEE351_CO5")</f>
        <v/>
      </c>
    </row>
    <row r="15">
      <c r="A15" s="24" t="n"/>
      <c r="B15" s="24" t="n"/>
      <c r="C15" s="24" t="n"/>
      <c r="D15" s="24" t="n"/>
      <c r="E15" s="24" t="n"/>
      <c r="F15" s="24" t="n"/>
      <c r="G15" s="24" t="n"/>
      <c r="H15" s="24" t="n"/>
      <c r="I15" s="24" t="n"/>
      <c r="J15" s="24" t="n"/>
      <c r="L15" s="25">
        <f>SUMIFS(C15:J15, C6:J6, "19MEE351_CO1")</f>
        <v/>
      </c>
      <c r="M15" s="25">
        <f>SUMIFS(C15:J15, C6:J6, "19MEE351_CO2")</f>
        <v/>
      </c>
      <c r="N15" s="25">
        <f>SUMIFS(C15:J15, C6:J6, "19MEE351_CO3")</f>
        <v/>
      </c>
      <c r="O15" s="25">
        <f>SUMIFS(C15:J15, C6:J6, "19MEE351_CO4")</f>
        <v/>
      </c>
      <c r="P15" s="25">
        <f>SUMIFS(C15:J15, C6:J6, "19MEE351_CO5")</f>
        <v/>
      </c>
    </row>
    <row r="16">
      <c r="A16" s="26" t="n"/>
      <c r="B16" s="26" t="n"/>
      <c r="C16" s="26" t="n"/>
      <c r="D16" s="26" t="n"/>
      <c r="E16" s="26" t="n"/>
      <c r="F16" s="26" t="n"/>
      <c r="G16" s="26" t="n"/>
      <c r="H16" s="26" t="n"/>
      <c r="I16" s="26" t="n"/>
      <c r="J16" s="26" t="n"/>
      <c r="L16" s="25">
        <f>SUMIFS(C16:J16, C6:J6, "19MEE351_CO1")</f>
        <v/>
      </c>
      <c r="M16" s="25">
        <f>SUMIFS(C16:J16, C6:J6, "19MEE351_CO2")</f>
        <v/>
      </c>
      <c r="N16" s="25">
        <f>SUMIFS(C16:J16, C6:J6, "19MEE351_CO3")</f>
        <v/>
      </c>
      <c r="O16" s="25">
        <f>SUMIFS(C16:J16, C6:J6, "19MEE351_CO4")</f>
        <v/>
      </c>
      <c r="P16" s="25">
        <f>SUMIFS(C16:J16, C6:J6, "19MEE351_CO5")</f>
        <v/>
      </c>
    </row>
    <row r="17">
      <c r="A17" s="24" t="n"/>
      <c r="B17" s="24" t="n"/>
      <c r="C17" s="24" t="n"/>
      <c r="D17" s="24" t="n"/>
      <c r="E17" s="24" t="n"/>
      <c r="F17" s="24" t="n"/>
      <c r="G17" s="24" t="n"/>
      <c r="H17" s="24" t="n"/>
      <c r="I17" s="24" t="n"/>
      <c r="J17" s="24" t="n"/>
      <c r="L17" s="25">
        <f>SUMIFS(C17:J17, C6:J6, "19MEE351_CO1")</f>
        <v/>
      </c>
      <c r="M17" s="25">
        <f>SUMIFS(C17:J17, C6:J6, "19MEE351_CO2")</f>
        <v/>
      </c>
      <c r="N17" s="25">
        <f>SUMIFS(C17:J17, C6:J6, "19MEE351_CO3")</f>
        <v/>
      </c>
      <c r="O17" s="25">
        <f>SUMIFS(C17:J17, C6:J6, "19MEE351_CO4")</f>
        <v/>
      </c>
      <c r="P17" s="25">
        <f>SUMIFS(C17:J17, C6:J6, "19MEE351_CO5")</f>
        <v/>
      </c>
    </row>
    <row r="18">
      <c r="A18" s="26" t="n"/>
      <c r="B18" s="26" t="n"/>
      <c r="C18" s="26" t="n"/>
      <c r="D18" s="26" t="n"/>
      <c r="E18" s="26" t="n"/>
      <c r="F18" s="26" t="n"/>
      <c r="G18" s="26" t="n"/>
      <c r="H18" s="26" t="n"/>
      <c r="I18" s="26" t="n"/>
      <c r="J18" s="26" t="n"/>
      <c r="L18" s="25">
        <f>SUMIFS(C18:J18, C6:J6, "19MEE351_CO1")</f>
        <v/>
      </c>
      <c r="M18" s="25">
        <f>SUMIFS(C18:J18, C6:J6, "19MEE351_CO2")</f>
        <v/>
      </c>
      <c r="N18" s="25">
        <f>SUMIFS(C18:J18, C6:J6, "19MEE351_CO3")</f>
        <v/>
      </c>
      <c r="O18" s="25">
        <f>SUMIFS(C18:J18, C6:J6, "19MEE351_CO4")</f>
        <v/>
      </c>
      <c r="P18" s="25">
        <f>SUMIFS(C18:J18, C6:J6, "19MEE351_CO5")</f>
        <v/>
      </c>
    </row>
    <row r="19">
      <c r="A19" s="24" t="n"/>
      <c r="B19" s="24" t="n"/>
      <c r="C19" s="24" t="n"/>
      <c r="D19" s="24" t="n"/>
      <c r="E19" s="24" t="n"/>
      <c r="F19" s="24" t="n"/>
      <c r="G19" s="24" t="n"/>
      <c r="H19" s="24" t="n"/>
      <c r="I19" s="24" t="n"/>
      <c r="J19" s="24" t="n"/>
      <c r="L19" s="25">
        <f>SUMIFS(C19:J19, C6:J6, "19MEE351_CO1")</f>
        <v/>
      </c>
      <c r="M19" s="25">
        <f>SUMIFS(C19:J19, C6:J6, "19MEE351_CO2")</f>
        <v/>
      </c>
      <c r="N19" s="25">
        <f>SUMIFS(C19:J19, C6:J6, "19MEE351_CO3")</f>
        <v/>
      </c>
      <c r="O19" s="25">
        <f>SUMIFS(C19:J19, C6:J6, "19MEE351_CO4")</f>
        <v/>
      </c>
      <c r="P19" s="25">
        <f>SUMIFS(C19:J19, C6:J6, "19MEE351_CO5")</f>
        <v/>
      </c>
    </row>
    <row r="20">
      <c r="A20" s="26" t="n"/>
      <c r="B20" s="26" t="n"/>
      <c r="C20" s="26" t="n"/>
      <c r="D20" s="26" t="n"/>
      <c r="E20" s="26" t="n"/>
      <c r="F20" s="26" t="n"/>
      <c r="G20" s="26" t="n"/>
      <c r="H20" s="26" t="n"/>
      <c r="I20" s="26" t="n"/>
      <c r="J20" s="26" t="n"/>
      <c r="L20" s="25">
        <f>SUMIFS(C20:J20, C6:J6, "19MEE351_CO1")</f>
        <v/>
      </c>
      <c r="M20" s="25">
        <f>SUMIFS(C20:J20, C6:J6, "19MEE351_CO2")</f>
        <v/>
      </c>
      <c r="N20" s="25">
        <f>SUMIFS(C20:J20, C6:J6, "19MEE351_CO3")</f>
        <v/>
      </c>
      <c r="O20" s="25">
        <f>SUMIFS(C20:J20, C6:J6, "19MEE351_CO4")</f>
        <v/>
      </c>
      <c r="P20" s="25">
        <f>SUMIFS(C20:J20, C6:J6, "19MEE351_CO5")</f>
        <v/>
      </c>
    </row>
    <row r="21">
      <c r="A21" s="24" t="n"/>
      <c r="B21" s="24" t="n"/>
      <c r="C21" s="24" t="n"/>
      <c r="D21" s="24" t="n"/>
      <c r="E21" s="24" t="n"/>
      <c r="F21" s="24" t="n"/>
      <c r="G21" s="24" t="n"/>
      <c r="H21" s="24" t="n"/>
      <c r="I21" s="24" t="n"/>
      <c r="J21" s="24" t="n"/>
      <c r="L21" s="25">
        <f>SUMIFS(C21:J21, C6:J6, "19MEE351_CO1")</f>
        <v/>
      </c>
      <c r="M21" s="25">
        <f>SUMIFS(C21:J21, C6:J6, "19MEE351_CO2")</f>
        <v/>
      </c>
      <c r="N21" s="25">
        <f>SUMIFS(C21:J21, C6:J6, "19MEE351_CO3")</f>
        <v/>
      </c>
      <c r="O21" s="25">
        <f>SUMIFS(C21:J21, C6:J6, "19MEE351_CO4")</f>
        <v/>
      </c>
      <c r="P21" s="25">
        <f>SUMIFS(C21:J21, C6:J6, "19MEE351_CO5")</f>
        <v/>
      </c>
    </row>
    <row r="22">
      <c r="A22" s="26" t="n"/>
      <c r="B22" s="26" t="n"/>
      <c r="C22" s="26" t="n"/>
      <c r="D22" s="26" t="n"/>
      <c r="E22" s="26" t="n"/>
      <c r="F22" s="26" t="n"/>
      <c r="G22" s="26" t="n"/>
      <c r="H22" s="26" t="n"/>
      <c r="I22" s="26" t="n"/>
      <c r="J22" s="26" t="n"/>
      <c r="L22" s="25">
        <f>SUMIFS(C22:J22, C6:J6, "19MEE351_CO1")</f>
        <v/>
      </c>
      <c r="M22" s="25">
        <f>SUMIFS(C22:J22, C6:J6, "19MEE351_CO2")</f>
        <v/>
      </c>
      <c r="N22" s="25">
        <f>SUMIFS(C22:J22, C6:J6, "19MEE351_CO3")</f>
        <v/>
      </c>
      <c r="O22" s="25">
        <f>SUMIFS(C22:J22, C6:J6, "19MEE351_CO4")</f>
        <v/>
      </c>
      <c r="P22" s="25">
        <f>SUMIFS(C22:J22, C6:J6, "19MEE351_CO5")</f>
        <v/>
      </c>
    </row>
    <row r="23">
      <c r="A23" s="24" t="n"/>
      <c r="B23" s="24" t="n"/>
      <c r="C23" s="24" t="n"/>
      <c r="D23" s="24" t="n"/>
      <c r="E23" s="24" t="n"/>
      <c r="F23" s="24" t="n"/>
      <c r="G23" s="24" t="n"/>
      <c r="H23" s="24" t="n"/>
      <c r="I23" s="24" t="n"/>
      <c r="J23" s="24" t="n"/>
      <c r="L23" s="25">
        <f>SUMIFS(C23:J23, C6:J6, "19MEE351_CO1")</f>
        <v/>
      </c>
      <c r="M23" s="25">
        <f>SUMIFS(C23:J23, C6:J6, "19MEE351_CO2")</f>
        <v/>
      </c>
      <c r="N23" s="25">
        <f>SUMIFS(C23:J23, C6:J6, "19MEE351_CO3")</f>
        <v/>
      </c>
      <c r="O23" s="25">
        <f>SUMIFS(C23:J23, C6:J6, "19MEE351_CO4")</f>
        <v/>
      </c>
      <c r="P23" s="25">
        <f>SUMIFS(C23:J23, C6:J6, "19MEE351_CO5")</f>
        <v/>
      </c>
    </row>
    <row r="24">
      <c r="A24" s="26" t="n"/>
      <c r="B24" s="26" t="n"/>
      <c r="C24" s="26" t="n"/>
      <c r="D24" s="26" t="n"/>
      <c r="E24" s="26" t="n"/>
      <c r="F24" s="26" t="n"/>
      <c r="G24" s="26" t="n"/>
      <c r="H24" s="26" t="n"/>
      <c r="I24" s="26" t="n"/>
      <c r="J24" s="26" t="n"/>
      <c r="L24" s="25">
        <f>SUMIFS(C24:J24, C6:J6, "19MEE351_CO1")</f>
        <v/>
      </c>
      <c r="M24" s="25">
        <f>SUMIFS(C24:J24, C6:J6, "19MEE351_CO2")</f>
        <v/>
      </c>
      <c r="N24" s="25">
        <f>SUMIFS(C24:J24, C6:J6, "19MEE351_CO3")</f>
        <v/>
      </c>
      <c r="O24" s="25">
        <f>SUMIFS(C24:J24, C6:J6, "19MEE351_CO4")</f>
        <v/>
      </c>
      <c r="P24" s="25">
        <f>SUMIFS(C24:J24, C6:J6, "19MEE351_CO5")</f>
        <v/>
      </c>
    </row>
    <row r="25">
      <c r="A25" s="24" t="n"/>
      <c r="B25" s="24" t="n"/>
      <c r="C25" s="24" t="n"/>
      <c r="D25" s="24" t="n"/>
      <c r="E25" s="24" t="n"/>
      <c r="F25" s="24" t="n"/>
      <c r="G25" s="24" t="n"/>
      <c r="H25" s="24" t="n"/>
      <c r="I25" s="24" t="n"/>
      <c r="J25" s="24" t="n"/>
      <c r="L25" s="25">
        <f>SUMIFS(C25:J25, C6:J6, "19MEE351_CO1")</f>
        <v/>
      </c>
      <c r="M25" s="25">
        <f>SUMIFS(C25:J25, C6:J6, "19MEE351_CO2")</f>
        <v/>
      </c>
      <c r="N25" s="25">
        <f>SUMIFS(C25:J25, C6:J6, "19MEE351_CO3")</f>
        <v/>
      </c>
      <c r="O25" s="25">
        <f>SUMIFS(C25:J25, C6:J6, "19MEE351_CO4")</f>
        <v/>
      </c>
      <c r="P25" s="25">
        <f>SUMIFS(C25:J25, C6:J6, "19MEE351_CO5")</f>
        <v/>
      </c>
    </row>
    <row r="26">
      <c r="A26" s="26" t="n"/>
      <c r="B26" s="26" t="n"/>
      <c r="C26" s="26" t="n"/>
      <c r="D26" s="26" t="n"/>
      <c r="E26" s="26" t="n"/>
      <c r="F26" s="26" t="n"/>
      <c r="G26" s="26" t="n"/>
      <c r="H26" s="26" t="n"/>
      <c r="I26" s="26" t="n"/>
      <c r="J26" s="26" t="n"/>
      <c r="L26" s="25">
        <f>SUMIFS(C26:J26, C6:J6, "19MEE351_CO1")</f>
        <v/>
      </c>
      <c r="M26" s="25">
        <f>SUMIFS(C26:J26, C6:J6, "19MEE351_CO2")</f>
        <v/>
      </c>
      <c r="N26" s="25">
        <f>SUMIFS(C26:J26, C6:J6, "19MEE351_CO3")</f>
        <v/>
      </c>
      <c r="O26" s="25">
        <f>SUMIFS(C26:J26, C6:J6, "19MEE351_CO4")</f>
        <v/>
      </c>
      <c r="P26" s="25">
        <f>SUMIFS(C26:J26, C6:J6, "19MEE351_CO5")</f>
        <v/>
      </c>
    </row>
    <row r="27">
      <c r="A27" s="24" t="n"/>
      <c r="B27" s="24" t="n"/>
      <c r="C27" s="24" t="n"/>
      <c r="D27" s="24" t="n"/>
      <c r="E27" s="24" t="n"/>
      <c r="F27" s="24" t="n"/>
      <c r="G27" s="24" t="n"/>
      <c r="H27" s="24" t="n"/>
      <c r="I27" s="24" t="n"/>
      <c r="J27" s="24" t="n"/>
      <c r="L27" s="25">
        <f>SUMIFS(C27:J27, C6:J6, "19MEE351_CO1")</f>
        <v/>
      </c>
      <c r="M27" s="25">
        <f>SUMIFS(C27:J27, C6:J6, "19MEE351_CO2")</f>
        <v/>
      </c>
      <c r="N27" s="25">
        <f>SUMIFS(C27:J27, C6:J6, "19MEE351_CO3")</f>
        <v/>
      </c>
      <c r="O27" s="25">
        <f>SUMIFS(C27:J27, C6:J6, "19MEE351_CO4")</f>
        <v/>
      </c>
      <c r="P27" s="25">
        <f>SUMIFS(C27:J27, C6:J6, "19MEE351_CO5")</f>
        <v/>
      </c>
    </row>
    <row r="28">
      <c r="A28" s="26" t="n"/>
      <c r="B28" s="26" t="n"/>
      <c r="C28" s="26" t="n"/>
      <c r="D28" s="26" t="n"/>
      <c r="E28" s="26" t="n"/>
      <c r="F28" s="26" t="n"/>
      <c r="G28" s="26" t="n"/>
      <c r="H28" s="26" t="n"/>
      <c r="I28" s="26" t="n"/>
      <c r="J28" s="26" t="n"/>
      <c r="L28" s="25">
        <f>SUMIFS(C28:J28, C6:J6, "19MEE351_CO1")</f>
        <v/>
      </c>
      <c r="M28" s="25">
        <f>SUMIFS(C28:J28, C6:J6, "19MEE351_CO2")</f>
        <v/>
      </c>
      <c r="N28" s="25">
        <f>SUMIFS(C28:J28, C6:J6, "19MEE351_CO3")</f>
        <v/>
      </c>
      <c r="O28" s="25">
        <f>SUMIFS(C28:J28, C6:J6, "19MEE351_CO4")</f>
        <v/>
      </c>
      <c r="P28" s="25">
        <f>SUMIFS(C28:J28, C6:J6, "19MEE351_CO5")</f>
        <v/>
      </c>
    </row>
    <row r="29">
      <c r="A29" s="24" t="n"/>
      <c r="B29" s="24" t="n"/>
      <c r="C29" s="24" t="n"/>
      <c r="D29" s="24" t="n"/>
      <c r="E29" s="24" t="n"/>
      <c r="F29" s="24" t="n"/>
      <c r="G29" s="24" t="n"/>
      <c r="H29" s="24" t="n"/>
      <c r="I29" s="24" t="n"/>
      <c r="J29" s="24" t="n"/>
      <c r="L29" s="25">
        <f>SUMIFS(C29:J29, C6:J6, "19MEE351_CO1")</f>
        <v/>
      </c>
      <c r="M29" s="25">
        <f>SUMIFS(C29:J29, C6:J6, "19MEE351_CO2")</f>
        <v/>
      </c>
      <c r="N29" s="25">
        <f>SUMIFS(C29:J29, C6:J6, "19MEE351_CO3")</f>
        <v/>
      </c>
      <c r="O29" s="25">
        <f>SUMIFS(C29:J29, C6:J6, "19MEE351_CO4")</f>
        <v/>
      </c>
      <c r="P29" s="25">
        <f>SUMIFS(C29:J29, C6:J6, "19MEE351_CO5")</f>
        <v/>
      </c>
    </row>
    <row r="30">
      <c r="A30" s="26" t="n"/>
      <c r="B30" s="26" t="n"/>
      <c r="C30" s="26" t="n"/>
      <c r="D30" s="26" t="n"/>
      <c r="E30" s="26" t="n"/>
      <c r="F30" s="26" t="n"/>
      <c r="G30" s="26" t="n"/>
      <c r="H30" s="26" t="n"/>
      <c r="I30" s="26" t="n"/>
      <c r="J30" s="26" t="n"/>
      <c r="L30" s="25">
        <f>SUMIFS(C30:J30, C6:J6, "19MEE351_CO1")</f>
        <v/>
      </c>
      <c r="M30" s="25">
        <f>SUMIFS(C30:J30, C6:J6, "19MEE351_CO2")</f>
        <v/>
      </c>
      <c r="N30" s="25">
        <f>SUMIFS(C30:J30, C6:J6, "19MEE351_CO3")</f>
        <v/>
      </c>
      <c r="O30" s="25">
        <f>SUMIFS(C30:J30, C6:J6, "19MEE351_CO4")</f>
        <v/>
      </c>
      <c r="P30" s="25">
        <f>SUMIFS(C30:J30, C6:J6, "19MEE351_CO5")</f>
        <v/>
      </c>
    </row>
    <row r="31">
      <c r="A31" s="24" t="n"/>
      <c r="B31" s="24" t="n"/>
      <c r="C31" s="24" t="n"/>
      <c r="D31" s="24" t="n"/>
      <c r="E31" s="24" t="n"/>
      <c r="F31" s="24" t="n"/>
      <c r="G31" s="24" t="n"/>
      <c r="H31" s="24" t="n"/>
      <c r="I31" s="24" t="n"/>
      <c r="J31" s="24" t="n"/>
      <c r="L31" s="25">
        <f>SUMIFS(C31:J31, C6:J6, "19MEE351_CO1")</f>
        <v/>
      </c>
      <c r="M31" s="25">
        <f>SUMIFS(C31:J31, C6:J6, "19MEE351_CO2")</f>
        <v/>
      </c>
      <c r="N31" s="25">
        <f>SUMIFS(C31:J31, C6:J6, "19MEE351_CO3")</f>
        <v/>
      </c>
      <c r="O31" s="25">
        <f>SUMIFS(C31:J31, C6:J6, "19MEE351_CO4")</f>
        <v/>
      </c>
      <c r="P31" s="25">
        <f>SUMIFS(C31:J31, C6:J6, "19MEE351_CO5")</f>
        <v/>
      </c>
    </row>
    <row r="32">
      <c r="A32" s="26" t="n"/>
      <c r="B32" s="26" t="n"/>
      <c r="C32" s="26" t="n"/>
      <c r="D32" s="26" t="n"/>
      <c r="E32" s="26" t="n"/>
      <c r="F32" s="26" t="n"/>
      <c r="G32" s="26" t="n"/>
      <c r="H32" s="26" t="n"/>
      <c r="I32" s="26" t="n"/>
      <c r="J32" s="26" t="n"/>
      <c r="L32" s="25">
        <f>SUMIFS(C32:J32, C6:J6, "19MEE351_CO1")</f>
        <v/>
      </c>
      <c r="M32" s="25">
        <f>SUMIFS(C32:J32, C6:J6, "19MEE351_CO2")</f>
        <v/>
      </c>
      <c r="N32" s="25">
        <f>SUMIFS(C32:J32, C6:J6, "19MEE351_CO3")</f>
        <v/>
      </c>
      <c r="O32" s="25">
        <f>SUMIFS(C32:J32, C6:J6, "19MEE351_CO4")</f>
        <v/>
      </c>
      <c r="P32" s="25">
        <f>SUMIFS(C32:J32, C6:J6, "19MEE351_CO5")</f>
        <v/>
      </c>
    </row>
    <row r="33">
      <c r="A33" s="24" t="n"/>
      <c r="B33" s="24" t="n"/>
      <c r="C33" s="24" t="n"/>
      <c r="D33" s="24" t="n"/>
      <c r="E33" s="24" t="n"/>
      <c r="F33" s="24" t="n"/>
      <c r="G33" s="24" t="n"/>
      <c r="H33" s="24" t="n"/>
      <c r="I33" s="24" t="n"/>
      <c r="J33" s="24" t="n"/>
      <c r="L33" s="25">
        <f>SUMIFS(C33:J33, C6:J6, "19MEE351_CO1")</f>
        <v/>
      </c>
      <c r="M33" s="25">
        <f>SUMIFS(C33:J33, C6:J6, "19MEE351_CO2")</f>
        <v/>
      </c>
      <c r="N33" s="25">
        <f>SUMIFS(C33:J33, C6:J6, "19MEE351_CO3")</f>
        <v/>
      </c>
      <c r="O33" s="25">
        <f>SUMIFS(C33:J33, C6:J6, "19MEE351_CO4")</f>
        <v/>
      </c>
      <c r="P33" s="25">
        <f>SUMIFS(C33:J33, C6:J6, "19MEE351_CO5")</f>
        <v/>
      </c>
    </row>
    <row r="34">
      <c r="A34" s="26" t="n"/>
      <c r="B34" s="26" t="n"/>
      <c r="C34" s="26" t="n"/>
      <c r="D34" s="26" t="n"/>
      <c r="E34" s="26" t="n"/>
      <c r="F34" s="26" t="n"/>
      <c r="G34" s="26" t="n"/>
      <c r="H34" s="26" t="n"/>
      <c r="I34" s="26" t="n"/>
      <c r="J34" s="26" t="n"/>
      <c r="L34" s="25">
        <f>SUMIFS(C34:J34, C6:J6, "19MEE351_CO1")</f>
        <v/>
      </c>
      <c r="M34" s="25">
        <f>SUMIFS(C34:J34, C6:J6, "19MEE351_CO2")</f>
        <v/>
      </c>
      <c r="N34" s="25">
        <f>SUMIFS(C34:J34, C6:J6, "19MEE351_CO3")</f>
        <v/>
      </c>
      <c r="O34" s="25">
        <f>SUMIFS(C34:J34, C6:J6, "19MEE351_CO4")</f>
        <v/>
      </c>
      <c r="P34" s="25">
        <f>SUMIFS(C34:J34, C6:J6, "19MEE351_CO5")</f>
        <v/>
      </c>
    </row>
    <row r="35">
      <c r="A35" s="24" t="n"/>
      <c r="B35" s="24" t="n"/>
      <c r="C35" s="24" t="n"/>
      <c r="D35" s="24" t="n"/>
      <c r="E35" s="24" t="n"/>
      <c r="F35" s="24" t="n"/>
      <c r="G35" s="24" t="n"/>
      <c r="H35" s="24" t="n"/>
      <c r="I35" s="24" t="n"/>
      <c r="J35" s="24" t="n"/>
      <c r="L35" s="25">
        <f>SUMIFS(C35:J35, C6:J6, "19MEE351_CO1")</f>
        <v/>
      </c>
      <c r="M35" s="25">
        <f>SUMIFS(C35:J35, C6:J6, "19MEE351_CO2")</f>
        <v/>
      </c>
      <c r="N35" s="25">
        <f>SUMIFS(C35:J35, C6:J6, "19MEE351_CO3")</f>
        <v/>
      </c>
      <c r="O35" s="25">
        <f>SUMIFS(C35:J35, C6:J6, "19MEE351_CO4")</f>
        <v/>
      </c>
      <c r="P35" s="25">
        <f>SUMIFS(C35:J35, C6:J6, "19MEE351_CO5")</f>
        <v/>
      </c>
    </row>
    <row r="36">
      <c r="A36" s="26" t="n"/>
      <c r="B36" s="26" t="n"/>
      <c r="C36" s="26" t="n"/>
      <c r="D36" s="26" t="n"/>
      <c r="E36" s="26" t="n"/>
      <c r="F36" s="26" t="n"/>
      <c r="G36" s="26" t="n"/>
      <c r="H36" s="26" t="n"/>
      <c r="I36" s="26" t="n"/>
      <c r="J36" s="26" t="n"/>
      <c r="L36" s="25">
        <f>SUMIFS(C36:J36, C6:J6, "19MEE351_CO1")</f>
        <v/>
      </c>
      <c r="M36" s="25">
        <f>SUMIFS(C36:J36, C6:J6, "19MEE351_CO2")</f>
        <v/>
      </c>
      <c r="N36" s="25">
        <f>SUMIFS(C36:J36, C6:J6, "19MEE351_CO3")</f>
        <v/>
      </c>
      <c r="O36" s="25">
        <f>SUMIFS(C36:J36, C6:J6, "19MEE351_CO4")</f>
        <v/>
      </c>
      <c r="P36" s="25">
        <f>SUMIFS(C36:J36, C6:J6, "19MEE351_CO5")</f>
        <v/>
      </c>
    </row>
    <row r="37">
      <c r="A37" s="24" t="n"/>
      <c r="B37" s="24" t="n"/>
      <c r="C37" s="24" t="n"/>
      <c r="D37" s="24" t="n"/>
      <c r="E37" s="24" t="n"/>
      <c r="F37" s="24" t="n"/>
      <c r="G37" s="24" t="n"/>
      <c r="H37" s="24" t="n"/>
      <c r="I37" s="24" t="n"/>
      <c r="J37" s="24" t="n"/>
      <c r="L37" s="25">
        <f>SUMIFS(C37:J37, C6:J6, "19MEE351_CO1")</f>
        <v/>
      </c>
      <c r="M37" s="25">
        <f>SUMIFS(C37:J37, C6:J6, "19MEE351_CO2")</f>
        <v/>
      </c>
      <c r="N37" s="25">
        <f>SUMIFS(C37:J37, C6:J6, "19MEE351_CO3")</f>
        <v/>
      </c>
      <c r="O37" s="25">
        <f>SUMIFS(C37:J37, C6:J6, "19MEE351_CO4")</f>
        <v/>
      </c>
      <c r="P37" s="25">
        <f>SUMIFS(C37:J37, C6:J6, "19MEE351_CO5")</f>
        <v/>
      </c>
    </row>
    <row r="38">
      <c r="A38" s="26" t="n"/>
      <c r="B38" s="26" t="n"/>
      <c r="C38" s="26" t="n"/>
      <c r="D38" s="26" t="n"/>
      <c r="E38" s="26" t="n"/>
      <c r="F38" s="26" t="n"/>
      <c r="G38" s="26" t="n"/>
      <c r="H38" s="26" t="n"/>
      <c r="I38" s="26" t="n"/>
      <c r="J38" s="26" t="n"/>
      <c r="L38" s="25">
        <f>SUMIFS(C38:J38, C6:J6, "19MEE351_CO1")</f>
        <v/>
      </c>
      <c r="M38" s="25">
        <f>SUMIFS(C38:J38, C6:J6, "19MEE351_CO2")</f>
        <v/>
      </c>
      <c r="N38" s="25">
        <f>SUMIFS(C38:J38, C6:J6, "19MEE351_CO3")</f>
        <v/>
      </c>
      <c r="O38" s="25">
        <f>SUMIFS(C38:J38, C6:J6, "19MEE351_CO4")</f>
        <v/>
      </c>
      <c r="P38" s="25">
        <f>SUMIFS(C38:J38, C6:J6, "19MEE351_CO5")</f>
        <v/>
      </c>
    </row>
    <row r="39">
      <c r="A39" s="24" t="n"/>
      <c r="B39" s="24" t="n"/>
      <c r="C39" s="24" t="n"/>
      <c r="D39" s="24" t="n"/>
      <c r="E39" s="24" t="n"/>
      <c r="F39" s="24" t="n"/>
      <c r="G39" s="24" t="n"/>
      <c r="H39" s="24" t="n"/>
      <c r="I39" s="24" t="n"/>
      <c r="J39" s="24" t="n"/>
      <c r="L39" s="25">
        <f>SUMIFS(C39:J39, C6:J6, "19MEE351_CO1")</f>
        <v/>
      </c>
      <c r="M39" s="25">
        <f>SUMIFS(C39:J39, C6:J6, "19MEE351_CO2")</f>
        <v/>
      </c>
      <c r="N39" s="25">
        <f>SUMIFS(C39:J39, C6:J6, "19MEE351_CO3")</f>
        <v/>
      </c>
      <c r="O39" s="25">
        <f>SUMIFS(C39:J39, C6:J6, "19MEE351_CO4")</f>
        <v/>
      </c>
      <c r="P39" s="25">
        <f>SUMIFS(C39:J39, C6:J6, "19MEE351_CO5")</f>
        <v/>
      </c>
    </row>
    <row r="40">
      <c r="A40" s="26" t="n"/>
      <c r="B40" s="26" t="n"/>
      <c r="C40" s="26" t="n"/>
      <c r="D40" s="26" t="n"/>
      <c r="E40" s="26" t="n"/>
      <c r="F40" s="26" t="n"/>
      <c r="G40" s="26" t="n"/>
      <c r="H40" s="26" t="n"/>
      <c r="I40" s="26" t="n"/>
      <c r="J40" s="26" t="n"/>
      <c r="L40" s="25">
        <f>SUMIFS(C40:J40, C6:J6, "19MEE351_CO1")</f>
        <v/>
      </c>
      <c r="M40" s="25">
        <f>SUMIFS(C40:J40, C6:J6, "19MEE351_CO2")</f>
        <v/>
      </c>
      <c r="N40" s="25">
        <f>SUMIFS(C40:J40, C6:J6, "19MEE351_CO3")</f>
        <v/>
      </c>
      <c r="O40" s="25">
        <f>SUMIFS(C40:J40, C6:J6, "19MEE351_CO4")</f>
        <v/>
      </c>
      <c r="P40" s="25">
        <f>SUMIFS(C40:J40, C6:J6, "19MEE351_CO5")</f>
        <v/>
      </c>
    </row>
    <row r="41">
      <c r="A41" s="24" t="n"/>
      <c r="B41" s="24" t="n"/>
      <c r="C41" s="24" t="n"/>
      <c r="D41" s="24" t="n"/>
      <c r="E41" s="24" t="n"/>
      <c r="F41" s="24" t="n"/>
      <c r="G41" s="24" t="n"/>
      <c r="H41" s="24" t="n"/>
      <c r="I41" s="24" t="n"/>
      <c r="J41" s="24" t="n"/>
      <c r="L41" s="25">
        <f>SUMIFS(C41:J41, C6:J6, "19MEE351_CO1")</f>
        <v/>
      </c>
      <c r="M41" s="25">
        <f>SUMIFS(C41:J41, C6:J6, "19MEE351_CO2")</f>
        <v/>
      </c>
      <c r="N41" s="25">
        <f>SUMIFS(C41:J41, C6:J6, "19MEE351_CO3")</f>
        <v/>
      </c>
      <c r="O41" s="25">
        <f>SUMIFS(C41:J41, C6:J6, "19MEE351_CO4")</f>
        <v/>
      </c>
      <c r="P41" s="25">
        <f>SUMIFS(C41:J41, C6:J6, "19MEE351_CO5")</f>
        <v/>
      </c>
    </row>
    <row r="42">
      <c r="A42" s="26" t="n"/>
      <c r="B42" s="26" t="n"/>
      <c r="C42" s="26" t="n"/>
      <c r="D42" s="26" t="n"/>
      <c r="E42" s="26" t="n"/>
      <c r="F42" s="26" t="n"/>
      <c r="G42" s="26" t="n"/>
      <c r="H42" s="26" t="n"/>
      <c r="I42" s="26" t="n"/>
      <c r="J42" s="26" t="n"/>
      <c r="L42" s="25">
        <f>SUMIFS(C42:J42, C6:J6, "19MEE351_CO1")</f>
        <v/>
      </c>
      <c r="M42" s="25">
        <f>SUMIFS(C42:J42, C6:J6, "19MEE351_CO2")</f>
        <v/>
      </c>
      <c r="N42" s="25">
        <f>SUMIFS(C42:J42, C6:J6, "19MEE351_CO3")</f>
        <v/>
      </c>
      <c r="O42" s="25">
        <f>SUMIFS(C42:J42, C6:J6, "19MEE351_CO4")</f>
        <v/>
      </c>
      <c r="P42" s="25">
        <f>SUMIFS(C42:J42, C6:J6, "19MEE351_CO5")</f>
        <v/>
      </c>
    </row>
    <row r="43">
      <c r="A43" s="24" t="n"/>
      <c r="B43" s="24" t="n"/>
      <c r="C43" s="24" t="n"/>
      <c r="D43" s="24" t="n"/>
      <c r="E43" s="24" t="n"/>
      <c r="F43" s="24" t="n"/>
      <c r="G43" s="24" t="n"/>
      <c r="H43" s="24" t="n"/>
      <c r="I43" s="24" t="n"/>
      <c r="J43" s="24" t="n"/>
      <c r="L43" s="25">
        <f>SUMIFS(C43:J43, C6:J6, "19MEE351_CO1")</f>
        <v/>
      </c>
      <c r="M43" s="25">
        <f>SUMIFS(C43:J43, C6:J6, "19MEE351_CO2")</f>
        <v/>
      </c>
      <c r="N43" s="25">
        <f>SUMIFS(C43:J43, C6:J6, "19MEE351_CO3")</f>
        <v/>
      </c>
      <c r="O43" s="25">
        <f>SUMIFS(C43:J43, C6:J6, "19MEE351_CO4")</f>
        <v/>
      </c>
      <c r="P43" s="25">
        <f>SUMIFS(C43:J43, C6:J6, "19MEE351_CO5")</f>
        <v/>
      </c>
    </row>
    <row r="46">
      <c r="A46" s="27" t="inlineStr">
        <is>
          <t>Colour Code</t>
        </is>
      </c>
      <c r="B46" s="27" t="inlineStr">
        <is>
          <t>Meaning</t>
        </is>
      </c>
      <c r="C46" s="28" t="n"/>
    </row>
    <row r="47">
      <c r="A47" s="29" t="inlineStr">
        <is>
          <t>Pink fill</t>
        </is>
      </c>
      <c r="B47" s="29" t="inlineStr">
        <is>
          <t>Empty cell</t>
        </is>
      </c>
      <c r="C47" s="28" t="n"/>
    </row>
    <row r="48">
      <c r="A48" s="30" t="inlineStr">
        <is>
          <t>Red fill</t>
        </is>
      </c>
      <c r="B48" s="30" t="inlineStr">
        <is>
          <t>Cell value greater than expected</t>
        </is>
      </c>
      <c r="C48" s="28" t="n"/>
    </row>
    <row r="49">
      <c r="A49" s="31" t="inlineStr">
        <is>
          <t>Yellow fill</t>
        </is>
      </c>
      <c r="B49" s="31" t="inlineStr">
        <is>
          <t>All cells values in column below threshold</t>
        </is>
      </c>
      <c r="C49" s="28" t="n"/>
    </row>
    <row r="50">
      <c r="A50" s="32" t="inlineStr">
        <is>
          <t>Blue fill</t>
        </is>
      </c>
      <c r="B50" s="32" t="inlineStr">
        <is>
          <t>Header cell (ignore)</t>
        </is>
      </c>
      <c r="C50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47:C47"/>
    <mergeCell ref="B48:C48"/>
    <mergeCell ref="B46:C46"/>
    <mergeCell ref="B9:J9"/>
    <mergeCell ref="B1:J1"/>
    <mergeCell ref="B50:C50"/>
    <mergeCell ref="B49:C49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OR(C5&gt;5,C5&lt;0)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OR(D5&gt;5,D5&lt;0)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OR(E5&gt;5,E5&lt;0)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OR(F5&gt;5,F5&lt;0)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OR(G5&gt;5,G5&lt;0)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H3">
    <cfRule type="expression" priority="41" dxfId="2" stopIfTrue="0">
      <formula>OR(H3&gt;100,H3&lt;0)</formula>
    </cfRule>
    <cfRule type="expression" priority="42" dxfId="0" stopIfTrue="0">
      <formula>ISBLANK(H3)</formula>
    </cfRule>
  </conditionalFormatting>
  <conditionalFormatting sqref="H4">
    <cfRule type="expression" priority="43" dxfId="2" stopIfTrue="0">
      <formula>OR(H4&gt;max_marks_cell,H4&lt;0)</formula>
    </cfRule>
    <cfRule type="expression" priority="44" dxfId="0" stopIfTrue="0">
      <formula>ISBLANK(H4)</formula>
    </cfRule>
  </conditionalFormatting>
  <conditionalFormatting sqref="H5">
    <cfRule type="expression" priority="45" dxfId="2" stopIfTrue="0">
      <formula>OR(H5&gt;5,H5&lt;0)</formula>
    </cfRule>
    <cfRule type="expression" priority="46" dxfId="0" stopIfTrue="0">
      <formula>ISBLANK(H5)</formula>
    </cfRule>
  </conditionalFormatting>
  <conditionalFormatting sqref="H7">
    <cfRule type="expression" priority="47" dxfId="2" stopIfTrue="0">
      <formula>OR(H7&gt;100,H7&lt;0)</formula>
    </cfRule>
    <cfRule type="expression" priority="48" dxfId="0" stopIfTrue="0">
      <formula>ISBLANK(H7)</formula>
    </cfRule>
  </conditionalFormatting>
  <conditionalFormatting sqref="I3">
    <cfRule type="expression" priority="49" dxfId="2" stopIfTrue="0">
      <formula>OR(I3&gt;100,I3&lt;0)</formula>
    </cfRule>
    <cfRule type="expression" priority="50" dxfId="0" stopIfTrue="0">
      <formula>ISBLANK(I3)</formula>
    </cfRule>
  </conditionalFormatting>
  <conditionalFormatting sqref="I4">
    <cfRule type="expression" priority="51" dxfId="2" stopIfTrue="0">
      <formula>OR(I4&gt;max_marks_cell,I4&lt;0)</formula>
    </cfRule>
    <cfRule type="expression" priority="52" dxfId="0" stopIfTrue="0">
      <formula>ISBLANK(I4)</formula>
    </cfRule>
  </conditionalFormatting>
  <conditionalFormatting sqref="I5">
    <cfRule type="expression" priority="53" dxfId="2" stopIfTrue="0">
      <formula>OR(I5&gt;5,I5&lt;0)</formula>
    </cfRule>
    <cfRule type="expression" priority="54" dxfId="0" stopIfTrue="0">
      <formula>ISBLANK(I5)</formula>
    </cfRule>
  </conditionalFormatting>
  <conditionalFormatting sqref="I7">
    <cfRule type="expression" priority="55" dxfId="2" stopIfTrue="0">
      <formula>OR(I7&gt;100,I7&lt;0)</formula>
    </cfRule>
    <cfRule type="expression" priority="56" dxfId="0" stopIfTrue="0">
      <formula>ISBLANK(I7)</formula>
    </cfRule>
  </conditionalFormatting>
  <conditionalFormatting sqref="J3">
    <cfRule type="expression" priority="57" dxfId="2" stopIfTrue="0">
      <formula>OR(J3&gt;100,J3&lt;0)</formula>
    </cfRule>
    <cfRule type="expression" priority="58" dxfId="0" stopIfTrue="0">
      <formula>ISBLANK(J3)</formula>
    </cfRule>
  </conditionalFormatting>
  <conditionalFormatting sqref="J4">
    <cfRule type="expression" priority="59" dxfId="2" stopIfTrue="0">
      <formula>OR(J4&gt;max_marks_cell,J4&lt;0)</formula>
    </cfRule>
    <cfRule type="expression" priority="60" dxfId="0" stopIfTrue="0">
      <formula>ISBLANK(J4)</formula>
    </cfRule>
  </conditionalFormatting>
  <conditionalFormatting sqref="J5">
    <cfRule type="expression" priority="61" dxfId="2" stopIfTrue="0">
      <formula>OR(J5&gt;5,J5&lt;0)</formula>
    </cfRule>
    <cfRule type="expression" priority="62" dxfId="0" stopIfTrue="0">
      <formula>ISBLANK(J5)</formula>
    </cfRule>
  </conditionalFormatting>
  <conditionalFormatting sqref="J7">
    <cfRule type="expression" priority="63" dxfId="2" stopIfTrue="0">
      <formula>OR(J7&gt;100,J7&lt;0)</formula>
    </cfRule>
    <cfRule type="expression" priority="64" dxfId="0" stopIfTrue="0">
      <formula>ISBLANK(J7)</formula>
    </cfRule>
  </conditionalFormatting>
  <conditionalFormatting sqref="C10">
    <cfRule type="expression" priority="65" dxfId="3" stopIfTrue="0">
      <formula>COUNTIF(C11:C43, "&gt;="&amp;$C$4)=0</formula>
    </cfRule>
  </conditionalFormatting>
  <conditionalFormatting sqref="C11:C43">
    <cfRule type="expression" priority="66" dxfId="0" stopIfTrue="0">
      <formula>ISBLANK(C11)</formula>
    </cfRule>
    <cfRule type="expression" priority="67" dxfId="2" stopIfTrue="0">
      <formula>C11&gt;$C$3</formula>
    </cfRule>
  </conditionalFormatting>
  <conditionalFormatting sqref="A11:A43">
    <cfRule type="expression" priority="68" dxfId="0" stopIfTrue="0">
      <formula>ISBLANK(A11)</formula>
    </cfRule>
    <cfRule type="expression" priority="73" dxfId="0" stopIfTrue="0">
      <formula>ISBLANK(A11)</formula>
    </cfRule>
    <cfRule type="expression" priority="78" dxfId="0" stopIfTrue="0">
      <formula>ISBLANK(A11)</formula>
    </cfRule>
    <cfRule type="expression" priority="83" dxfId="0" stopIfTrue="0">
      <formula>ISBLANK(A11)</formula>
    </cfRule>
    <cfRule type="expression" priority="88" dxfId="0" stopIfTrue="0">
      <formula>ISBLANK(A11)</formula>
    </cfRule>
    <cfRule type="expression" priority="93" dxfId="0" stopIfTrue="0">
      <formula>ISBLANK(A11)</formula>
    </cfRule>
    <cfRule type="expression" priority="98" dxfId="0" stopIfTrue="0">
      <formula>ISBLANK(A11)</formula>
    </cfRule>
    <cfRule type="expression" priority="103" dxfId="0" stopIfTrue="0">
      <formula>ISBLANK(A11)</formula>
    </cfRule>
  </conditionalFormatting>
  <conditionalFormatting sqref="B11:B43">
    <cfRule type="expression" priority="69" dxfId="0" stopIfTrue="0">
      <formula>ISBLANK(B11)</formula>
    </cfRule>
    <cfRule type="expression" priority="74" dxfId="0" stopIfTrue="0">
      <formula>ISBLANK(B11)</formula>
    </cfRule>
    <cfRule type="expression" priority="79" dxfId="0" stopIfTrue="0">
      <formula>ISBLANK(B11)</formula>
    </cfRule>
    <cfRule type="expression" priority="84" dxfId="0" stopIfTrue="0">
      <formula>ISBLANK(B11)</formula>
    </cfRule>
    <cfRule type="expression" priority="89" dxfId="0" stopIfTrue="0">
      <formula>ISBLANK(B11)</formula>
    </cfRule>
    <cfRule type="expression" priority="94" dxfId="0" stopIfTrue="0">
      <formula>ISBLANK(B11)</formula>
    </cfRule>
    <cfRule type="expression" priority="99" dxfId="0" stopIfTrue="0">
      <formula>ISBLANK(B11)</formula>
    </cfRule>
    <cfRule type="expression" priority="104" dxfId="0" stopIfTrue="0">
      <formula>ISBLANK(B11)</formula>
    </cfRule>
  </conditionalFormatting>
  <conditionalFormatting sqref="D10">
    <cfRule type="expression" priority="70" dxfId="3" stopIfTrue="0">
      <formula>COUNTIF(D11:D43, "&gt;="&amp;$D$4)=0</formula>
    </cfRule>
  </conditionalFormatting>
  <conditionalFormatting sqref="D11:D43">
    <cfRule type="expression" priority="71" dxfId="0" stopIfTrue="0">
      <formula>ISBLANK(D11)</formula>
    </cfRule>
    <cfRule type="expression" priority="72" dxfId="2" stopIfTrue="0">
      <formula>D11&gt;$D$3</formula>
    </cfRule>
  </conditionalFormatting>
  <conditionalFormatting sqref="E10">
    <cfRule type="expression" priority="75" dxfId="3" stopIfTrue="0">
      <formula>COUNTIF(E11:E43, "&gt;="&amp;$E$4)=0</formula>
    </cfRule>
  </conditionalFormatting>
  <conditionalFormatting sqref="E11:E43">
    <cfRule type="expression" priority="76" dxfId="0" stopIfTrue="0">
      <formula>ISBLANK(E11)</formula>
    </cfRule>
    <cfRule type="expression" priority="77" dxfId="2" stopIfTrue="0">
      <formula>E11&gt;$E$3</formula>
    </cfRule>
  </conditionalFormatting>
  <conditionalFormatting sqref="F10">
    <cfRule type="expression" priority="80" dxfId="3" stopIfTrue="0">
      <formula>COUNTIF(F11:F43, "&gt;="&amp;$F$4)=0</formula>
    </cfRule>
  </conditionalFormatting>
  <conditionalFormatting sqref="F11:F43">
    <cfRule type="expression" priority="81" dxfId="0" stopIfTrue="0">
      <formula>ISBLANK(F11)</formula>
    </cfRule>
    <cfRule type="expression" priority="82" dxfId="2" stopIfTrue="0">
      <formula>F11&gt;$F$3</formula>
    </cfRule>
  </conditionalFormatting>
  <conditionalFormatting sqref="G10">
    <cfRule type="expression" priority="85" dxfId="3" stopIfTrue="0">
      <formula>COUNTIF(G11:G43, "&gt;="&amp;$G$4)=0</formula>
    </cfRule>
  </conditionalFormatting>
  <conditionalFormatting sqref="G11:G43">
    <cfRule type="expression" priority="86" dxfId="0" stopIfTrue="0">
      <formula>ISBLANK(G11)</formula>
    </cfRule>
    <cfRule type="expression" priority="87" dxfId="2" stopIfTrue="0">
      <formula>G11&gt;$G$3</formula>
    </cfRule>
  </conditionalFormatting>
  <conditionalFormatting sqref="H10">
    <cfRule type="expression" priority="90" dxfId="3" stopIfTrue="0">
      <formula>COUNTIF(H11:H43, "&gt;="&amp;$H$4)=0</formula>
    </cfRule>
  </conditionalFormatting>
  <conditionalFormatting sqref="H11:H43">
    <cfRule type="expression" priority="91" dxfId="0" stopIfTrue="0">
      <formula>ISBLANK(H11)</formula>
    </cfRule>
    <cfRule type="expression" priority="92" dxfId="2" stopIfTrue="0">
      <formula>H11&gt;$H$3</formula>
    </cfRule>
  </conditionalFormatting>
  <conditionalFormatting sqref="I10">
    <cfRule type="expression" priority="95" dxfId="3" stopIfTrue="0">
      <formula>COUNTIF(I11:I43, "&gt;="&amp;$I$4)=0</formula>
    </cfRule>
  </conditionalFormatting>
  <conditionalFormatting sqref="I11:I43">
    <cfRule type="expression" priority="96" dxfId="0" stopIfTrue="0">
      <formula>ISBLANK(I11)</formula>
    </cfRule>
    <cfRule type="expression" priority="97" dxfId="2" stopIfTrue="0">
      <formula>I11&gt;$I$3</formula>
    </cfRule>
  </conditionalFormatting>
  <conditionalFormatting sqref="J10">
    <cfRule type="expression" priority="100" dxfId="3" stopIfTrue="0">
      <formula>COUNTIF(J11:J43, "&gt;="&amp;$J$4)=0</formula>
    </cfRule>
  </conditionalFormatting>
  <conditionalFormatting sqref="J11:J43">
    <cfRule type="expression" priority="101" dxfId="0" stopIfTrue="0">
      <formula>ISBLANK(J11)</formula>
    </cfRule>
    <cfRule type="expression" priority="102" dxfId="2" stopIfTrue="0">
      <formula>J11&gt;$J$3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Y44"/>
  <sheetViews>
    <sheetView workbookViewId="0">
      <selection activeCell="A1" sqref="A1"/>
    </sheetView>
  </sheetViews>
  <sheetFormatPr baseColWidth="8" defaultRowHeight="15"/>
  <cols>
    <col width="2.5" customWidth="1" min="19" max="19"/>
    <col width="14.3" customWidth="1" min="20" max="20"/>
  </cols>
  <sheetData>
    <row r="1">
      <c r="A1" s="33" t="inlineStr">
        <is>
          <t>Combined_P1-I</t>
        </is>
      </c>
      <c r="B1" s="33" t="n"/>
      <c r="C1" s="33" t="n"/>
      <c r="D1" s="33" t="n"/>
      <c r="E1" s="33" t="n"/>
      <c r="G1" s="33" t="inlineStr">
        <is>
          <t>Combined_P2-I</t>
        </is>
      </c>
      <c r="H1" s="33" t="n"/>
      <c r="I1" s="33" t="n"/>
      <c r="J1" s="33" t="n"/>
      <c r="K1" s="33" t="n"/>
      <c r="M1" s="33" t="inlineStr">
        <is>
          <t>Combined_CA-I</t>
        </is>
      </c>
      <c r="N1" s="33" t="n"/>
      <c r="O1" s="33" t="n"/>
      <c r="P1" s="33" t="n"/>
      <c r="Q1" s="33" t="n"/>
      <c r="S1" s="34" t="n"/>
      <c r="U1" s="35" t="inlineStr">
        <is>
          <t>Combined Components table</t>
        </is>
      </c>
      <c r="V1" s="35" t="n"/>
      <c r="W1" s="35" t="n"/>
      <c r="X1" s="35" t="n"/>
      <c r="Y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E2" s="36" t="inlineStr">
        <is>
          <t>CO5</t>
        </is>
      </c>
      <c r="G2" s="36" t="inlineStr">
        <is>
          <t>CO1</t>
        </is>
      </c>
      <c r="H2" s="36" t="inlineStr">
        <is>
          <t>CO2</t>
        </is>
      </c>
      <c r="I2" s="36" t="inlineStr">
        <is>
          <t>CO3</t>
        </is>
      </c>
      <c r="J2" s="36" t="inlineStr">
        <is>
          <t>CO4</t>
        </is>
      </c>
      <c r="K2" s="36" t="inlineStr">
        <is>
          <t>CO5</t>
        </is>
      </c>
      <c r="M2" s="36" t="inlineStr">
        <is>
          <t>CO1</t>
        </is>
      </c>
      <c r="N2" s="36" t="inlineStr">
        <is>
          <t>CO2</t>
        </is>
      </c>
      <c r="O2" s="36" t="inlineStr">
        <is>
          <t>CO3</t>
        </is>
      </c>
      <c r="P2" s="36" t="inlineStr">
        <is>
          <t>CO4</t>
        </is>
      </c>
      <c r="Q2" s="36" t="inlineStr">
        <is>
          <t>CO5</t>
        </is>
      </c>
      <c r="S2" s="34" t="n"/>
      <c r="U2" s="37" t="inlineStr">
        <is>
          <t>CO1</t>
        </is>
      </c>
      <c r="V2" s="37" t="inlineStr">
        <is>
          <t>CO2</t>
        </is>
      </c>
      <c r="W2" s="37" t="inlineStr">
        <is>
          <t>CO3</t>
        </is>
      </c>
      <c r="X2" s="37" t="inlineStr">
        <is>
          <t>CO4</t>
        </is>
      </c>
      <c r="Y2" s="37" t="inlineStr">
        <is>
          <t>CO5</t>
        </is>
      </c>
    </row>
    <row r="3">
      <c r="A3" s="18">
        <f>'Combined_P1-I'!I3</f>
        <v/>
      </c>
      <c r="B3" s="18">
        <f>'Combined_P1-I'!J3</f>
        <v/>
      </c>
      <c r="C3" s="18">
        <f>'Combined_P1-I'!K3</f>
        <v/>
      </c>
      <c r="D3" s="18">
        <f>'Combined_P1-I'!L3</f>
        <v/>
      </c>
      <c r="E3" s="18">
        <f>'Combined_P1-I'!M3</f>
        <v/>
      </c>
      <c r="G3" s="18">
        <f>'Combined_P2-I'!J3</f>
        <v/>
      </c>
      <c r="H3" s="18">
        <f>'Combined_P2-I'!K3</f>
        <v/>
      </c>
      <c r="I3" s="18">
        <f>'Combined_P2-I'!L3</f>
        <v/>
      </c>
      <c r="J3" s="18">
        <f>'Combined_P2-I'!M3</f>
        <v/>
      </c>
      <c r="K3" s="18">
        <f>'Combined_P2-I'!N3</f>
        <v/>
      </c>
      <c r="M3" s="18">
        <f>'Combined_CA-I'!N3</f>
        <v/>
      </c>
      <c r="N3" s="18">
        <f>'Combined_CA-I'!O3</f>
        <v/>
      </c>
      <c r="O3" s="18">
        <f>'Combined_CA-I'!P3</f>
        <v/>
      </c>
      <c r="P3" s="18">
        <f>'Combined_CA-I'!Q3</f>
        <v/>
      </c>
      <c r="Q3" s="18">
        <f>'Combined_CA-I'!R3</f>
        <v/>
      </c>
      <c r="S3" s="34" t="n"/>
      <c r="U3" s="18">
        <f>SUM(A3,G3,M3)</f>
        <v/>
      </c>
      <c r="V3" s="18">
        <f>SUM(B3,H3,N3)</f>
        <v/>
      </c>
      <c r="W3" s="18">
        <f>SUM(C3,I3,O3)</f>
        <v/>
      </c>
      <c r="X3" s="18">
        <f>SUM(D3,J3,P3)</f>
        <v/>
      </c>
      <c r="Y3" s="18">
        <f>SUM(E3,K3,Q3)</f>
        <v/>
      </c>
    </row>
    <row r="4">
      <c r="A4" s="18">
        <f>'Combined_P1-I'!I4</f>
        <v/>
      </c>
      <c r="B4" s="18">
        <f>'Combined_P1-I'!J4</f>
        <v/>
      </c>
      <c r="C4" s="18">
        <f>'Combined_P1-I'!K4</f>
        <v/>
      </c>
      <c r="D4" s="18">
        <f>'Combined_P1-I'!L4</f>
        <v/>
      </c>
      <c r="E4" s="18">
        <f>'Combined_P1-I'!M4</f>
        <v/>
      </c>
      <c r="G4" s="18">
        <f>'Combined_P2-I'!J4</f>
        <v/>
      </c>
      <c r="H4" s="18">
        <f>'Combined_P2-I'!K4</f>
        <v/>
      </c>
      <c r="I4" s="18">
        <f>'Combined_P2-I'!L4</f>
        <v/>
      </c>
      <c r="J4" s="18">
        <f>'Combined_P2-I'!M4</f>
        <v/>
      </c>
      <c r="K4" s="18">
        <f>'Combined_P2-I'!N4</f>
        <v/>
      </c>
      <c r="M4" s="18">
        <f>'Combined_CA-I'!N4</f>
        <v/>
      </c>
      <c r="N4" s="18">
        <f>'Combined_CA-I'!O4</f>
        <v/>
      </c>
      <c r="O4" s="18">
        <f>'Combined_CA-I'!P4</f>
        <v/>
      </c>
      <c r="P4" s="18">
        <f>'Combined_CA-I'!Q4</f>
        <v/>
      </c>
      <c r="Q4" s="18">
        <f>'Combined_CA-I'!R4</f>
        <v/>
      </c>
      <c r="S4" s="34" t="n"/>
      <c r="U4" s="18">
        <f>SUM(A4,G4,M4)</f>
        <v/>
      </c>
      <c r="V4" s="18">
        <f>SUM(B4,H4,N4)</f>
        <v/>
      </c>
      <c r="W4" s="18">
        <f>SUM(C4,I4,O4)</f>
        <v/>
      </c>
      <c r="X4" s="18">
        <f>SUM(D4,J4,P4)</f>
        <v/>
      </c>
      <c r="Y4" s="18">
        <f>SUM(E4,K4,Q4)</f>
        <v/>
      </c>
    </row>
    <row r="5">
      <c r="S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E6" s="36" t="inlineStr">
        <is>
          <t>CO5</t>
        </is>
      </c>
      <c r="G6" s="36" t="inlineStr">
        <is>
          <t>CO1</t>
        </is>
      </c>
      <c r="H6" s="36" t="inlineStr">
        <is>
          <t>CO2</t>
        </is>
      </c>
      <c r="I6" s="36" t="inlineStr">
        <is>
          <t>CO3</t>
        </is>
      </c>
      <c r="J6" s="36" t="inlineStr">
        <is>
          <t>CO4</t>
        </is>
      </c>
      <c r="K6" s="36" t="inlineStr">
        <is>
          <t>CO5</t>
        </is>
      </c>
      <c r="M6" s="36" t="inlineStr">
        <is>
          <t>CO1</t>
        </is>
      </c>
      <c r="N6" s="36" t="inlineStr">
        <is>
          <t>CO2</t>
        </is>
      </c>
      <c r="O6" s="36" t="inlineStr">
        <is>
          <t>CO3</t>
        </is>
      </c>
      <c r="P6" s="36" t="inlineStr">
        <is>
          <t>CO4</t>
        </is>
      </c>
      <c r="Q6" s="36" t="inlineStr">
        <is>
          <t>CO5</t>
        </is>
      </c>
      <c r="S6" s="34" t="n"/>
      <c r="U6" s="37" t="inlineStr">
        <is>
          <t>CO1</t>
        </is>
      </c>
      <c r="V6" s="37" t="inlineStr">
        <is>
          <t>CO2</t>
        </is>
      </c>
      <c r="W6" s="37" t="inlineStr">
        <is>
          <t>CO3</t>
        </is>
      </c>
      <c r="X6" s="37" t="inlineStr">
        <is>
          <t>CO4</t>
        </is>
      </c>
      <c r="Y6" s="37" t="inlineStr">
        <is>
          <t>CO5</t>
        </is>
      </c>
    </row>
    <row r="7">
      <c r="A7" s="18">
        <f>'Combined_P1-I'!I11</f>
        <v/>
      </c>
      <c r="B7" s="18">
        <f>'Combined_P1-I'!J11</f>
        <v/>
      </c>
      <c r="C7" s="18">
        <f>'Combined_P1-I'!K11</f>
        <v/>
      </c>
      <c r="D7" s="18">
        <f>'Combined_P1-I'!L11</f>
        <v/>
      </c>
      <c r="E7" s="18">
        <f>'Combined_P1-I'!M11</f>
        <v/>
      </c>
      <c r="G7" s="18">
        <f>'Combined_P2-I'!J11</f>
        <v/>
      </c>
      <c r="H7" s="18">
        <f>'Combined_P2-I'!K11</f>
        <v/>
      </c>
      <c r="I7" s="18">
        <f>'Combined_P2-I'!L11</f>
        <v/>
      </c>
      <c r="J7" s="18">
        <f>'Combined_P2-I'!M11</f>
        <v/>
      </c>
      <c r="K7" s="18">
        <f>'Combined_P2-I'!N11</f>
        <v/>
      </c>
      <c r="M7" s="18">
        <f>'Combined_CA-I'!N11</f>
        <v/>
      </c>
      <c r="N7" s="18">
        <f>'Combined_CA-I'!O11</f>
        <v/>
      </c>
      <c r="O7" s="18">
        <f>'Combined_CA-I'!P11</f>
        <v/>
      </c>
      <c r="P7" s="18">
        <f>'Combined_CA-I'!Q11</f>
        <v/>
      </c>
      <c r="Q7" s="18">
        <f>'Combined_CA-I'!R11</f>
        <v/>
      </c>
      <c r="S7" s="34" t="n"/>
      <c r="U7" s="18">
        <f>SUM(A7,G7,M7)</f>
        <v/>
      </c>
      <c r="V7" s="18">
        <f>SUM(B7,H7,N7)</f>
        <v/>
      </c>
      <c r="W7" s="18">
        <f>SUM(C7,I7,O7)</f>
        <v/>
      </c>
      <c r="X7" s="18">
        <f>SUM(D7,J7,P7)</f>
        <v/>
      </c>
      <c r="Y7" s="18">
        <f>SUM(E7,K7,Q7)</f>
        <v/>
      </c>
    </row>
    <row r="8">
      <c r="A8" s="18">
        <f>'Combined_P1-I'!I12</f>
        <v/>
      </c>
      <c r="B8" s="18">
        <f>'Combined_P1-I'!J12</f>
        <v/>
      </c>
      <c r="C8" s="18">
        <f>'Combined_P1-I'!K12</f>
        <v/>
      </c>
      <c r="D8" s="18">
        <f>'Combined_P1-I'!L12</f>
        <v/>
      </c>
      <c r="E8" s="18">
        <f>'Combined_P1-I'!M12</f>
        <v/>
      </c>
      <c r="G8" s="18">
        <f>'Combined_P2-I'!J12</f>
        <v/>
      </c>
      <c r="H8" s="18">
        <f>'Combined_P2-I'!K12</f>
        <v/>
      </c>
      <c r="I8" s="18">
        <f>'Combined_P2-I'!L12</f>
        <v/>
      </c>
      <c r="J8" s="18">
        <f>'Combined_P2-I'!M12</f>
        <v/>
      </c>
      <c r="K8" s="18">
        <f>'Combined_P2-I'!N12</f>
        <v/>
      </c>
      <c r="M8" s="18">
        <f>'Combined_CA-I'!N12</f>
        <v/>
      </c>
      <c r="N8" s="18">
        <f>'Combined_CA-I'!O12</f>
        <v/>
      </c>
      <c r="O8" s="18">
        <f>'Combined_CA-I'!P12</f>
        <v/>
      </c>
      <c r="P8" s="18">
        <f>'Combined_CA-I'!Q12</f>
        <v/>
      </c>
      <c r="Q8" s="18">
        <f>'Combined_CA-I'!R12</f>
        <v/>
      </c>
      <c r="S8" s="34" t="n"/>
      <c r="U8" s="18">
        <f>SUM(A8,G8,M8)</f>
        <v/>
      </c>
      <c r="V8" s="18">
        <f>SUM(B8,H8,N8)</f>
        <v/>
      </c>
      <c r="W8" s="18">
        <f>SUM(C8,I8,O8)</f>
        <v/>
      </c>
      <c r="X8" s="18">
        <f>SUM(D8,J8,P8)</f>
        <v/>
      </c>
      <c r="Y8" s="18">
        <f>SUM(E8,K8,Q8)</f>
        <v/>
      </c>
    </row>
    <row r="9">
      <c r="A9" s="18">
        <f>'Combined_P1-I'!I13</f>
        <v/>
      </c>
      <c r="B9" s="18">
        <f>'Combined_P1-I'!J13</f>
        <v/>
      </c>
      <c r="C9" s="18">
        <f>'Combined_P1-I'!K13</f>
        <v/>
      </c>
      <c r="D9" s="18">
        <f>'Combined_P1-I'!L13</f>
        <v/>
      </c>
      <c r="E9" s="18">
        <f>'Combined_P1-I'!M13</f>
        <v/>
      </c>
      <c r="G9" s="18">
        <f>'Combined_P2-I'!J13</f>
        <v/>
      </c>
      <c r="H9" s="18">
        <f>'Combined_P2-I'!K13</f>
        <v/>
      </c>
      <c r="I9" s="18">
        <f>'Combined_P2-I'!L13</f>
        <v/>
      </c>
      <c r="J9" s="18">
        <f>'Combined_P2-I'!M13</f>
        <v/>
      </c>
      <c r="K9" s="18">
        <f>'Combined_P2-I'!N13</f>
        <v/>
      </c>
      <c r="M9" s="18">
        <f>'Combined_CA-I'!N13</f>
        <v/>
      </c>
      <c r="N9" s="18">
        <f>'Combined_CA-I'!O13</f>
        <v/>
      </c>
      <c r="O9" s="18">
        <f>'Combined_CA-I'!P13</f>
        <v/>
      </c>
      <c r="P9" s="18">
        <f>'Combined_CA-I'!Q13</f>
        <v/>
      </c>
      <c r="Q9" s="18">
        <f>'Combined_CA-I'!R13</f>
        <v/>
      </c>
      <c r="S9" s="34" t="n"/>
      <c r="U9" s="18">
        <f>SUM(A9,G9,M9)</f>
        <v/>
      </c>
      <c r="V9" s="18">
        <f>SUM(B9,H9,N9)</f>
        <v/>
      </c>
      <c r="W9" s="18">
        <f>SUM(C9,I9,O9)</f>
        <v/>
      </c>
      <c r="X9" s="18">
        <f>SUM(D9,J9,P9)</f>
        <v/>
      </c>
      <c r="Y9" s="18">
        <f>SUM(E9,K9,Q9)</f>
        <v/>
      </c>
    </row>
    <row r="10">
      <c r="A10" s="18">
        <f>'Combined_P1-I'!I14</f>
        <v/>
      </c>
      <c r="B10" s="18">
        <f>'Combined_P1-I'!J14</f>
        <v/>
      </c>
      <c r="C10" s="18">
        <f>'Combined_P1-I'!K14</f>
        <v/>
      </c>
      <c r="D10" s="18">
        <f>'Combined_P1-I'!L14</f>
        <v/>
      </c>
      <c r="E10" s="18">
        <f>'Combined_P1-I'!M14</f>
        <v/>
      </c>
      <c r="G10" s="18">
        <f>'Combined_P2-I'!J14</f>
        <v/>
      </c>
      <c r="H10" s="18">
        <f>'Combined_P2-I'!K14</f>
        <v/>
      </c>
      <c r="I10" s="18">
        <f>'Combined_P2-I'!L14</f>
        <v/>
      </c>
      <c r="J10" s="18">
        <f>'Combined_P2-I'!M14</f>
        <v/>
      </c>
      <c r="K10" s="18">
        <f>'Combined_P2-I'!N14</f>
        <v/>
      </c>
      <c r="M10" s="18">
        <f>'Combined_CA-I'!N14</f>
        <v/>
      </c>
      <c r="N10" s="18">
        <f>'Combined_CA-I'!O14</f>
        <v/>
      </c>
      <c r="O10" s="18">
        <f>'Combined_CA-I'!P14</f>
        <v/>
      </c>
      <c r="P10" s="18">
        <f>'Combined_CA-I'!Q14</f>
        <v/>
      </c>
      <c r="Q10" s="18">
        <f>'Combined_CA-I'!R14</f>
        <v/>
      </c>
      <c r="S10" s="34" t="n"/>
      <c r="U10" s="18">
        <f>SUM(A10,G10,M10)</f>
        <v/>
      </c>
      <c r="V10" s="18">
        <f>SUM(B10,H10,N10)</f>
        <v/>
      </c>
      <c r="W10" s="18">
        <f>SUM(C10,I10,O10)</f>
        <v/>
      </c>
      <c r="X10" s="18">
        <f>SUM(D10,J10,P10)</f>
        <v/>
      </c>
      <c r="Y10" s="18">
        <f>SUM(E10,K10,Q10)</f>
        <v/>
      </c>
    </row>
    <row r="11">
      <c r="A11" s="18">
        <f>'Combined_P1-I'!I15</f>
        <v/>
      </c>
      <c r="B11" s="18">
        <f>'Combined_P1-I'!J15</f>
        <v/>
      </c>
      <c r="C11" s="18">
        <f>'Combined_P1-I'!K15</f>
        <v/>
      </c>
      <c r="D11" s="18">
        <f>'Combined_P1-I'!L15</f>
        <v/>
      </c>
      <c r="E11" s="18">
        <f>'Combined_P1-I'!M15</f>
        <v/>
      </c>
      <c r="G11" s="18">
        <f>'Combined_P2-I'!J15</f>
        <v/>
      </c>
      <c r="H11" s="18">
        <f>'Combined_P2-I'!K15</f>
        <v/>
      </c>
      <c r="I11" s="18">
        <f>'Combined_P2-I'!L15</f>
        <v/>
      </c>
      <c r="J11" s="18">
        <f>'Combined_P2-I'!M15</f>
        <v/>
      </c>
      <c r="K11" s="18">
        <f>'Combined_P2-I'!N15</f>
        <v/>
      </c>
      <c r="M11" s="18">
        <f>'Combined_CA-I'!N15</f>
        <v/>
      </c>
      <c r="N11" s="18">
        <f>'Combined_CA-I'!O15</f>
        <v/>
      </c>
      <c r="O11" s="18">
        <f>'Combined_CA-I'!P15</f>
        <v/>
      </c>
      <c r="P11" s="18">
        <f>'Combined_CA-I'!Q15</f>
        <v/>
      </c>
      <c r="Q11" s="18">
        <f>'Combined_CA-I'!R15</f>
        <v/>
      </c>
      <c r="S11" s="34" t="n"/>
      <c r="U11" s="18">
        <f>SUM(A11,G11,M11)</f>
        <v/>
      </c>
      <c r="V11" s="18">
        <f>SUM(B11,H11,N11)</f>
        <v/>
      </c>
      <c r="W11" s="18">
        <f>SUM(C11,I11,O11)</f>
        <v/>
      </c>
      <c r="X11" s="18">
        <f>SUM(D11,J11,P11)</f>
        <v/>
      </c>
      <c r="Y11" s="18">
        <f>SUM(E11,K11,Q11)</f>
        <v/>
      </c>
    </row>
    <row r="12">
      <c r="A12" s="18">
        <f>'Combined_P1-I'!I16</f>
        <v/>
      </c>
      <c r="B12" s="18">
        <f>'Combined_P1-I'!J16</f>
        <v/>
      </c>
      <c r="C12" s="18">
        <f>'Combined_P1-I'!K16</f>
        <v/>
      </c>
      <c r="D12" s="18">
        <f>'Combined_P1-I'!L16</f>
        <v/>
      </c>
      <c r="E12" s="18">
        <f>'Combined_P1-I'!M16</f>
        <v/>
      </c>
      <c r="G12" s="18">
        <f>'Combined_P2-I'!J16</f>
        <v/>
      </c>
      <c r="H12" s="18">
        <f>'Combined_P2-I'!K16</f>
        <v/>
      </c>
      <c r="I12" s="18">
        <f>'Combined_P2-I'!L16</f>
        <v/>
      </c>
      <c r="J12" s="18">
        <f>'Combined_P2-I'!M16</f>
        <v/>
      </c>
      <c r="K12" s="18">
        <f>'Combined_P2-I'!N16</f>
        <v/>
      </c>
      <c r="M12" s="18">
        <f>'Combined_CA-I'!N16</f>
        <v/>
      </c>
      <c r="N12" s="18">
        <f>'Combined_CA-I'!O16</f>
        <v/>
      </c>
      <c r="O12" s="18">
        <f>'Combined_CA-I'!P16</f>
        <v/>
      </c>
      <c r="P12" s="18">
        <f>'Combined_CA-I'!Q16</f>
        <v/>
      </c>
      <c r="Q12" s="18">
        <f>'Combined_CA-I'!R16</f>
        <v/>
      </c>
      <c r="S12" s="34" t="n"/>
      <c r="U12" s="18">
        <f>SUM(A12,G12,M12)</f>
        <v/>
      </c>
      <c r="V12" s="18">
        <f>SUM(B12,H12,N12)</f>
        <v/>
      </c>
      <c r="W12" s="18">
        <f>SUM(C12,I12,O12)</f>
        <v/>
      </c>
      <c r="X12" s="18">
        <f>SUM(D12,J12,P12)</f>
        <v/>
      </c>
      <c r="Y12" s="18">
        <f>SUM(E12,K12,Q12)</f>
        <v/>
      </c>
    </row>
    <row r="13">
      <c r="A13" s="18">
        <f>'Combined_P1-I'!I17</f>
        <v/>
      </c>
      <c r="B13" s="18">
        <f>'Combined_P1-I'!J17</f>
        <v/>
      </c>
      <c r="C13" s="18">
        <f>'Combined_P1-I'!K17</f>
        <v/>
      </c>
      <c r="D13" s="18">
        <f>'Combined_P1-I'!L17</f>
        <v/>
      </c>
      <c r="E13" s="18">
        <f>'Combined_P1-I'!M17</f>
        <v/>
      </c>
      <c r="G13" s="18">
        <f>'Combined_P2-I'!J17</f>
        <v/>
      </c>
      <c r="H13" s="18">
        <f>'Combined_P2-I'!K17</f>
        <v/>
      </c>
      <c r="I13" s="18">
        <f>'Combined_P2-I'!L17</f>
        <v/>
      </c>
      <c r="J13" s="18">
        <f>'Combined_P2-I'!M17</f>
        <v/>
      </c>
      <c r="K13" s="18">
        <f>'Combined_P2-I'!N17</f>
        <v/>
      </c>
      <c r="M13" s="18">
        <f>'Combined_CA-I'!N17</f>
        <v/>
      </c>
      <c r="N13" s="18">
        <f>'Combined_CA-I'!O17</f>
        <v/>
      </c>
      <c r="O13" s="18">
        <f>'Combined_CA-I'!P17</f>
        <v/>
      </c>
      <c r="P13" s="18">
        <f>'Combined_CA-I'!Q17</f>
        <v/>
      </c>
      <c r="Q13" s="18">
        <f>'Combined_CA-I'!R17</f>
        <v/>
      </c>
      <c r="S13" s="34" t="n"/>
      <c r="U13" s="18">
        <f>SUM(A13,G13,M13)</f>
        <v/>
      </c>
      <c r="V13" s="18">
        <f>SUM(B13,H13,N13)</f>
        <v/>
      </c>
      <c r="W13" s="18">
        <f>SUM(C13,I13,O13)</f>
        <v/>
      </c>
      <c r="X13" s="18">
        <f>SUM(D13,J13,P13)</f>
        <v/>
      </c>
      <c r="Y13" s="18">
        <f>SUM(E13,K13,Q13)</f>
        <v/>
      </c>
    </row>
    <row r="14">
      <c r="A14" s="18">
        <f>'Combined_P1-I'!I18</f>
        <v/>
      </c>
      <c r="B14" s="18">
        <f>'Combined_P1-I'!J18</f>
        <v/>
      </c>
      <c r="C14" s="18">
        <f>'Combined_P1-I'!K18</f>
        <v/>
      </c>
      <c r="D14" s="18">
        <f>'Combined_P1-I'!L18</f>
        <v/>
      </c>
      <c r="E14" s="18">
        <f>'Combined_P1-I'!M18</f>
        <v/>
      </c>
      <c r="G14" s="18">
        <f>'Combined_P2-I'!J18</f>
        <v/>
      </c>
      <c r="H14" s="18">
        <f>'Combined_P2-I'!K18</f>
        <v/>
      </c>
      <c r="I14" s="18">
        <f>'Combined_P2-I'!L18</f>
        <v/>
      </c>
      <c r="J14" s="18">
        <f>'Combined_P2-I'!M18</f>
        <v/>
      </c>
      <c r="K14" s="18">
        <f>'Combined_P2-I'!N18</f>
        <v/>
      </c>
      <c r="M14" s="18">
        <f>'Combined_CA-I'!N18</f>
        <v/>
      </c>
      <c r="N14" s="18">
        <f>'Combined_CA-I'!O18</f>
        <v/>
      </c>
      <c r="O14" s="18">
        <f>'Combined_CA-I'!P18</f>
        <v/>
      </c>
      <c r="P14" s="18">
        <f>'Combined_CA-I'!Q18</f>
        <v/>
      </c>
      <c r="Q14" s="18">
        <f>'Combined_CA-I'!R18</f>
        <v/>
      </c>
      <c r="S14" s="34" t="n"/>
      <c r="U14" s="18">
        <f>SUM(A14,G14,M14)</f>
        <v/>
      </c>
      <c r="V14" s="18">
        <f>SUM(B14,H14,N14)</f>
        <v/>
      </c>
      <c r="W14" s="18">
        <f>SUM(C14,I14,O14)</f>
        <v/>
      </c>
      <c r="X14" s="18">
        <f>SUM(D14,J14,P14)</f>
        <v/>
      </c>
      <c r="Y14" s="18">
        <f>SUM(E14,K14,Q14)</f>
        <v/>
      </c>
    </row>
    <row r="15">
      <c r="A15" s="18">
        <f>'Combined_P1-I'!I19</f>
        <v/>
      </c>
      <c r="B15" s="18">
        <f>'Combined_P1-I'!J19</f>
        <v/>
      </c>
      <c r="C15" s="18">
        <f>'Combined_P1-I'!K19</f>
        <v/>
      </c>
      <c r="D15" s="18">
        <f>'Combined_P1-I'!L19</f>
        <v/>
      </c>
      <c r="E15" s="18">
        <f>'Combined_P1-I'!M19</f>
        <v/>
      </c>
      <c r="G15" s="18">
        <f>'Combined_P2-I'!J19</f>
        <v/>
      </c>
      <c r="H15" s="18">
        <f>'Combined_P2-I'!K19</f>
        <v/>
      </c>
      <c r="I15" s="18">
        <f>'Combined_P2-I'!L19</f>
        <v/>
      </c>
      <c r="J15" s="18">
        <f>'Combined_P2-I'!M19</f>
        <v/>
      </c>
      <c r="K15" s="18">
        <f>'Combined_P2-I'!N19</f>
        <v/>
      </c>
      <c r="M15" s="18">
        <f>'Combined_CA-I'!N19</f>
        <v/>
      </c>
      <c r="N15" s="18">
        <f>'Combined_CA-I'!O19</f>
        <v/>
      </c>
      <c r="O15" s="18">
        <f>'Combined_CA-I'!P19</f>
        <v/>
      </c>
      <c r="P15" s="18">
        <f>'Combined_CA-I'!Q19</f>
        <v/>
      </c>
      <c r="Q15" s="18">
        <f>'Combined_CA-I'!R19</f>
        <v/>
      </c>
      <c r="S15" s="34" t="n"/>
      <c r="U15" s="18">
        <f>SUM(A15,G15,M15)</f>
        <v/>
      </c>
      <c r="V15" s="18">
        <f>SUM(B15,H15,N15)</f>
        <v/>
      </c>
      <c r="W15" s="18">
        <f>SUM(C15,I15,O15)</f>
        <v/>
      </c>
      <c r="X15" s="18">
        <f>SUM(D15,J15,P15)</f>
        <v/>
      </c>
      <c r="Y15" s="18">
        <f>SUM(E15,K15,Q15)</f>
        <v/>
      </c>
    </row>
    <row r="16">
      <c r="A16" s="18">
        <f>'Combined_P1-I'!I20</f>
        <v/>
      </c>
      <c r="B16" s="18">
        <f>'Combined_P1-I'!J20</f>
        <v/>
      </c>
      <c r="C16" s="18">
        <f>'Combined_P1-I'!K20</f>
        <v/>
      </c>
      <c r="D16" s="18">
        <f>'Combined_P1-I'!L20</f>
        <v/>
      </c>
      <c r="E16" s="18">
        <f>'Combined_P1-I'!M20</f>
        <v/>
      </c>
      <c r="G16" s="18">
        <f>'Combined_P2-I'!J20</f>
        <v/>
      </c>
      <c r="H16" s="18">
        <f>'Combined_P2-I'!K20</f>
        <v/>
      </c>
      <c r="I16" s="18">
        <f>'Combined_P2-I'!L20</f>
        <v/>
      </c>
      <c r="J16" s="18">
        <f>'Combined_P2-I'!M20</f>
        <v/>
      </c>
      <c r="K16" s="18">
        <f>'Combined_P2-I'!N20</f>
        <v/>
      </c>
      <c r="M16" s="18">
        <f>'Combined_CA-I'!N20</f>
        <v/>
      </c>
      <c r="N16" s="18">
        <f>'Combined_CA-I'!O20</f>
        <v/>
      </c>
      <c r="O16" s="18">
        <f>'Combined_CA-I'!P20</f>
        <v/>
      </c>
      <c r="P16" s="18">
        <f>'Combined_CA-I'!Q20</f>
        <v/>
      </c>
      <c r="Q16" s="18">
        <f>'Combined_CA-I'!R20</f>
        <v/>
      </c>
      <c r="S16" s="34" t="n"/>
      <c r="U16" s="18">
        <f>SUM(A16,G16,M16)</f>
        <v/>
      </c>
      <c r="V16" s="18">
        <f>SUM(B16,H16,N16)</f>
        <v/>
      </c>
      <c r="W16" s="18">
        <f>SUM(C16,I16,O16)</f>
        <v/>
      </c>
      <c r="X16" s="18">
        <f>SUM(D16,J16,P16)</f>
        <v/>
      </c>
      <c r="Y16" s="18">
        <f>SUM(E16,K16,Q16)</f>
        <v/>
      </c>
    </row>
    <row r="17">
      <c r="A17" s="18">
        <f>'Combined_P1-I'!I21</f>
        <v/>
      </c>
      <c r="B17" s="18">
        <f>'Combined_P1-I'!J21</f>
        <v/>
      </c>
      <c r="C17" s="18">
        <f>'Combined_P1-I'!K21</f>
        <v/>
      </c>
      <c r="D17" s="18">
        <f>'Combined_P1-I'!L21</f>
        <v/>
      </c>
      <c r="E17" s="18">
        <f>'Combined_P1-I'!M21</f>
        <v/>
      </c>
      <c r="G17" s="18">
        <f>'Combined_P2-I'!J21</f>
        <v/>
      </c>
      <c r="H17" s="18">
        <f>'Combined_P2-I'!K21</f>
        <v/>
      </c>
      <c r="I17" s="18">
        <f>'Combined_P2-I'!L21</f>
        <v/>
      </c>
      <c r="J17" s="18">
        <f>'Combined_P2-I'!M21</f>
        <v/>
      </c>
      <c r="K17" s="18">
        <f>'Combined_P2-I'!N21</f>
        <v/>
      </c>
      <c r="M17" s="18">
        <f>'Combined_CA-I'!N21</f>
        <v/>
      </c>
      <c r="N17" s="18">
        <f>'Combined_CA-I'!O21</f>
        <v/>
      </c>
      <c r="O17" s="18">
        <f>'Combined_CA-I'!P21</f>
        <v/>
      </c>
      <c r="P17" s="18">
        <f>'Combined_CA-I'!Q21</f>
        <v/>
      </c>
      <c r="Q17" s="18">
        <f>'Combined_CA-I'!R21</f>
        <v/>
      </c>
      <c r="S17" s="34" t="n"/>
      <c r="U17" s="18">
        <f>SUM(A17,G17,M17)</f>
        <v/>
      </c>
      <c r="V17" s="18">
        <f>SUM(B17,H17,N17)</f>
        <v/>
      </c>
      <c r="W17" s="18">
        <f>SUM(C17,I17,O17)</f>
        <v/>
      </c>
      <c r="X17" s="18">
        <f>SUM(D17,J17,P17)</f>
        <v/>
      </c>
      <c r="Y17" s="18">
        <f>SUM(E17,K17,Q17)</f>
        <v/>
      </c>
    </row>
    <row r="18">
      <c r="A18" s="18">
        <f>'Combined_P1-I'!I22</f>
        <v/>
      </c>
      <c r="B18" s="18">
        <f>'Combined_P1-I'!J22</f>
        <v/>
      </c>
      <c r="C18" s="18">
        <f>'Combined_P1-I'!K22</f>
        <v/>
      </c>
      <c r="D18" s="18">
        <f>'Combined_P1-I'!L22</f>
        <v/>
      </c>
      <c r="E18" s="18">
        <f>'Combined_P1-I'!M22</f>
        <v/>
      </c>
      <c r="G18" s="18">
        <f>'Combined_P2-I'!J22</f>
        <v/>
      </c>
      <c r="H18" s="18">
        <f>'Combined_P2-I'!K22</f>
        <v/>
      </c>
      <c r="I18" s="18">
        <f>'Combined_P2-I'!L22</f>
        <v/>
      </c>
      <c r="J18" s="18">
        <f>'Combined_P2-I'!M22</f>
        <v/>
      </c>
      <c r="K18" s="18">
        <f>'Combined_P2-I'!N22</f>
        <v/>
      </c>
      <c r="M18" s="18">
        <f>'Combined_CA-I'!N22</f>
        <v/>
      </c>
      <c r="N18" s="18">
        <f>'Combined_CA-I'!O22</f>
        <v/>
      </c>
      <c r="O18" s="18">
        <f>'Combined_CA-I'!P22</f>
        <v/>
      </c>
      <c r="P18" s="18">
        <f>'Combined_CA-I'!Q22</f>
        <v/>
      </c>
      <c r="Q18" s="18">
        <f>'Combined_CA-I'!R22</f>
        <v/>
      </c>
      <c r="S18" s="34" t="n"/>
      <c r="U18" s="18">
        <f>SUM(A18,G18,M18)</f>
        <v/>
      </c>
      <c r="V18" s="18">
        <f>SUM(B18,H18,N18)</f>
        <v/>
      </c>
      <c r="W18" s="18">
        <f>SUM(C18,I18,O18)</f>
        <v/>
      </c>
      <c r="X18" s="18">
        <f>SUM(D18,J18,P18)</f>
        <v/>
      </c>
      <c r="Y18" s="18">
        <f>SUM(E18,K18,Q18)</f>
        <v/>
      </c>
    </row>
    <row r="19">
      <c r="A19" s="18">
        <f>'Combined_P1-I'!I23</f>
        <v/>
      </c>
      <c r="B19" s="18">
        <f>'Combined_P1-I'!J23</f>
        <v/>
      </c>
      <c r="C19" s="18">
        <f>'Combined_P1-I'!K23</f>
        <v/>
      </c>
      <c r="D19" s="18">
        <f>'Combined_P1-I'!L23</f>
        <v/>
      </c>
      <c r="E19" s="18">
        <f>'Combined_P1-I'!M23</f>
        <v/>
      </c>
      <c r="G19" s="18">
        <f>'Combined_P2-I'!J23</f>
        <v/>
      </c>
      <c r="H19" s="18">
        <f>'Combined_P2-I'!K23</f>
        <v/>
      </c>
      <c r="I19" s="18">
        <f>'Combined_P2-I'!L23</f>
        <v/>
      </c>
      <c r="J19" s="18">
        <f>'Combined_P2-I'!M23</f>
        <v/>
      </c>
      <c r="K19" s="18">
        <f>'Combined_P2-I'!N23</f>
        <v/>
      </c>
      <c r="M19" s="18">
        <f>'Combined_CA-I'!N23</f>
        <v/>
      </c>
      <c r="N19" s="18">
        <f>'Combined_CA-I'!O23</f>
        <v/>
      </c>
      <c r="O19" s="18">
        <f>'Combined_CA-I'!P23</f>
        <v/>
      </c>
      <c r="P19" s="18">
        <f>'Combined_CA-I'!Q23</f>
        <v/>
      </c>
      <c r="Q19" s="18">
        <f>'Combined_CA-I'!R23</f>
        <v/>
      </c>
      <c r="S19" s="34" t="n"/>
      <c r="U19" s="18">
        <f>SUM(A19,G19,M19)</f>
        <v/>
      </c>
      <c r="V19" s="18">
        <f>SUM(B19,H19,N19)</f>
        <v/>
      </c>
      <c r="W19" s="18">
        <f>SUM(C19,I19,O19)</f>
        <v/>
      </c>
      <c r="X19" s="18">
        <f>SUM(D19,J19,P19)</f>
        <v/>
      </c>
      <c r="Y19" s="18">
        <f>SUM(E19,K19,Q19)</f>
        <v/>
      </c>
    </row>
    <row r="20">
      <c r="A20" s="18">
        <f>'Combined_P1-I'!I24</f>
        <v/>
      </c>
      <c r="B20" s="18">
        <f>'Combined_P1-I'!J24</f>
        <v/>
      </c>
      <c r="C20" s="18">
        <f>'Combined_P1-I'!K24</f>
        <v/>
      </c>
      <c r="D20" s="18">
        <f>'Combined_P1-I'!L24</f>
        <v/>
      </c>
      <c r="E20" s="18">
        <f>'Combined_P1-I'!M24</f>
        <v/>
      </c>
      <c r="G20" s="18">
        <f>'Combined_P2-I'!J24</f>
        <v/>
      </c>
      <c r="H20" s="18">
        <f>'Combined_P2-I'!K24</f>
        <v/>
      </c>
      <c r="I20" s="18">
        <f>'Combined_P2-I'!L24</f>
        <v/>
      </c>
      <c r="J20" s="18">
        <f>'Combined_P2-I'!M24</f>
        <v/>
      </c>
      <c r="K20" s="18">
        <f>'Combined_P2-I'!N24</f>
        <v/>
      </c>
      <c r="M20" s="18">
        <f>'Combined_CA-I'!N24</f>
        <v/>
      </c>
      <c r="N20" s="18">
        <f>'Combined_CA-I'!O24</f>
        <v/>
      </c>
      <c r="O20" s="18">
        <f>'Combined_CA-I'!P24</f>
        <v/>
      </c>
      <c r="P20" s="18">
        <f>'Combined_CA-I'!Q24</f>
        <v/>
      </c>
      <c r="Q20" s="18">
        <f>'Combined_CA-I'!R24</f>
        <v/>
      </c>
      <c r="S20" s="34" t="n"/>
      <c r="U20" s="18">
        <f>SUM(A20,G20,M20)</f>
        <v/>
      </c>
      <c r="V20" s="18">
        <f>SUM(B20,H20,N20)</f>
        <v/>
      </c>
      <c r="W20" s="18">
        <f>SUM(C20,I20,O20)</f>
        <v/>
      </c>
      <c r="X20" s="18">
        <f>SUM(D20,J20,P20)</f>
        <v/>
      </c>
      <c r="Y20" s="18">
        <f>SUM(E20,K20,Q20)</f>
        <v/>
      </c>
    </row>
    <row r="21">
      <c r="A21" s="18">
        <f>'Combined_P1-I'!I25</f>
        <v/>
      </c>
      <c r="B21" s="18">
        <f>'Combined_P1-I'!J25</f>
        <v/>
      </c>
      <c r="C21" s="18">
        <f>'Combined_P1-I'!K25</f>
        <v/>
      </c>
      <c r="D21" s="18">
        <f>'Combined_P1-I'!L25</f>
        <v/>
      </c>
      <c r="E21" s="18">
        <f>'Combined_P1-I'!M25</f>
        <v/>
      </c>
      <c r="G21" s="18">
        <f>'Combined_P2-I'!J25</f>
        <v/>
      </c>
      <c r="H21" s="18">
        <f>'Combined_P2-I'!K25</f>
        <v/>
      </c>
      <c r="I21" s="18">
        <f>'Combined_P2-I'!L25</f>
        <v/>
      </c>
      <c r="J21" s="18">
        <f>'Combined_P2-I'!M25</f>
        <v/>
      </c>
      <c r="K21" s="18">
        <f>'Combined_P2-I'!N25</f>
        <v/>
      </c>
      <c r="M21" s="18">
        <f>'Combined_CA-I'!N25</f>
        <v/>
      </c>
      <c r="N21" s="18">
        <f>'Combined_CA-I'!O25</f>
        <v/>
      </c>
      <c r="O21" s="18">
        <f>'Combined_CA-I'!P25</f>
        <v/>
      </c>
      <c r="P21" s="18">
        <f>'Combined_CA-I'!Q25</f>
        <v/>
      </c>
      <c r="Q21" s="18">
        <f>'Combined_CA-I'!R25</f>
        <v/>
      </c>
      <c r="S21" s="34" t="n"/>
      <c r="U21" s="18">
        <f>SUM(A21,G21,M21)</f>
        <v/>
      </c>
      <c r="V21" s="18">
        <f>SUM(B21,H21,N21)</f>
        <v/>
      </c>
      <c r="W21" s="18">
        <f>SUM(C21,I21,O21)</f>
        <v/>
      </c>
      <c r="X21" s="18">
        <f>SUM(D21,J21,P21)</f>
        <v/>
      </c>
      <c r="Y21" s="18">
        <f>SUM(E21,K21,Q21)</f>
        <v/>
      </c>
    </row>
    <row r="22">
      <c r="A22" s="18">
        <f>'Combined_P1-I'!I26</f>
        <v/>
      </c>
      <c r="B22" s="18">
        <f>'Combined_P1-I'!J26</f>
        <v/>
      </c>
      <c r="C22" s="18">
        <f>'Combined_P1-I'!K26</f>
        <v/>
      </c>
      <c r="D22" s="18">
        <f>'Combined_P1-I'!L26</f>
        <v/>
      </c>
      <c r="E22" s="18">
        <f>'Combined_P1-I'!M26</f>
        <v/>
      </c>
      <c r="G22" s="18">
        <f>'Combined_P2-I'!J26</f>
        <v/>
      </c>
      <c r="H22" s="18">
        <f>'Combined_P2-I'!K26</f>
        <v/>
      </c>
      <c r="I22" s="18">
        <f>'Combined_P2-I'!L26</f>
        <v/>
      </c>
      <c r="J22" s="18">
        <f>'Combined_P2-I'!M26</f>
        <v/>
      </c>
      <c r="K22" s="18">
        <f>'Combined_P2-I'!N26</f>
        <v/>
      </c>
      <c r="M22" s="18">
        <f>'Combined_CA-I'!N26</f>
        <v/>
      </c>
      <c r="N22" s="18">
        <f>'Combined_CA-I'!O26</f>
        <v/>
      </c>
      <c r="O22" s="18">
        <f>'Combined_CA-I'!P26</f>
        <v/>
      </c>
      <c r="P22" s="18">
        <f>'Combined_CA-I'!Q26</f>
        <v/>
      </c>
      <c r="Q22" s="18">
        <f>'Combined_CA-I'!R26</f>
        <v/>
      </c>
      <c r="S22" s="34" t="n"/>
      <c r="U22" s="18">
        <f>SUM(A22,G22,M22)</f>
        <v/>
      </c>
      <c r="V22" s="18">
        <f>SUM(B22,H22,N22)</f>
        <v/>
      </c>
      <c r="W22" s="18">
        <f>SUM(C22,I22,O22)</f>
        <v/>
      </c>
      <c r="X22" s="18">
        <f>SUM(D22,J22,P22)</f>
        <v/>
      </c>
      <c r="Y22" s="18">
        <f>SUM(E22,K22,Q22)</f>
        <v/>
      </c>
    </row>
    <row r="23">
      <c r="A23" s="18">
        <f>'Combined_P1-I'!I27</f>
        <v/>
      </c>
      <c r="B23" s="18">
        <f>'Combined_P1-I'!J27</f>
        <v/>
      </c>
      <c r="C23" s="18">
        <f>'Combined_P1-I'!K27</f>
        <v/>
      </c>
      <c r="D23" s="18">
        <f>'Combined_P1-I'!L27</f>
        <v/>
      </c>
      <c r="E23" s="18">
        <f>'Combined_P1-I'!M27</f>
        <v/>
      </c>
      <c r="G23" s="18">
        <f>'Combined_P2-I'!J27</f>
        <v/>
      </c>
      <c r="H23" s="18">
        <f>'Combined_P2-I'!K27</f>
        <v/>
      </c>
      <c r="I23" s="18">
        <f>'Combined_P2-I'!L27</f>
        <v/>
      </c>
      <c r="J23" s="18">
        <f>'Combined_P2-I'!M27</f>
        <v/>
      </c>
      <c r="K23" s="18">
        <f>'Combined_P2-I'!N27</f>
        <v/>
      </c>
      <c r="M23" s="18">
        <f>'Combined_CA-I'!N27</f>
        <v/>
      </c>
      <c r="N23" s="18">
        <f>'Combined_CA-I'!O27</f>
        <v/>
      </c>
      <c r="O23" s="18">
        <f>'Combined_CA-I'!P27</f>
        <v/>
      </c>
      <c r="P23" s="18">
        <f>'Combined_CA-I'!Q27</f>
        <v/>
      </c>
      <c r="Q23" s="18">
        <f>'Combined_CA-I'!R27</f>
        <v/>
      </c>
      <c r="S23" s="34" t="n"/>
      <c r="U23" s="18">
        <f>SUM(A23,G23,M23)</f>
        <v/>
      </c>
      <c r="V23" s="18">
        <f>SUM(B23,H23,N23)</f>
        <v/>
      </c>
      <c r="W23" s="18">
        <f>SUM(C23,I23,O23)</f>
        <v/>
      </c>
      <c r="X23" s="18">
        <f>SUM(D23,J23,P23)</f>
        <v/>
      </c>
      <c r="Y23" s="18">
        <f>SUM(E23,K23,Q23)</f>
        <v/>
      </c>
    </row>
    <row r="24">
      <c r="A24" s="18">
        <f>'Combined_P1-I'!I28</f>
        <v/>
      </c>
      <c r="B24" s="18">
        <f>'Combined_P1-I'!J28</f>
        <v/>
      </c>
      <c r="C24" s="18">
        <f>'Combined_P1-I'!K28</f>
        <v/>
      </c>
      <c r="D24" s="18">
        <f>'Combined_P1-I'!L28</f>
        <v/>
      </c>
      <c r="E24" s="18">
        <f>'Combined_P1-I'!M28</f>
        <v/>
      </c>
      <c r="G24" s="18">
        <f>'Combined_P2-I'!J28</f>
        <v/>
      </c>
      <c r="H24" s="18">
        <f>'Combined_P2-I'!K28</f>
        <v/>
      </c>
      <c r="I24" s="18">
        <f>'Combined_P2-I'!L28</f>
        <v/>
      </c>
      <c r="J24" s="18">
        <f>'Combined_P2-I'!M28</f>
        <v/>
      </c>
      <c r="K24" s="18">
        <f>'Combined_P2-I'!N28</f>
        <v/>
      </c>
      <c r="M24" s="18">
        <f>'Combined_CA-I'!N28</f>
        <v/>
      </c>
      <c r="N24" s="18">
        <f>'Combined_CA-I'!O28</f>
        <v/>
      </c>
      <c r="O24" s="18">
        <f>'Combined_CA-I'!P28</f>
        <v/>
      </c>
      <c r="P24" s="18">
        <f>'Combined_CA-I'!Q28</f>
        <v/>
      </c>
      <c r="Q24" s="18">
        <f>'Combined_CA-I'!R28</f>
        <v/>
      </c>
      <c r="S24" s="34" t="n"/>
      <c r="U24" s="18">
        <f>SUM(A24,G24,M24)</f>
        <v/>
      </c>
      <c r="V24" s="18">
        <f>SUM(B24,H24,N24)</f>
        <v/>
      </c>
      <c r="W24" s="18">
        <f>SUM(C24,I24,O24)</f>
        <v/>
      </c>
      <c r="X24" s="18">
        <f>SUM(D24,J24,P24)</f>
        <v/>
      </c>
      <c r="Y24" s="18">
        <f>SUM(E24,K24,Q24)</f>
        <v/>
      </c>
    </row>
    <row r="25">
      <c r="A25" s="18">
        <f>'Combined_P1-I'!I29</f>
        <v/>
      </c>
      <c r="B25" s="18">
        <f>'Combined_P1-I'!J29</f>
        <v/>
      </c>
      <c r="C25" s="18">
        <f>'Combined_P1-I'!K29</f>
        <v/>
      </c>
      <c r="D25" s="18">
        <f>'Combined_P1-I'!L29</f>
        <v/>
      </c>
      <c r="E25" s="18">
        <f>'Combined_P1-I'!M29</f>
        <v/>
      </c>
      <c r="G25" s="18">
        <f>'Combined_P2-I'!J29</f>
        <v/>
      </c>
      <c r="H25" s="18">
        <f>'Combined_P2-I'!K29</f>
        <v/>
      </c>
      <c r="I25" s="18">
        <f>'Combined_P2-I'!L29</f>
        <v/>
      </c>
      <c r="J25" s="18">
        <f>'Combined_P2-I'!M29</f>
        <v/>
      </c>
      <c r="K25" s="18">
        <f>'Combined_P2-I'!N29</f>
        <v/>
      </c>
      <c r="M25" s="18">
        <f>'Combined_CA-I'!N29</f>
        <v/>
      </c>
      <c r="N25" s="18">
        <f>'Combined_CA-I'!O29</f>
        <v/>
      </c>
      <c r="O25" s="18">
        <f>'Combined_CA-I'!P29</f>
        <v/>
      </c>
      <c r="P25" s="18">
        <f>'Combined_CA-I'!Q29</f>
        <v/>
      </c>
      <c r="Q25" s="18">
        <f>'Combined_CA-I'!R29</f>
        <v/>
      </c>
      <c r="S25" s="34" t="n"/>
      <c r="U25" s="18">
        <f>SUM(A25,G25,M25)</f>
        <v/>
      </c>
      <c r="V25" s="18">
        <f>SUM(B25,H25,N25)</f>
        <v/>
      </c>
      <c r="W25" s="18">
        <f>SUM(C25,I25,O25)</f>
        <v/>
      </c>
      <c r="X25" s="18">
        <f>SUM(D25,J25,P25)</f>
        <v/>
      </c>
      <c r="Y25" s="18">
        <f>SUM(E25,K25,Q25)</f>
        <v/>
      </c>
    </row>
    <row r="26">
      <c r="A26" s="18">
        <f>'Combined_P1-I'!I30</f>
        <v/>
      </c>
      <c r="B26" s="18">
        <f>'Combined_P1-I'!J30</f>
        <v/>
      </c>
      <c r="C26" s="18">
        <f>'Combined_P1-I'!K30</f>
        <v/>
      </c>
      <c r="D26" s="18">
        <f>'Combined_P1-I'!L30</f>
        <v/>
      </c>
      <c r="E26" s="18">
        <f>'Combined_P1-I'!M30</f>
        <v/>
      </c>
      <c r="G26" s="18">
        <f>'Combined_P2-I'!J30</f>
        <v/>
      </c>
      <c r="H26" s="18">
        <f>'Combined_P2-I'!K30</f>
        <v/>
      </c>
      <c r="I26" s="18">
        <f>'Combined_P2-I'!L30</f>
        <v/>
      </c>
      <c r="J26" s="18">
        <f>'Combined_P2-I'!M30</f>
        <v/>
      </c>
      <c r="K26" s="18">
        <f>'Combined_P2-I'!N30</f>
        <v/>
      </c>
      <c r="M26" s="18">
        <f>'Combined_CA-I'!N30</f>
        <v/>
      </c>
      <c r="N26" s="18">
        <f>'Combined_CA-I'!O30</f>
        <v/>
      </c>
      <c r="O26" s="18">
        <f>'Combined_CA-I'!P30</f>
        <v/>
      </c>
      <c r="P26" s="18">
        <f>'Combined_CA-I'!Q30</f>
        <v/>
      </c>
      <c r="Q26" s="18">
        <f>'Combined_CA-I'!R30</f>
        <v/>
      </c>
      <c r="S26" s="34" t="n"/>
      <c r="U26" s="18">
        <f>SUM(A26,G26,M26)</f>
        <v/>
      </c>
      <c r="V26" s="18">
        <f>SUM(B26,H26,N26)</f>
        <v/>
      </c>
      <c r="W26" s="18">
        <f>SUM(C26,I26,O26)</f>
        <v/>
      </c>
      <c r="X26" s="18">
        <f>SUM(D26,J26,P26)</f>
        <v/>
      </c>
      <c r="Y26" s="18">
        <f>SUM(E26,K26,Q26)</f>
        <v/>
      </c>
    </row>
    <row r="27">
      <c r="A27" s="18">
        <f>'Combined_P1-I'!I31</f>
        <v/>
      </c>
      <c r="B27" s="18">
        <f>'Combined_P1-I'!J31</f>
        <v/>
      </c>
      <c r="C27" s="18">
        <f>'Combined_P1-I'!K31</f>
        <v/>
      </c>
      <c r="D27" s="18">
        <f>'Combined_P1-I'!L31</f>
        <v/>
      </c>
      <c r="E27" s="18">
        <f>'Combined_P1-I'!M31</f>
        <v/>
      </c>
      <c r="G27" s="18">
        <f>'Combined_P2-I'!J31</f>
        <v/>
      </c>
      <c r="H27" s="18">
        <f>'Combined_P2-I'!K31</f>
        <v/>
      </c>
      <c r="I27" s="18">
        <f>'Combined_P2-I'!L31</f>
        <v/>
      </c>
      <c r="J27" s="18">
        <f>'Combined_P2-I'!M31</f>
        <v/>
      </c>
      <c r="K27" s="18">
        <f>'Combined_P2-I'!N31</f>
        <v/>
      </c>
      <c r="M27" s="18">
        <f>'Combined_CA-I'!N31</f>
        <v/>
      </c>
      <c r="N27" s="18">
        <f>'Combined_CA-I'!O31</f>
        <v/>
      </c>
      <c r="O27" s="18">
        <f>'Combined_CA-I'!P31</f>
        <v/>
      </c>
      <c r="P27" s="18">
        <f>'Combined_CA-I'!Q31</f>
        <v/>
      </c>
      <c r="Q27" s="18">
        <f>'Combined_CA-I'!R31</f>
        <v/>
      </c>
      <c r="S27" s="34" t="n"/>
      <c r="U27" s="18">
        <f>SUM(A27,G27,M27)</f>
        <v/>
      </c>
      <c r="V27" s="18">
        <f>SUM(B27,H27,N27)</f>
        <v/>
      </c>
      <c r="W27" s="18">
        <f>SUM(C27,I27,O27)</f>
        <v/>
      </c>
      <c r="X27" s="18">
        <f>SUM(D27,J27,P27)</f>
        <v/>
      </c>
      <c r="Y27" s="18">
        <f>SUM(E27,K27,Q27)</f>
        <v/>
      </c>
    </row>
    <row r="28">
      <c r="A28" s="18">
        <f>'Combined_P1-I'!I32</f>
        <v/>
      </c>
      <c r="B28" s="18">
        <f>'Combined_P1-I'!J32</f>
        <v/>
      </c>
      <c r="C28" s="18">
        <f>'Combined_P1-I'!K32</f>
        <v/>
      </c>
      <c r="D28" s="18">
        <f>'Combined_P1-I'!L32</f>
        <v/>
      </c>
      <c r="E28" s="18">
        <f>'Combined_P1-I'!M32</f>
        <v/>
      </c>
      <c r="G28" s="18">
        <f>'Combined_P2-I'!J32</f>
        <v/>
      </c>
      <c r="H28" s="18">
        <f>'Combined_P2-I'!K32</f>
        <v/>
      </c>
      <c r="I28" s="18">
        <f>'Combined_P2-I'!L32</f>
        <v/>
      </c>
      <c r="J28" s="18">
        <f>'Combined_P2-I'!M32</f>
        <v/>
      </c>
      <c r="K28" s="18">
        <f>'Combined_P2-I'!N32</f>
        <v/>
      </c>
      <c r="M28" s="18">
        <f>'Combined_CA-I'!N32</f>
        <v/>
      </c>
      <c r="N28" s="18">
        <f>'Combined_CA-I'!O32</f>
        <v/>
      </c>
      <c r="O28" s="18">
        <f>'Combined_CA-I'!P32</f>
        <v/>
      </c>
      <c r="P28" s="18">
        <f>'Combined_CA-I'!Q32</f>
        <v/>
      </c>
      <c r="Q28" s="18">
        <f>'Combined_CA-I'!R32</f>
        <v/>
      </c>
      <c r="S28" s="34" t="n"/>
      <c r="U28" s="18">
        <f>SUM(A28,G28,M28)</f>
        <v/>
      </c>
      <c r="V28" s="18">
        <f>SUM(B28,H28,N28)</f>
        <v/>
      </c>
      <c r="W28" s="18">
        <f>SUM(C28,I28,O28)</f>
        <v/>
      </c>
      <c r="X28" s="18">
        <f>SUM(D28,J28,P28)</f>
        <v/>
      </c>
      <c r="Y28" s="18">
        <f>SUM(E28,K28,Q28)</f>
        <v/>
      </c>
    </row>
    <row r="29">
      <c r="A29" s="18">
        <f>'Combined_P1-I'!I33</f>
        <v/>
      </c>
      <c r="B29" s="18">
        <f>'Combined_P1-I'!J33</f>
        <v/>
      </c>
      <c r="C29" s="18">
        <f>'Combined_P1-I'!K33</f>
        <v/>
      </c>
      <c r="D29" s="18">
        <f>'Combined_P1-I'!L33</f>
        <v/>
      </c>
      <c r="E29" s="18">
        <f>'Combined_P1-I'!M33</f>
        <v/>
      </c>
      <c r="G29" s="18">
        <f>'Combined_P2-I'!J33</f>
        <v/>
      </c>
      <c r="H29" s="18">
        <f>'Combined_P2-I'!K33</f>
        <v/>
      </c>
      <c r="I29" s="18">
        <f>'Combined_P2-I'!L33</f>
        <v/>
      </c>
      <c r="J29" s="18">
        <f>'Combined_P2-I'!M33</f>
        <v/>
      </c>
      <c r="K29" s="18">
        <f>'Combined_P2-I'!N33</f>
        <v/>
      </c>
      <c r="M29" s="18">
        <f>'Combined_CA-I'!N33</f>
        <v/>
      </c>
      <c r="N29" s="18">
        <f>'Combined_CA-I'!O33</f>
        <v/>
      </c>
      <c r="O29" s="18">
        <f>'Combined_CA-I'!P33</f>
        <v/>
      </c>
      <c r="P29" s="18">
        <f>'Combined_CA-I'!Q33</f>
        <v/>
      </c>
      <c r="Q29" s="18">
        <f>'Combined_CA-I'!R33</f>
        <v/>
      </c>
      <c r="S29" s="34" t="n"/>
      <c r="U29" s="18">
        <f>SUM(A29,G29,M29)</f>
        <v/>
      </c>
      <c r="V29" s="18">
        <f>SUM(B29,H29,N29)</f>
        <v/>
      </c>
      <c r="W29" s="18">
        <f>SUM(C29,I29,O29)</f>
        <v/>
      </c>
      <c r="X29" s="18">
        <f>SUM(D29,J29,P29)</f>
        <v/>
      </c>
      <c r="Y29" s="18">
        <f>SUM(E29,K29,Q29)</f>
        <v/>
      </c>
    </row>
    <row r="30">
      <c r="A30" s="18">
        <f>'Combined_P1-I'!I34</f>
        <v/>
      </c>
      <c r="B30" s="18">
        <f>'Combined_P1-I'!J34</f>
        <v/>
      </c>
      <c r="C30" s="18">
        <f>'Combined_P1-I'!K34</f>
        <v/>
      </c>
      <c r="D30" s="18">
        <f>'Combined_P1-I'!L34</f>
        <v/>
      </c>
      <c r="E30" s="18">
        <f>'Combined_P1-I'!M34</f>
        <v/>
      </c>
      <c r="G30" s="18">
        <f>'Combined_P2-I'!J34</f>
        <v/>
      </c>
      <c r="H30" s="18">
        <f>'Combined_P2-I'!K34</f>
        <v/>
      </c>
      <c r="I30" s="18">
        <f>'Combined_P2-I'!L34</f>
        <v/>
      </c>
      <c r="J30" s="18">
        <f>'Combined_P2-I'!M34</f>
        <v/>
      </c>
      <c r="K30" s="18">
        <f>'Combined_P2-I'!N34</f>
        <v/>
      </c>
      <c r="M30" s="18">
        <f>'Combined_CA-I'!N34</f>
        <v/>
      </c>
      <c r="N30" s="18">
        <f>'Combined_CA-I'!O34</f>
        <v/>
      </c>
      <c r="O30" s="18">
        <f>'Combined_CA-I'!P34</f>
        <v/>
      </c>
      <c r="P30" s="18">
        <f>'Combined_CA-I'!Q34</f>
        <v/>
      </c>
      <c r="Q30" s="18">
        <f>'Combined_CA-I'!R34</f>
        <v/>
      </c>
      <c r="S30" s="34" t="n"/>
      <c r="U30" s="18">
        <f>SUM(A30,G30,M30)</f>
        <v/>
      </c>
      <c r="V30" s="18">
        <f>SUM(B30,H30,N30)</f>
        <v/>
      </c>
      <c r="W30" s="18">
        <f>SUM(C30,I30,O30)</f>
        <v/>
      </c>
      <c r="X30" s="18">
        <f>SUM(D30,J30,P30)</f>
        <v/>
      </c>
      <c r="Y30" s="18">
        <f>SUM(E30,K30,Q30)</f>
        <v/>
      </c>
    </row>
    <row r="31">
      <c r="A31" s="18">
        <f>'Combined_P1-I'!I35</f>
        <v/>
      </c>
      <c r="B31" s="18">
        <f>'Combined_P1-I'!J35</f>
        <v/>
      </c>
      <c r="C31" s="18">
        <f>'Combined_P1-I'!K35</f>
        <v/>
      </c>
      <c r="D31" s="18">
        <f>'Combined_P1-I'!L35</f>
        <v/>
      </c>
      <c r="E31" s="18">
        <f>'Combined_P1-I'!M35</f>
        <v/>
      </c>
      <c r="G31" s="18">
        <f>'Combined_P2-I'!J35</f>
        <v/>
      </c>
      <c r="H31" s="18">
        <f>'Combined_P2-I'!K35</f>
        <v/>
      </c>
      <c r="I31" s="18">
        <f>'Combined_P2-I'!L35</f>
        <v/>
      </c>
      <c r="J31" s="18">
        <f>'Combined_P2-I'!M35</f>
        <v/>
      </c>
      <c r="K31" s="18">
        <f>'Combined_P2-I'!N35</f>
        <v/>
      </c>
      <c r="M31" s="18">
        <f>'Combined_CA-I'!N35</f>
        <v/>
      </c>
      <c r="N31" s="18">
        <f>'Combined_CA-I'!O35</f>
        <v/>
      </c>
      <c r="O31" s="18">
        <f>'Combined_CA-I'!P35</f>
        <v/>
      </c>
      <c r="P31" s="18">
        <f>'Combined_CA-I'!Q35</f>
        <v/>
      </c>
      <c r="Q31" s="18">
        <f>'Combined_CA-I'!R35</f>
        <v/>
      </c>
      <c r="S31" s="34" t="n"/>
      <c r="U31" s="18">
        <f>SUM(A31,G31,M31)</f>
        <v/>
      </c>
      <c r="V31" s="18">
        <f>SUM(B31,H31,N31)</f>
        <v/>
      </c>
      <c r="W31" s="18">
        <f>SUM(C31,I31,O31)</f>
        <v/>
      </c>
      <c r="X31" s="18">
        <f>SUM(D31,J31,P31)</f>
        <v/>
      </c>
      <c r="Y31" s="18">
        <f>SUM(E31,K31,Q31)</f>
        <v/>
      </c>
    </row>
    <row r="32">
      <c r="A32" s="18">
        <f>'Combined_P1-I'!I36</f>
        <v/>
      </c>
      <c r="B32" s="18">
        <f>'Combined_P1-I'!J36</f>
        <v/>
      </c>
      <c r="C32" s="18">
        <f>'Combined_P1-I'!K36</f>
        <v/>
      </c>
      <c r="D32" s="18">
        <f>'Combined_P1-I'!L36</f>
        <v/>
      </c>
      <c r="E32" s="18">
        <f>'Combined_P1-I'!M36</f>
        <v/>
      </c>
      <c r="G32" s="18">
        <f>'Combined_P2-I'!J36</f>
        <v/>
      </c>
      <c r="H32" s="18">
        <f>'Combined_P2-I'!K36</f>
        <v/>
      </c>
      <c r="I32" s="18">
        <f>'Combined_P2-I'!L36</f>
        <v/>
      </c>
      <c r="J32" s="18">
        <f>'Combined_P2-I'!M36</f>
        <v/>
      </c>
      <c r="K32" s="18">
        <f>'Combined_P2-I'!N36</f>
        <v/>
      </c>
      <c r="M32" s="18">
        <f>'Combined_CA-I'!N36</f>
        <v/>
      </c>
      <c r="N32" s="18">
        <f>'Combined_CA-I'!O36</f>
        <v/>
      </c>
      <c r="O32" s="18">
        <f>'Combined_CA-I'!P36</f>
        <v/>
      </c>
      <c r="P32" s="18">
        <f>'Combined_CA-I'!Q36</f>
        <v/>
      </c>
      <c r="Q32" s="18">
        <f>'Combined_CA-I'!R36</f>
        <v/>
      </c>
      <c r="S32" s="34" t="n"/>
      <c r="U32" s="18">
        <f>SUM(A32,G32,M32)</f>
        <v/>
      </c>
      <c r="V32" s="18">
        <f>SUM(B32,H32,N32)</f>
        <v/>
      </c>
      <c r="W32" s="18">
        <f>SUM(C32,I32,O32)</f>
        <v/>
      </c>
      <c r="X32" s="18">
        <f>SUM(D32,J32,P32)</f>
        <v/>
      </c>
      <c r="Y32" s="18">
        <f>SUM(E32,K32,Q32)</f>
        <v/>
      </c>
    </row>
    <row r="33">
      <c r="A33" s="18">
        <f>'Combined_P1-I'!I37</f>
        <v/>
      </c>
      <c r="B33" s="18">
        <f>'Combined_P1-I'!J37</f>
        <v/>
      </c>
      <c r="C33" s="18">
        <f>'Combined_P1-I'!K37</f>
        <v/>
      </c>
      <c r="D33" s="18">
        <f>'Combined_P1-I'!L37</f>
        <v/>
      </c>
      <c r="E33" s="18">
        <f>'Combined_P1-I'!M37</f>
        <v/>
      </c>
      <c r="G33" s="18">
        <f>'Combined_P2-I'!J37</f>
        <v/>
      </c>
      <c r="H33" s="18">
        <f>'Combined_P2-I'!K37</f>
        <v/>
      </c>
      <c r="I33" s="18">
        <f>'Combined_P2-I'!L37</f>
        <v/>
      </c>
      <c r="J33" s="18">
        <f>'Combined_P2-I'!M37</f>
        <v/>
      </c>
      <c r="K33" s="18">
        <f>'Combined_P2-I'!N37</f>
        <v/>
      </c>
      <c r="M33" s="18">
        <f>'Combined_CA-I'!N37</f>
        <v/>
      </c>
      <c r="N33" s="18">
        <f>'Combined_CA-I'!O37</f>
        <v/>
      </c>
      <c r="O33" s="18">
        <f>'Combined_CA-I'!P37</f>
        <v/>
      </c>
      <c r="P33" s="18">
        <f>'Combined_CA-I'!Q37</f>
        <v/>
      </c>
      <c r="Q33" s="18">
        <f>'Combined_CA-I'!R37</f>
        <v/>
      </c>
      <c r="S33" s="34" t="n"/>
      <c r="U33" s="18">
        <f>SUM(A33,G33,M33)</f>
        <v/>
      </c>
      <c r="V33" s="18">
        <f>SUM(B33,H33,N33)</f>
        <v/>
      </c>
      <c r="W33" s="18">
        <f>SUM(C33,I33,O33)</f>
        <v/>
      </c>
      <c r="X33" s="18">
        <f>SUM(D33,J33,P33)</f>
        <v/>
      </c>
      <c r="Y33" s="18">
        <f>SUM(E33,K33,Q33)</f>
        <v/>
      </c>
    </row>
    <row r="34">
      <c r="A34" s="18">
        <f>'Combined_P1-I'!I38</f>
        <v/>
      </c>
      <c r="B34" s="18">
        <f>'Combined_P1-I'!J38</f>
        <v/>
      </c>
      <c r="C34" s="18">
        <f>'Combined_P1-I'!K38</f>
        <v/>
      </c>
      <c r="D34" s="18">
        <f>'Combined_P1-I'!L38</f>
        <v/>
      </c>
      <c r="E34" s="18">
        <f>'Combined_P1-I'!M38</f>
        <v/>
      </c>
      <c r="G34" s="18">
        <f>'Combined_P2-I'!J38</f>
        <v/>
      </c>
      <c r="H34" s="18">
        <f>'Combined_P2-I'!K38</f>
        <v/>
      </c>
      <c r="I34" s="18">
        <f>'Combined_P2-I'!L38</f>
        <v/>
      </c>
      <c r="J34" s="18">
        <f>'Combined_P2-I'!M38</f>
        <v/>
      </c>
      <c r="K34" s="18">
        <f>'Combined_P2-I'!N38</f>
        <v/>
      </c>
      <c r="M34" s="18">
        <f>'Combined_CA-I'!N38</f>
        <v/>
      </c>
      <c r="N34" s="18">
        <f>'Combined_CA-I'!O38</f>
        <v/>
      </c>
      <c r="O34" s="18">
        <f>'Combined_CA-I'!P38</f>
        <v/>
      </c>
      <c r="P34" s="18">
        <f>'Combined_CA-I'!Q38</f>
        <v/>
      </c>
      <c r="Q34" s="18">
        <f>'Combined_CA-I'!R38</f>
        <v/>
      </c>
      <c r="S34" s="34" t="n"/>
      <c r="U34" s="18">
        <f>SUM(A34,G34,M34)</f>
        <v/>
      </c>
      <c r="V34" s="18">
        <f>SUM(B34,H34,N34)</f>
        <v/>
      </c>
      <c r="W34" s="18">
        <f>SUM(C34,I34,O34)</f>
        <v/>
      </c>
      <c r="X34" s="18">
        <f>SUM(D34,J34,P34)</f>
        <v/>
      </c>
      <c r="Y34" s="18">
        <f>SUM(E34,K34,Q34)</f>
        <v/>
      </c>
    </row>
    <row r="35">
      <c r="A35" s="18">
        <f>'Combined_P1-I'!I39</f>
        <v/>
      </c>
      <c r="B35" s="18">
        <f>'Combined_P1-I'!J39</f>
        <v/>
      </c>
      <c r="C35" s="18">
        <f>'Combined_P1-I'!K39</f>
        <v/>
      </c>
      <c r="D35" s="18">
        <f>'Combined_P1-I'!L39</f>
        <v/>
      </c>
      <c r="E35" s="18">
        <f>'Combined_P1-I'!M39</f>
        <v/>
      </c>
      <c r="G35" s="18">
        <f>'Combined_P2-I'!J39</f>
        <v/>
      </c>
      <c r="H35" s="18">
        <f>'Combined_P2-I'!K39</f>
        <v/>
      </c>
      <c r="I35" s="18">
        <f>'Combined_P2-I'!L39</f>
        <v/>
      </c>
      <c r="J35" s="18">
        <f>'Combined_P2-I'!M39</f>
        <v/>
      </c>
      <c r="K35" s="18">
        <f>'Combined_P2-I'!N39</f>
        <v/>
      </c>
      <c r="M35" s="18">
        <f>'Combined_CA-I'!N39</f>
        <v/>
      </c>
      <c r="N35" s="18">
        <f>'Combined_CA-I'!O39</f>
        <v/>
      </c>
      <c r="O35" s="18">
        <f>'Combined_CA-I'!P39</f>
        <v/>
      </c>
      <c r="P35" s="18">
        <f>'Combined_CA-I'!Q39</f>
        <v/>
      </c>
      <c r="Q35" s="18">
        <f>'Combined_CA-I'!R39</f>
        <v/>
      </c>
      <c r="S35" s="34" t="n"/>
      <c r="U35" s="18">
        <f>SUM(A35,G35,M35)</f>
        <v/>
      </c>
      <c r="V35" s="18">
        <f>SUM(B35,H35,N35)</f>
        <v/>
      </c>
      <c r="W35" s="18">
        <f>SUM(C35,I35,O35)</f>
        <v/>
      </c>
      <c r="X35" s="18">
        <f>SUM(D35,J35,P35)</f>
        <v/>
      </c>
      <c r="Y35" s="18">
        <f>SUM(E35,K35,Q35)</f>
        <v/>
      </c>
    </row>
    <row r="36">
      <c r="A36" s="18">
        <f>'Combined_P1-I'!I40</f>
        <v/>
      </c>
      <c r="B36" s="18">
        <f>'Combined_P1-I'!J40</f>
        <v/>
      </c>
      <c r="C36" s="18">
        <f>'Combined_P1-I'!K40</f>
        <v/>
      </c>
      <c r="D36" s="18">
        <f>'Combined_P1-I'!L40</f>
        <v/>
      </c>
      <c r="E36" s="18">
        <f>'Combined_P1-I'!M40</f>
        <v/>
      </c>
      <c r="G36" s="18">
        <f>'Combined_P2-I'!J40</f>
        <v/>
      </c>
      <c r="H36" s="18">
        <f>'Combined_P2-I'!K40</f>
        <v/>
      </c>
      <c r="I36" s="18">
        <f>'Combined_P2-I'!L40</f>
        <v/>
      </c>
      <c r="J36" s="18">
        <f>'Combined_P2-I'!M40</f>
        <v/>
      </c>
      <c r="K36" s="18">
        <f>'Combined_P2-I'!N40</f>
        <v/>
      </c>
      <c r="M36" s="18">
        <f>'Combined_CA-I'!N40</f>
        <v/>
      </c>
      <c r="N36" s="18">
        <f>'Combined_CA-I'!O40</f>
        <v/>
      </c>
      <c r="O36" s="18">
        <f>'Combined_CA-I'!P40</f>
        <v/>
      </c>
      <c r="P36" s="18">
        <f>'Combined_CA-I'!Q40</f>
        <v/>
      </c>
      <c r="Q36" s="18">
        <f>'Combined_CA-I'!R40</f>
        <v/>
      </c>
      <c r="S36" s="34" t="n"/>
      <c r="U36" s="18">
        <f>SUM(A36,G36,M36)</f>
        <v/>
      </c>
      <c r="V36" s="18">
        <f>SUM(B36,H36,N36)</f>
        <v/>
      </c>
      <c r="W36" s="18">
        <f>SUM(C36,I36,O36)</f>
        <v/>
      </c>
      <c r="X36" s="18">
        <f>SUM(D36,J36,P36)</f>
        <v/>
      </c>
      <c r="Y36" s="18">
        <f>SUM(E36,K36,Q36)</f>
        <v/>
      </c>
    </row>
    <row r="37">
      <c r="A37" s="18">
        <f>'Combined_P1-I'!I41</f>
        <v/>
      </c>
      <c r="B37" s="18">
        <f>'Combined_P1-I'!J41</f>
        <v/>
      </c>
      <c r="C37" s="18">
        <f>'Combined_P1-I'!K41</f>
        <v/>
      </c>
      <c r="D37" s="18">
        <f>'Combined_P1-I'!L41</f>
        <v/>
      </c>
      <c r="E37" s="18">
        <f>'Combined_P1-I'!M41</f>
        <v/>
      </c>
      <c r="G37" s="18">
        <f>'Combined_P2-I'!J41</f>
        <v/>
      </c>
      <c r="H37" s="18">
        <f>'Combined_P2-I'!K41</f>
        <v/>
      </c>
      <c r="I37" s="18">
        <f>'Combined_P2-I'!L41</f>
        <v/>
      </c>
      <c r="J37" s="18">
        <f>'Combined_P2-I'!M41</f>
        <v/>
      </c>
      <c r="K37" s="18">
        <f>'Combined_P2-I'!N41</f>
        <v/>
      </c>
      <c r="M37" s="18">
        <f>'Combined_CA-I'!N41</f>
        <v/>
      </c>
      <c r="N37" s="18">
        <f>'Combined_CA-I'!O41</f>
        <v/>
      </c>
      <c r="O37" s="18">
        <f>'Combined_CA-I'!P41</f>
        <v/>
      </c>
      <c r="P37" s="18">
        <f>'Combined_CA-I'!Q41</f>
        <v/>
      </c>
      <c r="Q37" s="18">
        <f>'Combined_CA-I'!R41</f>
        <v/>
      </c>
      <c r="S37" s="34" t="n"/>
      <c r="U37" s="18">
        <f>SUM(A37,G37,M37)</f>
        <v/>
      </c>
      <c r="V37" s="18">
        <f>SUM(B37,H37,N37)</f>
        <v/>
      </c>
      <c r="W37" s="18">
        <f>SUM(C37,I37,O37)</f>
        <v/>
      </c>
      <c r="X37" s="18">
        <f>SUM(D37,J37,P37)</f>
        <v/>
      </c>
      <c r="Y37" s="18">
        <f>SUM(E37,K37,Q37)</f>
        <v/>
      </c>
    </row>
    <row r="38">
      <c r="A38" s="18">
        <f>'Combined_P1-I'!I42</f>
        <v/>
      </c>
      <c r="B38" s="18">
        <f>'Combined_P1-I'!J42</f>
        <v/>
      </c>
      <c r="C38" s="18">
        <f>'Combined_P1-I'!K42</f>
        <v/>
      </c>
      <c r="D38" s="18">
        <f>'Combined_P1-I'!L42</f>
        <v/>
      </c>
      <c r="E38" s="18">
        <f>'Combined_P1-I'!M42</f>
        <v/>
      </c>
      <c r="G38" s="18">
        <f>'Combined_P2-I'!J42</f>
        <v/>
      </c>
      <c r="H38" s="18">
        <f>'Combined_P2-I'!K42</f>
        <v/>
      </c>
      <c r="I38" s="18">
        <f>'Combined_P2-I'!L42</f>
        <v/>
      </c>
      <c r="J38" s="18">
        <f>'Combined_P2-I'!M42</f>
        <v/>
      </c>
      <c r="K38" s="18">
        <f>'Combined_P2-I'!N42</f>
        <v/>
      </c>
      <c r="M38" s="18">
        <f>'Combined_CA-I'!N42</f>
        <v/>
      </c>
      <c r="N38" s="18">
        <f>'Combined_CA-I'!O42</f>
        <v/>
      </c>
      <c r="O38" s="18">
        <f>'Combined_CA-I'!P42</f>
        <v/>
      </c>
      <c r="P38" s="18">
        <f>'Combined_CA-I'!Q42</f>
        <v/>
      </c>
      <c r="Q38" s="18">
        <f>'Combined_CA-I'!R42</f>
        <v/>
      </c>
      <c r="S38" s="34" t="n"/>
      <c r="U38" s="18">
        <f>SUM(A38,G38,M38)</f>
        <v/>
      </c>
      <c r="V38" s="18">
        <f>SUM(B38,H38,N38)</f>
        <v/>
      </c>
      <c r="W38" s="18">
        <f>SUM(C38,I38,O38)</f>
        <v/>
      </c>
      <c r="X38" s="18">
        <f>SUM(D38,J38,P38)</f>
        <v/>
      </c>
      <c r="Y38" s="18">
        <f>SUM(E38,K38,Q38)</f>
        <v/>
      </c>
    </row>
    <row r="39">
      <c r="A39" s="18">
        <f>'Combined_P1-I'!I43</f>
        <v/>
      </c>
      <c r="B39" s="18">
        <f>'Combined_P1-I'!J43</f>
        <v/>
      </c>
      <c r="C39" s="18">
        <f>'Combined_P1-I'!K43</f>
        <v/>
      </c>
      <c r="D39" s="18">
        <f>'Combined_P1-I'!L43</f>
        <v/>
      </c>
      <c r="E39" s="18">
        <f>'Combined_P1-I'!M43</f>
        <v/>
      </c>
      <c r="G39" s="18">
        <f>'Combined_P2-I'!J43</f>
        <v/>
      </c>
      <c r="H39" s="18">
        <f>'Combined_P2-I'!K43</f>
        <v/>
      </c>
      <c r="I39" s="18">
        <f>'Combined_P2-I'!L43</f>
        <v/>
      </c>
      <c r="J39" s="18">
        <f>'Combined_P2-I'!M43</f>
        <v/>
      </c>
      <c r="K39" s="18">
        <f>'Combined_P2-I'!N43</f>
        <v/>
      </c>
      <c r="M39" s="18">
        <f>'Combined_CA-I'!N43</f>
        <v/>
      </c>
      <c r="N39" s="18">
        <f>'Combined_CA-I'!O43</f>
        <v/>
      </c>
      <c r="O39" s="18">
        <f>'Combined_CA-I'!P43</f>
        <v/>
      </c>
      <c r="P39" s="18">
        <f>'Combined_CA-I'!Q43</f>
        <v/>
      </c>
      <c r="Q39" s="18">
        <f>'Combined_CA-I'!R43</f>
        <v/>
      </c>
      <c r="S39" s="34" t="n"/>
      <c r="U39" s="18">
        <f>SUM(A39,G39,M39)</f>
        <v/>
      </c>
      <c r="V39" s="18">
        <f>SUM(B39,H39,N39)</f>
        <v/>
      </c>
      <c r="W39" s="18">
        <f>SUM(C39,I39,O39)</f>
        <v/>
      </c>
      <c r="X39" s="18">
        <f>SUM(D39,J39,P39)</f>
        <v/>
      </c>
      <c r="Y39" s="18">
        <f>SUM(E39,K39,Q39)</f>
        <v/>
      </c>
    </row>
    <row r="40">
      <c r="S40" s="34" t="n"/>
    </row>
    <row r="41">
      <c r="S41" s="34" t="n"/>
      <c r="T41" s="19" t="inlineStr">
        <is>
          <t>CO</t>
        </is>
      </c>
      <c r="U41" s="37" t="inlineStr">
        <is>
          <t>CO1</t>
        </is>
      </c>
      <c r="V41" s="37" t="inlineStr">
        <is>
          <t>CO2</t>
        </is>
      </c>
      <c r="W41" s="37" t="inlineStr">
        <is>
          <t>CO3</t>
        </is>
      </c>
      <c r="X41" s="37" t="inlineStr">
        <is>
          <t>CO4</t>
        </is>
      </c>
      <c r="Y41" s="37" t="inlineStr">
        <is>
          <t>CO5</t>
        </is>
      </c>
    </row>
    <row r="42">
      <c r="S42" s="34" t="n"/>
      <c r="T42" s="19" t="inlineStr">
        <is>
          <t>CO%</t>
        </is>
      </c>
      <c r="U42" s="38">
        <f>IF(SUM(U7:U39) &gt; 0, COUNTIF(U7:U39, "&gt;=" &amp; U4), "")</f>
        <v/>
      </c>
      <c r="V42" s="38">
        <f>IF(SUM(V7:V39) &gt; 0, COUNTIF(V7:V39, "&gt;=" &amp; V4), "")</f>
        <v/>
      </c>
      <c r="W42" s="38">
        <f>IF(SUM(W7:W39) &gt; 0, COUNTIF(W7:W39, "&gt;=" &amp; W4), "")</f>
        <v/>
      </c>
      <c r="X42" s="38">
        <f>IF(SUM(X7:X39) &gt; 0, COUNTIF(X7:X39, "&gt;=" &amp; X4), "")</f>
        <v/>
      </c>
      <c r="Y42" s="38">
        <f>IF(SUM(Y7:Y39) &gt; 0, COUNTIF(Y7:Y39, "&gt;=" &amp; Y4), "")</f>
        <v/>
      </c>
    </row>
    <row r="43">
      <c r="S43" s="34" t="n"/>
      <c r="T43" s="19" t="inlineStr">
        <is>
          <t>Total students</t>
        </is>
      </c>
      <c r="U43" s="8" t="n">
        <v>33</v>
      </c>
      <c r="V43" s="8" t="n">
        <v>33</v>
      </c>
      <c r="W43" s="8" t="n">
        <v>33</v>
      </c>
      <c r="X43" s="8" t="n">
        <v>33</v>
      </c>
      <c r="Y43" s="8" t="n">
        <v>33</v>
      </c>
    </row>
    <row r="44">
      <c r="S44" s="34" t="n"/>
      <c r="T44" s="19" t="inlineStr">
        <is>
          <t>I-attainment %</t>
        </is>
      </c>
      <c r="U44" s="38">
        <f>IF(SUM(U7:U39) &gt; 0, U42/U43*100, "0")</f>
        <v/>
      </c>
      <c r="V44" s="38">
        <f>IF(SUM(V7:V39) &gt; 0, V42/V43*100, "0")</f>
        <v/>
      </c>
      <c r="W44" s="38">
        <f>IF(SUM(W7:W39) &gt; 0, W42/W43*100, "0")</f>
        <v/>
      </c>
      <c r="X44" s="38">
        <f>IF(SUM(X7:X39) &gt; 0, X42/X43*100, "0")</f>
        <v/>
      </c>
      <c r="Y44" s="38">
        <f>IF(SUM(Y7:Y39) &gt; 0, Y42/Y43*100,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U1:Y1"/>
    <mergeCell ref="A1:E1"/>
    <mergeCell ref="M1:Q1"/>
    <mergeCell ref="G1:K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44"/>
  <sheetViews>
    <sheetView workbookViewId="0">
      <selection activeCell="A1" sqref="A1"/>
    </sheetView>
  </sheetViews>
  <sheetFormatPr baseColWidth="8" defaultRowHeight="15"/>
  <cols>
    <col width="2.5" customWidth="1" min="7" max="7"/>
    <col width="14.3" customWidth="1" min="8" max="8"/>
  </cols>
  <sheetData>
    <row r="1">
      <c r="A1" s="33" t="inlineStr">
        <is>
          <t>Combined_END_SEM-E</t>
        </is>
      </c>
      <c r="B1" s="33" t="n"/>
      <c r="C1" s="33" t="n"/>
      <c r="D1" s="33" t="n"/>
      <c r="E1" s="33" t="n"/>
      <c r="G1" s="34" t="n"/>
      <c r="I1" s="35" t="inlineStr">
        <is>
          <t>Combined Components table</t>
        </is>
      </c>
      <c r="J1" s="35" t="n"/>
      <c r="K1" s="35" t="n"/>
      <c r="L1" s="35" t="n"/>
      <c r="M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E2" s="36" t="inlineStr">
        <is>
          <t>CO5</t>
        </is>
      </c>
      <c r="G2" s="34" t="n"/>
      <c r="I2" s="37" t="inlineStr">
        <is>
          <t>CO1</t>
        </is>
      </c>
      <c r="J2" s="37" t="inlineStr">
        <is>
          <t>CO2</t>
        </is>
      </c>
      <c r="K2" s="37" t="inlineStr">
        <is>
          <t>CO3</t>
        </is>
      </c>
      <c r="L2" s="37" t="inlineStr">
        <is>
          <t>CO4</t>
        </is>
      </c>
      <c r="M2" s="37" t="inlineStr">
        <is>
          <t>CO5</t>
        </is>
      </c>
    </row>
    <row r="3">
      <c r="A3" s="18">
        <f>'Combined_END_SEM-E'!L3</f>
        <v/>
      </c>
      <c r="B3" s="18">
        <f>'Combined_END_SEM-E'!M3</f>
        <v/>
      </c>
      <c r="C3" s="18">
        <f>'Combined_END_SEM-E'!N3</f>
        <v/>
      </c>
      <c r="D3" s="18">
        <f>'Combined_END_SEM-E'!O3</f>
        <v/>
      </c>
      <c r="E3" s="18">
        <f>'Combined_END_SEM-E'!P3</f>
        <v/>
      </c>
      <c r="G3" s="34" t="n"/>
      <c r="I3" s="18">
        <f>SUM(A3)</f>
        <v/>
      </c>
      <c r="J3" s="18">
        <f>SUM(B3)</f>
        <v/>
      </c>
      <c r="K3" s="18">
        <f>SUM(C3)</f>
        <v/>
      </c>
      <c r="L3" s="18">
        <f>SUM(D3)</f>
        <v/>
      </c>
      <c r="M3" s="18">
        <f>SUM(E3)</f>
        <v/>
      </c>
    </row>
    <row r="4">
      <c r="A4" s="18">
        <f>'Combined_END_SEM-E'!L4</f>
        <v/>
      </c>
      <c r="B4" s="18">
        <f>'Combined_END_SEM-E'!M4</f>
        <v/>
      </c>
      <c r="C4" s="18">
        <f>'Combined_END_SEM-E'!N4</f>
        <v/>
      </c>
      <c r="D4" s="18">
        <f>'Combined_END_SEM-E'!O4</f>
        <v/>
      </c>
      <c r="E4" s="18">
        <f>'Combined_END_SEM-E'!P4</f>
        <v/>
      </c>
      <c r="G4" s="34" t="n"/>
      <c r="I4" s="18">
        <f>SUM(A4)</f>
        <v/>
      </c>
      <c r="J4" s="18">
        <f>SUM(B4)</f>
        <v/>
      </c>
      <c r="K4" s="18">
        <f>SUM(C4)</f>
        <v/>
      </c>
      <c r="L4" s="18">
        <f>SUM(D4)</f>
        <v/>
      </c>
      <c r="M4" s="18">
        <f>SUM(E4)</f>
        <v/>
      </c>
    </row>
    <row r="5">
      <c r="G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E6" s="36" t="inlineStr">
        <is>
          <t>CO5</t>
        </is>
      </c>
      <c r="G6" s="34" t="n"/>
      <c r="I6" s="37" t="inlineStr">
        <is>
          <t>CO1</t>
        </is>
      </c>
      <c r="J6" s="37" t="inlineStr">
        <is>
          <t>CO2</t>
        </is>
      </c>
      <c r="K6" s="37" t="inlineStr">
        <is>
          <t>CO3</t>
        </is>
      </c>
      <c r="L6" s="37" t="inlineStr">
        <is>
          <t>CO4</t>
        </is>
      </c>
      <c r="M6" s="37" t="inlineStr">
        <is>
          <t>CO5</t>
        </is>
      </c>
    </row>
    <row r="7">
      <c r="A7" s="18">
        <f>'Combined_END_SEM-E'!L11</f>
        <v/>
      </c>
      <c r="B7" s="18">
        <f>'Combined_END_SEM-E'!M11</f>
        <v/>
      </c>
      <c r="C7" s="18">
        <f>'Combined_END_SEM-E'!N11</f>
        <v/>
      </c>
      <c r="D7" s="18">
        <f>'Combined_END_SEM-E'!O11</f>
        <v/>
      </c>
      <c r="E7" s="18">
        <f>'Combined_END_SEM-E'!P11</f>
        <v/>
      </c>
      <c r="G7" s="34" t="n"/>
      <c r="I7" s="18">
        <f>SUM(A7)</f>
        <v/>
      </c>
      <c r="J7" s="18">
        <f>SUM(B7)</f>
        <v/>
      </c>
      <c r="K7" s="18">
        <f>SUM(C7)</f>
        <v/>
      </c>
      <c r="L7" s="18">
        <f>SUM(D7)</f>
        <v/>
      </c>
      <c r="M7" s="18">
        <f>SUM(E7)</f>
        <v/>
      </c>
    </row>
    <row r="8">
      <c r="A8" s="18">
        <f>'Combined_END_SEM-E'!L12</f>
        <v/>
      </c>
      <c r="B8" s="18">
        <f>'Combined_END_SEM-E'!M12</f>
        <v/>
      </c>
      <c r="C8" s="18">
        <f>'Combined_END_SEM-E'!N12</f>
        <v/>
      </c>
      <c r="D8" s="18">
        <f>'Combined_END_SEM-E'!O12</f>
        <v/>
      </c>
      <c r="E8" s="18">
        <f>'Combined_END_SEM-E'!P12</f>
        <v/>
      </c>
      <c r="G8" s="34" t="n"/>
      <c r="I8" s="18">
        <f>SUM(A8)</f>
        <v/>
      </c>
      <c r="J8" s="18">
        <f>SUM(B8)</f>
        <v/>
      </c>
      <c r="K8" s="18">
        <f>SUM(C8)</f>
        <v/>
      </c>
      <c r="L8" s="18">
        <f>SUM(D8)</f>
        <v/>
      </c>
      <c r="M8" s="18">
        <f>SUM(E8)</f>
        <v/>
      </c>
    </row>
    <row r="9">
      <c r="A9" s="18">
        <f>'Combined_END_SEM-E'!L13</f>
        <v/>
      </c>
      <c r="B9" s="18">
        <f>'Combined_END_SEM-E'!M13</f>
        <v/>
      </c>
      <c r="C9" s="18">
        <f>'Combined_END_SEM-E'!N13</f>
        <v/>
      </c>
      <c r="D9" s="18">
        <f>'Combined_END_SEM-E'!O13</f>
        <v/>
      </c>
      <c r="E9" s="18">
        <f>'Combined_END_SEM-E'!P13</f>
        <v/>
      </c>
      <c r="G9" s="34" t="n"/>
      <c r="I9" s="18">
        <f>SUM(A9)</f>
        <v/>
      </c>
      <c r="J9" s="18">
        <f>SUM(B9)</f>
        <v/>
      </c>
      <c r="K9" s="18">
        <f>SUM(C9)</f>
        <v/>
      </c>
      <c r="L9" s="18">
        <f>SUM(D9)</f>
        <v/>
      </c>
      <c r="M9" s="18">
        <f>SUM(E9)</f>
        <v/>
      </c>
    </row>
    <row r="10">
      <c r="A10" s="18">
        <f>'Combined_END_SEM-E'!L14</f>
        <v/>
      </c>
      <c r="B10" s="18">
        <f>'Combined_END_SEM-E'!M14</f>
        <v/>
      </c>
      <c r="C10" s="18">
        <f>'Combined_END_SEM-E'!N14</f>
        <v/>
      </c>
      <c r="D10" s="18">
        <f>'Combined_END_SEM-E'!O14</f>
        <v/>
      </c>
      <c r="E10" s="18">
        <f>'Combined_END_SEM-E'!P14</f>
        <v/>
      </c>
      <c r="G10" s="34" t="n"/>
      <c r="I10" s="18">
        <f>SUM(A10)</f>
        <v/>
      </c>
      <c r="J10" s="18">
        <f>SUM(B10)</f>
        <v/>
      </c>
      <c r="K10" s="18">
        <f>SUM(C10)</f>
        <v/>
      </c>
      <c r="L10" s="18">
        <f>SUM(D10)</f>
        <v/>
      </c>
      <c r="M10" s="18">
        <f>SUM(E10)</f>
        <v/>
      </c>
    </row>
    <row r="11">
      <c r="A11" s="18">
        <f>'Combined_END_SEM-E'!L15</f>
        <v/>
      </c>
      <c r="B11" s="18">
        <f>'Combined_END_SEM-E'!M15</f>
        <v/>
      </c>
      <c r="C11" s="18">
        <f>'Combined_END_SEM-E'!N15</f>
        <v/>
      </c>
      <c r="D11" s="18">
        <f>'Combined_END_SEM-E'!O15</f>
        <v/>
      </c>
      <c r="E11" s="18">
        <f>'Combined_END_SEM-E'!P15</f>
        <v/>
      </c>
      <c r="G11" s="34" t="n"/>
      <c r="I11" s="18">
        <f>SUM(A11)</f>
        <v/>
      </c>
      <c r="J11" s="18">
        <f>SUM(B11)</f>
        <v/>
      </c>
      <c r="K11" s="18">
        <f>SUM(C11)</f>
        <v/>
      </c>
      <c r="L11" s="18">
        <f>SUM(D11)</f>
        <v/>
      </c>
      <c r="M11" s="18">
        <f>SUM(E11)</f>
        <v/>
      </c>
    </row>
    <row r="12">
      <c r="A12" s="18">
        <f>'Combined_END_SEM-E'!L16</f>
        <v/>
      </c>
      <c r="B12" s="18">
        <f>'Combined_END_SEM-E'!M16</f>
        <v/>
      </c>
      <c r="C12" s="18">
        <f>'Combined_END_SEM-E'!N16</f>
        <v/>
      </c>
      <c r="D12" s="18">
        <f>'Combined_END_SEM-E'!O16</f>
        <v/>
      </c>
      <c r="E12" s="18">
        <f>'Combined_END_SEM-E'!P16</f>
        <v/>
      </c>
      <c r="G12" s="34" t="n"/>
      <c r="I12" s="18">
        <f>SUM(A12)</f>
        <v/>
      </c>
      <c r="J12" s="18">
        <f>SUM(B12)</f>
        <v/>
      </c>
      <c r="K12" s="18">
        <f>SUM(C12)</f>
        <v/>
      </c>
      <c r="L12" s="18">
        <f>SUM(D12)</f>
        <v/>
      </c>
      <c r="M12" s="18">
        <f>SUM(E12)</f>
        <v/>
      </c>
    </row>
    <row r="13">
      <c r="A13" s="18">
        <f>'Combined_END_SEM-E'!L17</f>
        <v/>
      </c>
      <c r="B13" s="18">
        <f>'Combined_END_SEM-E'!M17</f>
        <v/>
      </c>
      <c r="C13" s="18">
        <f>'Combined_END_SEM-E'!N17</f>
        <v/>
      </c>
      <c r="D13" s="18">
        <f>'Combined_END_SEM-E'!O17</f>
        <v/>
      </c>
      <c r="E13" s="18">
        <f>'Combined_END_SEM-E'!P17</f>
        <v/>
      </c>
      <c r="G13" s="34" t="n"/>
      <c r="I13" s="18">
        <f>SUM(A13)</f>
        <v/>
      </c>
      <c r="J13" s="18">
        <f>SUM(B13)</f>
        <v/>
      </c>
      <c r="K13" s="18">
        <f>SUM(C13)</f>
        <v/>
      </c>
      <c r="L13" s="18">
        <f>SUM(D13)</f>
        <v/>
      </c>
      <c r="M13" s="18">
        <f>SUM(E13)</f>
        <v/>
      </c>
    </row>
    <row r="14">
      <c r="A14" s="18">
        <f>'Combined_END_SEM-E'!L18</f>
        <v/>
      </c>
      <c r="B14" s="18">
        <f>'Combined_END_SEM-E'!M18</f>
        <v/>
      </c>
      <c r="C14" s="18">
        <f>'Combined_END_SEM-E'!N18</f>
        <v/>
      </c>
      <c r="D14" s="18">
        <f>'Combined_END_SEM-E'!O18</f>
        <v/>
      </c>
      <c r="E14" s="18">
        <f>'Combined_END_SEM-E'!P18</f>
        <v/>
      </c>
      <c r="G14" s="34" t="n"/>
      <c r="I14" s="18">
        <f>SUM(A14)</f>
        <v/>
      </c>
      <c r="J14" s="18">
        <f>SUM(B14)</f>
        <v/>
      </c>
      <c r="K14" s="18">
        <f>SUM(C14)</f>
        <v/>
      </c>
      <c r="L14" s="18">
        <f>SUM(D14)</f>
        <v/>
      </c>
      <c r="M14" s="18">
        <f>SUM(E14)</f>
        <v/>
      </c>
    </row>
    <row r="15">
      <c r="A15" s="18">
        <f>'Combined_END_SEM-E'!L19</f>
        <v/>
      </c>
      <c r="B15" s="18">
        <f>'Combined_END_SEM-E'!M19</f>
        <v/>
      </c>
      <c r="C15" s="18">
        <f>'Combined_END_SEM-E'!N19</f>
        <v/>
      </c>
      <c r="D15" s="18">
        <f>'Combined_END_SEM-E'!O19</f>
        <v/>
      </c>
      <c r="E15" s="18">
        <f>'Combined_END_SEM-E'!P19</f>
        <v/>
      </c>
      <c r="G15" s="34" t="n"/>
      <c r="I15" s="18">
        <f>SUM(A15)</f>
        <v/>
      </c>
      <c r="J15" s="18">
        <f>SUM(B15)</f>
        <v/>
      </c>
      <c r="K15" s="18">
        <f>SUM(C15)</f>
        <v/>
      </c>
      <c r="L15" s="18">
        <f>SUM(D15)</f>
        <v/>
      </c>
      <c r="M15" s="18">
        <f>SUM(E15)</f>
        <v/>
      </c>
    </row>
    <row r="16">
      <c r="A16" s="18">
        <f>'Combined_END_SEM-E'!L20</f>
        <v/>
      </c>
      <c r="B16" s="18">
        <f>'Combined_END_SEM-E'!M20</f>
        <v/>
      </c>
      <c r="C16" s="18">
        <f>'Combined_END_SEM-E'!N20</f>
        <v/>
      </c>
      <c r="D16" s="18">
        <f>'Combined_END_SEM-E'!O20</f>
        <v/>
      </c>
      <c r="E16" s="18">
        <f>'Combined_END_SEM-E'!P20</f>
        <v/>
      </c>
      <c r="G16" s="34" t="n"/>
      <c r="I16" s="18">
        <f>SUM(A16)</f>
        <v/>
      </c>
      <c r="J16" s="18">
        <f>SUM(B16)</f>
        <v/>
      </c>
      <c r="K16" s="18">
        <f>SUM(C16)</f>
        <v/>
      </c>
      <c r="L16" s="18">
        <f>SUM(D16)</f>
        <v/>
      </c>
      <c r="M16" s="18">
        <f>SUM(E16)</f>
        <v/>
      </c>
    </row>
    <row r="17">
      <c r="A17" s="18">
        <f>'Combined_END_SEM-E'!L21</f>
        <v/>
      </c>
      <c r="B17" s="18">
        <f>'Combined_END_SEM-E'!M21</f>
        <v/>
      </c>
      <c r="C17" s="18">
        <f>'Combined_END_SEM-E'!N21</f>
        <v/>
      </c>
      <c r="D17" s="18">
        <f>'Combined_END_SEM-E'!O21</f>
        <v/>
      </c>
      <c r="E17" s="18">
        <f>'Combined_END_SEM-E'!P21</f>
        <v/>
      </c>
      <c r="G17" s="34" t="n"/>
      <c r="I17" s="18">
        <f>SUM(A17)</f>
        <v/>
      </c>
      <c r="J17" s="18">
        <f>SUM(B17)</f>
        <v/>
      </c>
      <c r="K17" s="18">
        <f>SUM(C17)</f>
        <v/>
      </c>
      <c r="L17" s="18">
        <f>SUM(D17)</f>
        <v/>
      </c>
      <c r="M17" s="18">
        <f>SUM(E17)</f>
        <v/>
      </c>
    </row>
    <row r="18">
      <c r="A18" s="18">
        <f>'Combined_END_SEM-E'!L22</f>
        <v/>
      </c>
      <c r="B18" s="18">
        <f>'Combined_END_SEM-E'!M22</f>
        <v/>
      </c>
      <c r="C18" s="18">
        <f>'Combined_END_SEM-E'!N22</f>
        <v/>
      </c>
      <c r="D18" s="18">
        <f>'Combined_END_SEM-E'!O22</f>
        <v/>
      </c>
      <c r="E18" s="18">
        <f>'Combined_END_SEM-E'!P22</f>
        <v/>
      </c>
      <c r="G18" s="34" t="n"/>
      <c r="I18" s="18">
        <f>SUM(A18)</f>
        <v/>
      </c>
      <c r="J18" s="18">
        <f>SUM(B18)</f>
        <v/>
      </c>
      <c r="K18" s="18">
        <f>SUM(C18)</f>
        <v/>
      </c>
      <c r="L18" s="18">
        <f>SUM(D18)</f>
        <v/>
      </c>
      <c r="M18" s="18">
        <f>SUM(E18)</f>
        <v/>
      </c>
    </row>
    <row r="19">
      <c r="A19" s="18">
        <f>'Combined_END_SEM-E'!L23</f>
        <v/>
      </c>
      <c r="B19" s="18">
        <f>'Combined_END_SEM-E'!M23</f>
        <v/>
      </c>
      <c r="C19" s="18">
        <f>'Combined_END_SEM-E'!N23</f>
        <v/>
      </c>
      <c r="D19" s="18">
        <f>'Combined_END_SEM-E'!O23</f>
        <v/>
      </c>
      <c r="E19" s="18">
        <f>'Combined_END_SEM-E'!P23</f>
        <v/>
      </c>
      <c r="G19" s="34" t="n"/>
      <c r="I19" s="18">
        <f>SUM(A19)</f>
        <v/>
      </c>
      <c r="J19" s="18">
        <f>SUM(B19)</f>
        <v/>
      </c>
      <c r="K19" s="18">
        <f>SUM(C19)</f>
        <v/>
      </c>
      <c r="L19" s="18">
        <f>SUM(D19)</f>
        <v/>
      </c>
      <c r="M19" s="18">
        <f>SUM(E19)</f>
        <v/>
      </c>
    </row>
    <row r="20">
      <c r="A20" s="18">
        <f>'Combined_END_SEM-E'!L24</f>
        <v/>
      </c>
      <c r="B20" s="18">
        <f>'Combined_END_SEM-E'!M24</f>
        <v/>
      </c>
      <c r="C20" s="18">
        <f>'Combined_END_SEM-E'!N24</f>
        <v/>
      </c>
      <c r="D20" s="18">
        <f>'Combined_END_SEM-E'!O24</f>
        <v/>
      </c>
      <c r="E20" s="18">
        <f>'Combined_END_SEM-E'!P24</f>
        <v/>
      </c>
      <c r="G20" s="34" t="n"/>
      <c r="I20" s="18">
        <f>SUM(A20)</f>
        <v/>
      </c>
      <c r="J20" s="18">
        <f>SUM(B20)</f>
        <v/>
      </c>
      <c r="K20" s="18">
        <f>SUM(C20)</f>
        <v/>
      </c>
      <c r="L20" s="18">
        <f>SUM(D20)</f>
        <v/>
      </c>
      <c r="M20" s="18">
        <f>SUM(E20)</f>
        <v/>
      </c>
    </row>
    <row r="21">
      <c r="A21" s="18">
        <f>'Combined_END_SEM-E'!L25</f>
        <v/>
      </c>
      <c r="B21" s="18">
        <f>'Combined_END_SEM-E'!M25</f>
        <v/>
      </c>
      <c r="C21" s="18">
        <f>'Combined_END_SEM-E'!N25</f>
        <v/>
      </c>
      <c r="D21" s="18">
        <f>'Combined_END_SEM-E'!O25</f>
        <v/>
      </c>
      <c r="E21" s="18">
        <f>'Combined_END_SEM-E'!P25</f>
        <v/>
      </c>
      <c r="G21" s="34" t="n"/>
      <c r="I21" s="18">
        <f>SUM(A21)</f>
        <v/>
      </c>
      <c r="J21" s="18">
        <f>SUM(B21)</f>
        <v/>
      </c>
      <c r="K21" s="18">
        <f>SUM(C21)</f>
        <v/>
      </c>
      <c r="L21" s="18">
        <f>SUM(D21)</f>
        <v/>
      </c>
      <c r="M21" s="18">
        <f>SUM(E21)</f>
        <v/>
      </c>
    </row>
    <row r="22">
      <c r="A22" s="18">
        <f>'Combined_END_SEM-E'!L26</f>
        <v/>
      </c>
      <c r="B22" s="18">
        <f>'Combined_END_SEM-E'!M26</f>
        <v/>
      </c>
      <c r="C22" s="18">
        <f>'Combined_END_SEM-E'!N26</f>
        <v/>
      </c>
      <c r="D22" s="18">
        <f>'Combined_END_SEM-E'!O26</f>
        <v/>
      </c>
      <c r="E22" s="18">
        <f>'Combined_END_SEM-E'!P26</f>
        <v/>
      </c>
      <c r="G22" s="34" t="n"/>
      <c r="I22" s="18">
        <f>SUM(A22)</f>
        <v/>
      </c>
      <c r="J22" s="18">
        <f>SUM(B22)</f>
        <v/>
      </c>
      <c r="K22" s="18">
        <f>SUM(C22)</f>
        <v/>
      </c>
      <c r="L22" s="18">
        <f>SUM(D22)</f>
        <v/>
      </c>
      <c r="M22" s="18">
        <f>SUM(E22)</f>
        <v/>
      </c>
    </row>
    <row r="23">
      <c r="A23" s="18">
        <f>'Combined_END_SEM-E'!L27</f>
        <v/>
      </c>
      <c r="B23" s="18">
        <f>'Combined_END_SEM-E'!M27</f>
        <v/>
      </c>
      <c r="C23" s="18">
        <f>'Combined_END_SEM-E'!N27</f>
        <v/>
      </c>
      <c r="D23" s="18">
        <f>'Combined_END_SEM-E'!O27</f>
        <v/>
      </c>
      <c r="E23" s="18">
        <f>'Combined_END_SEM-E'!P27</f>
        <v/>
      </c>
      <c r="G23" s="34" t="n"/>
      <c r="I23" s="18">
        <f>SUM(A23)</f>
        <v/>
      </c>
      <c r="J23" s="18">
        <f>SUM(B23)</f>
        <v/>
      </c>
      <c r="K23" s="18">
        <f>SUM(C23)</f>
        <v/>
      </c>
      <c r="L23" s="18">
        <f>SUM(D23)</f>
        <v/>
      </c>
      <c r="M23" s="18">
        <f>SUM(E23)</f>
        <v/>
      </c>
    </row>
    <row r="24">
      <c r="A24" s="18">
        <f>'Combined_END_SEM-E'!L28</f>
        <v/>
      </c>
      <c r="B24" s="18">
        <f>'Combined_END_SEM-E'!M28</f>
        <v/>
      </c>
      <c r="C24" s="18">
        <f>'Combined_END_SEM-E'!N28</f>
        <v/>
      </c>
      <c r="D24" s="18">
        <f>'Combined_END_SEM-E'!O28</f>
        <v/>
      </c>
      <c r="E24" s="18">
        <f>'Combined_END_SEM-E'!P28</f>
        <v/>
      </c>
      <c r="G24" s="34" t="n"/>
      <c r="I24" s="18">
        <f>SUM(A24)</f>
        <v/>
      </c>
      <c r="J24" s="18">
        <f>SUM(B24)</f>
        <v/>
      </c>
      <c r="K24" s="18">
        <f>SUM(C24)</f>
        <v/>
      </c>
      <c r="L24" s="18">
        <f>SUM(D24)</f>
        <v/>
      </c>
      <c r="M24" s="18">
        <f>SUM(E24)</f>
        <v/>
      </c>
    </row>
    <row r="25">
      <c r="A25" s="18">
        <f>'Combined_END_SEM-E'!L29</f>
        <v/>
      </c>
      <c r="B25" s="18">
        <f>'Combined_END_SEM-E'!M29</f>
        <v/>
      </c>
      <c r="C25" s="18">
        <f>'Combined_END_SEM-E'!N29</f>
        <v/>
      </c>
      <c r="D25" s="18">
        <f>'Combined_END_SEM-E'!O29</f>
        <v/>
      </c>
      <c r="E25" s="18">
        <f>'Combined_END_SEM-E'!P29</f>
        <v/>
      </c>
      <c r="G25" s="34" t="n"/>
      <c r="I25" s="18">
        <f>SUM(A25)</f>
        <v/>
      </c>
      <c r="J25" s="18">
        <f>SUM(B25)</f>
        <v/>
      </c>
      <c r="K25" s="18">
        <f>SUM(C25)</f>
        <v/>
      </c>
      <c r="L25" s="18">
        <f>SUM(D25)</f>
        <v/>
      </c>
      <c r="M25" s="18">
        <f>SUM(E25)</f>
        <v/>
      </c>
    </row>
    <row r="26">
      <c r="A26" s="18">
        <f>'Combined_END_SEM-E'!L30</f>
        <v/>
      </c>
      <c r="B26" s="18">
        <f>'Combined_END_SEM-E'!M30</f>
        <v/>
      </c>
      <c r="C26" s="18">
        <f>'Combined_END_SEM-E'!N30</f>
        <v/>
      </c>
      <c r="D26" s="18">
        <f>'Combined_END_SEM-E'!O30</f>
        <v/>
      </c>
      <c r="E26" s="18">
        <f>'Combined_END_SEM-E'!P30</f>
        <v/>
      </c>
      <c r="G26" s="34" t="n"/>
      <c r="I26" s="18">
        <f>SUM(A26)</f>
        <v/>
      </c>
      <c r="J26" s="18">
        <f>SUM(B26)</f>
        <v/>
      </c>
      <c r="K26" s="18">
        <f>SUM(C26)</f>
        <v/>
      </c>
      <c r="L26" s="18">
        <f>SUM(D26)</f>
        <v/>
      </c>
      <c r="M26" s="18">
        <f>SUM(E26)</f>
        <v/>
      </c>
    </row>
    <row r="27">
      <c r="A27" s="18">
        <f>'Combined_END_SEM-E'!L31</f>
        <v/>
      </c>
      <c r="B27" s="18">
        <f>'Combined_END_SEM-E'!M31</f>
        <v/>
      </c>
      <c r="C27" s="18">
        <f>'Combined_END_SEM-E'!N31</f>
        <v/>
      </c>
      <c r="D27" s="18">
        <f>'Combined_END_SEM-E'!O31</f>
        <v/>
      </c>
      <c r="E27" s="18">
        <f>'Combined_END_SEM-E'!P31</f>
        <v/>
      </c>
      <c r="G27" s="34" t="n"/>
      <c r="I27" s="18">
        <f>SUM(A27)</f>
        <v/>
      </c>
      <c r="J27" s="18">
        <f>SUM(B27)</f>
        <v/>
      </c>
      <c r="K27" s="18">
        <f>SUM(C27)</f>
        <v/>
      </c>
      <c r="L27" s="18">
        <f>SUM(D27)</f>
        <v/>
      </c>
      <c r="M27" s="18">
        <f>SUM(E27)</f>
        <v/>
      </c>
    </row>
    <row r="28">
      <c r="A28" s="18">
        <f>'Combined_END_SEM-E'!L32</f>
        <v/>
      </c>
      <c r="B28" s="18">
        <f>'Combined_END_SEM-E'!M32</f>
        <v/>
      </c>
      <c r="C28" s="18">
        <f>'Combined_END_SEM-E'!N32</f>
        <v/>
      </c>
      <c r="D28" s="18">
        <f>'Combined_END_SEM-E'!O32</f>
        <v/>
      </c>
      <c r="E28" s="18">
        <f>'Combined_END_SEM-E'!P32</f>
        <v/>
      </c>
      <c r="G28" s="34" t="n"/>
      <c r="I28" s="18">
        <f>SUM(A28)</f>
        <v/>
      </c>
      <c r="J28" s="18">
        <f>SUM(B28)</f>
        <v/>
      </c>
      <c r="K28" s="18">
        <f>SUM(C28)</f>
        <v/>
      </c>
      <c r="L28" s="18">
        <f>SUM(D28)</f>
        <v/>
      </c>
      <c r="M28" s="18">
        <f>SUM(E28)</f>
        <v/>
      </c>
    </row>
    <row r="29">
      <c r="A29" s="18">
        <f>'Combined_END_SEM-E'!L33</f>
        <v/>
      </c>
      <c r="B29" s="18">
        <f>'Combined_END_SEM-E'!M33</f>
        <v/>
      </c>
      <c r="C29" s="18">
        <f>'Combined_END_SEM-E'!N33</f>
        <v/>
      </c>
      <c r="D29" s="18">
        <f>'Combined_END_SEM-E'!O33</f>
        <v/>
      </c>
      <c r="E29" s="18">
        <f>'Combined_END_SEM-E'!P33</f>
        <v/>
      </c>
      <c r="G29" s="34" t="n"/>
      <c r="I29" s="18">
        <f>SUM(A29)</f>
        <v/>
      </c>
      <c r="J29" s="18">
        <f>SUM(B29)</f>
        <v/>
      </c>
      <c r="K29" s="18">
        <f>SUM(C29)</f>
        <v/>
      </c>
      <c r="L29" s="18">
        <f>SUM(D29)</f>
        <v/>
      </c>
      <c r="M29" s="18">
        <f>SUM(E29)</f>
        <v/>
      </c>
    </row>
    <row r="30">
      <c r="A30" s="18">
        <f>'Combined_END_SEM-E'!L34</f>
        <v/>
      </c>
      <c r="B30" s="18">
        <f>'Combined_END_SEM-E'!M34</f>
        <v/>
      </c>
      <c r="C30" s="18">
        <f>'Combined_END_SEM-E'!N34</f>
        <v/>
      </c>
      <c r="D30" s="18">
        <f>'Combined_END_SEM-E'!O34</f>
        <v/>
      </c>
      <c r="E30" s="18">
        <f>'Combined_END_SEM-E'!P34</f>
        <v/>
      </c>
      <c r="G30" s="34" t="n"/>
      <c r="I30" s="18">
        <f>SUM(A30)</f>
        <v/>
      </c>
      <c r="J30" s="18">
        <f>SUM(B30)</f>
        <v/>
      </c>
      <c r="K30" s="18">
        <f>SUM(C30)</f>
        <v/>
      </c>
      <c r="L30" s="18">
        <f>SUM(D30)</f>
        <v/>
      </c>
      <c r="M30" s="18">
        <f>SUM(E30)</f>
        <v/>
      </c>
    </row>
    <row r="31">
      <c r="A31" s="18">
        <f>'Combined_END_SEM-E'!L35</f>
        <v/>
      </c>
      <c r="B31" s="18">
        <f>'Combined_END_SEM-E'!M35</f>
        <v/>
      </c>
      <c r="C31" s="18">
        <f>'Combined_END_SEM-E'!N35</f>
        <v/>
      </c>
      <c r="D31" s="18">
        <f>'Combined_END_SEM-E'!O35</f>
        <v/>
      </c>
      <c r="E31" s="18">
        <f>'Combined_END_SEM-E'!P35</f>
        <v/>
      </c>
      <c r="G31" s="34" t="n"/>
      <c r="I31" s="18">
        <f>SUM(A31)</f>
        <v/>
      </c>
      <c r="J31" s="18">
        <f>SUM(B31)</f>
        <v/>
      </c>
      <c r="K31" s="18">
        <f>SUM(C31)</f>
        <v/>
      </c>
      <c r="L31" s="18">
        <f>SUM(D31)</f>
        <v/>
      </c>
      <c r="M31" s="18">
        <f>SUM(E31)</f>
        <v/>
      </c>
    </row>
    <row r="32">
      <c r="A32" s="18">
        <f>'Combined_END_SEM-E'!L36</f>
        <v/>
      </c>
      <c r="B32" s="18">
        <f>'Combined_END_SEM-E'!M36</f>
        <v/>
      </c>
      <c r="C32" s="18">
        <f>'Combined_END_SEM-E'!N36</f>
        <v/>
      </c>
      <c r="D32" s="18">
        <f>'Combined_END_SEM-E'!O36</f>
        <v/>
      </c>
      <c r="E32" s="18">
        <f>'Combined_END_SEM-E'!P36</f>
        <v/>
      </c>
      <c r="G32" s="34" t="n"/>
      <c r="I32" s="18">
        <f>SUM(A32)</f>
        <v/>
      </c>
      <c r="J32" s="18">
        <f>SUM(B32)</f>
        <v/>
      </c>
      <c r="K32" s="18">
        <f>SUM(C32)</f>
        <v/>
      </c>
      <c r="L32" s="18">
        <f>SUM(D32)</f>
        <v/>
      </c>
      <c r="M32" s="18">
        <f>SUM(E32)</f>
        <v/>
      </c>
    </row>
    <row r="33">
      <c r="A33" s="18">
        <f>'Combined_END_SEM-E'!L37</f>
        <v/>
      </c>
      <c r="B33" s="18">
        <f>'Combined_END_SEM-E'!M37</f>
        <v/>
      </c>
      <c r="C33" s="18">
        <f>'Combined_END_SEM-E'!N37</f>
        <v/>
      </c>
      <c r="D33" s="18">
        <f>'Combined_END_SEM-E'!O37</f>
        <v/>
      </c>
      <c r="E33" s="18">
        <f>'Combined_END_SEM-E'!P37</f>
        <v/>
      </c>
      <c r="G33" s="34" t="n"/>
      <c r="I33" s="18">
        <f>SUM(A33)</f>
        <v/>
      </c>
      <c r="J33" s="18">
        <f>SUM(B33)</f>
        <v/>
      </c>
      <c r="K33" s="18">
        <f>SUM(C33)</f>
        <v/>
      </c>
      <c r="L33" s="18">
        <f>SUM(D33)</f>
        <v/>
      </c>
      <c r="M33" s="18">
        <f>SUM(E33)</f>
        <v/>
      </c>
    </row>
    <row r="34">
      <c r="A34" s="18">
        <f>'Combined_END_SEM-E'!L38</f>
        <v/>
      </c>
      <c r="B34" s="18">
        <f>'Combined_END_SEM-E'!M38</f>
        <v/>
      </c>
      <c r="C34" s="18">
        <f>'Combined_END_SEM-E'!N38</f>
        <v/>
      </c>
      <c r="D34" s="18">
        <f>'Combined_END_SEM-E'!O38</f>
        <v/>
      </c>
      <c r="E34" s="18">
        <f>'Combined_END_SEM-E'!P38</f>
        <v/>
      </c>
      <c r="G34" s="34" t="n"/>
      <c r="I34" s="18">
        <f>SUM(A34)</f>
        <v/>
      </c>
      <c r="J34" s="18">
        <f>SUM(B34)</f>
        <v/>
      </c>
      <c r="K34" s="18">
        <f>SUM(C34)</f>
        <v/>
      </c>
      <c r="L34" s="18">
        <f>SUM(D34)</f>
        <v/>
      </c>
      <c r="M34" s="18">
        <f>SUM(E34)</f>
        <v/>
      </c>
    </row>
    <row r="35">
      <c r="A35" s="18">
        <f>'Combined_END_SEM-E'!L39</f>
        <v/>
      </c>
      <c r="B35" s="18">
        <f>'Combined_END_SEM-E'!M39</f>
        <v/>
      </c>
      <c r="C35" s="18">
        <f>'Combined_END_SEM-E'!N39</f>
        <v/>
      </c>
      <c r="D35" s="18">
        <f>'Combined_END_SEM-E'!O39</f>
        <v/>
      </c>
      <c r="E35" s="18">
        <f>'Combined_END_SEM-E'!P39</f>
        <v/>
      </c>
      <c r="G35" s="34" t="n"/>
      <c r="I35" s="18">
        <f>SUM(A35)</f>
        <v/>
      </c>
      <c r="J35" s="18">
        <f>SUM(B35)</f>
        <v/>
      </c>
      <c r="K35" s="18">
        <f>SUM(C35)</f>
        <v/>
      </c>
      <c r="L35" s="18">
        <f>SUM(D35)</f>
        <v/>
      </c>
      <c r="M35" s="18">
        <f>SUM(E35)</f>
        <v/>
      </c>
    </row>
    <row r="36">
      <c r="A36" s="18">
        <f>'Combined_END_SEM-E'!L40</f>
        <v/>
      </c>
      <c r="B36" s="18">
        <f>'Combined_END_SEM-E'!M40</f>
        <v/>
      </c>
      <c r="C36" s="18">
        <f>'Combined_END_SEM-E'!N40</f>
        <v/>
      </c>
      <c r="D36" s="18">
        <f>'Combined_END_SEM-E'!O40</f>
        <v/>
      </c>
      <c r="E36" s="18">
        <f>'Combined_END_SEM-E'!P40</f>
        <v/>
      </c>
      <c r="G36" s="34" t="n"/>
      <c r="I36" s="18">
        <f>SUM(A36)</f>
        <v/>
      </c>
      <c r="J36" s="18">
        <f>SUM(B36)</f>
        <v/>
      </c>
      <c r="K36" s="18">
        <f>SUM(C36)</f>
        <v/>
      </c>
      <c r="L36" s="18">
        <f>SUM(D36)</f>
        <v/>
      </c>
      <c r="M36" s="18">
        <f>SUM(E36)</f>
        <v/>
      </c>
    </row>
    <row r="37">
      <c r="A37" s="18">
        <f>'Combined_END_SEM-E'!L41</f>
        <v/>
      </c>
      <c r="B37" s="18">
        <f>'Combined_END_SEM-E'!M41</f>
        <v/>
      </c>
      <c r="C37" s="18">
        <f>'Combined_END_SEM-E'!N41</f>
        <v/>
      </c>
      <c r="D37" s="18">
        <f>'Combined_END_SEM-E'!O41</f>
        <v/>
      </c>
      <c r="E37" s="18">
        <f>'Combined_END_SEM-E'!P41</f>
        <v/>
      </c>
      <c r="G37" s="34" t="n"/>
      <c r="I37" s="18">
        <f>SUM(A37)</f>
        <v/>
      </c>
      <c r="J37" s="18">
        <f>SUM(B37)</f>
        <v/>
      </c>
      <c r="K37" s="18">
        <f>SUM(C37)</f>
        <v/>
      </c>
      <c r="L37" s="18">
        <f>SUM(D37)</f>
        <v/>
      </c>
      <c r="M37" s="18">
        <f>SUM(E37)</f>
        <v/>
      </c>
    </row>
    <row r="38">
      <c r="A38" s="18">
        <f>'Combined_END_SEM-E'!L42</f>
        <v/>
      </c>
      <c r="B38" s="18">
        <f>'Combined_END_SEM-E'!M42</f>
        <v/>
      </c>
      <c r="C38" s="18">
        <f>'Combined_END_SEM-E'!N42</f>
        <v/>
      </c>
      <c r="D38" s="18">
        <f>'Combined_END_SEM-E'!O42</f>
        <v/>
      </c>
      <c r="E38" s="18">
        <f>'Combined_END_SEM-E'!P42</f>
        <v/>
      </c>
      <c r="G38" s="34" t="n"/>
      <c r="I38" s="18">
        <f>SUM(A38)</f>
        <v/>
      </c>
      <c r="J38" s="18">
        <f>SUM(B38)</f>
        <v/>
      </c>
      <c r="K38" s="18">
        <f>SUM(C38)</f>
        <v/>
      </c>
      <c r="L38" s="18">
        <f>SUM(D38)</f>
        <v/>
      </c>
      <c r="M38" s="18">
        <f>SUM(E38)</f>
        <v/>
      </c>
    </row>
    <row r="39">
      <c r="A39" s="18">
        <f>'Combined_END_SEM-E'!L43</f>
        <v/>
      </c>
      <c r="B39" s="18">
        <f>'Combined_END_SEM-E'!M43</f>
        <v/>
      </c>
      <c r="C39" s="18">
        <f>'Combined_END_SEM-E'!N43</f>
        <v/>
      </c>
      <c r="D39" s="18">
        <f>'Combined_END_SEM-E'!O43</f>
        <v/>
      </c>
      <c r="E39" s="18">
        <f>'Combined_END_SEM-E'!P43</f>
        <v/>
      </c>
      <c r="G39" s="34" t="n"/>
      <c r="I39" s="18">
        <f>SUM(A39)</f>
        <v/>
      </c>
      <c r="J39" s="18">
        <f>SUM(B39)</f>
        <v/>
      </c>
      <c r="K39" s="18">
        <f>SUM(C39)</f>
        <v/>
      </c>
      <c r="L39" s="18">
        <f>SUM(D39)</f>
        <v/>
      </c>
      <c r="M39" s="18">
        <f>SUM(E39)</f>
        <v/>
      </c>
    </row>
    <row r="40">
      <c r="G40" s="34" t="n"/>
    </row>
    <row r="41">
      <c r="G41" s="34" t="n"/>
      <c r="H41" s="19" t="inlineStr">
        <is>
          <t>CO</t>
        </is>
      </c>
      <c r="I41" s="37" t="inlineStr">
        <is>
          <t>CO1</t>
        </is>
      </c>
      <c r="J41" s="37" t="inlineStr">
        <is>
          <t>CO2</t>
        </is>
      </c>
      <c r="K41" s="37" t="inlineStr">
        <is>
          <t>CO3</t>
        </is>
      </c>
      <c r="L41" s="37" t="inlineStr">
        <is>
          <t>CO4</t>
        </is>
      </c>
      <c r="M41" s="37" t="inlineStr">
        <is>
          <t>CO5</t>
        </is>
      </c>
    </row>
    <row r="42">
      <c r="G42" s="34" t="n"/>
      <c r="H42" s="19" t="inlineStr">
        <is>
          <t>CO%</t>
        </is>
      </c>
      <c r="I42" s="38">
        <f>IF(SUM(I7:I39) &gt; 0, COUNTIF(I7:I39, "&gt;=" &amp; I4), "")</f>
        <v/>
      </c>
      <c r="J42" s="38">
        <f>IF(SUM(J7:J39) &gt; 0, COUNTIF(J7:J39, "&gt;=" &amp; J4), "")</f>
        <v/>
      </c>
      <c r="K42" s="38">
        <f>IF(SUM(K7:K39) &gt; 0, COUNTIF(K7:K39, "&gt;=" &amp; K4), "")</f>
        <v/>
      </c>
      <c r="L42" s="38">
        <f>IF(SUM(L7:L39) &gt; 0, COUNTIF(L7:L39, "&gt;=" &amp; L4), "")</f>
        <v/>
      </c>
      <c r="M42" s="38">
        <f>IF(SUM(M7:M39) &gt; 0, COUNTIF(M7:M39, "&gt;=" &amp; M4), "")</f>
        <v/>
      </c>
    </row>
    <row r="43">
      <c r="G43" s="34" t="n"/>
      <c r="H43" s="19" t="inlineStr">
        <is>
          <t>Total students</t>
        </is>
      </c>
      <c r="I43" s="8" t="n">
        <v>33</v>
      </c>
      <c r="J43" s="8" t="n">
        <v>33</v>
      </c>
      <c r="K43" s="8" t="n">
        <v>33</v>
      </c>
      <c r="L43" s="8" t="n">
        <v>33</v>
      </c>
      <c r="M43" s="8" t="n">
        <v>33</v>
      </c>
    </row>
    <row r="44">
      <c r="G44" s="34" t="n"/>
      <c r="H44" s="19" t="inlineStr">
        <is>
          <t>E-attainment %</t>
        </is>
      </c>
      <c r="I44" s="38">
        <f>IF(SUM(I7:I39) &gt; 0, I42/I43*100, "0")</f>
        <v/>
      </c>
      <c r="J44" s="38">
        <f>IF(SUM(J7:J39) &gt; 0, J42/J43*100, "0")</f>
        <v/>
      </c>
      <c r="K44" s="38">
        <f>IF(SUM(K7:K39) &gt; 0, K42/K43*100, "0")</f>
        <v/>
      </c>
      <c r="L44" s="38">
        <f>IF(SUM(L7:L39) &gt; 0, L42/L43*100, "0")</f>
        <v/>
      </c>
      <c r="M44" s="38">
        <f>IF(SUM(M7:M39) &gt; 0, M42/M43*100,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I1:M1"/>
    <mergeCell ref="A1:E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U121"/>
  <sheetViews>
    <sheetView workbookViewId="0">
      <selection activeCell="A1" sqref="A1"/>
    </sheetView>
  </sheetViews>
  <sheetFormatPr baseColWidth="8" defaultRowHeight="15"/>
  <cols>
    <col width="24" customWidth="1" min="1" max="1"/>
    <col width="31" customWidth="1" min="2" max="2"/>
    <col width="17.22" customWidth="1" min="3" max="3"/>
    <col width="17.22" customWidth="1" min="4" max="4"/>
    <col width="9.33" customWidth="1" min="5" max="5"/>
    <col width="15.56" customWidth="1" min="6" max="6"/>
    <col width="13" customWidth="1" min="7" max="7"/>
    <col width="12" customWidth="1" min="8" max="8"/>
    <col width="13" customWidth="1" min="9" max="9"/>
    <col width="12" customWidth="1" min="10" max="10"/>
    <col width="13" customWidth="1" min="11" max="11"/>
    <col width="12" customWidth="1" min="12" max="12"/>
    <col width="13" customWidth="1" min="13" max="13"/>
    <col width="12" customWidth="1" min="14" max="14"/>
    <col width="13" customWidth="1" min="15" max="15"/>
    <col width="12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MEE A Teacher</t>
        </is>
      </c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2022-2023</t>
        </is>
      </c>
      <c r="D3" s="6" t="inlineStr">
        <is>
          <t>CO1</t>
        </is>
      </c>
      <c r="E3" s="6">
        <f>'Combined_Input_Details'!E3</f>
        <v/>
      </c>
      <c r="F3" s="6">
        <f>'Combined_Input_Details'!F3</f>
        <v/>
      </c>
      <c r="G3" s="6">
        <f>'Combined_Input_Details'!G3</f>
        <v/>
      </c>
      <c r="H3" s="6">
        <f>'Combined_Input_Details'!H3</f>
        <v/>
      </c>
      <c r="I3" s="6">
        <f>'Combined_Input_Details'!I3</f>
        <v/>
      </c>
      <c r="J3" s="6">
        <f>'Combined_Input_Details'!J3</f>
        <v/>
      </c>
      <c r="K3" s="6">
        <f>'Combined_Input_Details'!K3</f>
        <v/>
      </c>
      <c r="L3" s="6">
        <f>'Combined_Input_Details'!L3</f>
        <v/>
      </c>
      <c r="M3" s="6">
        <f>'Combined_Input_Details'!M3</f>
        <v/>
      </c>
      <c r="N3" s="6">
        <f>'Combined_Input_Details'!N3</f>
        <v/>
      </c>
      <c r="O3" s="6">
        <f>'Combined_Input_Details'!O3</f>
        <v/>
      </c>
      <c r="P3" s="6">
        <f>'Combined_Input_Details'!P3</f>
        <v/>
      </c>
      <c r="Q3" s="6">
        <f>'Combined_Input_Details'!Q3</f>
        <v/>
      </c>
      <c r="R3" s="6">
        <f>'Combined_Input_Details'!R3</f>
        <v/>
      </c>
      <c r="S3" s="6">
        <f>'Combined_Input_Details'!S3</f>
        <v/>
      </c>
      <c r="T3" s="6">
        <f>'Combined_Input_Details'!T3</f>
        <v/>
      </c>
      <c r="U3" s="6">
        <f>'Combined_Input_Details'!U3</f>
        <v/>
      </c>
    </row>
    <row r="4">
      <c r="A4" s="3" t="inlineStr">
        <is>
          <t>Semester</t>
        </is>
      </c>
      <c r="B4" s="3" t="inlineStr">
        <is>
          <t>Odd</t>
        </is>
      </c>
      <c r="D4" s="8" t="inlineStr">
        <is>
          <t>CO2</t>
        </is>
      </c>
      <c r="E4" s="8">
        <f>'Combined_Input_Details'!E4</f>
        <v/>
      </c>
      <c r="F4" s="8">
        <f>'Combined_Input_Details'!F4</f>
        <v/>
      </c>
      <c r="G4" s="8">
        <f>'Combined_Input_Details'!G4</f>
        <v/>
      </c>
      <c r="H4" s="8">
        <f>'Combined_Input_Details'!H4</f>
        <v/>
      </c>
      <c r="I4" s="8">
        <f>'Combined_Input_Details'!I4</f>
        <v/>
      </c>
      <c r="J4" s="8">
        <f>'Combined_Input_Details'!J4</f>
        <v/>
      </c>
      <c r="K4" s="8">
        <f>'Combined_Input_Details'!K4</f>
        <v/>
      </c>
      <c r="L4" s="8">
        <f>'Combined_Input_Details'!L4</f>
        <v/>
      </c>
      <c r="M4" s="8">
        <f>'Combined_Input_Details'!M4</f>
        <v/>
      </c>
      <c r="N4" s="8">
        <f>'Combined_Input_Details'!N4</f>
        <v/>
      </c>
      <c r="O4" s="8">
        <f>'Combined_Input_Details'!O4</f>
        <v/>
      </c>
      <c r="P4" s="8">
        <f>'Combined_Input_Details'!P4</f>
        <v/>
      </c>
      <c r="Q4" s="8">
        <f>'Combined_Input_Details'!Q4</f>
        <v/>
      </c>
      <c r="R4" s="8">
        <f>'Combined_Input_Details'!R4</f>
        <v/>
      </c>
      <c r="S4" s="8">
        <f>'Combined_Input_Details'!S4</f>
        <v/>
      </c>
      <c r="T4" s="8">
        <f>'Combined_Input_Details'!T4</f>
        <v/>
      </c>
      <c r="U4" s="8">
        <f>'Combined_Input_Details'!U4</f>
        <v/>
      </c>
    </row>
    <row r="5">
      <c r="A5" s="5" t="inlineStr">
        <is>
          <t>Branch</t>
        </is>
      </c>
      <c r="B5" s="5" t="inlineStr">
        <is>
          <t>MEE</t>
        </is>
      </c>
      <c r="D5" s="6" t="inlineStr">
        <is>
          <t>CO3</t>
        </is>
      </c>
      <c r="E5" s="6">
        <f>'Combined_Input_Details'!E5</f>
        <v/>
      </c>
      <c r="F5" s="6">
        <f>'Combined_Input_Details'!F5</f>
        <v/>
      </c>
      <c r="G5" s="6">
        <f>'Combined_Input_Details'!G5</f>
        <v/>
      </c>
      <c r="H5" s="6">
        <f>'Combined_Input_Details'!H5</f>
        <v/>
      </c>
      <c r="I5" s="6">
        <f>'Combined_Input_Details'!I5</f>
        <v/>
      </c>
      <c r="J5" s="6">
        <f>'Combined_Input_Details'!J5</f>
        <v/>
      </c>
      <c r="K5" s="6">
        <f>'Combined_Input_Details'!K5</f>
        <v/>
      </c>
      <c r="L5" s="6">
        <f>'Combined_Input_Details'!L5</f>
        <v/>
      </c>
      <c r="M5" s="6">
        <f>'Combined_Input_Details'!M5</f>
        <v/>
      </c>
      <c r="N5" s="6">
        <f>'Combined_Input_Details'!N5</f>
        <v/>
      </c>
      <c r="O5" s="6">
        <f>'Combined_Input_Details'!O5</f>
        <v/>
      </c>
      <c r="P5" s="6">
        <f>'Combined_Input_Details'!P5</f>
        <v/>
      </c>
      <c r="Q5" s="6">
        <f>'Combined_Input_Details'!Q5</f>
        <v/>
      </c>
      <c r="R5" s="6">
        <f>'Combined_Input_Details'!R5</f>
        <v/>
      </c>
      <c r="S5" s="6">
        <f>'Combined_Input_Details'!S5</f>
        <v/>
      </c>
      <c r="T5" s="6">
        <f>'Combined_Input_Details'!T5</f>
        <v/>
      </c>
      <c r="U5" s="6">
        <f>'Combined_Input_Details'!U5</f>
        <v/>
      </c>
    </row>
    <row r="6">
      <c r="A6" s="3" t="inlineStr">
        <is>
          <t>Batch</t>
        </is>
      </c>
      <c r="B6" s="3" t="n">
        <v>2019</v>
      </c>
      <c r="D6" s="8" t="inlineStr">
        <is>
          <t>CO4</t>
        </is>
      </c>
      <c r="E6" s="8">
        <f>'Combined_Input_Details'!E6</f>
        <v/>
      </c>
      <c r="F6" s="8">
        <f>'Combined_Input_Details'!F6</f>
        <v/>
      </c>
      <c r="G6" s="8">
        <f>'Combined_Input_Details'!G6</f>
        <v/>
      </c>
      <c r="H6" s="8">
        <f>'Combined_Input_Details'!H6</f>
        <v/>
      </c>
      <c r="I6" s="8">
        <f>'Combined_Input_Details'!I6</f>
        <v/>
      </c>
      <c r="J6" s="8">
        <f>'Combined_Input_Details'!J6</f>
        <v/>
      </c>
      <c r="K6" s="8">
        <f>'Combined_Input_Details'!K6</f>
        <v/>
      </c>
      <c r="L6" s="8">
        <f>'Combined_Input_Details'!L6</f>
        <v/>
      </c>
      <c r="M6" s="8">
        <f>'Combined_Input_Details'!M6</f>
        <v/>
      </c>
      <c r="N6" s="8">
        <f>'Combined_Input_Details'!N6</f>
        <v/>
      </c>
      <c r="O6" s="8">
        <f>'Combined_Input_Details'!O6</f>
        <v/>
      </c>
      <c r="P6" s="8">
        <f>'Combined_Input_Details'!P6</f>
        <v/>
      </c>
      <c r="Q6" s="8">
        <f>'Combined_Input_Details'!Q6</f>
        <v/>
      </c>
      <c r="R6" s="8">
        <f>'Combined_Input_Details'!R6</f>
        <v/>
      </c>
      <c r="S6" s="8">
        <f>'Combined_Input_Details'!S6</f>
        <v/>
      </c>
      <c r="T6" s="8">
        <f>'Combined_Input_Details'!T6</f>
        <v/>
      </c>
      <c r="U6" s="8">
        <f>'Combined_Input_Details'!U6</f>
        <v/>
      </c>
    </row>
    <row r="7">
      <c r="A7" s="5" t="inlineStr">
        <is>
          <t>Section</t>
        </is>
      </c>
      <c r="B7" s="5" t="inlineStr">
        <is>
          <t>Combined</t>
        </is>
      </c>
      <c r="D7" s="6" t="inlineStr">
        <is>
          <t>CO5</t>
        </is>
      </c>
      <c r="E7" s="6">
        <f>'Combined_Input_Details'!E7</f>
        <v/>
      </c>
      <c r="F7" s="6">
        <f>'Combined_Input_Details'!F7</f>
        <v/>
      </c>
      <c r="G7" s="6">
        <f>'Combined_Input_Details'!G7</f>
        <v/>
      </c>
      <c r="H7" s="6">
        <f>'Combined_Input_Details'!H7</f>
        <v/>
      </c>
      <c r="I7" s="6">
        <f>'Combined_Input_Details'!I7</f>
        <v/>
      </c>
      <c r="J7" s="6">
        <f>'Combined_Input_Details'!J7</f>
        <v/>
      </c>
      <c r="K7" s="6">
        <f>'Combined_Input_Details'!K7</f>
        <v/>
      </c>
      <c r="L7" s="6">
        <f>'Combined_Input_Details'!L7</f>
        <v/>
      </c>
      <c r="M7" s="6">
        <f>'Combined_Input_Details'!M7</f>
        <v/>
      </c>
      <c r="N7" s="6">
        <f>'Combined_Input_Details'!N7</f>
        <v/>
      </c>
      <c r="O7" s="6">
        <f>'Combined_Input_Details'!O7</f>
        <v/>
      </c>
      <c r="P7" s="6">
        <f>'Combined_Input_Details'!P7</f>
        <v/>
      </c>
      <c r="Q7" s="6">
        <f>'Combined_Input_Details'!Q7</f>
        <v/>
      </c>
      <c r="R7" s="6">
        <f>'Combined_Input_Details'!R7</f>
        <v/>
      </c>
      <c r="S7" s="6">
        <f>'Combined_Input_Details'!S7</f>
        <v/>
      </c>
      <c r="T7" s="6">
        <f>'Combined_Input_Details'!T7</f>
        <v/>
      </c>
      <c r="U7" s="6">
        <f>'Combined_Input_Details'!U7</f>
        <v/>
      </c>
    </row>
    <row r="8">
      <c r="A8" s="3" t="inlineStr">
        <is>
          <t>Subject_Code</t>
        </is>
      </c>
      <c r="B8" s="3" t="inlineStr">
        <is>
          <t>19MEE351</t>
        </is>
      </c>
    </row>
    <row r="9">
      <c r="A9" s="5" t="inlineStr">
        <is>
          <t>Subject_Name</t>
        </is>
      </c>
      <c r="B9" s="5" t="inlineStr">
        <is>
          <t>COMPUTATIONAL FLUID DYNAMICS</t>
        </is>
      </c>
    </row>
    <row r="10">
      <c r="A10" s="3" t="inlineStr">
        <is>
          <t>Number_of_Students</t>
        </is>
      </c>
      <c r="B10" s="3" t="n">
        <v>33</v>
      </c>
      <c r="D10" s="1" t="inlineStr">
        <is>
          <t>Indirect CO Assessment</t>
        </is>
      </c>
      <c r="E10" s="1" t="n"/>
    </row>
    <row r="11">
      <c r="A11" s="5" t="inlineStr">
        <is>
          <t>Number_of_COs</t>
        </is>
      </c>
      <c r="B11" s="5" t="n">
        <v>5</v>
      </c>
      <c r="D11" s="10" t="inlineStr">
        <is>
          <t>COs</t>
        </is>
      </c>
      <c r="E11" s="10" t="inlineStr">
        <is>
          <t>Indirect %</t>
        </is>
      </c>
    </row>
    <row r="12">
      <c r="A12" s="2" t="n"/>
      <c r="B12" s="2" t="n"/>
      <c r="D12" s="11" t="inlineStr">
        <is>
          <t>CO1</t>
        </is>
      </c>
      <c r="E12" s="11">
        <f>'Combined_Input_Details'!E12</f>
        <v/>
      </c>
    </row>
    <row r="13">
      <c r="A13" s="1" t="inlineStr">
        <is>
          <t>Variables</t>
        </is>
      </c>
      <c r="B13" s="1" t="n"/>
      <c r="D13" s="13" t="inlineStr">
        <is>
          <t>CO2</t>
        </is>
      </c>
      <c r="E13" s="13">
        <f>'Combined_Input_Details'!E13</f>
        <v/>
      </c>
    </row>
    <row r="14">
      <c r="A14" s="3" t="inlineStr">
        <is>
          <t>Default Threshold %</t>
        </is>
      </c>
      <c r="B14" s="3">
        <f>'Combined_Input_Details'!B14</f>
        <v/>
      </c>
      <c r="D14" s="11" t="inlineStr">
        <is>
          <t>CO3</t>
        </is>
      </c>
      <c r="E14" s="11">
        <f>'Combined_Input_Details'!E14</f>
        <v/>
      </c>
    </row>
    <row r="15">
      <c r="A15" s="5" t="inlineStr">
        <is>
          <t>Internal %</t>
        </is>
      </c>
      <c r="B15" s="5">
        <f>'Combined_Input_Details'!B15</f>
        <v/>
      </c>
      <c r="D15" s="13" t="inlineStr">
        <is>
          <t>CO4</t>
        </is>
      </c>
      <c r="E15" s="13">
        <f>'Combined_Input_Details'!E15</f>
        <v/>
      </c>
    </row>
    <row r="16">
      <c r="A16" s="3" t="inlineStr">
        <is>
          <t>External %</t>
        </is>
      </c>
      <c r="B16" s="3">
        <f>'Combined_Input_Details'!B16</f>
        <v/>
      </c>
      <c r="D16" s="11" t="inlineStr">
        <is>
          <t>CO5</t>
        </is>
      </c>
      <c r="E16" s="11">
        <f>'Combined_Input_Details'!E16</f>
        <v/>
      </c>
    </row>
    <row r="17">
      <c r="A17" s="5" t="inlineStr">
        <is>
          <t>Direct %</t>
        </is>
      </c>
      <c r="B17" s="5">
        <f>'Combined_Input_Details'!B17</f>
        <v/>
      </c>
    </row>
    <row r="18">
      <c r="A18" s="3" t="inlineStr">
        <is>
          <t>Indirect %</t>
        </is>
      </c>
      <c r="B18" s="3">
        <f>'Combined_Input_Details'!B18</f>
        <v/>
      </c>
      <c r="D18" s="1" t="inlineStr">
        <is>
          <t>Course Attainment</t>
        </is>
      </c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</row>
    <row r="19">
      <c r="A19" s="5" t="inlineStr">
        <is>
          <t>Target CO Attainment %</t>
        </is>
      </c>
      <c r="B19" s="5">
        <f>'Combined_Input_Details'!B19</f>
        <v/>
      </c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</row>
    <row r="20"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</row>
    <row r="21">
      <c r="D21" s="39" t="inlineStr">
        <is>
          <t>Course Outcome</t>
        </is>
      </c>
      <c r="E21" s="39" t="inlineStr">
        <is>
          <t>Mapping with Program</t>
        </is>
      </c>
      <c r="F21" s="39" t="n"/>
      <c r="G21" s="39" t="inlineStr">
        <is>
          <t>Attainment % in</t>
        </is>
      </c>
      <c r="H21" s="39" t="n"/>
      <c r="I21" s="39" t="n"/>
      <c r="J21" s="39" t="n"/>
      <c r="K21" s="39" t="n"/>
      <c r="L21" s="39" t="n"/>
      <c r="M21" s="39" t="n"/>
      <c r="N21" s="39" t="n"/>
      <c r="O21" s="39" t="n"/>
      <c r="P21" s="39" t="n"/>
    </row>
    <row r="22">
      <c r="D22" s="39" t="n"/>
      <c r="E22" s="39" t="inlineStr">
        <is>
          <t>POs &amp; PSOs</t>
        </is>
      </c>
      <c r="F22" s="39" t="inlineStr">
        <is>
          <t>Level of Mapping</t>
        </is>
      </c>
      <c r="G22" s="39" t="inlineStr">
        <is>
          <t>Direct</t>
        </is>
      </c>
      <c r="H22" s="39" t="n"/>
      <c r="I22" s="39" t="n"/>
      <c r="J22" s="39" t="n"/>
      <c r="K22" s="39" t="n"/>
      <c r="L22" s="39" t="n"/>
      <c r="M22" s="39" t="inlineStr">
        <is>
          <t>Indirect</t>
        </is>
      </c>
      <c r="N22" s="39" t="n"/>
      <c r="O22" s="40" t="inlineStr">
        <is>
          <t>Final Weighted CO Attainment (80% Direct + 20% Indirect)</t>
        </is>
      </c>
      <c r="P22" s="39" t="n"/>
    </row>
    <row r="23" ht="52" customHeight="1">
      <c r="D23" s="39" t="n"/>
      <c r="E23" s="39" t="n"/>
      <c r="F23" s="40" t="inlineStr">
        <is>
          <t>Affinity</t>
        </is>
      </c>
      <c r="G23" s="39" t="inlineStr">
        <is>
          <t>University(SEE)</t>
        </is>
      </c>
      <c r="H23" s="39" t="n"/>
      <c r="I23" s="39" t="inlineStr">
        <is>
          <t>Internal(CIE)</t>
        </is>
      </c>
      <c r="J23" s="39" t="n"/>
      <c r="K23" s="40">
        <f>"Weighted Level of Attainment (" &amp; B16 &amp; " SEE + " &amp; B15 &amp; " CIE)"</f>
        <v/>
      </c>
      <c r="L23" s="39" t="n"/>
      <c r="M23" s="39" t="inlineStr">
        <is>
          <t>Attainment</t>
        </is>
      </c>
      <c r="N23" s="39" t="inlineStr">
        <is>
          <t>Level Of Attainment (0-40 --&gt; 1, 40-60 ---&gt; 2, 60-100---&gt; 3)</t>
        </is>
      </c>
      <c r="O23" s="39" t="n"/>
      <c r="P23" s="39" t="n"/>
    </row>
    <row r="24">
      <c r="D24" s="39" t="n"/>
      <c r="E24" s="39" t="n"/>
      <c r="F24" s="39" t="n"/>
      <c r="G24" s="39" t="inlineStr">
        <is>
          <t>Attainment</t>
        </is>
      </c>
      <c r="H24" s="39" t="inlineStr">
        <is>
          <t>Level Of Attainment (0-40 --&gt; 1, 40-60 ---&gt; 2, 60-100---&gt; 3)</t>
        </is>
      </c>
      <c r="I24" s="39" t="inlineStr">
        <is>
          <t>Attainment</t>
        </is>
      </c>
      <c r="J24" s="39" t="inlineStr">
        <is>
          <t>Level Of Attainment (0-40 --&gt; 1, 40-60 ---&gt; 2, 60-100---&gt; 3)</t>
        </is>
      </c>
      <c r="K24" s="40" t="inlineStr">
        <is>
          <t>Attainment</t>
        </is>
      </c>
      <c r="L24" s="40" t="inlineStr">
        <is>
          <t>Level Of Attainment (0-40 --&gt; 1, 40-60 ---&gt; 2, 60-100---&gt; 3)</t>
        </is>
      </c>
      <c r="M24" s="39" t="n"/>
      <c r="N24" s="39" t="n"/>
      <c r="O24" s="40" t="inlineStr">
        <is>
          <t>Attainment</t>
        </is>
      </c>
      <c r="P24" s="40" t="inlineStr">
        <is>
          <t>Level Of Attainment (0-40 --&gt; 1, 40-60 ---&gt; 2, 60-100---&gt; 3)</t>
        </is>
      </c>
    </row>
    <row r="25">
      <c r="D25" s="39" t="inlineStr">
        <is>
          <t>CO1</t>
        </is>
      </c>
      <c r="E25" s="41">
        <f>E2</f>
        <v/>
      </c>
      <c r="F25" s="41">
        <f>E3</f>
        <v/>
      </c>
      <c r="G25" s="42">
        <f>Combined_External_Components!I44</f>
        <v/>
      </c>
      <c r="H25" s="41">
        <f>IF(AND(G25&gt;0,G25&lt;40),1,IF(AND(G25&gt;=40,G25&lt;60),2,IF(AND(G25&gt;=60,G25&lt;=100),3,"0")))</f>
        <v/>
      </c>
      <c r="I25" s="42">
        <f>Combined_Internal_Components!U44</f>
        <v/>
      </c>
      <c r="J25" s="41">
        <f>IF(AND(I25&gt;0,I25&lt;40),1,IF(AND(I25&gt;=40,I25&lt;60),2,IF(AND(I25&gt;=60,I25&lt;=100),3,"0")))</f>
        <v/>
      </c>
      <c r="K25" s="42">
        <f>G25*(B16/100)+I25*(B15/100)</f>
        <v/>
      </c>
      <c r="L25" s="41">
        <f>IF(AND(K25&gt;0,K25&lt;40),1,IF(AND(K25&gt;=40,K25&lt;60),2,IF(AND(K25&gt;=60,K25&lt;=100),3,"0")))</f>
        <v/>
      </c>
      <c r="M25" s="42">
        <f>E12</f>
        <v/>
      </c>
      <c r="N25" s="41">
        <f>IF(AND(M25&gt;0,M25&lt;40),1,IF(AND(M25&gt;=40,M25&lt;60),2,IF(AND(M25&gt;=60,M25&lt;=100),3,"0")))</f>
        <v/>
      </c>
      <c r="O25" s="42">
        <f>=K25*(B17/100)+M25*(B18/100)</f>
        <v/>
      </c>
      <c r="P25" s="41">
        <f>IF(AND(O25&gt;0,O25&lt;40),1,IF(AND(O25&gt;=40,O25&lt;60),2,IF(AND(O25&gt;=60,O25&lt;=100),3,"0")))</f>
        <v/>
      </c>
    </row>
    <row r="26">
      <c r="D26" s="43" t="n"/>
      <c r="E26" s="44">
        <f>F2</f>
        <v/>
      </c>
      <c r="F26" s="44">
        <f>F3</f>
        <v/>
      </c>
      <c r="G26" s="43" t="n"/>
      <c r="H26" s="43" t="n"/>
      <c r="I26" s="43" t="n"/>
      <c r="J26" s="43" t="n"/>
      <c r="K26" s="43" t="n"/>
      <c r="L26" s="43" t="n"/>
      <c r="M26" s="43" t="n"/>
      <c r="N26" s="43" t="n"/>
      <c r="O26" s="43" t="n"/>
      <c r="P26" s="43" t="n"/>
    </row>
    <row r="27">
      <c r="D27" s="43" t="n"/>
      <c r="E27" s="41">
        <f>G2</f>
        <v/>
      </c>
      <c r="F27" s="41">
        <f>G3</f>
        <v/>
      </c>
      <c r="G27" s="43" t="n"/>
      <c r="H27" s="43" t="n"/>
      <c r="I27" s="43" t="n"/>
      <c r="J27" s="43" t="n"/>
      <c r="K27" s="43" t="n"/>
      <c r="L27" s="43" t="n"/>
      <c r="M27" s="43" t="n"/>
      <c r="N27" s="43" t="n"/>
      <c r="O27" s="43" t="n"/>
      <c r="P27" s="43" t="n"/>
    </row>
    <row r="28">
      <c r="D28" s="43" t="n"/>
      <c r="E28" s="44">
        <f>H2</f>
        <v/>
      </c>
      <c r="F28" s="44">
        <f>H3</f>
        <v/>
      </c>
      <c r="G28" s="43" t="n"/>
      <c r="H28" s="43" t="n"/>
      <c r="I28" s="43" t="n"/>
      <c r="J28" s="43" t="n"/>
      <c r="K28" s="43" t="n"/>
      <c r="L28" s="43" t="n"/>
      <c r="M28" s="43" t="n"/>
      <c r="N28" s="43" t="n"/>
      <c r="O28" s="43" t="n"/>
      <c r="P28" s="43" t="n"/>
    </row>
    <row r="29">
      <c r="D29" s="43" t="n"/>
      <c r="E29" s="41">
        <f>I2</f>
        <v/>
      </c>
      <c r="F29" s="41">
        <f>I3</f>
        <v/>
      </c>
      <c r="G29" s="43" t="n"/>
      <c r="H29" s="43" t="n"/>
      <c r="I29" s="43" t="n"/>
      <c r="J29" s="43" t="n"/>
      <c r="K29" s="43" t="n"/>
      <c r="L29" s="43" t="n"/>
      <c r="M29" s="43" t="n"/>
      <c r="N29" s="43" t="n"/>
      <c r="O29" s="43" t="n"/>
      <c r="P29" s="43" t="n"/>
    </row>
    <row r="30">
      <c r="D30" s="43" t="n"/>
      <c r="E30" s="44">
        <f>J2</f>
        <v/>
      </c>
      <c r="F30" s="44">
        <f>J3</f>
        <v/>
      </c>
      <c r="G30" s="43" t="n"/>
      <c r="H30" s="43" t="n"/>
      <c r="I30" s="43" t="n"/>
      <c r="J30" s="43" t="n"/>
      <c r="K30" s="43" t="n"/>
      <c r="L30" s="43" t="n"/>
      <c r="M30" s="43" t="n"/>
      <c r="N30" s="43" t="n"/>
      <c r="O30" s="43" t="n"/>
      <c r="P30" s="43" t="n"/>
    </row>
    <row r="31">
      <c r="D31" s="43" t="n"/>
      <c r="E31" s="41">
        <f>K2</f>
        <v/>
      </c>
      <c r="F31" s="41">
        <f>K3</f>
        <v/>
      </c>
      <c r="G31" s="43" t="n"/>
      <c r="H31" s="43" t="n"/>
      <c r="I31" s="43" t="n"/>
      <c r="J31" s="43" t="n"/>
      <c r="K31" s="43" t="n"/>
      <c r="L31" s="43" t="n"/>
      <c r="M31" s="43" t="n"/>
      <c r="N31" s="43" t="n"/>
      <c r="O31" s="43" t="n"/>
      <c r="P31" s="43" t="n"/>
    </row>
    <row r="32">
      <c r="D32" s="43" t="n"/>
      <c r="E32" s="44">
        <f>L2</f>
        <v/>
      </c>
      <c r="F32" s="44">
        <f>L3</f>
        <v/>
      </c>
      <c r="G32" s="43" t="n"/>
      <c r="H32" s="43" t="n"/>
      <c r="I32" s="43" t="n"/>
      <c r="J32" s="43" t="n"/>
      <c r="K32" s="43" t="n"/>
      <c r="L32" s="43" t="n"/>
      <c r="M32" s="43" t="n"/>
      <c r="N32" s="43" t="n"/>
      <c r="O32" s="43" t="n"/>
      <c r="P32" s="43" t="n"/>
    </row>
    <row r="33">
      <c r="D33" s="43" t="n"/>
      <c r="E33" s="41">
        <f>M2</f>
        <v/>
      </c>
      <c r="F33" s="41">
        <f>M3</f>
        <v/>
      </c>
      <c r="G33" s="43" t="n"/>
      <c r="H33" s="43" t="n"/>
      <c r="I33" s="43" t="n"/>
      <c r="J33" s="43" t="n"/>
      <c r="K33" s="43" t="n"/>
      <c r="L33" s="43" t="n"/>
      <c r="M33" s="43" t="n"/>
      <c r="N33" s="43" t="n"/>
      <c r="O33" s="43" t="n"/>
      <c r="P33" s="43" t="n"/>
    </row>
    <row r="34">
      <c r="D34" s="43" t="n"/>
      <c r="E34" s="44">
        <f>N2</f>
        <v/>
      </c>
      <c r="F34" s="44">
        <f>N3</f>
        <v/>
      </c>
      <c r="G34" s="43" t="n"/>
      <c r="H34" s="43" t="n"/>
      <c r="I34" s="43" t="n"/>
      <c r="J34" s="43" t="n"/>
      <c r="K34" s="43" t="n"/>
      <c r="L34" s="43" t="n"/>
      <c r="M34" s="43" t="n"/>
      <c r="N34" s="43" t="n"/>
      <c r="O34" s="43" t="n"/>
      <c r="P34" s="43" t="n"/>
    </row>
    <row r="35">
      <c r="D35" s="43" t="n"/>
      <c r="E35" s="41">
        <f>O2</f>
        <v/>
      </c>
      <c r="F35" s="41">
        <f>O3</f>
        <v/>
      </c>
      <c r="G35" s="43" t="n"/>
      <c r="H35" s="43" t="n"/>
      <c r="I35" s="43" t="n"/>
      <c r="J35" s="43" t="n"/>
      <c r="K35" s="43" t="n"/>
      <c r="L35" s="43" t="n"/>
      <c r="M35" s="43" t="n"/>
      <c r="N35" s="43" t="n"/>
      <c r="O35" s="43" t="n"/>
      <c r="P35" s="43" t="n"/>
    </row>
    <row r="36">
      <c r="D36" s="43" t="n"/>
      <c r="E36" s="44">
        <f>P2</f>
        <v/>
      </c>
      <c r="F36" s="44">
        <f>P3</f>
        <v/>
      </c>
      <c r="G36" s="43" t="n"/>
      <c r="H36" s="43" t="n"/>
      <c r="I36" s="43" t="n"/>
      <c r="J36" s="43" t="n"/>
      <c r="K36" s="43" t="n"/>
      <c r="L36" s="43" t="n"/>
      <c r="M36" s="43" t="n"/>
      <c r="N36" s="43" t="n"/>
      <c r="O36" s="43" t="n"/>
      <c r="P36" s="43" t="n"/>
    </row>
    <row r="37">
      <c r="D37" s="43" t="n"/>
      <c r="E37" s="41">
        <f>Q2</f>
        <v/>
      </c>
      <c r="F37" s="41">
        <f>Q3</f>
        <v/>
      </c>
      <c r="G37" s="43" t="n"/>
      <c r="H37" s="43" t="n"/>
      <c r="I37" s="43" t="n"/>
      <c r="J37" s="43" t="n"/>
      <c r="K37" s="43" t="n"/>
      <c r="L37" s="43" t="n"/>
      <c r="M37" s="43" t="n"/>
      <c r="N37" s="43" t="n"/>
      <c r="O37" s="43" t="n"/>
      <c r="P37" s="43" t="n"/>
    </row>
    <row r="38">
      <c r="D38" s="43" t="n"/>
      <c r="E38" s="44">
        <f>R2</f>
        <v/>
      </c>
      <c r="F38" s="44">
        <f>R3</f>
        <v/>
      </c>
      <c r="G38" s="43" t="n"/>
      <c r="H38" s="43" t="n"/>
      <c r="I38" s="43" t="n"/>
      <c r="J38" s="43" t="n"/>
      <c r="K38" s="43" t="n"/>
      <c r="L38" s="43" t="n"/>
      <c r="M38" s="43" t="n"/>
      <c r="N38" s="43" t="n"/>
      <c r="O38" s="43" t="n"/>
      <c r="P38" s="43" t="n"/>
    </row>
    <row r="39">
      <c r="D39" s="43" t="n"/>
      <c r="E39" s="41">
        <f>S2</f>
        <v/>
      </c>
      <c r="F39" s="41">
        <f>S3</f>
        <v/>
      </c>
      <c r="G39" s="43" t="n"/>
      <c r="H39" s="43" t="n"/>
      <c r="I39" s="43" t="n"/>
      <c r="J39" s="43" t="n"/>
      <c r="K39" s="43" t="n"/>
      <c r="L39" s="43" t="n"/>
      <c r="M39" s="43" t="n"/>
      <c r="N39" s="43" t="n"/>
      <c r="O39" s="43" t="n"/>
      <c r="P39" s="43" t="n"/>
    </row>
    <row r="40">
      <c r="D40" s="43" t="n"/>
      <c r="E40" s="44">
        <f>T2</f>
        <v/>
      </c>
      <c r="F40" s="44">
        <f>T3</f>
        <v/>
      </c>
      <c r="G40" s="43" t="n"/>
      <c r="H40" s="43" t="n"/>
      <c r="I40" s="43" t="n"/>
      <c r="J40" s="43" t="n"/>
      <c r="K40" s="43" t="n"/>
      <c r="L40" s="43" t="n"/>
      <c r="M40" s="43" t="n"/>
      <c r="N40" s="43" t="n"/>
      <c r="O40" s="43" t="n"/>
      <c r="P40" s="43" t="n"/>
    </row>
    <row r="41">
      <c r="D41" s="43" t="n"/>
      <c r="E41" s="41">
        <f>U2</f>
        <v/>
      </c>
      <c r="F41" s="41">
        <f>U3</f>
        <v/>
      </c>
      <c r="G41" s="43" t="n"/>
      <c r="H41" s="43" t="n"/>
      <c r="I41" s="43" t="n"/>
      <c r="J41" s="43" t="n"/>
      <c r="K41" s="43" t="n"/>
      <c r="L41" s="43" t="n"/>
      <c r="M41" s="43" t="n"/>
      <c r="N41" s="43" t="n"/>
      <c r="O41" s="43" t="n"/>
      <c r="P41" s="43" t="n"/>
    </row>
    <row r="42">
      <c r="D42" s="40" t="inlineStr">
        <is>
          <t>CO2</t>
        </is>
      </c>
      <c r="E42" s="41">
        <f>E2</f>
        <v/>
      </c>
      <c r="F42" s="41">
        <f>E4</f>
        <v/>
      </c>
      <c r="G42" s="42">
        <f>Combined_External_Components!J44</f>
        <v/>
      </c>
      <c r="H42" s="41">
        <f>IF(AND(G42&gt;0,G42&lt;40),1,IF(AND(G42&gt;=40,G42&lt;60),2,IF(AND(G42&gt;=60,G42&lt;=100),3,"0")))</f>
        <v/>
      </c>
      <c r="I42" s="42">
        <f>Combined_Internal_Components!V44</f>
        <v/>
      </c>
      <c r="J42" s="41">
        <f>IF(AND(I42&gt;0,I42&lt;40),1,IF(AND(I42&gt;=40,I42&lt;60),2,IF(AND(I42&gt;=60,I42&lt;=100),3,"0")))</f>
        <v/>
      </c>
      <c r="K42" s="42">
        <f>G42*(B16/100)+I42*(B15/100)</f>
        <v/>
      </c>
      <c r="L42" s="41">
        <f>IF(AND(K42&gt;0,K42&lt;40),1,IF(AND(K42&gt;=40,K42&lt;60),2,IF(AND(K42&gt;=60,K42&lt;=100),3,"0")))</f>
        <v/>
      </c>
      <c r="M42" s="42">
        <f>E13</f>
        <v/>
      </c>
      <c r="N42" s="41">
        <f>IF(AND(M42&gt;0,M42&lt;40),1,IF(AND(M42&gt;=40,M42&lt;60),2,IF(AND(M42&gt;=60,M42&lt;=100),3,"0")))</f>
        <v/>
      </c>
      <c r="O42" s="42">
        <f>=K42*(B17/100)+M42*(B18/100)</f>
        <v/>
      </c>
      <c r="P42" s="41">
        <f>IF(AND(O42&gt;0,O42&lt;40),1,IF(AND(O42&gt;=40,O42&lt;60),2,IF(AND(O42&gt;=60,O42&lt;=100),3,"0")))</f>
        <v/>
      </c>
    </row>
    <row r="43">
      <c r="D43" s="43" t="n"/>
      <c r="E43" s="44">
        <f>F2</f>
        <v/>
      </c>
      <c r="F43" s="44">
        <f>F4</f>
        <v/>
      </c>
      <c r="G43" s="43" t="n"/>
      <c r="H43" s="43" t="n"/>
      <c r="I43" s="43" t="n"/>
      <c r="J43" s="43" t="n"/>
      <c r="K43" s="43" t="n"/>
      <c r="L43" s="43" t="n"/>
      <c r="M43" s="43" t="n"/>
      <c r="N43" s="43" t="n"/>
      <c r="O43" s="43" t="n"/>
      <c r="P43" s="43" t="n"/>
    </row>
    <row r="44">
      <c r="D44" s="43" t="n"/>
      <c r="E44" s="41">
        <f>G2</f>
        <v/>
      </c>
      <c r="F44" s="41">
        <f>G4</f>
        <v/>
      </c>
      <c r="G44" s="43" t="n"/>
      <c r="H44" s="43" t="n"/>
      <c r="I44" s="43" t="n"/>
      <c r="J44" s="43" t="n"/>
      <c r="K44" s="43" t="n"/>
      <c r="L44" s="43" t="n"/>
      <c r="M44" s="43" t="n"/>
      <c r="N44" s="43" t="n"/>
      <c r="O44" s="43" t="n"/>
      <c r="P44" s="43" t="n"/>
    </row>
    <row r="45">
      <c r="D45" s="43" t="n"/>
      <c r="E45" s="44">
        <f>H2</f>
        <v/>
      </c>
      <c r="F45" s="44">
        <f>H4</f>
        <v/>
      </c>
      <c r="G45" s="43" t="n"/>
      <c r="H45" s="43" t="n"/>
      <c r="I45" s="43" t="n"/>
      <c r="J45" s="43" t="n"/>
      <c r="K45" s="43" t="n"/>
      <c r="L45" s="43" t="n"/>
      <c r="M45" s="43" t="n"/>
      <c r="N45" s="43" t="n"/>
      <c r="O45" s="43" t="n"/>
      <c r="P45" s="43" t="n"/>
    </row>
    <row r="46">
      <c r="D46" s="43" t="n"/>
      <c r="E46" s="41">
        <f>I2</f>
        <v/>
      </c>
      <c r="F46" s="41">
        <f>I4</f>
        <v/>
      </c>
      <c r="G46" s="43" t="n"/>
      <c r="H46" s="43" t="n"/>
      <c r="I46" s="43" t="n"/>
      <c r="J46" s="43" t="n"/>
      <c r="K46" s="43" t="n"/>
      <c r="L46" s="43" t="n"/>
      <c r="M46" s="43" t="n"/>
      <c r="N46" s="43" t="n"/>
      <c r="O46" s="43" t="n"/>
      <c r="P46" s="43" t="n"/>
    </row>
    <row r="47">
      <c r="D47" s="43" t="n"/>
      <c r="E47" s="44">
        <f>J2</f>
        <v/>
      </c>
      <c r="F47" s="44">
        <f>J4</f>
        <v/>
      </c>
      <c r="G47" s="43" t="n"/>
      <c r="H47" s="43" t="n"/>
      <c r="I47" s="43" t="n"/>
      <c r="J47" s="43" t="n"/>
      <c r="K47" s="43" t="n"/>
      <c r="L47" s="43" t="n"/>
      <c r="M47" s="43" t="n"/>
      <c r="N47" s="43" t="n"/>
      <c r="O47" s="43" t="n"/>
      <c r="P47" s="43" t="n"/>
    </row>
    <row r="48">
      <c r="D48" s="43" t="n"/>
      <c r="E48" s="41">
        <f>K2</f>
        <v/>
      </c>
      <c r="F48" s="41">
        <f>K4</f>
        <v/>
      </c>
      <c r="G48" s="43" t="n"/>
      <c r="H48" s="43" t="n"/>
      <c r="I48" s="43" t="n"/>
      <c r="J48" s="43" t="n"/>
      <c r="K48" s="43" t="n"/>
      <c r="L48" s="43" t="n"/>
      <c r="M48" s="43" t="n"/>
      <c r="N48" s="43" t="n"/>
      <c r="O48" s="43" t="n"/>
      <c r="P48" s="43" t="n"/>
    </row>
    <row r="49">
      <c r="D49" s="43" t="n"/>
      <c r="E49" s="44">
        <f>L2</f>
        <v/>
      </c>
      <c r="F49" s="44">
        <f>L4</f>
        <v/>
      </c>
      <c r="G49" s="43" t="n"/>
      <c r="H49" s="43" t="n"/>
      <c r="I49" s="43" t="n"/>
      <c r="J49" s="43" t="n"/>
      <c r="K49" s="43" t="n"/>
      <c r="L49" s="43" t="n"/>
      <c r="M49" s="43" t="n"/>
      <c r="N49" s="43" t="n"/>
      <c r="O49" s="43" t="n"/>
      <c r="P49" s="43" t="n"/>
    </row>
    <row r="50">
      <c r="D50" s="43" t="n"/>
      <c r="E50" s="41">
        <f>M2</f>
        <v/>
      </c>
      <c r="F50" s="41">
        <f>M4</f>
        <v/>
      </c>
      <c r="G50" s="43" t="n"/>
      <c r="H50" s="43" t="n"/>
      <c r="I50" s="43" t="n"/>
      <c r="J50" s="43" t="n"/>
      <c r="K50" s="43" t="n"/>
      <c r="L50" s="43" t="n"/>
      <c r="M50" s="43" t="n"/>
      <c r="N50" s="43" t="n"/>
      <c r="O50" s="43" t="n"/>
      <c r="P50" s="43" t="n"/>
    </row>
    <row r="51">
      <c r="D51" s="43" t="n"/>
      <c r="E51" s="44">
        <f>N2</f>
        <v/>
      </c>
      <c r="F51" s="44">
        <f>N4</f>
        <v/>
      </c>
      <c r="G51" s="43" t="n"/>
      <c r="H51" s="43" t="n"/>
      <c r="I51" s="43" t="n"/>
      <c r="J51" s="43" t="n"/>
      <c r="K51" s="43" t="n"/>
      <c r="L51" s="43" t="n"/>
      <c r="M51" s="43" t="n"/>
      <c r="N51" s="43" t="n"/>
      <c r="O51" s="43" t="n"/>
      <c r="P51" s="43" t="n"/>
    </row>
    <row r="52">
      <c r="D52" s="43" t="n"/>
      <c r="E52" s="41">
        <f>O2</f>
        <v/>
      </c>
      <c r="F52" s="41">
        <f>O4</f>
        <v/>
      </c>
      <c r="G52" s="43" t="n"/>
      <c r="H52" s="43" t="n"/>
      <c r="I52" s="43" t="n"/>
      <c r="J52" s="43" t="n"/>
      <c r="K52" s="43" t="n"/>
      <c r="L52" s="43" t="n"/>
      <c r="M52" s="43" t="n"/>
      <c r="N52" s="43" t="n"/>
      <c r="O52" s="43" t="n"/>
      <c r="P52" s="43" t="n"/>
    </row>
    <row r="53">
      <c r="D53" s="43" t="n"/>
      <c r="E53" s="44">
        <f>P2</f>
        <v/>
      </c>
      <c r="F53" s="44">
        <f>P4</f>
        <v/>
      </c>
      <c r="G53" s="43" t="n"/>
      <c r="H53" s="43" t="n"/>
      <c r="I53" s="43" t="n"/>
      <c r="J53" s="43" t="n"/>
      <c r="K53" s="43" t="n"/>
      <c r="L53" s="43" t="n"/>
      <c r="M53" s="43" t="n"/>
      <c r="N53" s="43" t="n"/>
      <c r="O53" s="43" t="n"/>
      <c r="P53" s="43" t="n"/>
    </row>
    <row r="54">
      <c r="D54" s="43" t="n"/>
      <c r="E54" s="41">
        <f>Q2</f>
        <v/>
      </c>
      <c r="F54" s="41">
        <f>Q4</f>
        <v/>
      </c>
      <c r="G54" s="43" t="n"/>
      <c r="H54" s="43" t="n"/>
      <c r="I54" s="43" t="n"/>
      <c r="J54" s="43" t="n"/>
      <c r="K54" s="43" t="n"/>
      <c r="L54" s="43" t="n"/>
      <c r="M54" s="43" t="n"/>
      <c r="N54" s="43" t="n"/>
      <c r="O54" s="43" t="n"/>
      <c r="P54" s="43" t="n"/>
    </row>
    <row r="55">
      <c r="D55" s="43" t="n"/>
      <c r="E55" s="44">
        <f>R2</f>
        <v/>
      </c>
      <c r="F55" s="44">
        <f>R4</f>
        <v/>
      </c>
      <c r="G55" s="43" t="n"/>
      <c r="H55" s="43" t="n"/>
      <c r="I55" s="43" t="n"/>
      <c r="J55" s="43" t="n"/>
      <c r="K55" s="43" t="n"/>
      <c r="L55" s="43" t="n"/>
      <c r="M55" s="43" t="n"/>
      <c r="N55" s="43" t="n"/>
      <c r="O55" s="43" t="n"/>
      <c r="P55" s="43" t="n"/>
    </row>
    <row r="56">
      <c r="D56" s="43" t="n"/>
      <c r="E56" s="41">
        <f>S2</f>
        <v/>
      </c>
      <c r="F56" s="41">
        <f>S4</f>
        <v/>
      </c>
      <c r="G56" s="43" t="n"/>
      <c r="H56" s="43" t="n"/>
      <c r="I56" s="43" t="n"/>
      <c r="J56" s="43" t="n"/>
      <c r="K56" s="43" t="n"/>
      <c r="L56" s="43" t="n"/>
      <c r="M56" s="43" t="n"/>
      <c r="N56" s="43" t="n"/>
      <c r="O56" s="43" t="n"/>
      <c r="P56" s="43" t="n"/>
    </row>
    <row r="57">
      <c r="D57" s="43" t="n"/>
      <c r="E57" s="44">
        <f>T2</f>
        <v/>
      </c>
      <c r="F57" s="44">
        <f>T4</f>
        <v/>
      </c>
      <c r="G57" s="43" t="n"/>
      <c r="H57" s="43" t="n"/>
      <c r="I57" s="43" t="n"/>
      <c r="J57" s="43" t="n"/>
      <c r="K57" s="43" t="n"/>
      <c r="L57" s="43" t="n"/>
      <c r="M57" s="43" t="n"/>
      <c r="N57" s="43" t="n"/>
      <c r="O57" s="43" t="n"/>
      <c r="P57" s="43" t="n"/>
    </row>
    <row r="58">
      <c r="D58" s="43" t="n"/>
      <c r="E58" s="41">
        <f>U2</f>
        <v/>
      </c>
      <c r="F58" s="41">
        <f>U4</f>
        <v/>
      </c>
      <c r="G58" s="43" t="n"/>
      <c r="H58" s="43" t="n"/>
      <c r="I58" s="43" t="n"/>
      <c r="J58" s="43" t="n"/>
      <c r="K58" s="43" t="n"/>
      <c r="L58" s="43" t="n"/>
      <c r="M58" s="43" t="n"/>
      <c r="N58" s="43" t="n"/>
      <c r="O58" s="43" t="n"/>
      <c r="P58" s="43" t="n"/>
    </row>
    <row r="59">
      <c r="D59" s="39" t="inlineStr">
        <is>
          <t>CO3</t>
        </is>
      </c>
      <c r="E59" s="41">
        <f>E2</f>
        <v/>
      </c>
      <c r="F59" s="41">
        <f>E5</f>
        <v/>
      </c>
      <c r="G59" s="42">
        <f>Combined_External_Components!K44</f>
        <v/>
      </c>
      <c r="H59" s="41">
        <f>IF(AND(G59&gt;0,G59&lt;40),1,IF(AND(G59&gt;=40,G59&lt;60),2,IF(AND(G59&gt;=60,G59&lt;=100),3,"0")))</f>
        <v/>
      </c>
      <c r="I59" s="42">
        <f>Combined_Internal_Components!W44</f>
        <v/>
      </c>
      <c r="J59" s="41">
        <f>IF(AND(I59&gt;0,I59&lt;40),1,IF(AND(I59&gt;=40,I59&lt;60),2,IF(AND(I59&gt;=60,I59&lt;=100),3,"0")))</f>
        <v/>
      </c>
      <c r="K59" s="42">
        <f>G59*(B16/100)+I59*(B15/100)</f>
        <v/>
      </c>
      <c r="L59" s="41">
        <f>IF(AND(K59&gt;0,K59&lt;40),1,IF(AND(K59&gt;=40,K59&lt;60),2,IF(AND(K59&gt;=60,K59&lt;=100),3,"0")))</f>
        <v/>
      </c>
      <c r="M59" s="42">
        <f>E14</f>
        <v/>
      </c>
      <c r="N59" s="41">
        <f>IF(AND(M59&gt;0,M59&lt;40),1,IF(AND(M59&gt;=40,M59&lt;60),2,IF(AND(M59&gt;=60,M59&lt;=100),3,"0")))</f>
        <v/>
      </c>
      <c r="O59" s="42">
        <f>=K59*(B17/100)+M59*(B18/100)</f>
        <v/>
      </c>
      <c r="P59" s="41">
        <f>IF(AND(O59&gt;0,O59&lt;40),1,IF(AND(O59&gt;=40,O59&lt;60),2,IF(AND(O59&gt;=60,O59&lt;=100),3,"0")))</f>
        <v/>
      </c>
    </row>
    <row r="60">
      <c r="D60" s="43" t="n"/>
      <c r="E60" s="44">
        <f>F2</f>
        <v/>
      </c>
      <c r="F60" s="44">
        <f>F5</f>
        <v/>
      </c>
      <c r="G60" s="43" t="n"/>
      <c r="H60" s="43" t="n"/>
      <c r="I60" s="43" t="n"/>
      <c r="J60" s="43" t="n"/>
      <c r="K60" s="43" t="n"/>
      <c r="L60" s="43" t="n"/>
      <c r="M60" s="43" t="n"/>
      <c r="N60" s="43" t="n"/>
      <c r="O60" s="43" t="n"/>
      <c r="P60" s="43" t="n"/>
    </row>
    <row r="61">
      <c r="D61" s="43" t="n"/>
      <c r="E61" s="41">
        <f>G2</f>
        <v/>
      </c>
      <c r="F61" s="41">
        <f>G5</f>
        <v/>
      </c>
      <c r="G61" s="43" t="n"/>
      <c r="H61" s="43" t="n"/>
      <c r="I61" s="43" t="n"/>
      <c r="J61" s="43" t="n"/>
      <c r="K61" s="43" t="n"/>
      <c r="L61" s="43" t="n"/>
      <c r="M61" s="43" t="n"/>
      <c r="N61" s="43" t="n"/>
      <c r="O61" s="43" t="n"/>
      <c r="P61" s="43" t="n"/>
    </row>
    <row r="62">
      <c r="D62" s="43" t="n"/>
      <c r="E62" s="44">
        <f>H2</f>
        <v/>
      </c>
      <c r="F62" s="44">
        <f>H5</f>
        <v/>
      </c>
      <c r="G62" s="43" t="n"/>
      <c r="H62" s="43" t="n"/>
      <c r="I62" s="43" t="n"/>
      <c r="J62" s="43" t="n"/>
      <c r="K62" s="43" t="n"/>
      <c r="L62" s="43" t="n"/>
      <c r="M62" s="43" t="n"/>
      <c r="N62" s="43" t="n"/>
      <c r="O62" s="43" t="n"/>
      <c r="P62" s="43" t="n"/>
    </row>
    <row r="63">
      <c r="D63" s="43" t="n"/>
      <c r="E63" s="41">
        <f>I2</f>
        <v/>
      </c>
      <c r="F63" s="41">
        <f>I5</f>
        <v/>
      </c>
      <c r="G63" s="43" t="n"/>
      <c r="H63" s="43" t="n"/>
      <c r="I63" s="43" t="n"/>
      <c r="J63" s="43" t="n"/>
      <c r="K63" s="43" t="n"/>
      <c r="L63" s="43" t="n"/>
      <c r="M63" s="43" t="n"/>
      <c r="N63" s="43" t="n"/>
      <c r="O63" s="43" t="n"/>
      <c r="P63" s="43" t="n"/>
    </row>
    <row r="64">
      <c r="D64" s="43" t="n"/>
      <c r="E64" s="44">
        <f>J2</f>
        <v/>
      </c>
      <c r="F64" s="44">
        <f>J5</f>
        <v/>
      </c>
      <c r="G64" s="43" t="n"/>
      <c r="H64" s="43" t="n"/>
      <c r="I64" s="43" t="n"/>
      <c r="J64" s="43" t="n"/>
      <c r="K64" s="43" t="n"/>
      <c r="L64" s="43" t="n"/>
      <c r="M64" s="43" t="n"/>
      <c r="N64" s="43" t="n"/>
      <c r="O64" s="43" t="n"/>
      <c r="P64" s="43" t="n"/>
    </row>
    <row r="65">
      <c r="D65" s="43" t="n"/>
      <c r="E65" s="41">
        <f>K2</f>
        <v/>
      </c>
      <c r="F65" s="41">
        <f>K5</f>
        <v/>
      </c>
      <c r="G65" s="43" t="n"/>
      <c r="H65" s="43" t="n"/>
      <c r="I65" s="43" t="n"/>
      <c r="J65" s="43" t="n"/>
      <c r="K65" s="43" t="n"/>
      <c r="L65" s="43" t="n"/>
      <c r="M65" s="43" t="n"/>
      <c r="N65" s="43" t="n"/>
      <c r="O65" s="43" t="n"/>
      <c r="P65" s="43" t="n"/>
    </row>
    <row r="66">
      <c r="D66" s="43" t="n"/>
      <c r="E66" s="44">
        <f>L2</f>
        <v/>
      </c>
      <c r="F66" s="44">
        <f>L5</f>
        <v/>
      </c>
      <c r="G66" s="43" t="n"/>
      <c r="H66" s="43" t="n"/>
      <c r="I66" s="43" t="n"/>
      <c r="J66" s="43" t="n"/>
      <c r="K66" s="43" t="n"/>
      <c r="L66" s="43" t="n"/>
      <c r="M66" s="43" t="n"/>
      <c r="N66" s="43" t="n"/>
      <c r="O66" s="43" t="n"/>
      <c r="P66" s="43" t="n"/>
    </row>
    <row r="67">
      <c r="D67" s="43" t="n"/>
      <c r="E67" s="41">
        <f>M2</f>
        <v/>
      </c>
      <c r="F67" s="41">
        <f>M5</f>
        <v/>
      </c>
      <c r="G67" s="43" t="n"/>
      <c r="H67" s="43" t="n"/>
      <c r="I67" s="43" t="n"/>
      <c r="J67" s="43" t="n"/>
      <c r="K67" s="43" t="n"/>
      <c r="L67" s="43" t="n"/>
      <c r="M67" s="43" t="n"/>
      <c r="N67" s="43" t="n"/>
      <c r="O67" s="43" t="n"/>
      <c r="P67" s="43" t="n"/>
    </row>
    <row r="68">
      <c r="D68" s="43" t="n"/>
      <c r="E68" s="44">
        <f>N2</f>
        <v/>
      </c>
      <c r="F68" s="44">
        <f>N5</f>
        <v/>
      </c>
      <c r="G68" s="43" t="n"/>
      <c r="H68" s="43" t="n"/>
      <c r="I68" s="43" t="n"/>
      <c r="J68" s="43" t="n"/>
      <c r="K68" s="43" t="n"/>
      <c r="L68" s="43" t="n"/>
      <c r="M68" s="43" t="n"/>
      <c r="N68" s="43" t="n"/>
      <c r="O68" s="43" t="n"/>
      <c r="P68" s="43" t="n"/>
    </row>
    <row r="69">
      <c r="D69" s="43" t="n"/>
      <c r="E69" s="41">
        <f>O2</f>
        <v/>
      </c>
      <c r="F69" s="41">
        <f>O5</f>
        <v/>
      </c>
      <c r="G69" s="43" t="n"/>
      <c r="H69" s="43" t="n"/>
      <c r="I69" s="43" t="n"/>
      <c r="J69" s="43" t="n"/>
      <c r="K69" s="43" t="n"/>
      <c r="L69" s="43" t="n"/>
      <c r="M69" s="43" t="n"/>
      <c r="N69" s="43" t="n"/>
      <c r="O69" s="43" t="n"/>
      <c r="P69" s="43" t="n"/>
    </row>
    <row r="70">
      <c r="D70" s="43" t="n"/>
      <c r="E70" s="44">
        <f>P2</f>
        <v/>
      </c>
      <c r="F70" s="44">
        <f>P5</f>
        <v/>
      </c>
      <c r="G70" s="43" t="n"/>
      <c r="H70" s="43" t="n"/>
      <c r="I70" s="43" t="n"/>
      <c r="J70" s="43" t="n"/>
      <c r="K70" s="43" t="n"/>
      <c r="L70" s="43" t="n"/>
      <c r="M70" s="43" t="n"/>
      <c r="N70" s="43" t="n"/>
      <c r="O70" s="43" t="n"/>
      <c r="P70" s="43" t="n"/>
    </row>
    <row r="71">
      <c r="D71" s="43" t="n"/>
      <c r="E71" s="41">
        <f>Q2</f>
        <v/>
      </c>
      <c r="F71" s="41">
        <f>Q5</f>
        <v/>
      </c>
      <c r="G71" s="43" t="n"/>
      <c r="H71" s="43" t="n"/>
      <c r="I71" s="43" t="n"/>
      <c r="J71" s="43" t="n"/>
      <c r="K71" s="43" t="n"/>
      <c r="L71" s="43" t="n"/>
      <c r="M71" s="43" t="n"/>
      <c r="N71" s="43" t="n"/>
      <c r="O71" s="43" t="n"/>
      <c r="P71" s="43" t="n"/>
    </row>
    <row r="72">
      <c r="D72" s="43" t="n"/>
      <c r="E72" s="44">
        <f>R2</f>
        <v/>
      </c>
      <c r="F72" s="44">
        <f>R5</f>
        <v/>
      </c>
      <c r="G72" s="43" t="n"/>
      <c r="H72" s="43" t="n"/>
      <c r="I72" s="43" t="n"/>
      <c r="J72" s="43" t="n"/>
      <c r="K72" s="43" t="n"/>
      <c r="L72" s="43" t="n"/>
      <c r="M72" s="43" t="n"/>
      <c r="N72" s="43" t="n"/>
      <c r="O72" s="43" t="n"/>
      <c r="P72" s="43" t="n"/>
    </row>
    <row r="73">
      <c r="D73" s="43" t="n"/>
      <c r="E73" s="41">
        <f>S2</f>
        <v/>
      </c>
      <c r="F73" s="41">
        <f>S5</f>
        <v/>
      </c>
      <c r="G73" s="43" t="n"/>
      <c r="H73" s="43" t="n"/>
      <c r="I73" s="43" t="n"/>
      <c r="J73" s="43" t="n"/>
      <c r="K73" s="43" t="n"/>
      <c r="L73" s="43" t="n"/>
      <c r="M73" s="43" t="n"/>
      <c r="N73" s="43" t="n"/>
      <c r="O73" s="43" t="n"/>
      <c r="P73" s="43" t="n"/>
    </row>
    <row r="74">
      <c r="D74" s="43" t="n"/>
      <c r="E74" s="44">
        <f>T2</f>
        <v/>
      </c>
      <c r="F74" s="44">
        <f>T5</f>
        <v/>
      </c>
      <c r="G74" s="43" t="n"/>
      <c r="H74" s="43" t="n"/>
      <c r="I74" s="43" t="n"/>
      <c r="J74" s="43" t="n"/>
      <c r="K74" s="43" t="n"/>
      <c r="L74" s="43" t="n"/>
      <c r="M74" s="43" t="n"/>
      <c r="N74" s="43" t="n"/>
      <c r="O74" s="43" t="n"/>
      <c r="P74" s="43" t="n"/>
    </row>
    <row r="75">
      <c r="D75" s="43" t="n"/>
      <c r="E75" s="41">
        <f>U2</f>
        <v/>
      </c>
      <c r="F75" s="41">
        <f>U5</f>
        <v/>
      </c>
      <c r="G75" s="43" t="n"/>
      <c r="H75" s="43" t="n"/>
      <c r="I75" s="43" t="n"/>
      <c r="J75" s="43" t="n"/>
      <c r="K75" s="43" t="n"/>
      <c r="L75" s="43" t="n"/>
      <c r="M75" s="43" t="n"/>
      <c r="N75" s="43" t="n"/>
      <c r="O75" s="43" t="n"/>
      <c r="P75" s="43" t="n"/>
    </row>
    <row r="76">
      <c r="D76" s="40" t="inlineStr">
        <is>
          <t>CO4</t>
        </is>
      </c>
      <c r="E76" s="41">
        <f>E2</f>
        <v/>
      </c>
      <c r="F76" s="41">
        <f>E6</f>
        <v/>
      </c>
      <c r="G76" s="42">
        <f>Combined_External_Components!L44</f>
        <v/>
      </c>
      <c r="H76" s="41">
        <f>IF(AND(G76&gt;0,G76&lt;40),1,IF(AND(G76&gt;=40,G76&lt;60),2,IF(AND(G76&gt;=60,G76&lt;=100),3,"0")))</f>
        <v/>
      </c>
      <c r="I76" s="42">
        <f>Combined_Internal_Components!X44</f>
        <v/>
      </c>
      <c r="J76" s="41">
        <f>IF(AND(I76&gt;0,I76&lt;40),1,IF(AND(I76&gt;=40,I76&lt;60),2,IF(AND(I76&gt;=60,I76&lt;=100),3,"0")))</f>
        <v/>
      </c>
      <c r="K76" s="42">
        <f>G76*(B16/100)+I76*(B15/100)</f>
        <v/>
      </c>
      <c r="L76" s="41">
        <f>IF(AND(K76&gt;0,K76&lt;40),1,IF(AND(K76&gt;=40,K76&lt;60),2,IF(AND(K76&gt;=60,K76&lt;=100),3,"0")))</f>
        <v/>
      </c>
      <c r="M76" s="42">
        <f>E15</f>
        <v/>
      </c>
      <c r="N76" s="41">
        <f>IF(AND(M76&gt;0,M76&lt;40),1,IF(AND(M76&gt;=40,M76&lt;60),2,IF(AND(M76&gt;=60,M76&lt;=100),3,"0")))</f>
        <v/>
      </c>
      <c r="O76" s="42">
        <f>=K76*(B17/100)+M76*(B18/100)</f>
        <v/>
      </c>
      <c r="P76" s="41">
        <f>IF(AND(O76&gt;0,O76&lt;40),1,IF(AND(O76&gt;=40,O76&lt;60),2,IF(AND(O76&gt;=60,O76&lt;=100),3,"0")))</f>
        <v/>
      </c>
    </row>
    <row r="77">
      <c r="D77" s="43" t="n"/>
      <c r="E77" s="44">
        <f>F2</f>
        <v/>
      </c>
      <c r="F77" s="44">
        <f>F6</f>
        <v/>
      </c>
      <c r="G77" s="43" t="n"/>
      <c r="H77" s="43" t="n"/>
      <c r="I77" s="43" t="n"/>
      <c r="J77" s="43" t="n"/>
      <c r="K77" s="43" t="n"/>
      <c r="L77" s="43" t="n"/>
      <c r="M77" s="43" t="n"/>
      <c r="N77" s="43" t="n"/>
      <c r="O77" s="43" t="n"/>
      <c r="P77" s="43" t="n"/>
    </row>
    <row r="78">
      <c r="D78" s="43" t="n"/>
      <c r="E78" s="41">
        <f>G2</f>
        <v/>
      </c>
      <c r="F78" s="41">
        <f>G6</f>
        <v/>
      </c>
      <c r="G78" s="43" t="n"/>
      <c r="H78" s="43" t="n"/>
      <c r="I78" s="43" t="n"/>
      <c r="J78" s="43" t="n"/>
      <c r="K78" s="43" t="n"/>
      <c r="L78" s="43" t="n"/>
      <c r="M78" s="43" t="n"/>
      <c r="N78" s="43" t="n"/>
      <c r="O78" s="43" t="n"/>
      <c r="P78" s="43" t="n"/>
    </row>
    <row r="79">
      <c r="D79" s="43" t="n"/>
      <c r="E79" s="44">
        <f>H2</f>
        <v/>
      </c>
      <c r="F79" s="44">
        <f>H6</f>
        <v/>
      </c>
      <c r="G79" s="43" t="n"/>
      <c r="H79" s="43" t="n"/>
      <c r="I79" s="43" t="n"/>
      <c r="J79" s="43" t="n"/>
      <c r="K79" s="43" t="n"/>
      <c r="L79" s="43" t="n"/>
      <c r="M79" s="43" t="n"/>
      <c r="N79" s="43" t="n"/>
      <c r="O79" s="43" t="n"/>
      <c r="P79" s="43" t="n"/>
    </row>
    <row r="80">
      <c r="D80" s="43" t="n"/>
      <c r="E80" s="41">
        <f>I2</f>
        <v/>
      </c>
      <c r="F80" s="41">
        <f>I6</f>
        <v/>
      </c>
      <c r="G80" s="43" t="n"/>
      <c r="H80" s="43" t="n"/>
      <c r="I80" s="43" t="n"/>
      <c r="J80" s="43" t="n"/>
      <c r="K80" s="43" t="n"/>
      <c r="L80" s="43" t="n"/>
      <c r="M80" s="43" t="n"/>
      <c r="N80" s="43" t="n"/>
      <c r="O80" s="43" t="n"/>
      <c r="P80" s="43" t="n"/>
    </row>
    <row r="81">
      <c r="D81" s="43" t="n"/>
      <c r="E81" s="44">
        <f>J2</f>
        <v/>
      </c>
      <c r="F81" s="44">
        <f>J6</f>
        <v/>
      </c>
      <c r="G81" s="43" t="n"/>
      <c r="H81" s="43" t="n"/>
      <c r="I81" s="43" t="n"/>
      <c r="J81" s="43" t="n"/>
      <c r="K81" s="43" t="n"/>
      <c r="L81" s="43" t="n"/>
      <c r="M81" s="43" t="n"/>
      <c r="N81" s="43" t="n"/>
      <c r="O81" s="43" t="n"/>
      <c r="P81" s="43" t="n"/>
    </row>
    <row r="82">
      <c r="D82" s="43" t="n"/>
      <c r="E82" s="41">
        <f>K2</f>
        <v/>
      </c>
      <c r="F82" s="41">
        <f>K6</f>
        <v/>
      </c>
      <c r="G82" s="43" t="n"/>
      <c r="H82" s="43" t="n"/>
      <c r="I82" s="43" t="n"/>
      <c r="J82" s="43" t="n"/>
      <c r="K82" s="43" t="n"/>
      <c r="L82" s="43" t="n"/>
      <c r="M82" s="43" t="n"/>
      <c r="N82" s="43" t="n"/>
      <c r="O82" s="43" t="n"/>
      <c r="P82" s="43" t="n"/>
    </row>
    <row r="83">
      <c r="D83" s="43" t="n"/>
      <c r="E83" s="44">
        <f>L2</f>
        <v/>
      </c>
      <c r="F83" s="44">
        <f>L6</f>
        <v/>
      </c>
      <c r="G83" s="43" t="n"/>
      <c r="H83" s="43" t="n"/>
      <c r="I83" s="43" t="n"/>
      <c r="J83" s="43" t="n"/>
      <c r="K83" s="43" t="n"/>
      <c r="L83" s="43" t="n"/>
      <c r="M83" s="43" t="n"/>
      <c r="N83" s="43" t="n"/>
      <c r="O83" s="43" t="n"/>
      <c r="P83" s="43" t="n"/>
    </row>
    <row r="84">
      <c r="D84" s="43" t="n"/>
      <c r="E84" s="41">
        <f>M2</f>
        <v/>
      </c>
      <c r="F84" s="41">
        <f>M6</f>
        <v/>
      </c>
      <c r="G84" s="43" t="n"/>
      <c r="H84" s="43" t="n"/>
      <c r="I84" s="43" t="n"/>
      <c r="J84" s="43" t="n"/>
      <c r="K84" s="43" t="n"/>
      <c r="L84" s="43" t="n"/>
      <c r="M84" s="43" t="n"/>
      <c r="N84" s="43" t="n"/>
      <c r="O84" s="43" t="n"/>
      <c r="P84" s="43" t="n"/>
    </row>
    <row r="85">
      <c r="D85" s="43" t="n"/>
      <c r="E85" s="44">
        <f>N2</f>
        <v/>
      </c>
      <c r="F85" s="44">
        <f>N6</f>
        <v/>
      </c>
      <c r="G85" s="43" t="n"/>
      <c r="H85" s="43" t="n"/>
      <c r="I85" s="43" t="n"/>
      <c r="J85" s="43" t="n"/>
      <c r="K85" s="43" t="n"/>
      <c r="L85" s="43" t="n"/>
      <c r="M85" s="43" t="n"/>
      <c r="N85" s="43" t="n"/>
      <c r="O85" s="43" t="n"/>
      <c r="P85" s="43" t="n"/>
    </row>
    <row r="86">
      <c r="D86" s="43" t="n"/>
      <c r="E86" s="41">
        <f>O2</f>
        <v/>
      </c>
      <c r="F86" s="41">
        <f>O6</f>
        <v/>
      </c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</row>
    <row r="87">
      <c r="D87" s="43" t="n"/>
      <c r="E87" s="44">
        <f>P2</f>
        <v/>
      </c>
      <c r="F87" s="44">
        <f>P6</f>
        <v/>
      </c>
      <c r="G87" s="43" t="n"/>
      <c r="H87" s="43" t="n"/>
      <c r="I87" s="43" t="n"/>
      <c r="J87" s="43" t="n"/>
      <c r="K87" s="43" t="n"/>
      <c r="L87" s="43" t="n"/>
      <c r="M87" s="43" t="n"/>
      <c r="N87" s="43" t="n"/>
      <c r="O87" s="43" t="n"/>
      <c r="P87" s="43" t="n"/>
    </row>
    <row r="88">
      <c r="D88" s="43" t="n"/>
      <c r="E88" s="41">
        <f>Q2</f>
        <v/>
      </c>
      <c r="F88" s="41">
        <f>Q6</f>
        <v/>
      </c>
      <c r="G88" s="43" t="n"/>
      <c r="H88" s="43" t="n"/>
      <c r="I88" s="43" t="n"/>
      <c r="J88" s="43" t="n"/>
      <c r="K88" s="43" t="n"/>
      <c r="L88" s="43" t="n"/>
      <c r="M88" s="43" t="n"/>
      <c r="N88" s="43" t="n"/>
      <c r="O88" s="43" t="n"/>
      <c r="P88" s="43" t="n"/>
    </row>
    <row r="89">
      <c r="D89" s="43" t="n"/>
      <c r="E89" s="44">
        <f>R2</f>
        <v/>
      </c>
      <c r="F89" s="44">
        <f>R6</f>
        <v/>
      </c>
      <c r="G89" s="43" t="n"/>
      <c r="H89" s="43" t="n"/>
      <c r="I89" s="43" t="n"/>
      <c r="J89" s="43" t="n"/>
      <c r="K89" s="43" t="n"/>
      <c r="L89" s="43" t="n"/>
      <c r="M89" s="43" t="n"/>
      <c r="N89" s="43" t="n"/>
      <c r="O89" s="43" t="n"/>
      <c r="P89" s="43" t="n"/>
    </row>
    <row r="90">
      <c r="D90" s="43" t="n"/>
      <c r="E90" s="41">
        <f>S2</f>
        <v/>
      </c>
      <c r="F90" s="41">
        <f>S6</f>
        <v/>
      </c>
      <c r="G90" s="43" t="n"/>
      <c r="H90" s="43" t="n"/>
      <c r="I90" s="43" t="n"/>
      <c r="J90" s="43" t="n"/>
      <c r="K90" s="43" t="n"/>
      <c r="L90" s="43" t="n"/>
      <c r="M90" s="43" t="n"/>
      <c r="N90" s="43" t="n"/>
      <c r="O90" s="43" t="n"/>
      <c r="P90" s="43" t="n"/>
    </row>
    <row r="91">
      <c r="D91" s="43" t="n"/>
      <c r="E91" s="44">
        <f>T2</f>
        <v/>
      </c>
      <c r="F91" s="44">
        <f>T6</f>
        <v/>
      </c>
      <c r="G91" s="43" t="n"/>
      <c r="H91" s="43" t="n"/>
      <c r="I91" s="43" t="n"/>
      <c r="J91" s="43" t="n"/>
      <c r="K91" s="43" t="n"/>
      <c r="L91" s="43" t="n"/>
      <c r="M91" s="43" t="n"/>
      <c r="N91" s="43" t="n"/>
      <c r="O91" s="43" t="n"/>
      <c r="P91" s="43" t="n"/>
    </row>
    <row r="92">
      <c r="D92" s="43" t="n"/>
      <c r="E92" s="41">
        <f>U2</f>
        <v/>
      </c>
      <c r="F92" s="41">
        <f>U6</f>
        <v/>
      </c>
      <c r="G92" s="43" t="n"/>
      <c r="H92" s="43" t="n"/>
      <c r="I92" s="43" t="n"/>
      <c r="J92" s="43" t="n"/>
      <c r="K92" s="43" t="n"/>
      <c r="L92" s="43" t="n"/>
      <c r="M92" s="43" t="n"/>
      <c r="N92" s="43" t="n"/>
      <c r="O92" s="43" t="n"/>
      <c r="P92" s="43" t="n"/>
    </row>
    <row r="93">
      <c r="D93" s="39" t="inlineStr">
        <is>
          <t>CO5</t>
        </is>
      </c>
      <c r="E93" s="41">
        <f>E2</f>
        <v/>
      </c>
      <c r="F93" s="41">
        <f>E7</f>
        <v/>
      </c>
      <c r="G93" s="42">
        <f>Combined_External_Components!M44</f>
        <v/>
      </c>
      <c r="H93" s="41">
        <f>IF(AND(G93&gt;0,G93&lt;40),1,IF(AND(G93&gt;=40,G93&lt;60),2,IF(AND(G93&gt;=60,G93&lt;=100),3,"0")))</f>
        <v/>
      </c>
      <c r="I93" s="42">
        <f>Combined_Internal_Components!Y44</f>
        <v/>
      </c>
      <c r="J93" s="41">
        <f>IF(AND(I93&gt;0,I93&lt;40),1,IF(AND(I93&gt;=40,I93&lt;60),2,IF(AND(I93&gt;=60,I93&lt;=100),3,"0")))</f>
        <v/>
      </c>
      <c r="K93" s="42">
        <f>G93*(B16/100)+I93*(B15/100)</f>
        <v/>
      </c>
      <c r="L93" s="41">
        <f>IF(AND(K93&gt;0,K93&lt;40),1,IF(AND(K93&gt;=40,K93&lt;60),2,IF(AND(K93&gt;=60,K93&lt;=100),3,"0")))</f>
        <v/>
      </c>
      <c r="M93" s="42">
        <f>E16</f>
        <v/>
      </c>
      <c r="N93" s="41">
        <f>IF(AND(M93&gt;0,M93&lt;40),1,IF(AND(M93&gt;=40,M93&lt;60),2,IF(AND(M93&gt;=60,M93&lt;=100),3,"0")))</f>
        <v/>
      </c>
      <c r="O93" s="42">
        <f>=K93*(B17/100)+M93*(B18/100)</f>
        <v/>
      </c>
      <c r="P93" s="41">
        <f>IF(AND(O93&gt;0,O93&lt;40),1,IF(AND(O93&gt;=40,O93&lt;60),2,IF(AND(O93&gt;=60,O93&lt;=100),3,"0")))</f>
        <v/>
      </c>
    </row>
    <row r="94">
      <c r="D94" s="43" t="n"/>
      <c r="E94" s="44">
        <f>F2</f>
        <v/>
      </c>
      <c r="F94" s="44">
        <f>F7</f>
        <v/>
      </c>
      <c r="G94" s="43" t="n"/>
      <c r="H94" s="43" t="n"/>
      <c r="I94" s="43" t="n"/>
      <c r="J94" s="43" t="n"/>
      <c r="K94" s="43" t="n"/>
      <c r="L94" s="43" t="n"/>
      <c r="M94" s="43" t="n"/>
      <c r="N94" s="43" t="n"/>
      <c r="O94" s="43" t="n"/>
      <c r="P94" s="43" t="n"/>
    </row>
    <row r="95">
      <c r="D95" s="43" t="n"/>
      <c r="E95" s="41">
        <f>G2</f>
        <v/>
      </c>
      <c r="F95" s="41">
        <f>G7</f>
        <v/>
      </c>
      <c r="G95" s="43" t="n"/>
      <c r="H95" s="43" t="n"/>
      <c r="I95" s="43" t="n"/>
      <c r="J95" s="43" t="n"/>
      <c r="K95" s="43" t="n"/>
      <c r="L95" s="43" t="n"/>
      <c r="M95" s="43" t="n"/>
      <c r="N95" s="43" t="n"/>
      <c r="O95" s="43" t="n"/>
      <c r="P95" s="43" t="n"/>
    </row>
    <row r="96">
      <c r="D96" s="43" t="n"/>
      <c r="E96" s="44">
        <f>H2</f>
        <v/>
      </c>
      <c r="F96" s="44">
        <f>H7</f>
        <v/>
      </c>
      <c r="G96" s="43" t="n"/>
      <c r="H96" s="43" t="n"/>
      <c r="I96" s="43" t="n"/>
      <c r="J96" s="43" t="n"/>
      <c r="K96" s="43" t="n"/>
      <c r="L96" s="43" t="n"/>
      <c r="M96" s="43" t="n"/>
      <c r="N96" s="43" t="n"/>
      <c r="O96" s="43" t="n"/>
      <c r="P96" s="43" t="n"/>
    </row>
    <row r="97">
      <c r="D97" s="43" t="n"/>
      <c r="E97" s="41">
        <f>I2</f>
        <v/>
      </c>
      <c r="F97" s="41">
        <f>I7</f>
        <v/>
      </c>
      <c r="G97" s="43" t="n"/>
      <c r="H97" s="43" t="n"/>
      <c r="I97" s="43" t="n"/>
      <c r="J97" s="43" t="n"/>
      <c r="K97" s="43" t="n"/>
      <c r="L97" s="43" t="n"/>
      <c r="M97" s="43" t="n"/>
      <c r="N97" s="43" t="n"/>
      <c r="O97" s="43" t="n"/>
      <c r="P97" s="43" t="n"/>
    </row>
    <row r="98">
      <c r="D98" s="43" t="n"/>
      <c r="E98" s="44">
        <f>J2</f>
        <v/>
      </c>
      <c r="F98" s="44">
        <f>J7</f>
        <v/>
      </c>
      <c r="G98" s="43" t="n"/>
      <c r="H98" s="43" t="n"/>
      <c r="I98" s="43" t="n"/>
      <c r="J98" s="43" t="n"/>
      <c r="K98" s="43" t="n"/>
      <c r="L98" s="43" t="n"/>
      <c r="M98" s="43" t="n"/>
      <c r="N98" s="43" t="n"/>
      <c r="O98" s="43" t="n"/>
      <c r="P98" s="43" t="n"/>
    </row>
    <row r="99">
      <c r="D99" s="43" t="n"/>
      <c r="E99" s="41">
        <f>K2</f>
        <v/>
      </c>
      <c r="F99" s="41">
        <f>K7</f>
        <v/>
      </c>
      <c r="G99" s="43" t="n"/>
      <c r="H99" s="43" t="n"/>
      <c r="I99" s="43" t="n"/>
      <c r="J99" s="43" t="n"/>
      <c r="K99" s="43" t="n"/>
      <c r="L99" s="43" t="n"/>
      <c r="M99" s="43" t="n"/>
      <c r="N99" s="43" t="n"/>
      <c r="O99" s="43" t="n"/>
      <c r="P99" s="43" t="n"/>
    </row>
    <row r="100">
      <c r="D100" s="43" t="n"/>
      <c r="E100" s="44">
        <f>L2</f>
        <v/>
      </c>
      <c r="F100" s="44">
        <f>L7</f>
        <v/>
      </c>
      <c r="G100" s="43" t="n"/>
      <c r="H100" s="43" t="n"/>
      <c r="I100" s="43" t="n"/>
      <c r="J100" s="43" t="n"/>
      <c r="K100" s="43" t="n"/>
      <c r="L100" s="43" t="n"/>
      <c r="M100" s="43" t="n"/>
      <c r="N100" s="43" t="n"/>
      <c r="O100" s="43" t="n"/>
      <c r="P100" s="43" t="n"/>
    </row>
    <row r="101">
      <c r="D101" s="43" t="n"/>
      <c r="E101" s="41">
        <f>M2</f>
        <v/>
      </c>
      <c r="F101" s="41">
        <f>M7</f>
        <v/>
      </c>
      <c r="G101" s="43" t="n"/>
      <c r="H101" s="43" t="n"/>
      <c r="I101" s="43" t="n"/>
      <c r="J101" s="43" t="n"/>
      <c r="K101" s="43" t="n"/>
      <c r="L101" s="43" t="n"/>
      <c r="M101" s="43" t="n"/>
      <c r="N101" s="43" t="n"/>
      <c r="O101" s="43" t="n"/>
      <c r="P101" s="43" t="n"/>
    </row>
    <row r="102">
      <c r="D102" s="43" t="n"/>
      <c r="E102" s="44">
        <f>N2</f>
        <v/>
      </c>
      <c r="F102" s="44">
        <f>N7</f>
        <v/>
      </c>
      <c r="G102" s="43" t="n"/>
      <c r="H102" s="43" t="n"/>
      <c r="I102" s="43" t="n"/>
      <c r="J102" s="43" t="n"/>
      <c r="K102" s="43" t="n"/>
      <c r="L102" s="43" t="n"/>
      <c r="M102" s="43" t="n"/>
      <c r="N102" s="43" t="n"/>
      <c r="O102" s="43" t="n"/>
      <c r="P102" s="43" t="n"/>
    </row>
    <row r="103">
      <c r="D103" s="43" t="n"/>
      <c r="E103" s="41">
        <f>O2</f>
        <v/>
      </c>
      <c r="F103" s="41">
        <f>O7</f>
        <v/>
      </c>
      <c r="G103" s="43" t="n"/>
      <c r="H103" s="43" t="n"/>
      <c r="I103" s="43" t="n"/>
      <c r="J103" s="43" t="n"/>
      <c r="K103" s="43" t="n"/>
      <c r="L103" s="43" t="n"/>
      <c r="M103" s="43" t="n"/>
      <c r="N103" s="43" t="n"/>
      <c r="O103" s="43" t="n"/>
      <c r="P103" s="43" t="n"/>
    </row>
    <row r="104">
      <c r="D104" s="43" t="n"/>
      <c r="E104" s="44">
        <f>P2</f>
        <v/>
      </c>
      <c r="F104" s="44">
        <f>P7</f>
        <v/>
      </c>
      <c r="G104" s="43" t="n"/>
      <c r="H104" s="43" t="n"/>
      <c r="I104" s="43" t="n"/>
      <c r="J104" s="43" t="n"/>
      <c r="K104" s="43" t="n"/>
      <c r="L104" s="43" t="n"/>
      <c r="M104" s="43" t="n"/>
      <c r="N104" s="43" t="n"/>
      <c r="O104" s="43" t="n"/>
      <c r="P104" s="43" t="n"/>
    </row>
    <row r="105">
      <c r="D105" s="43" t="n"/>
      <c r="E105" s="41">
        <f>Q2</f>
        <v/>
      </c>
      <c r="F105" s="41">
        <f>Q7</f>
        <v/>
      </c>
      <c r="G105" s="43" t="n"/>
      <c r="H105" s="43" t="n"/>
      <c r="I105" s="43" t="n"/>
      <c r="J105" s="43" t="n"/>
      <c r="K105" s="43" t="n"/>
      <c r="L105" s="43" t="n"/>
      <c r="M105" s="43" t="n"/>
      <c r="N105" s="43" t="n"/>
      <c r="O105" s="43" t="n"/>
      <c r="P105" s="43" t="n"/>
    </row>
    <row r="106">
      <c r="D106" s="43" t="n"/>
      <c r="E106" s="44">
        <f>R2</f>
        <v/>
      </c>
      <c r="F106" s="44">
        <f>R7</f>
        <v/>
      </c>
      <c r="G106" s="43" t="n"/>
      <c r="H106" s="43" t="n"/>
      <c r="I106" s="43" t="n"/>
      <c r="J106" s="43" t="n"/>
      <c r="K106" s="43" t="n"/>
      <c r="L106" s="43" t="n"/>
      <c r="M106" s="43" t="n"/>
      <c r="N106" s="43" t="n"/>
      <c r="O106" s="43" t="n"/>
      <c r="P106" s="43" t="n"/>
    </row>
    <row r="107">
      <c r="D107" s="43" t="n"/>
      <c r="E107" s="41">
        <f>S2</f>
        <v/>
      </c>
      <c r="F107" s="41">
        <f>S7</f>
        <v/>
      </c>
      <c r="G107" s="43" t="n"/>
      <c r="H107" s="43" t="n"/>
      <c r="I107" s="43" t="n"/>
      <c r="J107" s="43" t="n"/>
      <c r="K107" s="43" t="n"/>
      <c r="L107" s="43" t="n"/>
      <c r="M107" s="43" t="n"/>
      <c r="N107" s="43" t="n"/>
      <c r="O107" s="43" t="n"/>
      <c r="P107" s="43" t="n"/>
    </row>
    <row r="108">
      <c r="D108" s="43" t="n"/>
      <c r="E108" s="44">
        <f>T2</f>
        <v/>
      </c>
      <c r="F108" s="44">
        <f>T7</f>
        <v/>
      </c>
      <c r="G108" s="43" t="n"/>
      <c r="H108" s="43" t="n"/>
      <c r="I108" s="43" t="n"/>
      <c r="J108" s="43" t="n"/>
      <c r="K108" s="43" t="n"/>
      <c r="L108" s="43" t="n"/>
      <c r="M108" s="43" t="n"/>
      <c r="N108" s="43" t="n"/>
      <c r="O108" s="43" t="n"/>
      <c r="P108" s="43" t="n"/>
    </row>
    <row r="109">
      <c r="D109" s="43" t="n"/>
      <c r="E109" s="41">
        <f>U2</f>
        <v/>
      </c>
      <c r="F109" s="41">
        <f>U7</f>
        <v/>
      </c>
      <c r="G109" s="43" t="n"/>
      <c r="H109" s="43" t="n"/>
      <c r="I109" s="43" t="n"/>
      <c r="J109" s="43" t="n"/>
      <c r="K109" s="43" t="n"/>
      <c r="L109" s="43" t="n"/>
      <c r="M109" s="43" t="n"/>
      <c r="N109" s="43" t="n"/>
      <c r="O109" s="43" t="n"/>
      <c r="P109" s="43" t="n"/>
    </row>
    <row r="113">
      <c r="D113" s="1" t="inlineStr">
        <is>
          <t>Weighted PO/PSO Attainment Contribution</t>
        </is>
      </c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</row>
    <row r="114">
      <c r="D114" s="23" t="inlineStr">
        <is>
          <t>COs\POs</t>
        </is>
      </c>
      <c r="E114" s="23" t="inlineStr">
        <is>
          <t>PO1</t>
        </is>
      </c>
      <c r="F114" s="23" t="inlineStr">
        <is>
          <t>PO2</t>
        </is>
      </c>
      <c r="G114" s="23" t="inlineStr">
        <is>
          <t>PO3</t>
        </is>
      </c>
      <c r="H114" s="23" t="inlineStr">
        <is>
          <t>PO4</t>
        </is>
      </c>
      <c r="I114" s="23" t="inlineStr">
        <is>
          <t>PO5</t>
        </is>
      </c>
      <c r="J114" s="23" t="inlineStr">
        <is>
          <t>PO6</t>
        </is>
      </c>
      <c r="K114" s="23" t="inlineStr">
        <is>
          <t>PO7</t>
        </is>
      </c>
      <c r="L114" s="23" t="inlineStr">
        <is>
          <t>PO8</t>
        </is>
      </c>
      <c r="M114" s="23" t="inlineStr">
        <is>
          <t>PO9</t>
        </is>
      </c>
      <c r="N114" s="23" t="inlineStr">
        <is>
          <t>PO10</t>
        </is>
      </c>
      <c r="O114" s="23" t="inlineStr">
        <is>
          <t>PO11</t>
        </is>
      </c>
      <c r="P114" s="23" t="inlineStr">
        <is>
          <t>PO12</t>
        </is>
      </c>
      <c r="Q114" s="23" t="inlineStr">
        <is>
          <t>PSO1</t>
        </is>
      </c>
      <c r="R114" s="23" t="inlineStr">
        <is>
          <t>PSO2</t>
        </is>
      </c>
      <c r="S114" s="23" t="inlineStr">
        <is>
          <t>PSO3</t>
        </is>
      </c>
      <c r="T114" s="23" t="inlineStr">
        <is>
          <t>PSO4</t>
        </is>
      </c>
      <c r="U114" s="23" t="inlineStr">
        <is>
          <t>PSO5</t>
        </is>
      </c>
    </row>
    <row r="115">
      <c r="D115" s="23" t="inlineStr">
        <is>
          <t>CO1</t>
        </is>
      </c>
      <c r="E115" s="25">
        <f>F25*P25</f>
        <v/>
      </c>
      <c r="F115" s="25">
        <f>F26*P25</f>
        <v/>
      </c>
      <c r="G115" s="25">
        <f>F27*P25</f>
        <v/>
      </c>
      <c r="H115" s="25">
        <f>F28*P25</f>
        <v/>
      </c>
      <c r="I115" s="25">
        <f>F29*P25</f>
        <v/>
      </c>
      <c r="J115" s="25">
        <f>F30*P25</f>
        <v/>
      </c>
      <c r="K115" s="25">
        <f>F31*P25</f>
        <v/>
      </c>
      <c r="L115" s="25">
        <f>F32*P25</f>
        <v/>
      </c>
      <c r="M115" s="25">
        <f>F33*P25</f>
        <v/>
      </c>
      <c r="N115" s="25">
        <f>F34*P25</f>
        <v/>
      </c>
      <c r="O115" s="25">
        <f>F35*P25</f>
        <v/>
      </c>
      <c r="P115" s="25">
        <f>F36*P25</f>
        <v/>
      </c>
      <c r="Q115" s="25">
        <f>F37*P25</f>
        <v/>
      </c>
      <c r="R115" s="25">
        <f>F38*P25</f>
        <v/>
      </c>
      <c r="S115" s="25">
        <f>F39*P25</f>
        <v/>
      </c>
      <c r="T115" s="25">
        <f>F40*P25</f>
        <v/>
      </c>
      <c r="U115" s="25">
        <f>F41*P25</f>
        <v/>
      </c>
    </row>
    <row r="116">
      <c r="D116" s="23" t="inlineStr">
        <is>
          <t>CO2</t>
        </is>
      </c>
      <c r="E116" s="25">
        <f>F42*P42</f>
        <v/>
      </c>
      <c r="F116" s="25">
        <f>F43*P42</f>
        <v/>
      </c>
      <c r="G116" s="25">
        <f>F44*P42</f>
        <v/>
      </c>
      <c r="H116" s="25">
        <f>F45*P42</f>
        <v/>
      </c>
      <c r="I116" s="25">
        <f>F46*P42</f>
        <v/>
      </c>
      <c r="J116" s="25">
        <f>F47*P42</f>
        <v/>
      </c>
      <c r="K116" s="25">
        <f>F48*P42</f>
        <v/>
      </c>
      <c r="L116" s="25">
        <f>F49*P42</f>
        <v/>
      </c>
      <c r="M116" s="25">
        <f>F50*P42</f>
        <v/>
      </c>
      <c r="N116" s="25">
        <f>F51*P42</f>
        <v/>
      </c>
      <c r="O116" s="25">
        <f>F52*P42</f>
        <v/>
      </c>
      <c r="P116" s="25">
        <f>F53*P42</f>
        <v/>
      </c>
      <c r="Q116" s="25">
        <f>F54*P42</f>
        <v/>
      </c>
      <c r="R116" s="25">
        <f>F55*P42</f>
        <v/>
      </c>
      <c r="S116" s="25">
        <f>F56*P42</f>
        <v/>
      </c>
      <c r="T116" s="25">
        <f>F57*P42</f>
        <v/>
      </c>
      <c r="U116" s="25">
        <f>F58*P42</f>
        <v/>
      </c>
    </row>
    <row r="117">
      <c r="D117" s="23" t="inlineStr">
        <is>
          <t>CO3</t>
        </is>
      </c>
      <c r="E117" s="25">
        <f>F59*P59</f>
        <v/>
      </c>
      <c r="F117" s="25">
        <f>F60*P59</f>
        <v/>
      </c>
      <c r="G117" s="25">
        <f>F61*P59</f>
        <v/>
      </c>
      <c r="H117" s="25">
        <f>F62*P59</f>
        <v/>
      </c>
      <c r="I117" s="25">
        <f>F63*P59</f>
        <v/>
      </c>
      <c r="J117" s="25">
        <f>F64*P59</f>
        <v/>
      </c>
      <c r="K117" s="25">
        <f>F65*P59</f>
        <v/>
      </c>
      <c r="L117" s="25">
        <f>F66*P59</f>
        <v/>
      </c>
      <c r="M117" s="25">
        <f>F67*P59</f>
        <v/>
      </c>
      <c r="N117" s="25">
        <f>F68*P59</f>
        <v/>
      </c>
      <c r="O117" s="25">
        <f>F69*P59</f>
        <v/>
      </c>
      <c r="P117" s="25">
        <f>F70*P59</f>
        <v/>
      </c>
      <c r="Q117" s="25">
        <f>F71*P59</f>
        <v/>
      </c>
      <c r="R117" s="25">
        <f>F72*P59</f>
        <v/>
      </c>
      <c r="S117" s="25">
        <f>F73*P59</f>
        <v/>
      </c>
      <c r="T117" s="25">
        <f>F74*P59</f>
        <v/>
      </c>
      <c r="U117" s="25">
        <f>F75*P59</f>
        <v/>
      </c>
    </row>
    <row r="118">
      <c r="D118" s="23" t="inlineStr">
        <is>
          <t>CO4</t>
        </is>
      </c>
      <c r="E118" s="25">
        <f>F76*P76</f>
        <v/>
      </c>
      <c r="F118" s="25">
        <f>F77*P76</f>
        <v/>
      </c>
      <c r="G118" s="25">
        <f>F78*P76</f>
        <v/>
      </c>
      <c r="H118" s="25">
        <f>F79*P76</f>
        <v/>
      </c>
      <c r="I118" s="25">
        <f>F80*P76</f>
        <v/>
      </c>
      <c r="J118" s="25">
        <f>F81*P76</f>
        <v/>
      </c>
      <c r="K118" s="25">
        <f>F82*P76</f>
        <v/>
      </c>
      <c r="L118" s="25">
        <f>F83*P76</f>
        <v/>
      </c>
      <c r="M118" s="25">
        <f>F84*P76</f>
        <v/>
      </c>
      <c r="N118" s="25">
        <f>F85*P76</f>
        <v/>
      </c>
      <c r="O118" s="25">
        <f>F86*P76</f>
        <v/>
      </c>
      <c r="P118" s="25">
        <f>F87*P76</f>
        <v/>
      </c>
      <c r="Q118" s="25">
        <f>F88*P76</f>
        <v/>
      </c>
      <c r="R118" s="25">
        <f>F89*P76</f>
        <v/>
      </c>
      <c r="S118" s="25">
        <f>F90*P76</f>
        <v/>
      </c>
      <c r="T118" s="25">
        <f>F91*P76</f>
        <v/>
      </c>
      <c r="U118" s="25">
        <f>F92*P76</f>
        <v/>
      </c>
    </row>
    <row r="119">
      <c r="D119" s="23" t="inlineStr">
        <is>
          <t>CO5</t>
        </is>
      </c>
      <c r="E119" s="25">
        <f>F93*P93</f>
        <v/>
      </c>
      <c r="F119" s="25">
        <f>F94*P93</f>
        <v/>
      </c>
      <c r="G119" s="25">
        <f>F95*P93</f>
        <v/>
      </c>
      <c r="H119" s="25">
        <f>F96*P93</f>
        <v/>
      </c>
      <c r="I119" s="25">
        <f>F97*P93</f>
        <v/>
      </c>
      <c r="J119" s="25">
        <f>F98*P93</f>
        <v/>
      </c>
      <c r="K119" s="25">
        <f>F99*P93</f>
        <v/>
      </c>
      <c r="L119" s="25">
        <f>F100*P93</f>
        <v/>
      </c>
      <c r="M119" s="25">
        <f>F101*P93</f>
        <v/>
      </c>
      <c r="N119" s="25">
        <f>F102*P93</f>
        <v/>
      </c>
      <c r="O119" s="25">
        <f>F103*P93</f>
        <v/>
      </c>
      <c r="P119" s="25">
        <f>F104*P93</f>
        <v/>
      </c>
      <c r="Q119" s="25">
        <f>F105*P93</f>
        <v/>
      </c>
      <c r="R119" s="25">
        <f>F106*P93</f>
        <v/>
      </c>
      <c r="S119" s="25">
        <f>F107*P93</f>
        <v/>
      </c>
      <c r="T119" s="25">
        <f>F108*P93</f>
        <v/>
      </c>
      <c r="U119" s="25">
        <f>F109*P93</f>
        <v/>
      </c>
    </row>
    <row r="120">
      <c r="A120" s="1" t="inlineStr">
        <is>
          <t>Academic Year</t>
        </is>
      </c>
      <c r="B120" s="1" t="inlineStr">
        <is>
          <t>Semester</t>
        </is>
      </c>
      <c r="C120" s="1" t="inlineStr">
        <is>
          <t>Subject Name</t>
        </is>
      </c>
      <c r="D120" s="1" t="inlineStr">
        <is>
          <t>Subject Code</t>
        </is>
      </c>
      <c r="E120" s="1" t="inlineStr">
        <is>
          <t>Final Ratio</t>
        </is>
      </c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</row>
    <row r="121">
      <c r="A121" s="23" t="inlineStr">
        <is>
          <t>2022-2023</t>
        </is>
      </c>
      <c r="B121" s="23" t="inlineStr">
        <is>
          <t>Odd</t>
        </is>
      </c>
      <c r="C121" s="23" t="inlineStr">
        <is>
          <t>COMPUTATIONAL FLUID DYNAMICS</t>
        </is>
      </c>
      <c r="D121" s="23" t="inlineStr">
        <is>
          <t>19MEE351</t>
        </is>
      </c>
      <c r="E121" s="18">
        <f>IF(AND(SUM(E115:E119)&gt;0, SUM(E3:E7)&gt;0), SUM(E115:E119)/(SUM(E3:E7)), 0)</f>
        <v/>
      </c>
      <c r="F121" s="18">
        <f>IF(AND(SUM(F115:F119)&gt;0, SUM(F3:F7)&gt;0), SUM(F115:F119)/(SUM(F3:F7)), 0)</f>
        <v/>
      </c>
      <c r="G121" s="18">
        <f>IF(AND(SUM(G115:G119)&gt;0, SUM(G3:G7)&gt;0), SUM(G115:G119)/(SUM(G3:G7)), 0)</f>
        <v/>
      </c>
      <c r="H121" s="18">
        <f>IF(AND(SUM(H115:H119)&gt;0, SUM(H3:H7)&gt;0), SUM(H115:H119)/(SUM(H3:H7)), 0)</f>
        <v/>
      </c>
      <c r="I121" s="18">
        <f>IF(AND(SUM(I115:I119)&gt;0, SUM(I3:I7)&gt;0), SUM(I115:I119)/(SUM(I3:I7)), 0)</f>
        <v/>
      </c>
      <c r="J121" s="18">
        <f>IF(AND(SUM(J115:J119)&gt;0, SUM(J3:J7)&gt;0), SUM(J115:J119)/(SUM(J3:J7)), 0)</f>
        <v/>
      </c>
      <c r="K121" s="18">
        <f>IF(AND(SUM(K115:K119)&gt;0, SUM(K3:K7)&gt;0), SUM(K115:K119)/(SUM(K3:K7)), 0)</f>
        <v/>
      </c>
      <c r="L121" s="18">
        <f>IF(AND(SUM(L115:L119)&gt;0, SUM(L3:L7)&gt;0), SUM(L115:L119)/(SUM(L3:L7)), 0)</f>
        <v/>
      </c>
      <c r="M121" s="18">
        <f>IF(AND(SUM(M115:M119)&gt;0, SUM(M3:M7)&gt;0), SUM(M115:M119)/(SUM(M3:M7)), 0)</f>
        <v/>
      </c>
      <c r="N121" s="18">
        <f>IF(AND(SUM(N115:N119)&gt;0, SUM(N3:N7)&gt;0), SUM(N115:N119)/(SUM(N3:N7)), 0)</f>
        <v/>
      </c>
      <c r="O121" s="18">
        <f>IF(AND(SUM(O115:O119)&gt;0, SUM(O3:O7)&gt;0), SUM(O115:O119)/(SUM(O3:O7)), 0)</f>
        <v/>
      </c>
      <c r="P121" s="18">
        <f>IF(AND(SUM(P115:P119)&gt;0, SUM(P3:P7)&gt;0), SUM(P115:P119)/(SUM(P3:P7)), 0)</f>
        <v/>
      </c>
      <c r="Q121" s="18">
        <f>IF(AND(SUM(Q115:Q119)&gt;0, SUM(Q3:Q7)&gt;0), SUM(Q115:Q119)/(SUM(Q3:Q7)), 0)</f>
        <v/>
      </c>
      <c r="R121" s="18">
        <f>IF(AND(SUM(R115:R119)&gt;0, SUM(R3:R7)&gt;0), SUM(R115:R119)/(SUM(R3:R7)), 0)</f>
        <v/>
      </c>
      <c r="S121" s="18">
        <f>IF(AND(SUM(S115:S119)&gt;0, SUM(S3:S7)&gt;0), SUM(S115:S119)/(SUM(S3:S7)), 0)</f>
        <v/>
      </c>
      <c r="T121" s="18">
        <f>IF(AND(SUM(T115:T119)&gt;0, SUM(T3:T7)&gt;0), SUM(T115:T119)/(SUM(T3:T7)), 0)</f>
        <v/>
      </c>
      <c r="U121" s="18">
        <f>IF(AND(SUM(U115:U119)&gt;0, SUM(U3:U7)&gt;0), SUM(U115:U119)/(SUM(U3:U7)), 0)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5">
    <mergeCell ref="M93:M109"/>
    <mergeCell ref="D10:E10"/>
    <mergeCell ref="G59:G75"/>
    <mergeCell ref="K25:K41"/>
    <mergeCell ref="O22:P23"/>
    <mergeCell ref="D21:D24"/>
    <mergeCell ref="A1:B1"/>
    <mergeCell ref="G23:H23"/>
    <mergeCell ref="N25:N41"/>
    <mergeCell ref="M59:M75"/>
    <mergeCell ref="G42:G58"/>
    <mergeCell ref="D59:D75"/>
    <mergeCell ref="N76:N92"/>
    <mergeCell ref="P59:P75"/>
    <mergeCell ref="P76:P92"/>
    <mergeCell ref="H93:H109"/>
    <mergeCell ref="E22:E24"/>
    <mergeCell ref="H59:H75"/>
    <mergeCell ref="J93:J109"/>
    <mergeCell ref="J59:J75"/>
    <mergeCell ref="D18:P20"/>
    <mergeCell ref="H25:H41"/>
    <mergeCell ref="P25:P41"/>
    <mergeCell ref="I76:I92"/>
    <mergeCell ref="I25:I41"/>
    <mergeCell ref="K76:K92"/>
    <mergeCell ref="G21:P21"/>
    <mergeCell ref="F23:F24"/>
    <mergeCell ref="K59:K75"/>
    <mergeCell ref="D76:D92"/>
    <mergeCell ref="K93:K109"/>
    <mergeCell ref="N23:N24"/>
    <mergeCell ref="M22:N22"/>
    <mergeCell ref="L42:L58"/>
    <mergeCell ref="N42:N58"/>
    <mergeCell ref="O59:O75"/>
    <mergeCell ref="G93:G109"/>
    <mergeCell ref="L93:L109"/>
    <mergeCell ref="N93:N109"/>
    <mergeCell ref="O93:O109"/>
    <mergeCell ref="M25:M41"/>
    <mergeCell ref="O25:O41"/>
    <mergeCell ref="G22:L22"/>
    <mergeCell ref="D113:U113"/>
    <mergeCell ref="I23:J23"/>
    <mergeCell ref="L76:L92"/>
    <mergeCell ref="K23:L23"/>
    <mergeCell ref="I93:I109"/>
    <mergeCell ref="I42:I58"/>
    <mergeCell ref="D93:D109"/>
    <mergeCell ref="M23:M24"/>
    <mergeCell ref="K42:K58"/>
    <mergeCell ref="L59:L75"/>
    <mergeCell ref="N59:N75"/>
    <mergeCell ref="I59:I75"/>
    <mergeCell ref="J76:J92"/>
    <mergeCell ref="J25:J41"/>
    <mergeCell ref="D1:U1"/>
    <mergeCell ref="L25:L41"/>
    <mergeCell ref="D25:D41"/>
    <mergeCell ref="E120:U120"/>
    <mergeCell ref="M42:M58"/>
    <mergeCell ref="G76:G92"/>
    <mergeCell ref="A13:B13"/>
    <mergeCell ref="G25:G41"/>
    <mergeCell ref="D42:D58"/>
    <mergeCell ref="O42:O58"/>
    <mergeCell ref="M76:M92"/>
    <mergeCell ref="O76:O92"/>
    <mergeCell ref="P93:P109"/>
    <mergeCell ref="H42:H58"/>
    <mergeCell ref="H76:H92"/>
    <mergeCell ref="J42:J58"/>
    <mergeCell ref="P42:P58"/>
    <mergeCell ref="E21:F2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4" customWidth="1" min="1" max="1"/>
    <col width="31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A1" s="1" t="inlineStr">
        <is>
          <t>Constants</t>
        </is>
      </c>
      <c r="B1" s="1" t="n"/>
      <c r="D1" s="45" t="inlineStr">
        <is>
          <t>Combined_2019_MEE_Odd_19MEE351</t>
        </is>
      </c>
    </row>
    <row r="2">
      <c r="A2" s="3" t="inlineStr">
        <is>
          <t>Teacher</t>
        </is>
      </c>
      <c r="B2" s="3" t="inlineStr">
        <is>
          <t>MEE A Teacher</t>
        </is>
      </c>
      <c r="D2" s="46" t="inlineStr">
        <is>
          <t>Course Code</t>
        </is>
      </c>
      <c r="E2" s="46" t="inlineStr">
        <is>
          <t>Course Name</t>
        </is>
      </c>
      <c r="F2" s="46" t="inlineStr">
        <is>
          <t>COs</t>
        </is>
      </c>
      <c r="G2" s="46" t="inlineStr">
        <is>
          <t>End Semester Examination</t>
        </is>
      </c>
      <c r="H2" s="46" t="n"/>
      <c r="I2" s="46" t="inlineStr">
        <is>
          <t>Internal Examination</t>
        </is>
      </c>
      <c r="J2" s="46" t="n"/>
      <c r="K2" s="46" t="inlineStr">
        <is>
          <t>Direct</t>
        </is>
      </c>
      <c r="L2" s="46" t="n"/>
      <c r="M2" s="46" t="inlineStr">
        <is>
          <t>Indirect</t>
        </is>
      </c>
      <c r="N2" s="46" t="n"/>
      <c r="O2" s="46" t="inlineStr">
        <is>
          <t>Total Course Attainment</t>
        </is>
      </c>
      <c r="P2" s="46" t="n"/>
      <c r="Q2" s="46" t="inlineStr">
        <is>
          <t>Target</t>
        </is>
      </c>
      <c r="R2" s="46" t="inlineStr">
        <is>
          <t>Final Attainment</t>
        </is>
      </c>
    </row>
    <row r="3">
      <c r="A3" s="5" t="inlineStr">
        <is>
          <t>Academic_year</t>
        </is>
      </c>
      <c r="B3" s="5" t="inlineStr">
        <is>
          <t>2022-2023</t>
        </is>
      </c>
      <c r="D3" s="46" t="n"/>
      <c r="E3" s="46" t="n"/>
      <c r="F3" s="46" t="n"/>
      <c r="G3" s="46" t="inlineStr">
        <is>
          <t>(SEE)*</t>
        </is>
      </c>
      <c r="H3" s="46" t="n"/>
      <c r="I3" s="46" t="inlineStr">
        <is>
          <t>(CIE)*</t>
        </is>
      </c>
      <c r="J3" s="46" t="n"/>
      <c r="K3" s="46">
        <f>B15 &amp; " % of CIE + " &amp; B16 &amp; " % of SEE"</f>
        <v/>
      </c>
      <c r="L3" s="46" t="n"/>
      <c r="M3" s="46" t="n"/>
      <c r="N3" s="46" t="n"/>
      <c r="O3" s="46">
        <f>B17 &amp; " % of Direct + " &amp; B18 &amp; " % of Indirect"</f>
        <v/>
      </c>
      <c r="P3" s="46" t="n"/>
      <c r="Q3" s="46" t="inlineStr">
        <is>
          <t>(%)</t>
        </is>
      </c>
      <c r="R3" s="46" t="inlineStr">
        <is>
          <t>Yes/No</t>
        </is>
      </c>
    </row>
    <row r="4">
      <c r="A4" s="3" t="inlineStr">
        <is>
          <t>Semester</t>
        </is>
      </c>
      <c r="B4" s="3" t="inlineStr">
        <is>
          <t>Odd</t>
        </is>
      </c>
      <c r="D4" s="46" t="n"/>
      <c r="E4" s="46" t="n"/>
      <c r="F4" s="46" t="n"/>
      <c r="G4" s="47" t="inlineStr">
        <is>
          <t>Attainment</t>
        </is>
      </c>
      <c r="H4" s="47" t="inlineStr">
        <is>
          <t>Level</t>
        </is>
      </c>
      <c r="I4" s="47" t="inlineStr">
        <is>
          <t>Attainment</t>
        </is>
      </c>
      <c r="J4" s="47" t="inlineStr">
        <is>
          <t>Level</t>
        </is>
      </c>
      <c r="K4" s="47" t="inlineStr">
        <is>
          <t>Attainment</t>
        </is>
      </c>
      <c r="L4" s="47" t="inlineStr">
        <is>
          <t>Level</t>
        </is>
      </c>
      <c r="M4" s="47" t="inlineStr">
        <is>
          <t>Attainment</t>
        </is>
      </c>
      <c r="N4" s="47" t="inlineStr">
        <is>
          <t>Level</t>
        </is>
      </c>
      <c r="O4" s="47" t="inlineStr">
        <is>
          <t>Attainment</t>
        </is>
      </c>
      <c r="P4" s="47" t="inlineStr">
        <is>
          <t>Level</t>
        </is>
      </c>
      <c r="Q4" s="47" t="n"/>
      <c r="R4" s="47" t="n"/>
    </row>
    <row r="5">
      <c r="A5" s="5" t="inlineStr">
        <is>
          <t>Branch</t>
        </is>
      </c>
      <c r="B5" s="5" t="inlineStr">
        <is>
          <t>MEE</t>
        </is>
      </c>
      <c r="D5" s="48" t="inlineStr">
        <is>
          <t>19MEE351</t>
        </is>
      </c>
      <c r="E5" s="49" t="inlineStr">
        <is>
          <t>COMPUTATIONAL FLUID DYNAMICS</t>
        </is>
      </c>
      <c r="F5" s="50" t="inlineStr">
        <is>
          <t>CO1</t>
        </is>
      </c>
      <c r="G5" s="46">
        <f>Combined_Course_Attainment!G25</f>
        <v/>
      </c>
      <c r="H5" s="51">
        <f>Combined_Course_Attainment!H25</f>
        <v/>
      </c>
      <c r="I5" s="46">
        <f>Combined_Course_Attainment!I25</f>
        <v/>
      </c>
      <c r="J5" s="51">
        <f>Combined_Course_Attainment!J25</f>
        <v/>
      </c>
      <c r="K5" s="46">
        <f>Combined_Course_Attainment!K25</f>
        <v/>
      </c>
      <c r="L5" s="51">
        <f>Combined_Course_Attainment!L25</f>
        <v/>
      </c>
      <c r="M5" s="46">
        <f>Combined_Course_Attainment!M25</f>
        <v/>
      </c>
      <c r="N5" s="51">
        <f>Combined_Course_Attainment!N25</f>
        <v/>
      </c>
      <c r="O5" s="46">
        <f>Combined_Course_Attainment!O25</f>
        <v/>
      </c>
      <c r="P5" s="51">
        <f>Combined_Course_Attainment!P25</f>
        <v/>
      </c>
      <c r="Q5" s="50">
        <f>B19</f>
        <v/>
      </c>
      <c r="R5" s="46">
        <f>IF(O5&gt;=B19,"Yes","No")</f>
        <v/>
      </c>
    </row>
    <row r="6">
      <c r="A6" s="3" t="inlineStr">
        <is>
          <t>Batch</t>
        </is>
      </c>
      <c r="B6" s="3" t="n">
        <v>2019</v>
      </c>
      <c r="D6" s="46" t="n"/>
      <c r="E6" s="46" t="n"/>
      <c r="F6" s="46" t="inlineStr">
        <is>
          <t>CO2</t>
        </is>
      </c>
      <c r="G6" s="46">
        <f>Combined_Course_Attainment!G42</f>
        <v/>
      </c>
      <c r="H6" s="51">
        <f>Combined_Course_Attainment!H42</f>
        <v/>
      </c>
      <c r="I6" s="46">
        <f>Combined_Course_Attainment!I42</f>
        <v/>
      </c>
      <c r="J6" s="51">
        <f>Combined_Course_Attainment!J42</f>
        <v/>
      </c>
      <c r="K6" s="46">
        <f>Combined_Course_Attainment!K42</f>
        <v/>
      </c>
      <c r="L6" s="51">
        <f>Combined_Course_Attainment!L42</f>
        <v/>
      </c>
      <c r="M6" s="46">
        <f>Combined_Course_Attainment!M42</f>
        <v/>
      </c>
      <c r="N6" s="51">
        <f>Combined_Course_Attainment!N42</f>
        <v/>
      </c>
      <c r="O6" s="46">
        <f>Combined_Course_Attainment!O42</f>
        <v/>
      </c>
      <c r="P6" s="51">
        <f>Combined_Course_Attainment!P42</f>
        <v/>
      </c>
      <c r="Q6" s="50">
        <f>B19</f>
        <v/>
      </c>
      <c r="R6" s="46">
        <f>IF(O6&gt;=B19,"Yes","No")</f>
        <v/>
      </c>
    </row>
    <row r="7">
      <c r="A7" s="5" t="inlineStr">
        <is>
          <t>Section</t>
        </is>
      </c>
      <c r="B7" s="5" t="inlineStr">
        <is>
          <t>Combined</t>
        </is>
      </c>
      <c r="D7" s="46" t="n"/>
      <c r="E7" s="46" t="n"/>
      <c r="F7" s="50" t="inlineStr">
        <is>
          <t>CO3</t>
        </is>
      </c>
      <c r="G7" s="46">
        <f>Combined_Course_Attainment!G59</f>
        <v/>
      </c>
      <c r="H7" s="51">
        <f>Combined_Course_Attainment!H59</f>
        <v/>
      </c>
      <c r="I7" s="46">
        <f>Combined_Course_Attainment!I59</f>
        <v/>
      </c>
      <c r="J7" s="51">
        <f>Combined_Course_Attainment!J59</f>
        <v/>
      </c>
      <c r="K7" s="46">
        <f>Combined_Course_Attainment!K59</f>
        <v/>
      </c>
      <c r="L7" s="51">
        <f>Combined_Course_Attainment!L59</f>
        <v/>
      </c>
      <c r="M7" s="46">
        <f>Combined_Course_Attainment!M59</f>
        <v/>
      </c>
      <c r="N7" s="51">
        <f>Combined_Course_Attainment!N59</f>
        <v/>
      </c>
      <c r="O7" s="46">
        <f>Combined_Course_Attainment!O59</f>
        <v/>
      </c>
      <c r="P7" s="51">
        <f>Combined_Course_Attainment!P59</f>
        <v/>
      </c>
      <c r="Q7" s="50">
        <f>B19</f>
        <v/>
      </c>
      <c r="R7" s="46">
        <f>IF(O7&gt;=B19,"Yes","No")</f>
        <v/>
      </c>
    </row>
    <row r="8">
      <c r="A8" s="3" t="inlineStr">
        <is>
          <t>Subject_Code</t>
        </is>
      </c>
      <c r="B8" s="3" t="inlineStr">
        <is>
          <t>19MEE351</t>
        </is>
      </c>
      <c r="D8" s="46" t="n"/>
      <c r="E8" s="46" t="n"/>
      <c r="F8" s="46" t="inlineStr">
        <is>
          <t>CO4</t>
        </is>
      </c>
      <c r="G8" s="46">
        <f>Combined_Course_Attainment!G76</f>
        <v/>
      </c>
      <c r="H8" s="51">
        <f>Combined_Course_Attainment!H76</f>
        <v/>
      </c>
      <c r="I8" s="46">
        <f>Combined_Course_Attainment!I76</f>
        <v/>
      </c>
      <c r="J8" s="51">
        <f>Combined_Course_Attainment!J76</f>
        <v/>
      </c>
      <c r="K8" s="46">
        <f>Combined_Course_Attainment!K76</f>
        <v/>
      </c>
      <c r="L8" s="51">
        <f>Combined_Course_Attainment!L76</f>
        <v/>
      </c>
      <c r="M8" s="46">
        <f>Combined_Course_Attainment!M76</f>
        <v/>
      </c>
      <c r="N8" s="51">
        <f>Combined_Course_Attainment!N76</f>
        <v/>
      </c>
      <c r="O8" s="46">
        <f>Combined_Course_Attainment!O76</f>
        <v/>
      </c>
      <c r="P8" s="51">
        <f>Combined_Course_Attainment!P76</f>
        <v/>
      </c>
      <c r="Q8" s="50">
        <f>B19</f>
        <v/>
      </c>
      <c r="R8" s="46">
        <f>IF(O8&gt;=B19,"Yes","No")</f>
        <v/>
      </c>
    </row>
    <row r="9">
      <c r="A9" s="5" t="inlineStr">
        <is>
          <t>Subject_Name</t>
        </is>
      </c>
      <c r="B9" s="5" t="inlineStr">
        <is>
          <t>COMPUTATIONAL FLUID DYNAMICS</t>
        </is>
      </c>
      <c r="D9" s="46" t="n"/>
      <c r="E9" s="46" t="n"/>
      <c r="F9" s="50" t="inlineStr">
        <is>
          <t>CO5</t>
        </is>
      </c>
      <c r="G9" s="46">
        <f>Combined_Course_Attainment!G93</f>
        <v/>
      </c>
      <c r="H9" s="51">
        <f>Combined_Course_Attainment!H93</f>
        <v/>
      </c>
      <c r="I9" s="46">
        <f>Combined_Course_Attainment!I93</f>
        <v/>
      </c>
      <c r="J9" s="51">
        <f>Combined_Course_Attainment!J93</f>
        <v/>
      </c>
      <c r="K9" s="46">
        <f>Combined_Course_Attainment!K93</f>
        <v/>
      </c>
      <c r="L9" s="51">
        <f>Combined_Course_Attainment!L93</f>
        <v/>
      </c>
      <c r="M9" s="46">
        <f>Combined_Course_Attainment!M93</f>
        <v/>
      </c>
      <c r="N9" s="51">
        <f>Combined_Course_Attainment!N93</f>
        <v/>
      </c>
      <c r="O9" s="46">
        <f>Combined_Course_Attainment!O93</f>
        <v/>
      </c>
      <c r="P9" s="51">
        <f>Combined_Course_Attainment!P93</f>
        <v/>
      </c>
      <c r="Q9" s="50">
        <f>B19</f>
        <v/>
      </c>
      <c r="R9" s="46">
        <f>IF(O9&gt;=B19,"Yes","No")</f>
        <v/>
      </c>
    </row>
    <row r="10">
      <c r="A10" s="3" t="inlineStr">
        <is>
          <t>Number_of_Students</t>
        </is>
      </c>
      <c r="B10" s="3" t="n">
        <v>33</v>
      </c>
    </row>
    <row r="11">
      <c r="A11" s="5" t="inlineStr">
        <is>
          <t>Number_of_COs</t>
        </is>
      </c>
      <c r="B11" s="5" t="n">
        <v>5</v>
      </c>
    </row>
    <row r="12">
      <c r="A12" s="2" t="n"/>
      <c r="B12" s="2" t="n"/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>
        <f>'Combined_Input_Details'!B14</f>
        <v/>
      </c>
    </row>
    <row r="15">
      <c r="A15" s="5" t="inlineStr">
        <is>
          <t>Internal %</t>
        </is>
      </c>
      <c r="B15" s="5">
        <f>'Combined_Input_Details'!B15</f>
        <v/>
      </c>
    </row>
    <row r="16">
      <c r="A16" s="3" t="inlineStr">
        <is>
          <t>External %</t>
        </is>
      </c>
      <c r="B16" s="3">
        <f>'Combined_Input_Details'!B16</f>
        <v/>
      </c>
    </row>
    <row r="17">
      <c r="A17" s="5" t="inlineStr">
        <is>
          <t>Direct %</t>
        </is>
      </c>
      <c r="B17" s="5">
        <f>'Combined_Input_Details'!B17</f>
        <v/>
      </c>
    </row>
    <row r="18">
      <c r="A18" s="3" t="inlineStr">
        <is>
          <t>Indirect %</t>
        </is>
      </c>
      <c r="B18" s="3">
        <f>'Combined_Input_Details'!B18</f>
        <v/>
      </c>
    </row>
    <row r="19">
      <c r="A19" s="5" t="inlineStr">
        <is>
          <t>Target CO Attainment %</t>
        </is>
      </c>
      <c r="B19" s="5">
        <f>'Combined_Input_Details'!B19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">
    <mergeCell ref="D5:D9"/>
    <mergeCell ref="O2:P2"/>
    <mergeCell ref="E5:E9"/>
    <mergeCell ref="D1:R1"/>
    <mergeCell ref="O3:P3"/>
    <mergeCell ref="M2:N3"/>
    <mergeCell ref="G2:H2"/>
    <mergeCell ref="K2:L2"/>
    <mergeCell ref="I2:J2"/>
    <mergeCell ref="F2:F4"/>
    <mergeCell ref="K3:L3"/>
    <mergeCell ref="A13:B13"/>
    <mergeCell ref="A1:B1"/>
    <mergeCell ref="D2:D4"/>
    <mergeCell ref="G3:H3"/>
    <mergeCell ref="E2:E4"/>
    <mergeCell ref="I3:J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2024-03-15T09:25:48Z</dcterms:created>
  <dcterms:modified xsi:type="dcterms:W3CDTF">2024-03-15T09:25:49Z</dcterms:modified>
</cp:coreProperties>
</file>