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flux/nba/Part_3/TestFiles/"/>
    </mc:Choice>
  </mc:AlternateContent>
  <xr:revisionPtr revIDLastSave="1" documentId="11_2BB1A77456D46783F6CDCD945DD2AD0E5B810C1F" xr6:coauthVersionLast="47" xr6:coauthVersionMax="47" xr10:uidLastSave="{2134A14A-84D3-497F-ABEF-EAF69275F1AF}"/>
  <bookViews>
    <workbookView xWindow="22932" yWindow="-108" windowWidth="23256" windowHeight="12456" activeTab="1" xr2:uid="{00000000-000D-0000-FFFF-FFFF00000000}"/>
  </bookViews>
  <sheets>
    <sheet name="Printouts" sheetId="1" r:id="rId1"/>
    <sheet name="PO_calcul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2" l="1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</calcChain>
</file>

<file path=xl/sharedStrings.xml><?xml version="1.0" encoding="utf-8"?>
<sst xmlns="http://schemas.openxmlformats.org/spreadsheetml/2006/main" count="110" uniqueCount="43">
  <si>
    <t>PO Attainment</t>
  </si>
  <si>
    <t>Direct Attainment at PO level</t>
  </si>
  <si>
    <t>S.No</t>
  </si>
  <si>
    <t>Course Code</t>
  </si>
  <si>
    <t>Course Name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</si>
  <si>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</si>
  <si>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</si>
  <si>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</si>
  <si>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</si>
  <si>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</si>
  <si>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</si>
  <si>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</si>
  <si>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</si>
  <si>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</si>
  <si>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</si>
  <si>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</si>
  <si>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</si>
  <si>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</si>
  <si>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</si>
  <si>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</si>
  <si>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PSO4</t>
  </si>
  <si>
    <t>PSO5</t>
  </si>
  <si>
    <t>2022-2023 Even</t>
  </si>
  <si>
    <t>IEE</t>
  </si>
  <si>
    <t>AIE411</t>
  </si>
  <si>
    <t>IEC</t>
  </si>
  <si>
    <t>ECE411</t>
  </si>
  <si>
    <t>Total</t>
  </si>
  <si>
    <t>2022-2023 Odd</t>
  </si>
  <si>
    <t>CIVCON</t>
  </si>
  <si>
    <t>CIV411</t>
  </si>
  <si>
    <t>FLA</t>
  </si>
  <si>
    <t>CSE411</t>
  </si>
  <si>
    <t>PCE</t>
  </si>
  <si>
    <t>MEE411</t>
  </si>
  <si>
    <t>2023-2024 Even</t>
  </si>
  <si>
    <t>2023-2024 Odd</t>
  </si>
  <si>
    <t>Indirect Assessment At PO Level</t>
  </si>
  <si>
    <t>Exit survey feedback</t>
  </si>
  <si>
    <t>Recruiters Feedback</t>
  </si>
  <si>
    <t>Average</t>
  </si>
  <si>
    <t>Total Direct Assessment</t>
  </si>
  <si>
    <t>Total courses through PO mapped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</si>
</sst>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name val="Calibri"/>
    </font>
    <font>
      <b/>
      <sz val="14"/>
      <name val="Calibri"/>
    </font>
    <font>
      <b/>
      <sz val="11"/>
      <color rgb="FFFFFFFF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6CB266"/>
        <bgColor rgb="FF6CB266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0" fillId="3" borderId="0" xfId="0" applyFill="1"/>
    <xf numFmtId="0" fontId="0" fillId="5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5"/>
  <sheetViews>
    <sheetView tabSelected="1" workbookViewId="0">
      <selection activeCell="D44" sqref="D44"/>
    </sheetView>
  </sheetViews>
  <sheetFormatPr defaultRowHeight="14.4" x14ac:dyDescent="0.3"/>
  <sheetData>
    <row r="1" spans="1:20" ht="23.4" x14ac:dyDescent="0.3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18" x14ac:dyDescent="0.3">
      <c r="A2" s="12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x14ac:dyDescent="0.3">
      <c r="A3" s="1" t="s">
        <v>2</v>
      </c>
      <c r="B3" s="1" t="s">
        <v>3</v>
      </c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19</v>
      </c>
      <c r="S3" s="2" t="s">
        <v>20</v>
      </c>
      <c r="T3" s="2" t="s">
        <v>21</v>
      </c>
    </row>
    <row r="4" spans="1:20" x14ac:dyDescent="0.3">
      <c r="A4" s="10" t="s">
        <v>22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x14ac:dyDescent="0.3">
      <c r="A5" s="3">
        <v>1</v>
      </c>
      <c r="B5" s="3" t="s">
        <v>23</v>
      </c>
      <c r="C5" s="3" t="s">
        <v>24</v>
      </c>
      <c r="D5" s="3">
        <v>3</v>
      </c>
      <c r="E5" s="3">
        <v>3</v>
      </c>
      <c r="F5" s="3"/>
      <c r="G5" s="3"/>
      <c r="H5" s="3"/>
      <c r="I5" s="3"/>
      <c r="J5" s="3"/>
      <c r="K5" s="3"/>
      <c r="L5" s="3"/>
      <c r="M5" s="3"/>
      <c r="N5" s="3">
        <v>3</v>
      </c>
      <c r="O5" s="3">
        <v>3</v>
      </c>
      <c r="P5" s="3">
        <v>3</v>
      </c>
      <c r="Q5" s="3"/>
      <c r="R5" s="3">
        <v>3</v>
      </c>
      <c r="S5" s="3"/>
      <c r="T5" s="3"/>
    </row>
    <row r="6" spans="1:20" x14ac:dyDescent="0.3">
      <c r="A6" s="3">
        <v>2</v>
      </c>
      <c r="B6" s="3" t="s">
        <v>23</v>
      </c>
      <c r="C6" s="3" t="s">
        <v>24</v>
      </c>
      <c r="D6" s="3">
        <v>3</v>
      </c>
      <c r="E6" s="3">
        <v>3</v>
      </c>
      <c r="F6" s="3"/>
      <c r="G6" s="3"/>
      <c r="H6" s="3"/>
      <c r="I6" s="3"/>
      <c r="J6" s="3"/>
      <c r="K6" s="3"/>
      <c r="L6" s="3"/>
      <c r="M6" s="3"/>
      <c r="N6" s="3">
        <v>3</v>
      </c>
      <c r="O6" s="3">
        <v>3</v>
      </c>
      <c r="P6" s="3">
        <v>3</v>
      </c>
      <c r="Q6" s="3"/>
      <c r="R6" s="3">
        <v>3</v>
      </c>
      <c r="S6" s="3"/>
      <c r="T6" s="3"/>
    </row>
    <row r="7" spans="1:20" x14ac:dyDescent="0.3">
      <c r="A7" s="3">
        <v>3</v>
      </c>
      <c r="B7" s="3" t="s">
        <v>25</v>
      </c>
      <c r="C7" s="3" t="s">
        <v>26</v>
      </c>
      <c r="D7" s="3">
        <v>3</v>
      </c>
      <c r="E7" s="3">
        <v>3</v>
      </c>
      <c r="F7" s="3"/>
      <c r="G7" s="3"/>
      <c r="H7" s="3"/>
      <c r="I7" s="3"/>
      <c r="J7" s="3"/>
      <c r="K7" s="3"/>
      <c r="L7" s="3"/>
      <c r="M7" s="3"/>
      <c r="N7" s="3">
        <v>3</v>
      </c>
      <c r="O7" s="3">
        <v>3</v>
      </c>
      <c r="P7" s="3">
        <v>3</v>
      </c>
      <c r="Q7" s="3"/>
      <c r="R7" s="3">
        <v>3</v>
      </c>
      <c r="S7" s="3"/>
      <c r="T7" s="3"/>
    </row>
    <row r="8" spans="1:20" x14ac:dyDescent="0.3">
      <c r="A8" s="3">
        <v>4</v>
      </c>
      <c r="B8" s="3" t="s">
        <v>25</v>
      </c>
      <c r="C8" s="3" t="s">
        <v>26</v>
      </c>
      <c r="D8" s="3">
        <v>3</v>
      </c>
      <c r="E8" s="3">
        <v>3</v>
      </c>
      <c r="F8" s="3"/>
      <c r="G8" s="3"/>
      <c r="H8" s="3"/>
      <c r="I8" s="3"/>
      <c r="J8" s="3"/>
      <c r="K8" s="3"/>
      <c r="L8" s="3"/>
      <c r="M8" s="3"/>
      <c r="N8" s="3">
        <v>3</v>
      </c>
      <c r="O8" s="3">
        <v>3</v>
      </c>
      <c r="P8" s="3">
        <v>3</v>
      </c>
      <c r="Q8" s="3"/>
      <c r="R8" s="3">
        <v>3</v>
      </c>
      <c r="S8" s="3"/>
      <c r="T8" s="3"/>
    </row>
    <row r="9" spans="1:20" x14ac:dyDescent="0.3">
      <c r="A9" s="11" t="s">
        <v>27</v>
      </c>
      <c r="B9" s="11"/>
      <c r="C9" s="11"/>
      <c r="D9" s="4">
        <f t="shared" ref="D9:T9" si="0">SUM(D5:D8)</f>
        <v>12</v>
      </c>
      <c r="E9" s="4">
        <f t="shared" si="0"/>
        <v>12</v>
      </c>
      <c r="F9" s="4">
        <f t="shared" si="0"/>
        <v>0</v>
      </c>
      <c r="G9" s="4">
        <f t="shared" si="0"/>
        <v>0</v>
      </c>
      <c r="H9" s="4">
        <f t="shared" si="0"/>
        <v>0</v>
      </c>
      <c r="I9" s="4">
        <f t="shared" si="0"/>
        <v>0</v>
      </c>
      <c r="J9" s="4">
        <f t="shared" si="0"/>
        <v>0</v>
      </c>
      <c r="K9" s="4">
        <f t="shared" si="0"/>
        <v>0</v>
      </c>
      <c r="L9" s="4">
        <f t="shared" si="0"/>
        <v>0</v>
      </c>
      <c r="M9" s="4">
        <f t="shared" si="0"/>
        <v>0</v>
      </c>
      <c r="N9" s="4">
        <f t="shared" si="0"/>
        <v>12</v>
      </c>
      <c r="O9" s="4">
        <f t="shared" si="0"/>
        <v>12</v>
      </c>
      <c r="P9" s="4">
        <f t="shared" si="0"/>
        <v>12</v>
      </c>
      <c r="Q9" s="4">
        <f t="shared" si="0"/>
        <v>0</v>
      </c>
      <c r="R9" s="4">
        <f t="shared" si="0"/>
        <v>12</v>
      </c>
      <c r="S9" s="4">
        <f t="shared" si="0"/>
        <v>0</v>
      </c>
      <c r="T9" s="4">
        <f t="shared" si="0"/>
        <v>0</v>
      </c>
    </row>
    <row r="11" spans="1:20" x14ac:dyDescent="0.3">
      <c r="A11" s="10" t="s">
        <v>28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3">
      <c r="A12" s="3">
        <v>5</v>
      </c>
      <c r="B12" s="3" t="s">
        <v>29</v>
      </c>
      <c r="C12" s="3" t="s">
        <v>30</v>
      </c>
      <c r="D12" s="3">
        <v>3</v>
      </c>
      <c r="E12" s="3">
        <v>3</v>
      </c>
      <c r="F12" s="3"/>
      <c r="G12" s="3"/>
      <c r="H12" s="3"/>
      <c r="I12" s="3"/>
      <c r="J12" s="3"/>
      <c r="K12" s="3"/>
      <c r="L12" s="3"/>
      <c r="M12" s="3"/>
      <c r="N12" s="3">
        <v>3</v>
      </c>
      <c r="O12" s="3">
        <v>3</v>
      </c>
      <c r="P12" s="3">
        <v>3</v>
      </c>
      <c r="Q12" s="3"/>
      <c r="R12" s="3">
        <v>3</v>
      </c>
      <c r="S12" s="3"/>
      <c r="T12" s="3"/>
    </row>
    <row r="13" spans="1:20" x14ac:dyDescent="0.3">
      <c r="A13" s="3">
        <v>6</v>
      </c>
      <c r="B13" s="3" t="s">
        <v>29</v>
      </c>
      <c r="C13" s="3" t="s">
        <v>30</v>
      </c>
      <c r="D13" s="3">
        <v>3</v>
      </c>
      <c r="E13" s="3">
        <v>3</v>
      </c>
      <c r="F13" s="3"/>
      <c r="G13" s="3"/>
      <c r="H13" s="3"/>
      <c r="I13" s="3"/>
      <c r="J13" s="3"/>
      <c r="K13" s="3"/>
      <c r="L13" s="3"/>
      <c r="M13" s="3"/>
      <c r="N13" s="3">
        <v>3</v>
      </c>
      <c r="O13" s="3">
        <v>3</v>
      </c>
      <c r="P13" s="3">
        <v>3</v>
      </c>
      <c r="Q13" s="3"/>
      <c r="R13" s="3">
        <v>3</v>
      </c>
      <c r="S13" s="3"/>
      <c r="T13" s="3"/>
    </row>
    <row r="14" spans="1:20" x14ac:dyDescent="0.3">
      <c r="A14" s="3">
        <v>7</v>
      </c>
      <c r="B14" s="3" t="s">
        <v>31</v>
      </c>
      <c r="C14" s="3" t="s">
        <v>32</v>
      </c>
      <c r="D14" s="3">
        <v>3</v>
      </c>
      <c r="E14" s="3">
        <v>3</v>
      </c>
      <c r="F14" s="3"/>
      <c r="G14" s="3"/>
      <c r="H14" s="3"/>
      <c r="I14" s="3"/>
      <c r="J14" s="3"/>
      <c r="K14" s="3"/>
      <c r="L14" s="3"/>
      <c r="M14" s="3"/>
      <c r="N14" s="3">
        <v>3</v>
      </c>
      <c r="O14" s="3">
        <v>3</v>
      </c>
      <c r="P14" s="3">
        <v>3</v>
      </c>
      <c r="Q14" s="3"/>
      <c r="R14" s="3">
        <v>3</v>
      </c>
      <c r="S14" s="3"/>
      <c r="T14" s="3"/>
    </row>
    <row r="15" spans="1:20" x14ac:dyDescent="0.3">
      <c r="A15" s="3">
        <v>8</v>
      </c>
      <c r="B15" s="3" t="s">
        <v>31</v>
      </c>
      <c r="C15" s="3" t="s">
        <v>32</v>
      </c>
      <c r="D15" s="3">
        <v>3</v>
      </c>
      <c r="E15" s="3">
        <v>3</v>
      </c>
      <c r="F15" s="3"/>
      <c r="G15" s="3"/>
      <c r="H15" s="3"/>
      <c r="I15" s="3"/>
      <c r="J15" s="3"/>
      <c r="K15" s="3"/>
      <c r="L15" s="3"/>
      <c r="M15" s="3"/>
      <c r="N15" s="3">
        <v>3</v>
      </c>
      <c r="O15" s="3">
        <v>3</v>
      </c>
      <c r="P15" s="3">
        <v>3</v>
      </c>
      <c r="Q15" s="3"/>
      <c r="R15" s="3">
        <v>3</v>
      </c>
      <c r="S15" s="3"/>
      <c r="T15" s="3"/>
    </row>
    <row r="16" spans="1:20" x14ac:dyDescent="0.3">
      <c r="A16" s="3">
        <v>9</v>
      </c>
      <c r="B16" s="3" t="s">
        <v>33</v>
      </c>
      <c r="C16" s="3" t="s">
        <v>34</v>
      </c>
      <c r="D16" s="3">
        <v>3</v>
      </c>
      <c r="E16" s="3">
        <v>3</v>
      </c>
      <c r="F16" s="3"/>
      <c r="G16" s="3"/>
      <c r="H16" s="3"/>
      <c r="I16" s="3"/>
      <c r="J16" s="3"/>
      <c r="K16" s="3"/>
      <c r="L16" s="3"/>
      <c r="M16" s="3"/>
      <c r="N16" s="3">
        <v>3</v>
      </c>
      <c r="O16" s="3">
        <v>3</v>
      </c>
      <c r="P16" s="3">
        <v>3</v>
      </c>
      <c r="Q16" s="3"/>
      <c r="R16" s="3">
        <v>3</v>
      </c>
      <c r="S16" s="3"/>
      <c r="T16" s="3"/>
    </row>
    <row r="17" spans="1:20" x14ac:dyDescent="0.3">
      <c r="A17" s="3">
        <v>10</v>
      </c>
      <c r="B17" s="3" t="s">
        <v>33</v>
      </c>
      <c r="C17" s="3" t="s">
        <v>34</v>
      </c>
      <c r="D17" s="3">
        <v>3</v>
      </c>
      <c r="E17" s="3">
        <v>3</v>
      </c>
      <c r="F17" s="3"/>
      <c r="G17" s="3"/>
      <c r="H17" s="3"/>
      <c r="I17" s="3"/>
      <c r="J17" s="3"/>
      <c r="K17" s="3"/>
      <c r="L17" s="3"/>
      <c r="M17" s="3"/>
      <c r="N17" s="3">
        <v>3</v>
      </c>
      <c r="O17" s="3">
        <v>3</v>
      </c>
      <c r="P17" s="3">
        <v>3</v>
      </c>
      <c r="Q17" s="3"/>
      <c r="R17" s="3">
        <v>3</v>
      </c>
      <c r="S17" s="3"/>
      <c r="T17" s="3"/>
    </row>
    <row r="18" spans="1:20" x14ac:dyDescent="0.3">
      <c r="A18" s="11" t="s">
        <v>27</v>
      </c>
      <c r="B18" s="11"/>
      <c r="C18" s="11"/>
      <c r="D18" s="4">
        <f t="shared" ref="D18:T18" si="1">SUM(D12:D17)</f>
        <v>18</v>
      </c>
      <c r="E18" s="4">
        <f t="shared" si="1"/>
        <v>18</v>
      </c>
      <c r="F18" s="4">
        <f t="shared" si="1"/>
        <v>0</v>
      </c>
      <c r="G18" s="4">
        <f t="shared" si="1"/>
        <v>0</v>
      </c>
      <c r="H18" s="4">
        <f t="shared" si="1"/>
        <v>0</v>
      </c>
      <c r="I18" s="4">
        <f t="shared" si="1"/>
        <v>0</v>
      </c>
      <c r="J18" s="4">
        <f t="shared" si="1"/>
        <v>0</v>
      </c>
      <c r="K18" s="4">
        <f t="shared" si="1"/>
        <v>0</v>
      </c>
      <c r="L18" s="4">
        <f t="shared" si="1"/>
        <v>0</v>
      </c>
      <c r="M18" s="4">
        <f t="shared" si="1"/>
        <v>0</v>
      </c>
      <c r="N18" s="4">
        <f t="shared" si="1"/>
        <v>18</v>
      </c>
      <c r="O18" s="4">
        <f t="shared" si="1"/>
        <v>18</v>
      </c>
      <c r="P18" s="4">
        <f t="shared" si="1"/>
        <v>18</v>
      </c>
      <c r="Q18" s="4">
        <f t="shared" si="1"/>
        <v>0</v>
      </c>
      <c r="R18" s="4">
        <f t="shared" si="1"/>
        <v>18</v>
      </c>
      <c r="S18" s="4">
        <f t="shared" si="1"/>
        <v>0</v>
      </c>
      <c r="T18" s="4">
        <f t="shared" si="1"/>
        <v>0</v>
      </c>
    </row>
    <row r="20" spans="1:20" x14ac:dyDescent="0.3">
      <c r="A20" s="10" t="s">
        <v>35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3">
      <c r="A21" s="3">
        <v>11</v>
      </c>
      <c r="B21" s="3" t="s">
        <v>29</v>
      </c>
      <c r="C21" s="3" t="s">
        <v>30</v>
      </c>
      <c r="D21" s="3">
        <v>3</v>
      </c>
      <c r="E21" s="3">
        <v>3</v>
      </c>
      <c r="F21" s="3"/>
      <c r="G21" s="3"/>
      <c r="H21" s="3"/>
      <c r="I21" s="3"/>
      <c r="J21" s="3"/>
      <c r="K21" s="3"/>
      <c r="L21" s="3"/>
      <c r="M21" s="3"/>
      <c r="N21" s="3">
        <v>3</v>
      </c>
      <c r="O21" s="3">
        <v>3</v>
      </c>
      <c r="P21" s="3">
        <v>3</v>
      </c>
      <c r="Q21" s="3"/>
      <c r="R21" s="3">
        <v>3</v>
      </c>
      <c r="S21" s="3"/>
      <c r="T21" s="3"/>
    </row>
    <row r="22" spans="1:20" x14ac:dyDescent="0.3">
      <c r="A22" s="3">
        <v>12</v>
      </c>
      <c r="B22" s="3" t="s">
        <v>29</v>
      </c>
      <c r="C22" s="3" t="s">
        <v>30</v>
      </c>
      <c r="D22" s="3">
        <v>3</v>
      </c>
      <c r="E22" s="3">
        <v>3</v>
      </c>
      <c r="F22" s="3"/>
      <c r="G22" s="3"/>
      <c r="H22" s="3"/>
      <c r="I22" s="3"/>
      <c r="J22" s="3"/>
      <c r="K22" s="3"/>
      <c r="L22" s="3"/>
      <c r="M22" s="3"/>
      <c r="N22" s="3">
        <v>3</v>
      </c>
      <c r="O22" s="3">
        <v>3</v>
      </c>
      <c r="P22" s="3">
        <v>3</v>
      </c>
      <c r="Q22" s="3"/>
      <c r="R22" s="3">
        <v>3</v>
      </c>
      <c r="S22" s="3"/>
      <c r="T22" s="3"/>
    </row>
    <row r="23" spans="1:20" x14ac:dyDescent="0.3">
      <c r="A23" s="3">
        <v>13</v>
      </c>
      <c r="B23" s="3" t="s">
        <v>31</v>
      </c>
      <c r="C23" s="3" t="s">
        <v>32</v>
      </c>
      <c r="D23" s="3">
        <v>3</v>
      </c>
      <c r="E23" s="3">
        <v>3</v>
      </c>
      <c r="F23" s="3"/>
      <c r="G23" s="3"/>
      <c r="H23" s="3"/>
      <c r="I23" s="3"/>
      <c r="J23" s="3"/>
      <c r="K23" s="3"/>
      <c r="L23" s="3"/>
      <c r="M23" s="3"/>
      <c r="N23" s="3">
        <v>3</v>
      </c>
      <c r="O23" s="3">
        <v>3</v>
      </c>
      <c r="P23" s="3">
        <v>3</v>
      </c>
      <c r="Q23" s="3"/>
      <c r="R23" s="3">
        <v>3</v>
      </c>
      <c r="S23" s="3"/>
      <c r="T23" s="3"/>
    </row>
    <row r="24" spans="1:20" x14ac:dyDescent="0.3">
      <c r="A24" s="3">
        <v>14</v>
      </c>
      <c r="B24" s="3" t="s">
        <v>31</v>
      </c>
      <c r="C24" s="3" t="s">
        <v>32</v>
      </c>
      <c r="D24" s="3">
        <v>3</v>
      </c>
      <c r="E24" s="3">
        <v>3</v>
      </c>
      <c r="F24" s="3"/>
      <c r="G24" s="3"/>
      <c r="H24" s="3"/>
      <c r="I24" s="3"/>
      <c r="J24" s="3"/>
      <c r="K24" s="3"/>
      <c r="L24" s="3"/>
      <c r="M24" s="3"/>
      <c r="N24" s="3">
        <v>3</v>
      </c>
      <c r="O24" s="3">
        <v>3</v>
      </c>
      <c r="P24" s="3">
        <v>3</v>
      </c>
      <c r="Q24" s="3"/>
      <c r="R24" s="3">
        <v>3</v>
      </c>
      <c r="S24" s="3"/>
      <c r="T24" s="3"/>
    </row>
    <row r="25" spans="1:20" x14ac:dyDescent="0.3">
      <c r="A25" s="3">
        <v>15</v>
      </c>
      <c r="B25" s="3" t="s">
        <v>33</v>
      </c>
      <c r="C25" s="3" t="s">
        <v>34</v>
      </c>
      <c r="D25" s="3">
        <v>3</v>
      </c>
      <c r="E25" s="3">
        <v>3</v>
      </c>
      <c r="F25" s="3"/>
      <c r="G25" s="3"/>
      <c r="H25" s="3"/>
      <c r="I25" s="3"/>
      <c r="J25" s="3"/>
      <c r="K25" s="3"/>
      <c r="L25" s="3"/>
      <c r="M25" s="3"/>
      <c r="N25" s="3">
        <v>3</v>
      </c>
      <c r="O25" s="3">
        <v>3</v>
      </c>
      <c r="P25" s="3">
        <v>3</v>
      </c>
      <c r="Q25" s="3"/>
      <c r="R25" s="3">
        <v>3</v>
      </c>
      <c r="S25" s="3"/>
      <c r="T25" s="3"/>
    </row>
    <row r="26" spans="1:20" x14ac:dyDescent="0.3">
      <c r="A26" s="3">
        <v>16</v>
      </c>
      <c r="B26" s="3" t="s">
        <v>33</v>
      </c>
      <c r="C26" s="3" t="s">
        <v>34</v>
      </c>
      <c r="D26" s="3">
        <v>3</v>
      </c>
      <c r="E26" s="3">
        <v>3</v>
      </c>
      <c r="F26" s="3"/>
      <c r="G26" s="3"/>
      <c r="H26" s="3"/>
      <c r="I26" s="3"/>
      <c r="J26" s="3"/>
      <c r="K26" s="3"/>
      <c r="L26" s="3"/>
      <c r="M26" s="3"/>
      <c r="N26" s="3">
        <v>3</v>
      </c>
      <c r="O26" s="3">
        <v>3</v>
      </c>
      <c r="P26" s="3">
        <v>3</v>
      </c>
      <c r="Q26" s="3"/>
      <c r="R26" s="3">
        <v>3</v>
      </c>
      <c r="S26" s="3"/>
      <c r="T26" s="3"/>
    </row>
    <row r="27" spans="1:20" x14ac:dyDescent="0.3">
      <c r="A27" s="11" t="s">
        <v>27</v>
      </c>
      <c r="B27" s="11"/>
      <c r="C27" s="11"/>
      <c r="D27" s="4">
        <f t="shared" ref="D27:T27" si="2">SUM(D21:D26)</f>
        <v>18</v>
      </c>
      <c r="E27" s="4">
        <f t="shared" si="2"/>
        <v>18</v>
      </c>
      <c r="F27" s="4">
        <f t="shared" si="2"/>
        <v>0</v>
      </c>
      <c r="G27" s="4">
        <f t="shared" si="2"/>
        <v>0</v>
      </c>
      <c r="H27" s="4">
        <f t="shared" si="2"/>
        <v>0</v>
      </c>
      <c r="I27" s="4">
        <f t="shared" si="2"/>
        <v>0</v>
      </c>
      <c r="J27" s="4">
        <f t="shared" si="2"/>
        <v>0</v>
      </c>
      <c r="K27" s="4">
        <f t="shared" si="2"/>
        <v>0</v>
      </c>
      <c r="L27" s="4">
        <f t="shared" si="2"/>
        <v>0</v>
      </c>
      <c r="M27" s="4">
        <f t="shared" si="2"/>
        <v>0</v>
      </c>
      <c r="N27" s="4">
        <f t="shared" si="2"/>
        <v>18</v>
      </c>
      <c r="O27" s="4">
        <f t="shared" si="2"/>
        <v>18</v>
      </c>
      <c r="P27" s="4">
        <f t="shared" si="2"/>
        <v>18</v>
      </c>
      <c r="Q27" s="4">
        <f t="shared" si="2"/>
        <v>0</v>
      </c>
      <c r="R27" s="4">
        <f t="shared" si="2"/>
        <v>18</v>
      </c>
      <c r="S27" s="4">
        <f t="shared" si="2"/>
        <v>0</v>
      </c>
      <c r="T27" s="4">
        <f t="shared" si="2"/>
        <v>0</v>
      </c>
    </row>
    <row r="29" spans="1:20" x14ac:dyDescent="0.3">
      <c r="A29" s="10" t="s">
        <v>36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3">
      <c r="A30" s="3">
        <v>17</v>
      </c>
      <c r="B30" s="3" t="s">
        <v>23</v>
      </c>
      <c r="C30" s="3" t="s">
        <v>24</v>
      </c>
      <c r="D30" s="3">
        <v>3</v>
      </c>
      <c r="E30" s="3">
        <v>3</v>
      </c>
      <c r="F30" s="3"/>
      <c r="G30" s="3"/>
      <c r="H30" s="3"/>
      <c r="I30" s="3"/>
      <c r="J30" s="3"/>
      <c r="K30" s="3"/>
      <c r="L30" s="3"/>
      <c r="M30" s="3"/>
      <c r="N30" s="3">
        <v>3</v>
      </c>
      <c r="O30" s="3">
        <v>3</v>
      </c>
      <c r="P30" s="3">
        <v>3</v>
      </c>
      <c r="Q30" s="3"/>
      <c r="R30" s="3">
        <v>3</v>
      </c>
      <c r="S30" s="3"/>
      <c r="T30" s="3"/>
    </row>
    <row r="31" spans="1:20" x14ac:dyDescent="0.3">
      <c r="A31" s="3">
        <v>18</v>
      </c>
      <c r="B31" s="3" t="s">
        <v>23</v>
      </c>
      <c r="C31" s="3" t="s">
        <v>24</v>
      </c>
      <c r="D31" s="3">
        <v>3</v>
      </c>
      <c r="E31" s="3">
        <v>3</v>
      </c>
      <c r="F31" s="3"/>
      <c r="G31" s="3"/>
      <c r="H31" s="3"/>
      <c r="I31" s="3"/>
      <c r="J31" s="3"/>
      <c r="K31" s="3"/>
      <c r="L31" s="3"/>
      <c r="M31" s="3"/>
      <c r="N31" s="3">
        <v>3</v>
      </c>
      <c r="O31" s="3">
        <v>3</v>
      </c>
      <c r="P31" s="3">
        <v>3</v>
      </c>
      <c r="Q31" s="3"/>
      <c r="R31" s="3">
        <v>3</v>
      </c>
      <c r="S31" s="3"/>
      <c r="T31" s="3"/>
    </row>
    <row r="32" spans="1:20" x14ac:dyDescent="0.3">
      <c r="A32" s="3">
        <v>19</v>
      </c>
      <c r="B32" s="3" t="s">
        <v>25</v>
      </c>
      <c r="C32" s="3" t="s">
        <v>26</v>
      </c>
      <c r="D32" s="3">
        <v>3</v>
      </c>
      <c r="E32" s="3">
        <v>3</v>
      </c>
      <c r="F32" s="3"/>
      <c r="G32" s="3"/>
      <c r="H32" s="3"/>
      <c r="I32" s="3"/>
      <c r="J32" s="3"/>
      <c r="K32" s="3"/>
      <c r="L32" s="3"/>
      <c r="M32" s="3"/>
      <c r="N32" s="3">
        <v>3</v>
      </c>
      <c r="O32" s="3">
        <v>3</v>
      </c>
      <c r="P32" s="3">
        <v>3</v>
      </c>
      <c r="Q32" s="3"/>
      <c r="R32" s="3">
        <v>3</v>
      </c>
      <c r="S32" s="3"/>
      <c r="T32" s="3"/>
    </row>
    <row r="33" spans="1:20" x14ac:dyDescent="0.3">
      <c r="A33" s="3">
        <v>20</v>
      </c>
      <c r="B33" s="3" t="s">
        <v>25</v>
      </c>
      <c r="C33" s="3" t="s">
        <v>26</v>
      </c>
      <c r="D33" s="3">
        <v>3</v>
      </c>
      <c r="E33" s="3">
        <v>3</v>
      </c>
      <c r="F33" s="3"/>
      <c r="G33" s="3"/>
      <c r="H33" s="3"/>
      <c r="I33" s="3"/>
      <c r="J33" s="3"/>
      <c r="K33" s="3"/>
      <c r="L33" s="3"/>
      <c r="M33" s="3"/>
      <c r="N33" s="3">
        <v>3</v>
      </c>
      <c r="O33" s="3">
        <v>3</v>
      </c>
      <c r="P33" s="3">
        <v>3</v>
      </c>
      <c r="Q33" s="3"/>
      <c r="R33" s="3">
        <v>3</v>
      </c>
      <c r="S33" s="3"/>
      <c r="T33" s="3"/>
    </row>
    <row r="34" spans="1:20" x14ac:dyDescent="0.3">
      <c r="A34" s="11" t="s">
        <v>27</v>
      </c>
      <c r="B34" s="11"/>
      <c r="C34" s="11"/>
      <c r="D34" s="4">
        <f t="shared" ref="D34:T34" si="3">SUM(D30:D33)</f>
        <v>12</v>
      </c>
      <c r="E34" s="4">
        <f t="shared" si="3"/>
        <v>12</v>
      </c>
      <c r="F34" s="4">
        <f t="shared" si="3"/>
        <v>0</v>
      </c>
      <c r="G34" s="4">
        <f t="shared" si="3"/>
        <v>0</v>
      </c>
      <c r="H34" s="4">
        <f t="shared" si="3"/>
        <v>0</v>
      </c>
      <c r="I34" s="4">
        <f t="shared" si="3"/>
        <v>0</v>
      </c>
      <c r="J34" s="4">
        <f t="shared" si="3"/>
        <v>0</v>
      </c>
      <c r="K34" s="4">
        <f t="shared" si="3"/>
        <v>0</v>
      </c>
      <c r="L34" s="4">
        <f t="shared" si="3"/>
        <v>0</v>
      </c>
      <c r="M34" s="4">
        <f t="shared" si="3"/>
        <v>0</v>
      </c>
      <c r="N34" s="4">
        <f t="shared" si="3"/>
        <v>12</v>
      </c>
      <c r="O34" s="4">
        <f t="shared" si="3"/>
        <v>12</v>
      </c>
      <c r="P34" s="4">
        <f t="shared" si="3"/>
        <v>12</v>
      </c>
      <c r="Q34" s="4">
        <f t="shared" si="3"/>
        <v>0</v>
      </c>
      <c r="R34" s="4">
        <f t="shared" si="3"/>
        <v>12</v>
      </c>
      <c r="S34" s="4">
        <f t="shared" si="3"/>
        <v>0</v>
      </c>
      <c r="T34" s="4">
        <f t="shared" si="3"/>
        <v>0</v>
      </c>
    </row>
    <row r="36" spans="1:20" ht="18" x14ac:dyDescent="0.3">
      <c r="A36" s="12" t="s">
        <v>37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x14ac:dyDescent="0.3">
      <c r="A37" s="5"/>
      <c r="B37" s="5"/>
      <c r="C37" s="5"/>
      <c r="D37" s="2" t="s">
        <v>5</v>
      </c>
      <c r="E37" s="2" t="s">
        <v>6</v>
      </c>
      <c r="F37" s="2" t="s">
        <v>7</v>
      </c>
      <c r="G37" s="2" t="s">
        <v>8</v>
      </c>
      <c r="H37" s="2" t="s">
        <v>9</v>
      </c>
      <c r="I37" s="2" t="s">
        <v>10</v>
      </c>
      <c r="J37" s="2" t="s">
        <v>11</v>
      </c>
      <c r="K37" s="2" t="s">
        <v>12</v>
      </c>
      <c r="L37" s="2" t="s">
        <v>13</v>
      </c>
      <c r="M37" s="2" t="s">
        <v>14</v>
      </c>
      <c r="N37" s="2" t="s">
        <v>15</v>
      </c>
      <c r="O37" s="2" t="s">
        <v>16</v>
      </c>
      <c r="P37" s="2" t="s">
        <v>17</v>
      </c>
      <c r="Q37" s="2" t="s">
        <v>18</v>
      </c>
      <c r="R37" s="2" t="s">
        <v>19</v>
      </c>
      <c r="S37" s="2" t="s">
        <v>20</v>
      </c>
      <c r="T37" s="2" t="s">
        <v>21</v>
      </c>
    </row>
    <row r="38" spans="1:20" x14ac:dyDescent="0.3">
      <c r="A38" s="3">
        <v>21</v>
      </c>
      <c r="B38" s="9" t="s">
        <v>38</v>
      </c>
      <c r="C38" s="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3">
      <c r="A39" s="3">
        <v>22</v>
      </c>
      <c r="B39" s="9" t="s">
        <v>39</v>
      </c>
      <c r="C39" s="9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3">
      <c r="A40" s="13" t="s">
        <v>40</v>
      </c>
      <c r="B40" s="14"/>
      <c r="C40" s="14"/>
      <c r="D40" s="6">
        <f t="shared" ref="D40:T40" si="4">IFERROR(AVERAGE(D38:D39),0)</f>
        <v>0</v>
      </c>
      <c r="E40" s="6">
        <f t="shared" si="4"/>
        <v>0</v>
      </c>
      <c r="F40" s="6">
        <f t="shared" si="4"/>
        <v>0</v>
      </c>
      <c r="G40" s="6">
        <f t="shared" si="4"/>
        <v>0</v>
      </c>
      <c r="H40" s="6">
        <f t="shared" si="4"/>
        <v>0</v>
      </c>
      <c r="I40" s="6">
        <f t="shared" si="4"/>
        <v>0</v>
      </c>
      <c r="J40" s="6">
        <f t="shared" si="4"/>
        <v>0</v>
      </c>
      <c r="K40" s="6">
        <f t="shared" si="4"/>
        <v>0</v>
      </c>
      <c r="L40" s="6">
        <f t="shared" si="4"/>
        <v>0</v>
      </c>
      <c r="M40" s="6">
        <f t="shared" si="4"/>
        <v>0</v>
      </c>
      <c r="N40" s="6">
        <f t="shared" si="4"/>
        <v>0</v>
      </c>
      <c r="O40" s="6">
        <f t="shared" si="4"/>
        <v>0</v>
      </c>
      <c r="P40" s="6">
        <f t="shared" si="4"/>
        <v>0</v>
      </c>
      <c r="Q40" s="6">
        <f t="shared" si="4"/>
        <v>0</v>
      </c>
      <c r="R40" s="6">
        <f t="shared" si="4"/>
        <v>0</v>
      </c>
      <c r="S40" s="6">
        <f t="shared" si="4"/>
        <v>0</v>
      </c>
      <c r="T40" s="6">
        <f t="shared" si="4"/>
        <v>0</v>
      </c>
    </row>
    <row r="42" spans="1:20" ht="23.4" x14ac:dyDescent="0.3">
      <c r="A42" s="1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3">
      <c r="A43" s="5"/>
      <c r="B43" s="5"/>
      <c r="C43" s="5"/>
      <c r="D43" s="2" t="s">
        <v>5</v>
      </c>
      <c r="E43" s="2" t="s">
        <v>6</v>
      </c>
      <c r="F43" s="2" t="s">
        <v>7</v>
      </c>
      <c r="G43" s="2" t="s">
        <v>8</v>
      </c>
      <c r="H43" s="2" t="s">
        <v>9</v>
      </c>
      <c r="I43" s="2" t="s">
        <v>10</v>
      </c>
      <c r="J43" s="2" t="s">
        <v>11</v>
      </c>
      <c r="K43" s="2" t="s">
        <v>12</v>
      </c>
      <c r="L43" s="2" t="s">
        <v>13</v>
      </c>
      <c r="M43" s="2" t="s">
        <v>14</v>
      </c>
      <c r="N43" s="2" t="s">
        <v>15</v>
      </c>
      <c r="O43" s="2" t="s">
        <v>16</v>
      </c>
      <c r="P43" s="2" t="s">
        <v>17</v>
      </c>
      <c r="Q43" s="2" t="s">
        <v>18</v>
      </c>
      <c r="R43" s="2" t="s">
        <v>19</v>
      </c>
      <c r="S43" s="2" t="s">
        <v>20</v>
      </c>
      <c r="T43" s="2" t="s">
        <v>21</v>
      </c>
    </row>
    <row r="44" spans="1:20" x14ac:dyDescent="0.3">
      <c r="A44" s="9" t="s">
        <v>41</v>
      </c>
      <c r="B44" s="9"/>
      <c r="C44" s="9"/>
      <c r="D44" s="3">
        <f>SUM(49,418,427,434)</f>
        <v>1328</v>
      </c>
      <c r="E44" s="3">
        <f>SUM(59,518,527,534)</f>
        <v>1638</v>
      </c>
      <c r="F44" s="3">
        <f>SUM(69,618,627,634)</f>
        <v>1948</v>
      </c>
      <c r="G44" s="3">
        <f>SUM(79,718,727,734)</f>
        <v>2258</v>
      </c>
      <c r="H44" s="3">
        <f>SUM(89,818,827,834)</f>
        <v>2568</v>
      </c>
      <c r="I44" s="3">
        <f>SUM(99,918,927,934)</f>
        <v>2878</v>
      </c>
      <c r="J44" s="3">
        <f>SUM(109,1018,1027,1034)</f>
        <v>3188</v>
      </c>
      <c r="K44" s="3">
        <f>SUM(119,1118,1127,1134)</f>
        <v>3498</v>
      </c>
      <c r="L44" s="3">
        <f>SUM(129,1218,1227,1234)</f>
        <v>3808</v>
      </c>
      <c r="M44" s="3">
        <f>SUM(139,1318,1327,1334)</f>
        <v>4118</v>
      </c>
      <c r="N44" s="3">
        <f>SUM(149,1418,1427,1434)</f>
        <v>4428</v>
      </c>
      <c r="O44" s="3">
        <f>SUM(159,1518,1527,1534)</f>
        <v>4738</v>
      </c>
      <c r="P44" s="3">
        <f>SUM(169,1618,1627,1634)</f>
        <v>5048</v>
      </c>
      <c r="Q44" s="3">
        <f>SUM(179,1718,1727,1734)</f>
        <v>5358</v>
      </c>
      <c r="R44" s="3">
        <f>SUM(189,1818,1827,1834)</f>
        <v>5668</v>
      </c>
      <c r="S44" s="3">
        <f>SUM(199,1918,1927,1934)</f>
        <v>5978</v>
      </c>
      <c r="T44" s="3">
        <f>SUM(209,2018,2027,2034)</f>
        <v>6288</v>
      </c>
    </row>
    <row r="45" spans="1:20" x14ac:dyDescent="0.3">
      <c r="A45" s="9" t="s">
        <v>42</v>
      </c>
      <c r="B45" s="9"/>
      <c r="C45" s="9"/>
      <c r="D45" s="3">
        <v>3</v>
      </c>
      <c r="E45" s="3">
        <v>3</v>
      </c>
      <c r="F45" s="3"/>
      <c r="G45" s="3"/>
      <c r="H45" s="3"/>
      <c r="I45" s="3"/>
      <c r="J45" s="3"/>
      <c r="K45" s="3"/>
      <c r="L45" s="3"/>
      <c r="M45" s="3"/>
      <c r="N45" s="3">
        <v>3</v>
      </c>
      <c r="O45" s="3">
        <v>3</v>
      </c>
      <c r="P45" s="3">
        <v>3</v>
      </c>
      <c r="Q45" s="3"/>
      <c r="R45" s="3">
        <v>3</v>
      </c>
      <c r="S45" s="3"/>
      <c r="T45" s="3"/>
    </row>
  </sheetData>
  <mergeCells count="17">
    <mergeCell ref="A11:T11"/>
    <mergeCell ref="A1:T1"/>
    <mergeCell ref="B39:C39"/>
    <mergeCell ref="B38:C38"/>
    <mergeCell ref="A44:C44"/>
    <mergeCell ref="A45:C45"/>
    <mergeCell ref="A4:T4"/>
    <mergeCell ref="A29:T29"/>
    <mergeCell ref="A9:C9"/>
    <mergeCell ref="A18:C18"/>
    <mergeCell ref="A20:T20"/>
    <mergeCell ref="A27:C27"/>
    <mergeCell ref="A2:T2"/>
    <mergeCell ref="A40:C40"/>
    <mergeCell ref="A34:C34"/>
    <mergeCell ref="A42:T42"/>
    <mergeCell ref="A36:T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Printouts</vt:lpstr>
      <vt:lpstr>PO_calculations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2024-02-12T16:30:35Z</dcterms:created>
  <dcterms:modified xsi:type="dcterms:W3CDTF">2024-02-12T16:33:39Z</dcterms:modified>
</cp:coreProperties>
</file>