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6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D48" i="1" l="1"/>
  <c r="D49" i="1"/>
  <c r="D47" i="1"/>
  <c r="E48" i="1"/>
  <c r="C48" i="1"/>
  <c r="B48" i="1"/>
  <c r="E47" i="1"/>
  <c r="E49" i="1"/>
  <c r="C49" i="1"/>
  <c r="B49" i="1"/>
  <c r="B47" i="1"/>
  <c r="C47" i="1"/>
  <c r="F42" i="1"/>
  <c r="F43" i="1"/>
  <c r="E32" i="1"/>
  <c r="B32" i="1"/>
  <c r="C32" i="1"/>
  <c r="C33" i="1"/>
  <c r="E28" i="1"/>
  <c r="E29" i="1"/>
  <c r="E27" i="1"/>
  <c r="D22" i="1"/>
  <c r="D21" i="1"/>
  <c r="G28" i="1"/>
  <c r="F28" i="1"/>
  <c r="B28" i="1"/>
  <c r="F29" i="1"/>
  <c r="G29" i="1"/>
  <c r="G27" i="1"/>
  <c r="F27" i="1"/>
  <c r="B29" i="1"/>
  <c r="B27" i="1"/>
  <c r="H23" i="1"/>
  <c r="H22" i="1"/>
  <c r="H17" i="1"/>
  <c r="H16" i="1"/>
  <c r="B43" i="1" l="1" a="1"/>
  <c r="B42" i="1" a="1"/>
  <c r="B36" i="1" a="1"/>
  <c r="B35" i="1" a="1"/>
  <c r="G15" i="1"/>
  <c r="C41" i="1" l="1" a="1"/>
  <c r="D41" i="1" a="1"/>
  <c r="E41" i="1" a="1"/>
  <c r="B41" i="1" a="1"/>
  <c r="D23" i="1" l="1"/>
  <c r="E23" i="1"/>
  <c r="F23" i="1"/>
  <c r="G23" i="1"/>
  <c r="B23" i="1"/>
  <c r="E22" i="1" l="1"/>
  <c r="B22" i="1"/>
  <c r="F22" i="1"/>
  <c r="G22" i="1"/>
  <c r="G21" i="1"/>
  <c r="F21" i="1"/>
  <c r="E21" i="1"/>
  <c r="B21" i="1"/>
  <c r="E33" i="1" l="1"/>
  <c r="D33" i="1"/>
  <c r="D32" i="1"/>
  <c r="B33" i="1"/>
  <c r="C35" i="1" l="1"/>
  <c r="C42" i="1"/>
  <c r="C43" i="1"/>
  <c r="C36" i="1"/>
  <c r="D35" i="1"/>
  <c r="D42" i="1"/>
  <c r="D43" i="1"/>
  <c r="D36" i="1"/>
  <c r="E43" i="1"/>
  <c r="E36" i="1"/>
  <c r="E35" i="1"/>
  <c r="E42" i="1"/>
  <c r="B42" i="1"/>
  <c r="B35" i="1"/>
  <c r="B43" i="1"/>
  <c r="B36" i="1"/>
  <c r="E37" i="1" l="1"/>
  <c r="E41" i="1" s="1"/>
  <c r="D37" i="1"/>
  <c r="D41" i="1" s="1"/>
  <c r="C37" i="1"/>
  <c r="C41" i="1" s="1"/>
  <c r="B37" i="1"/>
  <c r="B41" i="1" s="1"/>
</calcChain>
</file>

<file path=xl/sharedStrings.xml><?xml version="1.0" encoding="utf-8"?>
<sst xmlns="http://schemas.openxmlformats.org/spreadsheetml/2006/main" count="82" uniqueCount="45">
  <si>
    <t>xi  &gt;= 0, I = 1,4</t>
  </si>
  <si>
    <t>х1</t>
  </si>
  <si>
    <t>х2</t>
  </si>
  <si>
    <t>х3</t>
  </si>
  <si>
    <t>х4</t>
  </si>
  <si>
    <t>W</t>
  </si>
  <si>
    <t>Q</t>
  </si>
  <si>
    <t>x2</t>
  </si>
  <si>
    <t>x3</t>
  </si>
  <si>
    <t>x4</t>
  </si>
  <si>
    <t>x5</t>
  </si>
  <si>
    <t>x1</t>
  </si>
  <si>
    <t>Z</t>
  </si>
  <si>
    <t>W(x) = w1 + w2 -&gt; min</t>
  </si>
  <si>
    <t>xi  &gt;= 0, I = 1,5</t>
  </si>
  <si>
    <t>W(x) =  w1 + w2 -&gt; min</t>
  </si>
  <si>
    <t>w1</t>
  </si>
  <si>
    <t>w2</t>
  </si>
  <si>
    <t>1 всп</t>
  </si>
  <si>
    <t>2 всп</t>
  </si>
  <si>
    <t>3 всп</t>
  </si>
  <si>
    <t>W(x(3)) = 0</t>
  </si>
  <si>
    <t>система</t>
  </si>
  <si>
    <t>коэф ЦФ</t>
  </si>
  <si>
    <t>Z new</t>
  </si>
  <si>
    <t>4 всп</t>
  </si>
  <si>
    <t>5 всп</t>
  </si>
  <si>
    <t>Z(x) = 2x1 - x2 + 5x3 - x4 -&gt; min</t>
  </si>
  <si>
    <t>5x1 + 2x2 - 7x3 + 2x4 = 6</t>
  </si>
  <si>
    <t>- 4x1 + x2 - 5x3 - 3x4 &lt;= -2</t>
  </si>
  <si>
    <t xml:space="preserve"> 4x1 - x2 + 5x3 + 3x4 &gt;= 2</t>
  </si>
  <si>
    <t>5x1 + 2x2 - 7x3 + 2x4 + w1= 6</t>
  </si>
  <si>
    <t>4x1 - x2 + 5x3 + 3x4 - x5 + w2 = 2</t>
  </si>
  <si>
    <t>w1 = 6 - 5x1 - 2x2 + 7x3 - 2x4</t>
  </si>
  <si>
    <t>w2 = 2 - 4x1 + x2 - 5x3 - 3x4 + x5</t>
  </si>
  <si>
    <t>План х(1) = (0, 0, 0, 0, 0, 6, 2) - не оптимален</t>
  </si>
  <si>
    <t>W(x(1)) = 8</t>
  </si>
  <si>
    <t>W(x) = 8 - 9x1 - x2 + 2x3 - 5x4 + x5 -&gt; min</t>
  </si>
  <si>
    <t>План х(2) = (0.5, 0, 0, 0, 0, 3.5, -) - не оптимален</t>
  </si>
  <si>
    <t>W(x(2)) = 3,5</t>
  </si>
  <si>
    <t>План х(3) = (0.8, 1.08, 0, 0, 0, -, -) - оптимален</t>
  </si>
  <si>
    <t>План х(4) = (0.77, 1.08, 0, 0, 0) - не оптимален</t>
  </si>
  <si>
    <t>План х(5) = (0, 1.75, 0, 1.25, 0) - оптимален</t>
  </si>
  <si>
    <t>Z(x(5)) = -3</t>
  </si>
  <si>
    <t>Z(x(4)) = 0,46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</si>
</sst>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1">
      <alignment horizontal="center" vertical="center"/>
    </xf>
  </cellStyleXfs>
  <cellXfs count="26">
    <xf numFmtId="0" fontId="0" fillId="0" borderId="0" xfId="0"/>
    <xf numFmtId="0" fontId="0" fillId="0" borderId="0" xfId="0" quotePrefix="1"/>
    <xf numFmtId="0" fontId="1" fillId="0" borderId="1" xfId="1">
      <alignment horizontal="center" vertical="center"/>
    </xf>
    <xf numFmtId="0" fontId="1" fillId="2" borderId="1" xfId="1" applyFill="1">
      <alignment horizontal="center" vertical="center"/>
    </xf>
    <xf numFmtId="0" fontId="0" fillId="0" borderId="0" xfId="0"/>
    <xf numFmtId="0" fontId="0" fillId="0" borderId="0" xfId="0"/>
    <xf numFmtId="0" fontId="1" fillId="3" borderId="1" xfId="1" applyFill="1">
      <alignment horizontal="center" vertical="center"/>
    </xf>
    <xf numFmtId="0" fontId="0" fillId="0" borderId="0" xfId="0"/>
    <xf numFmtId="0" fontId="0" fillId="0" borderId="0" xfId="0" quotePrefix="1" applyAlignment="1">
      <alignment horizontal="center"/>
    </xf>
    <xf numFmtId="0" fontId="1" fillId="4" borderId="1" xfId="1" applyFill="1">
      <alignment horizontal="center" vertical="center"/>
    </xf>
    <xf numFmtId="0" fontId="1" fillId="0" borderId="1" xfId="1" applyFill="1">
      <alignment horizontal="center" vertical="center"/>
    </xf>
    <xf numFmtId="2" fontId="1" fillId="3" borderId="1" xfId="1" applyNumberFormat="1" applyFill="1">
      <alignment horizontal="center" vertical="center"/>
    </xf>
    <xf numFmtId="0" fontId="0" fillId="0" borderId="0" xfId="0"/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0" xfId="0"/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1" xfId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1" fillId="0" borderId="1" xfId="1" applyNumberFormat="1">
      <alignment horizontal="center" vertical="center"/>
    </xf>
    <xf numFmtId="0" fontId="1" fillId="4" borderId="1" xfId="1" applyNumberFormat="1" applyFill="1">
      <alignment horizontal="center" vertical="center"/>
    </xf>
    <xf numFmtId="0" fontId="1" fillId="2" borderId="1" xfId="1" applyNumberFormat="1" applyFill="1">
      <alignment horizontal="center" vertical="center"/>
    </xf>
    <xf numFmtId="0" fontId="1" fillId="3" borderId="1" xfId="1" applyNumberFormat="1" applyFill="1">
      <alignment horizontal="center" vertical="center"/>
    </xf>
    <xf numFmtId="0" fontId="1" fillId="0" borderId="1" xfId="1" applyNumberFormat="1" applyFill="1">
      <alignment horizontal="center" vertical="center"/>
    </xf>
  </cellXfs>
  <cellStyles count="2">
    <cellStyle name="Обычный" xfId="0" builtinId="0"/>
    <cellStyle name="РИта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23</xdr:col>
      <xdr:colOff>222308</xdr:colOff>
      <xdr:row>15</xdr:row>
      <xdr:rowOff>135948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3614" y="190500"/>
          <a:ext cx="5677535" cy="2828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zoomScale="110" zoomScaleNormal="110" workbookViewId="0">
      <selection activeCell="J45" sqref="J45"/>
    </sheetView>
  </sheetViews>
  <sheetFormatPr defaultRowHeight="15" x14ac:dyDescent="0.25"/>
  <cols>
    <col min="2" max="2" width="9.7109375" customWidth="1"/>
    <col min="6" max="6" width="12.42578125" customWidth="1"/>
    <col min="11" max="11" width="10.140625" customWidth="1"/>
  </cols>
  <sheetData>
    <row r="1" spans="1:11" x14ac:dyDescent="0.25">
      <c r="A1" t="s">
        <v>27</v>
      </c>
      <c r="E1" s="12" t="s">
        <v>27</v>
      </c>
      <c r="I1" t="s">
        <v>13</v>
      </c>
    </row>
    <row r="2" spans="1:11" x14ac:dyDescent="0.25">
      <c r="A2" t="s">
        <v>28</v>
      </c>
      <c r="E2" s="12" t="s">
        <v>28</v>
      </c>
      <c r="I2" s="12" t="s">
        <v>31</v>
      </c>
    </row>
    <row r="3" spans="1:11" x14ac:dyDescent="0.25">
      <c r="A3" s="1" t="s">
        <v>29</v>
      </c>
      <c r="E3" s="1" t="s">
        <v>30</v>
      </c>
      <c r="I3" s="1" t="s">
        <v>32</v>
      </c>
    </row>
    <row r="4" spans="1:11" x14ac:dyDescent="0.25">
      <c r="A4" t="s">
        <v>0</v>
      </c>
      <c r="E4" t="s">
        <v>0</v>
      </c>
      <c r="I4" t="s">
        <v>14</v>
      </c>
    </row>
    <row r="6" spans="1:11" x14ac:dyDescent="0.25">
      <c r="A6" t="s">
        <v>15</v>
      </c>
      <c r="E6" t="s">
        <v>37</v>
      </c>
    </row>
    <row r="7" spans="1:11" x14ac:dyDescent="0.25">
      <c r="A7" t="s">
        <v>33</v>
      </c>
      <c r="E7" s="12" t="s">
        <v>33</v>
      </c>
    </row>
    <row r="8" spans="1:11" x14ac:dyDescent="0.25">
      <c r="A8" t="s">
        <v>34</v>
      </c>
      <c r="E8" s="12" t="s">
        <v>34</v>
      </c>
    </row>
    <row r="9" spans="1:11" x14ac:dyDescent="0.25">
      <c r="A9" t="s">
        <v>14</v>
      </c>
      <c r="E9" s="5" t="s">
        <v>14</v>
      </c>
    </row>
    <row r="13" spans="1:11" ht="15.75" thickBot="1" x14ac:dyDescent="0.3">
      <c r="A13" t="s">
        <v>35</v>
      </c>
      <c r="F13" t="s">
        <v>36</v>
      </c>
    </row>
    <row r="14" spans="1:11" ht="15.75" thickBot="1" x14ac:dyDescent="0.3">
      <c r="A14" s="16" t="s">
        <v>18</v>
      </c>
      <c r="B14" s="17"/>
      <c r="C14" s="3" t="s">
        <v>1</v>
      </c>
      <c r="D14" s="2" t="s">
        <v>2</v>
      </c>
      <c r="E14" s="2" t="s">
        <v>3</v>
      </c>
      <c r="F14" s="2" t="s">
        <v>4</v>
      </c>
      <c r="G14" s="2" t="s">
        <v>10</v>
      </c>
      <c r="H14" s="13" t="s">
        <v>6</v>
      </c>
    </row>
    <row r="15" spans="1:11" ht="15.75" thickBot="1" x14ac:dyDescent="0.3">
      <c r="A15" s="2" t="s">
        <v>5</v>
      </c>
      <c r="B15" s="2">
        <v>8</v>
      </c>
      <c r="C15" s="3">
        <v>-9</v>
      </c>
      <c r="D15" s="2">
        <v>-1</v>
      </c>
      <c r="E15" s="2">
        <v>2</v>
      </c>
      <c r="F15" s="2">
        <v>-5</v>
      </c>
      <c r="G15" s="2">
        <f t="shared" ref="C15:G15" si="0">G16+G17</f>
        <v>1</v>
      </c>
      <c r="H15" s="14"/>
    </row>
    <row r="16" spans="1:11" ht="15.75" thickBot="1" x14ac:dyDescent="0.3">
      <c r="A16" s="2" t="s">
        <v>16</v>
      </c>
      <c r="B16" s="2">
        <v>6</v>
      </c>
      <c r="C16" s="3">
        <v>-5</v>
      </c>
      <c r="D16" s="2">
        <v>-2</v>
      </c>
      <c r="E16" s="2">
        <v>7</v>
      </c>
      <c r="F16" s="2">
        <v>-2</v>
      </c>
      <c r="G16" s="2">
        <v>0</v>
      </c>
      <c r="H16" s="2">
        <f>IF(C$16&lt;0,B$16/ABS(C$16),"inf")</f>
        <v>1.2</v>
      </c>
      <c r="I16" s="8"/>
      <c r="K16" s="7"/>
    </row>
    <row r="17" spans="1:8" ht="15.75" thickBot="1" x14ac:dyDescent="0.3">
      <c r="A17" s="3" t="s">
        <v>17</v>
      </c>
      <c r="B17" s="3">
        <v>2</v>
      </c>
      <c r="C17" s="3">
        <v>-4</v>
      </c>
      <c r="D17" s="3">
        <v>1</v>
      </c>
      <c r="E17" s="3">
        <v>-5</v>
      </c>
      <c r="F17" s="3">
        <v>-3</v>
      </c>
      <c r="G17" s="3">
        <v>1</v>
      </c>
      <c r="H17" s="3">
        <f>IF(C$17&lt;0,B$17/ABS(C$17),"inf")</f>
        <v>0.5</v>
      </c>
    </row>
    <row r="19" spans="1:8" ht="15.75" thickBot="1" x14ac:dyDescent="0.3">
      <c r="A19" s="5" t="s">
        <v>38</v>
      </c>
      <c r="F19" t="s">
        <v>39</v>
      </c>
    </row>
    <row r="20" spans="1:8" ht="15.75" thickBot="1" x14ac:dyDescent="0.3">
      <c r="A20" s="16" t="s">
        <v>19</v>
      </c>
      <c r="B20" s="17"/>
      <c r="C20" s="9" t="s">
        <v>17</v>
      </c>
      <c r="D20" s="3" t="s">
        <v>2</v>
      </c>
      <c r="E20" s="6" t="s">
        <v>3</v>
      </c>
      <c r="F20" s="2" t="s">
        <v>4</v>
      </c>
      <c r="G20" s="2" t="s">
        <v>10</v>
      </c>
      <c r="H20" s="13" t="s">
        <v>6</v>
      </c>
    </row>
    <row r="21" spans="1:8" ht="15.75" thickBot="1" x14ac:dyDescent="0.3">
      <c r="A21" s="2" t="s">
        <v>5</v>
      </c>
      <c r="B21" s="21">
        <f>B15-B$17*$C15/$C$17</f>
        <v>3.5</v>
      </c>
      <c r="C21" s="22"/>
      <c r="D21" s="23">
        <f>D15-D$17*$C15/$C$17</f>
        <v>-3.25</v>
      </c>
      <c r="E21" s="24">
        <f>E15-E$17*$C15/$C$17</f>
        <v>13.25</v>
      </c>
      <c r="F21" s="21">
        <f>F15-F$17*$C15/$C$17</f>
        <v>1.75</v>
      </c>
      <c r="G21" s="21">
        <f>G15-G$17*$C15/$C$17</f>
        <v>-1.25</v>
      </c>
      <c r="H21" s="14"/>
    </row>
    <row r="22" spans="1:8" ht="15.75" thickBot="1" x14ac:dyDescent="0.3">
      <c r="A22" s="3" t="s">
        <v>16</v>
      </c>
      <c r="B22" s="23">
        <f>B16-B$17*$C16/$C$17</f>
        <v>3.5</v>
      </c>
      <c r="C22" s="22"/>
      <c r="D22" s="23">
        <f>D16-D$17*$C16/$C$17</f>
        <v>-3.25</v>
      </c>
      <c r="E22" s="23">
        <f>E16-E$17*$C16/$C$17</f>
        <v>13.25</v>
      </c>
      <c r="F22" s="23">
        <f t="shared" ref="F22:G22" si="1">F16-F$17*$C16/$C$17</f>
        <v>1.75</v>
      </c>
      <c r="G22" s="23">
        <f t="shared" si="1"/>
        <v>-1.25</v>
      </c>
      <c r="H22" s="3">
        <f>IF(D22&lt;0,B22/ABS(D22),"inf")</f>
        <v>1.0769230769230769</v>
      </c>
    </row>
    <row r="23" spans="1:8" ht="15.75" thickBot="1" x14ac:dyDescent="0.3">
      <c r="A23" s="6" t="s">
        <v>11</v>
      </c>
      <c r="B23" s="21">
        <f>-B$17/$C$17</f>
        <v>0.5</v>
      </c>
      <c r="C23" s="22"/>
      <c r="D23" s="23">
        <f t="shared" ref="D23:G23" si="2">-D$17/$C$17</f>
        <v>0.25</v>
      </c>
      <c r="E23" s="24">
        <f t="shared" si="2"/>
        <v>-1.25</v>
      </c>
      <c r="F23" s="21">
        <f t="shared" si="2"/>
        <v>-0.75</v>
      </c>
      <c r="G23" s="21">
        <f t="shared" si="2"/>
        <v>0.25</v>
      </c>
      <c r="H23" s="6" t="str">
        <f>IF(D23&lt;0,B23/ABS(D23),"inf")</f>
        <v>inf</v>
      </c>
    </row>
    <row r="25" spans="1:8" ht="15.75" thickBot="1" x14ac:dyDescent="0.3">
      <c r="A25" t="s">
        <v>40</v>
      </c>
      <c r="F25" t="s">
        <v>21</v>
      </c>
    </row>
    <row r="26" spans="1:8" ht="15.75" thickBot="1" x14ac:dyDescent="0.3">
      <c r="A26" s="16" t="s">
        <v>20</v>
      </c>
      <c r="B26" s="17"/>
      <c r="C26" s="9" t="s">
        <v>17</v>
      </c>
      <c r="D26" s="9" t="s">
        <v>16</v>
      </c>
      <c r="E26" s="6" t="s">
        <v>8</v>
      </c>
      <c r="F26" s="2" t="s">
        <v>4</v>
      </c>
      <c r="G26" s="2" t="s">
        <v>10</v>
      </c>
    </row>
    <row r="27" spans="1:8" ht="15.75" thickBot="1" x14ac:dyDescent="0.3">
      <c r="A27" s="2" t="s">
        <v>5</v>
      </c>
      <c r="B27" s="21">
        <f>B21-B$22*$D21/$D$22</f>
        <v>0</v>
      </c>
      <c r="C27" s="22"/>
      <c r="D27" s="22"/>
      <c r="E27" s="21">
        <f>E21-E$22*$D21/$D$22</f>
        <v>0</v>
      </c>
      <c r="F27" s="21">
        <f>F21-F$22*$D21/$D$22</f>
        <v>0</v>
      </c>
      <c r="G27" s="21">
        <f>G21-G$22*$D21/$D$22</f>
        <v>0</v>
      </c>
    </row>
    <row r="28" spans="1:8" ht="15.75" thickBot="1" x14ac:dyDescent="0.3">
      <c r="A28" s="2" t="s">
        <v>7</v>
      </c>
      <c r="B28" s="21">
        <f>-B$22/$D$22</f>
        <v>1.0769230769230769</v>
      </c>
      <c r="C28" s="22"/>
      <c r="D28" s="22"/>
      <c r="E28" s="21">
        <f>-E$22/$D$22</f>
        <v>4.0769230769230766</v>
      </c>
      <c r="F28" s="21">
        <f>-F$22/$D$22</f>
        <v>0.53846153846153844</v>
      </c>
      <c r="G28" s="21">
        <f>-G$22/$D$22</f>
        <v>-0.38461538461538464</v>
      </c>
    </row>
    <row r="29" spans="1:8" ht="15.75" thickBot="1" x14ac:dyDescent="0.3">
      <c r="A29" s="6" t="s">
        <v>11</v>
      </c>
      <c r="B29" s="21">
        <f>B23-B$22*$D23/$D$22</f>
        <v>0.76923076923076916</v>
      </c>
      <c r="C29" s="22"/>
      <c r="D29" s="22"/>
      <c r="E29" s="21">
        <f>E23-E$22*$D23/$D$22</f>
        <v>-0.23076923076923084</v>
      </c>
      <c r="F29" s="21">
        <f>F23-F$22*$D23/$D$22</f>
        <v>-0.61538461538461542</v>
      </c>
      <c r="G29" s="21">
        <f>G23-G$22*$D23/$D$22</f>
        <v>0.15384615384615385</v>
      </c>
    </row>
    <row r="30" spans="1:8" ht="15.75" thickBot="1" x14ac:dyDescent="0.3"/>
    <row r="31" spans="1:8" ht="15.75" thickBot="1" x14ac:dyDescent="0.3">
      <c r="A31" s="16" t="s">
        <v>22</v>
      </c>
      <c r="B31" s="17"/>
      <c r="C31" s="2" t="s">
        <v>8</v>
      </c>
      <c r="D31" s="2" t="s">
        <v>9</v>
      </c>
      <c r="E31" s="2" t="s">
        <v>10</v>
      </c>
    </row>
    <row r="32" spans="1:8" ht="15.75" thickBot="1" x14ac:dyDescent="0.3">
      <c r="A32" s="2" t="s">
        <v>11</v>
      </c>
      <c r="B32" s="21">
        <f>B29</f>
        <v>0.76923076923076916</v>
      </c>
      <c r="C32" s="21">
        <f>E29</f>
        <v>-0.23076923076923084</v>
      </c>
      <c r="D32" s="21">
        <f>F29</f>
        <v>-0.61538461538461542</v>
      </c>
      <c r="E32" s="21">
        <f>G29</f>
        <v>0.15384615384615385</v>
      </c>
    </row>
    <row r="33" spans="1:16" ht="15.75" thickBot="1" x14ac:dyDescent="0.3">
      <c r="A33" s="2" t="s">
        <v>7</v>
      </c>
      <c r="B33" s="21">
        <f>B28</f>
        <v>1.0769230769230769</v>
      </c>
      <c r="C33" s="21">
        <f>E28</f>
        <v>4.0769230769230766</v>
      </c>
      <c r="D33" s="21">
        <f>F28</f>
        <v>0.53846153846153844</v>
      </c>
      <c r="E33" s="21">
        <f>G28</f>
        <v>-0.38461538461538464</v>
      </c>
    </row>
    <row r="34" spans="1:16" ht="15.75" thickBot="1" x14ac:dyDescent="0.3">
      <c r="A34" s="16" t="s">
        <v>23</v>
      </c>
      <c r="B34" s="17"/>
      <c r="C34" s="2">
        <v>5</v>
      </c>
      <c r="D34" s="2">
        <v>-1</v>
      </c>
      <c r="E34" s="2">
        <v>0</v>
      </c>
    </row>
    <row r="35" spans="1:16" ht="15.75" thickBot="1" x14ac:dyDescent="0.3">
      <c r="A35" s="2">
        <v>2</v>
      </c>
      <c r="B35" s="2">
        <f t="array" ref="B35:E35">B32:E32*A35</f>
        <v>1.5384615384615383</v>
      </c>
      <c r="C35" s="2">
        <v>-0.46153846153846168</v>
      </c>
      <c r="D35" s="2">
        <v>-1.2307692307692308</v>
      </c>
      <c r="E35" s="2">
        <v>0.30769230769230771</v>
      </c>
    </row>
    <row r="36" spans="1:16" ht="15.75" thickBot="1" x14ac:dyDescent="0.3">
      <c r="A36" s="2">
        <v>-1</v>
      </c>
      <c r="B36" s="2">
        <f t="array" ref="B36:E36">B33:E33*A36</f>
        <v>-1.0769230769230769</v>
      </c>
      <c r="C36" s="2">
        <v>-4.0769230769230766</v>
      </c>
      <c r="D36" s="2">
        <v>-0.53846153846153844</v>
      </c>
      <c r="E36" s="2">
        <v>0.38461538461538464</v>
      </c>
    </row>
    <row r="37" spans="1:16" ht="15.75" thickBot="1" x14ac:dyDescent="0.3">
      <c r="A37" s="2" t="s">
        <v>24</v>
      </c>
      <c r="B37" s="2">
        <f>SUM(B35:B36)</f>
        <v>0.46153846153846145</v>
      </c>
      <c r="C37" s="2">
        <f>SUM(C34:C36)</f>
        <v>0.46153846153846168</v>
      </c>
      <c r="D37" s="2">
        <f t="shared" ref="D37:E37" si="3">SUM(D34:D36)</f>
        <v>-2.7692307692307692</v>
      </c>
      <c r="E37" s="2">
        <f t="shared" si="3"/>
        <v>0.69230769230769229</v>
      </c>
    </row>
    <row r="38" spans="1:16" x14ac:dyDescent="0.25">
      <c r="A38" s="4"/>
      <c r="B38" s="4"/>
      <c r="C38" s="4"/>
      <c r="D38" s="4"/>
      <c r="E38" s="4"/>
      <c r="F38" s="4"/>
      <c r="G38" s="4"/>
      <c r="H38" s="4"/>
    </row>
    <row r="39" spans="1:16" ht="15.75" thickBot="1" x14ac:dyDescent="0.3">
      <c r="A39" s="5" t="s">
        <v>41</v>
      </c>
      <c r="B39" s="5"/>
      <c r="C39" s="5"/>
      <c r="D39" s="5"/>
      <c r="F39" s="5" t="s">
        <v>44</v>
      </c>
      <c r="G39" s="15"/>
      <c r="H39" s="5"/>
      <c r="I39" s="5"/>
      <c r="J39" s="5"/>
      <c r="K39" s="5"/>
      <c r="L39" s="5"/>
      <c r="M39" s="5"/>
      <c r="N39" s="5"/>
      <c r="O39" s="5"/>
      <c r="P39" s="4"/>
    </row>
    <row r="40" spans="1:16" ht="15.75" thickBot="1" x14ac:dyDescent="0.3">
      <c r="A40" s="16" t="s">
        <v>25</v>
      </c>
      <c r="B40" s="17"/>
      <c r="C40" s="10" t="s">
        <v>8</v>
      </c>
      <c r="D40" s="3" t="s">
        <v>9</v>
      </c>
      <c r="E40" s="2" t="s">
        <v>10</v>
      </c>
      <c r="F40" s="18" t="s">
        <v>6</v>
      </c>
      <c r="G40" s="15"/>
      <c r="H40" s="5"/>
      <c r="I40" s="5"/>
      <c r="J40" s="5"/>
      <c r="K40" s="5"/>
      <c r="L40" s="5"/>
      <c r="M40" s="5"/>
      <c r="N40" s="5"/>
      <c r="O40" s="5"/>
      <c r="P40" s="4"/>
    </row>
    <row r="41" spans="1:16" ht="15.75" thickBot="1" x14ac:dyDescent="0.3">
      <c r="A41" s="2" t="s">
        <v>12</v>
      </c>
      <c r="B41" s="21">
        <f t="array" ref="B41">B37:E37</f>
        <v>0.46153846153846145</v>
      </c>
      <c r="C41" s="25">
        <f t="array" ref="C41">C37:F37</f>
        <v>0.46153846153846168</v>
      </c>
      <c r="D41" s="23">
        <f t="array" ref="D41">D37:G37</f>
        <v>-2.7692307692307692</v>
      </c>
      <c r="E41" s="21">
        <f t="array" ref="E41">E37:H37</f>
        <v>0.69230769230769229</v>
      </c>
      <c r="F41" s="18"/>
      <c r="G41" s="5"/>
      <c r="H41" s="5"/>
      <c r="I41" s="5"/>
      <c r="J41" s="5"/>
      <c r="K41" s="5"/>
      <c r="L41" s="5"/>
      <c r="M41" s="5"/>
      <c r="N41" s="5"/>
      <c r="O41" s="5"/>
      <c r="P41" s="4"/>
    </row>
    <row r="42" spans="1:16" ht="15.75" thickBot="1" x14ac:dyDescent="0.3">
      <c r="A42" s="3" t="s">
        <v>11</v>
      </c>
      <c r="B42" s="23">
        <f t="array" ref="B42:E42">B32:E32</f>
        <v>0.76923076923076916</v>
      </c>
      <c r="C42" s="23">
        <v>-0.23076923076923084</v>
      </c>
      <c r="D42" s="23">
        <v>-0.61538461538461542</v>
      </c>
      <c r="E42" s="23">
        <v>0.15384615384615385</v>
      </c>
      <c r="F42" s="3">
        <f>IF(D42&lt;0,B42/ABS(D42),"inf")</f>
        <v>1.2499999999999998</v>
      </c>
      <c r="G42" s="5"/>
      <c r="H42" s="5"/>
      <c r="I42" s="5"/>
      <c r="J42" s="5"/>
      <c r="K42" s="5"/>
      <c r="L42" s="5"/>
      <c r="M42" s="5"/>
      <c r="N42" s="5"/>
      <c r="O42" s="5"/>
      <c r="P42" s="4"/>
    </row>
    <row r="43" spans="1:16" ht="15.75" thickBot="1" x14ac:dyDescent="0.3">
      <c r="A43" s="6" t="s">
        <v>7</v>
      </c>
      <c r="B43" s="24">
        <f t="array" ref="B43:E43">B33:E33</f>
        <v>1.0769230769230769</v>
      </c>
      <c r="C43" s="24">
        <v>4.0769230769230766</v>
      </c>
      <c r="D43" s="23">
        <v>0.53846153846153844</v>
      </c>
      <c r="E43" s="24">
        <v>-0.38461538461538464</v>
      </c>
      <c r="F43" s="11" t="str">
        <f>IF(D43&lt;0,B43/ABS(D43),"inf")</f>
        <v>inf</v>
      </c>
      <c r="G43" s="5"/>
      <c r="H43" s="5"/>
      <c r="I43" s="5"/>
      <c r="J43" s="5"/>
      <c r="K43" s="5"/>
      <c r="L43" s="5"/>
      <c r="M43" s="5"/>
      <c r="N43" s="5"/>
      <c r="O43" s="5"/>
    </row>
    <row r="44" spans="1:16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6" ht="15.75" thickBot="1" x14ac:dyDescent="0.3">
      <c r="A45" t="s">
        <v>42</v>
      </c>
      <c r="F45" t="s">
        <v>43</v>
      </c>
      <c r="G45" s="15"/>
      <c r="H45" s="5"/>
      <c r="I45" s="5"/>
      <c r="J45" s="5"/>
      <c r="K45" s="5"/>
      <c r="L45" s="5"/>
      <c r="M45" s="5"/>
      <c r="N45" s="5"/>
      <c r="O45" s="5"/>
    </row>
    <row r="46" spans="1:16" ht="15.75" thickBot="1" x14ac:dyDescent="0.3">
      <c r="A46" s="19" t="s">
        <v>26</v>
      </c>
      <c r="B46" s="20"/>
      <c r="C46" s="6" t="s">
        <v>8</v>
      </c>
      <c r="D46" s="6" t="s">
        <v>11</v>
      </c>
      <c r="E46" s="6" t="s">
        <v>10</v>
      </c>
      <c r="G46" s="15"/>
      <c r="H46" s="5"/>
      <c r="I46" s="5"/>
      <c r="J46" s="5"/>
      <c r="K46" s="5"/>
      <c r="L46" s="5"/>
      <c r="M46" s="5"/>
      <c r="N46" s="5"/>
      <c r="O46" s="5"/>
    </row>
    <row r="47" spans="1:16" ht="15.75" thickBot="1" x14ac:dyDescent="0.3">
      <c r="A47" s="6" t="s">
        <v>12</v>
      </c>
      <c r="B47" s="11">
        <f>B41-B$42*$D41/$D$42</f>
        <v>-2.9999999999999991</v>
      </c>
      <c r="C47" s="11">
        <f>C41-C$42*$D41/$D$42</f>
        <v>1.5000000000000002</v>
      </c>
      <c r="D47" s="11">
        <f>$D41/$D$42</f>
        <v>4.5</v>
      </c>
      <c r="E47" s="11">
        <f>E41-E$42*$D41/$D$42</f>
        <v>0</v>
      </c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6" ht="15.75" thickBot="1" x14ac:dyDescent="0.3">
      <c r="A48" s="6" t="s">
        <v>9</v>
      </c>
      <c r="B48" s="11">
        <f>-B$42/$D$42</f>
        <v>1.2499999999999998</v>
      </c>
      <c r="C48" s="11">
        <f>-C$42/$D$42</f>
        <v>-0.37500000000000011</v>
      </c>
      <c r="D48" s="11">
        <f>1/D42</f>
        <v>-1.625</v>
      </c>
      <c r="E48" s="11">
        <f>-E$42/$D$42</f>
        <v>0.25</v>
      </c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ht="15.75" thickBot="1" x14ac:dyDescent="0.3">
      <c r="A49" s="6" t="s">
        <v>7</v>
      </c>
      <c r="B49" s="11">
        <f>B43-B$42*$D43/$D$42</f>
        <v>1.7499999999999998</v>
      </c>
      <c r="C49" s="11">
        <f>C43-C$42*$D43/$D$42</f>
        <v>3.8749999999999996</v>
      </c>
      <c r="D49" s="11">
        <f t="shared" ref="D48:D49" si="4">$D43/$D$42</f>
        <v>-0.87499999999999989</v>
      </c>
      <c r="E49" s="11">
        <f>E43-E$42*$D43/$D$42</f>
        <v>-0.25</v>
      </c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</sheetData>
  <mergeCells count="12">
    <mergeCell ref="H14:H15"/>
    <mergeCell ref="G39:G40"/>
    <mergeCell ref="G45:G46"/>
    <mergeCell ref="H20:H21"/>
    <mergeCell ref="A20:B20"/>
    <mergeCell ref="A14:B14"/>
    <mergeCell ref="A26:B26"/>
    <mergeCell ref="A31:B31"/>
    <mergeCell ref="A34:B34"/>
    <mergeCell ref="A40:B40"/>
    <mergeCell ref="F40:F41"/>
    <mergeCell ref="A46:B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2021-12-12T07:44:13Z</dcterms:modified>
</cp:coreProperties>
</file>