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firstSheet="1" activeTab="2"/>
  </bookViews>
  <sheets>
    <sheet name="Отчет о результатах 1" sheetId="8" r:id="rId1"/>
    <sheet name="Отчет об устойчивости 1" sheetId="9" r:id="rId2"/>
    <sheet name="Лист1" sheetId="1" r:id="rId3"/>
  </sheets>
  <definedNames>
    <definedName name="solver_adj" localSheetId="2" hidden="1">Лист1!$B$3:$E$3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Лист1!$B$3:$E$3</definedName>
    <definedName name="solver_lhs2" localSheetId="2" hidden="1">Лист1!$F$7:$F$8</definedName>
    <definedName name="solver_lhs3" localSheetId="2" hidden="1">Лист1!$F$9:$F$10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Лист1!$F$4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hs1" localSheetId="2" hidden="1">0</definedName>
    <definedName name="solver_rhs2" localSheetId="2" hidden="1">Лист1!$H$7:$H$8</definedName>
    <definedName name="solver_rhs3" localSheetId="2" hidden="1">Лист1!$H$9:$H$10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B4" i="1" l="1"/>
  <c r="F8" i="1"/>
  <c r="F7" i="1"/>
  <c r="F9" i="1"/>
  <c r="F10" i="1"/>
  <c r="F4" i="1"/>
  <c r="E4" i="1"/>
  <c r="D4" i="1"/>
  <c r="C4" i="1"/>
</calcChain>
</file>

<file path=xl/sharedStrings.xml><?xml version="1.0" encoding="utf-8"?>
<sst xmlns="http://schemas.openxmlformats.org/spreadsheetml/2006/main" count="136" uniqueCount="78">
  <si>
    <t>x1</t>
  </si>
  <si>
    <t>x2</t>
  </si>
  <si>
    <t>x3</t>
  </si>
  <si>
    <t>x4</t>
  </si>
  <si>
    <t>План использования</t>
  </si>
  <si>
    <t>Коэффициент</t>
  </si>
  <si>
    <t>max</t>
  </si>
  <si>
    <t>Ограничения</t>
  </si>
  <si>
    <t>огр1</t>
  </si>
  <si>
    <t>&lt;=</t>
  </si>
  <si>
    <t>огр2</t>
  </si>
  <si>
    <t>огр3</t>
  </si>
  <si>
    <t>огр4</t>
  </si>
  <si>
    <t>Microsoft Excel 15.0 Отчет о результатах</t>
  </si>
  <si>
    <t>Лист: [Песоцкий.xlsx]Лист1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</si>
  <si>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</si>
  <si>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</si>
  <si>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</si>
  <si>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</si>
  <si>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</si>
  <si>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</si>
  <si>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</si>
  <si>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</si>
  <si>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</si>
  <si>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</si>
  <si>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</si>
  <si>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</si>
  <si>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</si>
  <si>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</si>
  <si>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</si>
  <si>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</si>
  <si>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</si>
  <si>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</si>
  <si>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$F$4</t>
  </si>
  <si>
    <t>Коэффициент max</t>
  </si>
  <si>
    <t>$B$3</t>
  </si>
  <si>
    <t>План использования x1</t>
  </si>
  <si>
    <t>Продолжить</t>
  </si>
  <si>
    <t>$C$3</t>
  </si>
  <si>
    <t>План использования x2</t>
  </si>
  <si>
    <t>$D$3</t>
  </si>
  <si>
    <t>План использования x3</t>
  </si>
  <si>
    <t>$E$3</t>
  </si>
  <si>
    <t>План использования x4</t>
  </si>
  <si>
    <t>$F$7</t>
  </si>
  <si>
    <t>огр1 max</t>
  </si>
  <si>
    <t>$F$7&lt;=$H$7</t>
  </si>
  <si>
    <t>Привязка</t>
  </si>
  <si>
    <t>$F$8</t>
  </si>
  <si>
    <t>огр2 max</t>
  </si>
  <si>
    <t>$F$8&lt;=$H$8</t>
  </si>
  <si>
    <t>$F$9</t>
  </si>
  <si>
    <t>огр3 max</t>
  </si>
  <si>
    <t>Без привязки</t>
  </si>
  <si>
    <t>$F$10</t>
  </si>
  <si>
    <t>огр4 max</t>
  </si>
  <si>
    <t>$B$3&gt;=0</t>
  </si>
  <si>
    <t>$C$3&gt;=0</t>
  </si>
  <si>
    <t>$D$3&gt;=0</t>
  </si>
  <si>
    <t>$E$3&gt;=0</t>
  </si>
  <si>
    <t>Microsoft Excel 15.0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</si>
  <si>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</si>
  <si>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</si>
  <si>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</si>
  <si>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</si>
  <si>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</si>
  <si>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</si>
  <si>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</si>
  <si>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</si>
  <si>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</si>
  <si>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</si>
  <si>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</si>
  <si>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</si>
  <si>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&gt;=</t>
  </si>
  <si>
    <t>Отчет создан: 26.04.2022 18:47:45</t>
  </si>
  <si>
    <t>Число итераций: 5 Число подзадач: 0</t>
  </si>
  <si>
    <t>$F$9&gt;=$H$9</t>
  </si>
  <si>
    <t>$F$10&gt;=$H$10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</si>
</sst>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2.5703125" customWidth="1"/>
    <col min="4" max="4" width="19.42578125" bestFit="1" customWidth="1"/>
    <col min="5" max="5" width="24.7109375" bestFit="1" customWidth="1"/>
    <col min="6" max="6" width="15.85546875" bestFit="1" customWidth="1"/>
    <col min="7" max="7" width="8" customWidth="1"/>
  </cols>
  <sheetData>
    <row r="1" spans="1:5" x14ac:dyDescent="0.25">
      <c r="A1" s="3" t="s">
        <v>13</v>
      </c>
    </row>
    <row r="2" spans="1:5" x14ac:dyDescent="0.25">
      <c r="A2" s="3" t="s">
        <v>14</v>
      </c>
    </row>
    <row r="3" spans="1:5" x14ac:dyDescent="0.25">
      <c r="A3" s="3" t="s">
        <v>74</v>
      </c>
    </row>
    <row r="4" spans="1:5" x14ac:dyDescent="0.25">
      <c r="A4" s="3" t="s">
        <v>15</v>
      </c>
    </row>
    <row r="5" spans="1:5" x14ac:dyDescent="0.25">
      <c r="A5" s="3" t="s">
        <v>16</v>
      </c>
    </row>
    <row r="6" spans="1:5" x14ac:dyDescent="0.25">
      <c r="A6" s="3"/>
      <c r="B6" t="s">
        <v>17</v>
      </c>
    </row>
    <row r="7" spans="1:5" x14ac:dyDescent="0.25">
      <c r="A7" s="3"/>
      <c r="B7" t="s">
        <v>18</v>
      </c>
    </row>
    <row r="8" spans="1:5" x14ac:dyDescent="0.25">
      <c r="A8" s="3"/>
      <c r="B8" t="s">
        <v>75</v>
      </c>
    </row>
    <row r="9" spans="1:5" x14ac:dyDescent="0.25">
      <c r="A9" s="3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5" t="s">
        <v>23</v>
      </c>
      <c r="C15" s="5" t="s">
        <v>24</v>
      </c>
      <c r="D15" s="5" t="s">
        <v>25</v>
      </c>
      <c r="E15" s="5" t="s">
        <v>26</v>
      </c>
    </row>
    <row r="16" spans="1:5" ht="15.75" thickBot="1" x14ac:dyDescent="0.3">
      <c r="B16" s="4" t="s">
        <v>33</v>
      </c>
      <c r="C16" s="4" t="s">
        <v>34</v>
      </c>
      <c r="D16" s="7">
        <v>0</v>
      </c>
      <c r="E16" s="7">
        <v>256250000</v>
      </c>
    </row>
    <row r="19" spans="1:7" ht="15.75" thickBot="1" x14ac:dyDescent="0.3">
      <c r="A19" t="s">
        <v>27</v>
      </c>
    </row>
    <row r="20" spans="1:7" ht="15.75" thickBot="1" x14ac:dyDescent="0.3">
      <c r="B20" s="5" t="s">
        <v>23</v>
      </c>
      <c r="C20" s="5" t="s">
        <v>24</v>
      </c>
      <c r="D20" s="5" t="s">
        <v>25</v>
      </c>
      <c r="E20" s="5" t="s">
        <v>26</v>
      </c>
      <c r="F20" s="5" t="s">
        <v>28</v>
      </c>
    </row>
    <row r="21" spans="1:7" x14ac:dyDescent="0.25">
      <c r="B21" s="6" t="s">
        <v>35</v>
      </c>
      <c r="C21" s="6" t="s">
        <v>36</v>
      </c>
      <c r="D21" s="8">
        <v>0</v>
      </c>
      <c r="E21" s="8">
        <v>249999.99999999994</v>
      </c>
      <c r="F21" s="6" t="s">
        <v>37</v>
      </c>
    </row>
    <row r="22" spans="1:7" x14ac:dyDescent="0.25">
      <c r="B22" s="6" t="s">
        <v>38</v>
      </c>
      <c r="C22" s="6" t="s">
        <v>39</v>
      </c>
      <c r="D22" s="8">
        <v>0</v>
      </c>
      <c r="E22" s="8">
        <v>600000</v>
      </c>
      <c r="F22" s="6" t="s">
        <v>37</v>
      </c>
    </row>
    <row r="23" spans="1:7" x14ac:dyDescent="0.25">
      <c r="B23" s="6" t="s">
        <v>40</v>
      </c>
      <c r="C23" s="6" t="s">
        <v>41</v>
      </c>
      <c r="D23" s="8">
        <v>0</v>
      </c>
      <c r="E23" s="8">
        <v>550000</v>
      </c>
      <c r="F23" s="6" t="s">
        <v>37</v>
      </c>
    </row>
    <row r="24" spans="1:7" ht="15.75" thickBot="1" x14ac:dyDescent="0.3">
      <c r="B24" s="4" t="s">
        <v>42</v>
      </c>
      <c r="C24" s="4" t="s">
        <v>43</v>
      </c>
      <c r="D24" s="7">
        <v>0</v>
      </c>
      <c r="E24" s="7">
        <v>0</v>
      </c>
      <c r="F24" s="4" t="s">
        <v>37</v>
      </c>
    </row>
    <row r="27" spans="1:7" ht="15.75" thickBot="1" x14ac:dyDescent="0.3">
      <c r="A27" t="s">
        <v>7</v>
      </c>
    </row>
    <row r="28" spans="1:7" ht="15.75" thickBot="1" x14ac:dyDescent="0.3">
      <c r="B28" s="5" t="s">
        <v>23</v>
      </c>
      <c r="C28" s="5" t="s">
        <v>24</v>
      </c>
      <c r="D28" s="5" t="s">
        <v>29</v>
      </c>
      <c r="E28" s="5" t="s">
        <v>30</v>
      </c>
      <c r="F28" s="5" t="s">
        <v>31</v>
      </c>
      <c r="G28" s="5" t="s">
        <v>32</v>
      </c>
    </row>
    <row r="29" spans="1:7" x14ac:dyDescent="0.25">
      <c r="B29" s="6" t="s">
        <v>44</v>
      </c>
      <c r="C29" s="6" t="s">
        <v>45</v>
      </c>
      <c r="D29" s="8">
        <v>800000</v>
      </c>
      <c r="E29" s="6" t="s">
        <v>46</v>
      </c>
      <c r="F29" s="6" t="s">
        <v>47</v>
      </c>
      <c r="G29" s="6">
        <v>0</v>
      </c>
    </row>
    <row r="30" spans="1:7" x14ac:dyDescent="0.25">
      <c r="B30" s="6" t="s">
        <v>48</v>
      </c>
      <c r="C30" s="6" t="s">
        <v>49</v>
      </c>
      <c r="D30" s="8">
        <v>600000</v>
      </c>
      <c r="E30" s="6" t="s">
        <v>50</v>
      </c>
      <c r="F30" s="6" t="s">
        <v>47</v>
      </c>
      <c r="G30" s="6">
        <v>0</v>
      </c>
    </row>
    <row r="31" spans="1:7" x14ac:dyDescent="0.25">
      <c r="B31" s="6" t="s">
        <v>51</v>
      </c>
      <c r="C31" s="6" t="s">
        <v>52</v>
      </c>
      <c r="D31" s="8">
        <v>20000000</v>
      </c>
      <c r="E31" s="6" t="s">
        <v>76</v>
      </c>
      <c r="F31" s="6" t="s">
        <v>47</v>
      </c>
      <c r="G31" s="8">
        <v>0</v>
      </c>
    </row>
    <row r="32" spans="1:7" x14ac:dyDescent="0.25">
      <c r="B32" s="6" t="s">
        <v>54</v>
      </c>
      <c r="C32" s="6" t="s">
        <v>55</v>
      </c>
      <c r="D32" s="8">
        <v>13750000</v>
      </c>
      <c r="E32" s="6" t="s">
        <v>77</v>
      </c>
      <c r="F32" s="6" t="s">
        <v>53</v>
      </c>
      <c r="G32" s="8">
        <v>7750000</v>
      </c>
    </row>
    <row r="33" spans="2:7" x14ac:dyDescent="0.25">
      <c r="B33" s="6" t="s">
        <v>35</v>
      </c>
      <c r="C33" s="6" t="s">
        <v>36</v>
      </c>
      <c r="D33" s="8">
        <v>249999.99999999994</v>
      </c>
      <c r="E33" s="6" t="s">
        <v>56</v>
      </c>
      <c r="F33" s="6" t="s">
        <v>53</v>
      </c>
      <c r="G33" s="8">
        <v>249999.99999999994</v>
      </c>
    </row>
    <row r="34" spans="2:7" x14ac:dyDescent="0.25">
      <c r="B34" s="6" t="s">
        <v>38</v>
      </c>
      <c r="C34" s="6" t="s">
        <v>39</v>
      </c>
      <c r="D34" s="8">
        <v>600000</v>
      </c>
      <c r="E34" s="6" t="s">
        <v>57</v>
      </c>
      <c r="F34" s="6" t="s">
        <v>53</v>
      </c>
      <c r="G34" s="8">
        <v>600000</v>
      </c>
    </row>
    <row r="35" spans="2:7" x14ac:dyDescent="0.25">
      <c r="B35" s="6" t="s">
        <v>40</v>
      </c>
      <c r="C35" s="6" t="s">
        <v>41</v>
      </c>
      <c r="D35" s="8">
        <v>550000</v>
      </c>
      <c r="E35" s="6" t="s">
        <v>58</v>
      </c>
      <c r="F35" s="6" t="s">
        <v>53</v>
      </c>
      <c r="G35" s="8">
        <v>550000</v>
      </c>
    </row>
    <row r="36" spans="2:7" ht="15.75" thickBot="1" x14ac:dyDescent="0.3">
      <c r="B36" s="4" t="s">
        <v>42</v>
      </c>
      <c r="C36" s="4" t="s">
        <v>43</v>
      </c>
      <c r="D36" s="7">
        <v>0</v>
      </c>
      <c r="E36" s="4" t="s">
        <v>59</v>
      </c>
      <c r="F36" s="4" t="s">
        <v>47</v>
      </c>
      <c r="G3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2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3" t="s">
        <v>60</v>
      </c>
    </row>
    <row r="2" spans="1:8" x14ac:dyDescent="0.25">
      <c r="A2" s="3" t="s">
        <v>14</v>
      </c>
    </row>
    <row r="3" spans="1:8" x14ac:dyDescent="0.25">
      <c r="A3" s="3" t="s">
        <v>74</v>
      </c>
    </row>
    <row r="6" spans="1:8" ht="15.75" thickBot="1" x14ac:dyDescent="0.3">
      <c r="A6" t="s">
        <v>27</v>
      </c>
    </row>
    <row r="7" spans="1:8" x14ac:dyDescent="0.25">
      <c r="B7" s="9"/>
      <c r="C7" s="9"/>
      <c r="D7" s="9" t="s">
        <v>61</v>
      </c>
      <c r="E7" s="9" t="s">
        <v>63</v>
      </c>
      <c r="F7" s="9" t="s">
        <v>65</v>
      </c>
      <c r="G7" s="9" t="s">
        <v>66</v>
      </c>
      <c r="H7" s="9" t="s">
        <v>66</v>
      </c>
    </row>
    <row r="8" spans="1:8" ht="15.75" thickBot="1" x14ac:dyDescent="0.3">
      <c r="B8" s="10" t="s">
        <v>23</v>
      </c>
      <c r="C8" s="10" t="s">
        <v>24</v>
      </c>
      <c r="D8" s="10" t="s">
        <v>62</v>
      </c>
      <c r="E8" s="10" t="s">
        <v>64</v>
      </c>
      <c r="F8" s="10" t="s">
        <v>5</v>
      </c>
      <c r="G8" s="10" t="s">
        <v>67</v>
      </c>
      <c r="H8" s="10" t="s">
        <v>68</v>
      </c>
    </row>
    <row r="9" spans="1:8" x14ac:dyDescent="0.25">
      <c r="B9" s="6" t="s">
        <v>35</v>
      </c>
      <c r="C9" s="6" t="s">
        <v>36</v>
      </c>
      <c r="D9" s="6">
        <v>249999.99999999994</v>
      </c>
      <c r="E9" s="6">
        <v>0</v>
      </c>
      <c r="F9" s="6">
        <v>160</v>
      </c>
      <c r="G9" s="6">
        <v>14.999999999999988</v>
      </c>
      <c r="H9" s="6">
        <v>1E+30</v>
      </c>
    </row>
    <row r="10" spans="1:8" x14ac:dyDescent="0.25">
      <c r="B10" s="6" t="s">
        <v>38</v>
      </c>
      <c r="C10" s="6" t="s">
        <v>39</v>
      </c>
      <c r="D10" s="6">
        <v>600000</v>
      </c>
      <c r="E10" s="6">
        <v>0</v>
      </c>
      <c r="F10" s="6">
        <v>200</v>
      </c>
      <c r="G10" s="6">
        <v>1E+30</v>
      </c>
      <c r="H10" s="6">
        <v>78.75</v>
      </c>
    </row>
    <row r="11" spans="1:8" x14ac:dyDescent="0.25">
      <c r="B11" s="6" t="s">
        <v>40</v>
      </c>
      <c r="C11" s="6" t="s">
        <v>41</v>
      </c>
      <c r="D11" s="6">
        <v>550000</v>
      </c>
      <c r="E11" s="6">
        <v>0</v>
      </c>
      <c r="F11" s="6">
        <v>175</v>
      </c>
      <c r="G11" s="6">
        <v>1E+30</v>
      </c>
      <c r="H11" s="6">
        <v>14.999999999999991</v>
      </c>
    </row>
    <row r="12" spans="1:8" ht="15.75" thickBot="1" x14ac:dyDescent="0.3">
      <c r="B12" s="4" t="s">
        <v>42</v>
      </c>
      <c r="C12" s="4" t="s">
        <v>43</v>
      </c>
      <c r="D12" s="4">
        <v>0</v>
      </c>
      <c r="E12" s="4">
        <v>-78.75</v>
      </c>
      <c r="F12" s="4">
        <v>140</v>
      </c>
      <c r="G12" s="4">
        <v>78.75</v>
      </c>
      <c r="H12" s="4">
        <v>1E+30</v>
      </c>
    </row>
    <row r="14" spans="1:8" ht="15.75" thickBot="1" x14ac:dyDescent="0.3">
      <c r="A14" t="s">
        <v>7</v>
      </c>
    </row>
    <row r="15" spans="1:8" x14ac:dyDescent="0.25">
      <c r="B15" s="9"/>
      <c r="C15" s="9"/>
      <c r="D15" s="9" t="s">
        <v>61</v>
      </c>
      <c r="E15" s="9" t="s">
        <v>69</v>
      </c>
      <c r="F15" s="9" t="s">
        <v>71</v>
      </c>
      <c r="G15" s="9" t="s">
        <v>66</v>
      </c>
      <c r="H15" s="9" t="s">
        <v>66</v>
      </c>
    </row>
    <row r="16" spans="1:8" ht="15.75" thickBot="1" x14ac:dyDescent="0.3">
      <c r="B16" s="10" t="s">
        <v>23</v>
      </c>
      <c r="C16" s="10" t="s">
        <v>24</v>
      </c>
      <c r="D16" s="10" t="s">
        <v>62</v>
      </c>
      <c r="E16" s="10" t="s">
        <v>70</v>
      </c>
      <c r="F16" s="10" t="s">
        <v>72</v>
      </c>
      <c r="G16" s="10" t="s">
        <v>67</v>
      </c>
      <c r="H16" s="10" t="s">
        <v>68</v>
      </c>
    </row>
    <row r="17" spans="2:8" x14ac:dyDescent="0.25">
      <c r="B17" s="6" t="s">
        <v>44</v>
      </c>
      <c r="C17" s="6" t="s">
        <v>45</v>
      </c>
      <c r="D17" s="6">
        <v>800000</v>
      </c>
      <c r="E17" s="6">
        <v>175</v>
      </c>
      <c r="F17" s="6">
        <v>800000</v>
      </c>
      <c r="G17" s="6">
        <v>1E+30</v>
      </c>
      <c r="H17" s="6">
        <v>310000</v>
      </c>
    </row>
    <row r="18" spans="2:8" x14ac:dyDescent="0.25">
      <c r="B18" s="6" t="s">
        <v>48</v>
      </c>
      <c r="C18" s="6" t="s">
        <v>49</v>
      </c>
      <c r="D18" s="6">
        <v>600000</v>
      </c>
      <c r="E18" s="6">
        <v>218.75</v>
      </c>
      <c r="F18" s="6">
        <v>600000</v>
      </c>
      <c r="G18" s="6">
        <v>199999.99999999991</v>
      </c>
      <c r="H18" s="6">
        <v>248000</v>
      </c>
    </row>
    <row r="19" spans="2:8" x14ac:dyDescent="0.25">
      <c r="B19" s="6" t="s">
        <v>51</v>
      </c>
      <c r="C19" s="6" t="s">
        <v>52</v>
      </c>
      <c r="D19" s="6">
        <v>20000000</v>
      </c>
      <c r="E19" s="6">
        <v>-0.74999999999999956</v>
      </c>
      <c r="F19" s="6">
        <v>20000000</v>
      </c>
      <c r="G19" s="6">
        <v>6200000</v>
      </c>
      <c r="H19" s="6">
        <v>4999999.9999999981</v>
      </c>
    </row>
    <row r="20" spans="2:8" ht="15.75" thickBot="1" x14ac:dyDescent="0.3">
      <c r="B20" s="4" t="s">
        <v>54</v>
      </c>
      <c r="C20" s="4" t="s">
        <v>55</v>
      </c>
      <c r="D20" s="4">
        <v>13750000</v>
      </c>
      <c r="E20" s="4">
        <v>0</v>
      </c>
      <c r="F20" s="4">
        <v>6000000</v>
      </c>
      <c r="G20" s="4">
        <v>7750000</v>
      </c>
      <c r="H20" s="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4" sqref="I4"/>
    </sheetView>
  </sheetViews>
  <sheetFormatPr defaultRowHeight="15" x14ac:dyDescent="0.2"/>
  <cols>
    <col min="1" max="1" width="23.140625" style="1" customWidth="1"/>
    <col min="2" max="5" width="9.140625" style="1"/>
    <col min="6" max="6" width="13.140625" style="1" customWidth="1"/>
    <col min="7" max="7" width="9.140625" style="1"/>
    <col min="8" max="8" width="11.5703125" style="1" bestFit="1" customWidth="1"/>
    <col min="9" max="16384" width="9.140625" style="1"/>
  </cols>
  <sheetData>
    <row r="1" spans="1:8" x14ac:dyDescent="0.2">
      <c r="B1" s="2" t="s">
        <v>0</v>
      </c>
      <c r="C1" s="2" t="s">
        <v>1</v>
      </c>
      <c r="D1" s="2" t="s">
        <v>2</v>
      </c>
      <c r="E1" s="2" t="s">
        <v>3</v>
      </c>
    </row>
    <row r="3" spans="1:8" x14ac:dyDescent="0.2">
      <c r="A3" s="2" t="s">
        <v>4</v>
      </c>
      <c r="B3" s="2">
        <v>249999.99999999994</v>
      </c>
      <c r="C3" s="2">
        <v>600000</v>
      </c>
      <c r="D3" s="2">
        <v>550000</v>
      </c>
      <c r="E3" s="2">
        <v>0</v>
      </c>
      <c r="F3" s="2" t="s">
        <v>6</v>
      </c>
    </row>
    <row r="4" spans="1:8" x14ac:dyDescent="0.2">
      <c r="A4" s="2" t="s">
        <v>5</v>
      </c>
      <c r="B4" s="2">
        <f>20*8</f>
        <v>160</v>
      </c>
      <c r="C4" s="2">
        <f>25*8</f>
        <v>200</v>
      </c>
      <c r="D4" s="2">
        <f>25*7</f>
        <v>175</v>
      </c>
      <c r="E4" s="2">
        <f>20*7</f>
        <v>140</v>
      </c>
      <c r="F4" s="2">
        <f>SUMPRODUCT($B$3:$E$3,B4:E4)</f>
        <v>256250000</v>
      </c>
    </row>
    <row r="6" spans="1:8" x14ac:dyDescent="0.2">
      <c r="A6" s="1" t="s">
        <v>7</v>
      </c>
    </row>
    <row r="7" spans="1:8" x14ac:dyDescent="0.2">
      <c r="A7" s="2" t="s">
        <v>8</v>
      </c>
      <c r="B7" s="2">
        <v>1</v>
      </c>
      <c r="C7" s="2">
        <v>0</v>
      </c>
      <c r="D7" s="2">
        <v>1</v>
      </c>
      <c r="E7" s="2">
        <v>0</v>
      </c>
      <c r="F7" s="2">
        <f>SUMPRODUCT($B$3:$E$3,B7:E7)</f>
        <v>800000</v>
      </c>
      <c r="G7" s="2" t="s">
        <v>9</v>
      </c>
      <c r="H7" s="2">
        <v>800000</v>
      </c>
    </row>
    <row r="8" spans="1:8" x14ac:dyDescent="0.2">
      <c r="A8" s="2" t="s">
        <v>10</v>
      </c>
      <c r="B8" s="2">
        <v>0</v>
      </c>
      <c r="C8" s="2">
        <v>1</v>
      </c>
      <c r="D8" s="2">
        <v>0</v>
      </c>
      <c r="E8" s="2">
        <v>1</v>
      </c>
      <c r="F8" s="2">
        <f>SUMPRODUCT($B$3:$E$3,B8:E8)</f>
        <v>600000</v>
      </c>
      <c r="G8" s="2" t="s">
        <v>9</v>
      </c>
      <c r="H8" s="2">
        <v>600000</v>
      </c>
    </row>
    <row r="9" spans="1:8" x14ac:dyDescent="0.2">
      <c r="A9" s="2" t="s">
        <v>11</v>
      </c>
      <c r="B9" s="2">
        <v>20</v>
      </c>
      <c r="C9" s="2">
        <v>25</v>
      </c>
      <c r="D9" s="2">
        <v>0</v>
      </c>
      <c r="E9" s="2">
        <v>0</v>
      </c>
      <c r="F9" s="2">
        <f t="shared" ref="F8:F10" si="0">SUMPRODUCT($B$3:$E$3,B9:E9)</f>
        <v>20000000</v>
      </c>
      <c r="G9" s="2" t="s">
        <v>73</v>
      </c>
      <c r="H9" s="2">
        <v>20000000</v>
      </c>
    </row>
    <row r="10" spans="1:8" x14ac:dyDescent="0.2">
      <c r="A10" s="2" t="s">
        <v>12</v>
      </c>
      <c r="B10" s="2">
        <v>0</v>
      </c>
      <c r="C10" s="2">
        <v>0</v>
      </c>
      <c r="D10" s="2">
        <v>25</v>
      </c>
      <c r="E10" s="2">
        <v>20</v>
      </c>
      <c r="F10" s="2">
        <f t="shared" si="0"/>
        <v>13750000</v>
      </c>
      <c r="G10" s="2" t="s">
        <v>73</v>
      </c>
      <c r="H10" s="2">
        <v>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 1</vt:lpstr>
      <vt:lpstr>Отчет об устойчивости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2022-04-26T15:48:27Z</dcterms:modified>
</cp:coreProperties>
</file>