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3105" windowWidth="14805" windowHeight="8010" firstSheet="4" activeTab="6"/>
  </bookViews>
  <sheets>
    <sheet name="Условие" sheetId="1" r:id="rId1"/>
    <sheet name="Отчет о результатах 1" sheetId="9" r:id="rId2"/>
    <sheet name="Задача 1" sheetId="2" r:id="rId3"/>
    <sheet name="Отчет о результатах 2" sheetId="10" r:id="rId4"/>
    <sheet name="Задача 2" sheetId="4" r:id="rId5"/>
    <sheet name="Отчет о результатах 3" sheetId="11" r:id="rId6"/>
    <sheet name="Задача 3" sheetId="7" r:id="rId7"/>
  </sheets>
  <definedNames>
    <definedName name="solver_adj" localSheetId="2" hidden="1">'Задача 1'!$B$2:$D$2</definedName>
    <definedName name="solver_adj" localSheetId="4" hidden="1">'Задача 2'!$B$2:$D$2</definedName>
    <definedName name="solver_adj" localSheetId="6" hidden="1">'Задача 3'!$B$2:$D$2</definedName>
    <definedName name="solver_cvg" localSheetId="2" hidden="1">0.0001</definedName>
    <definedName name="solver_cvg" localSheetId="4" hidden="1">0.0001</definedName>
    <definedName name="solver_cvg" localSheetId="6" hidden="1">0.0001</definedName>
    <definedName name="solver_drv" localSheetId="2" hidden="1">1</definedName>
    <definedName name="solver_drv" localSheetId="4" hidden="1">1</definedName>
    <definedName name="solver_drv" localSheetId="6" hidden="1">1</definedName>
    <definedName name="solver_eng" localSheetId="2" hidden="1">2</definedName>
    <definedName name="solver_eng" localSheetId="4" hidden="1">2</definedName>
    <definedName name="solver_eng" localSheetId="6" hidden="1">2</definedName>
    <definedName name="solver_est" localSheetId="2" hidden="1">1</definedName>
    <definedName name="solver_est" localSheetId="4" hidden="1">1</definedName>
    <definedName name="solver_est" localSheetId="6" hidden="1">1</definedName>
    <definedName name="solver_itr" localSheetId="2" hidden="1">2147483647</definedName>
    <definedName name="solver_itr" localSheetId="4" hidden="1">2147483647</definedName>
    <definedName name="solver_itr" localSheetId="6" hidden="1">2147483647</definedName>
    <definedName name="solver_lhs1" localSheetId="2" hidden="1">'Задача 1'!$B$2:$D$2</definedName>
    <definedName name="solver_lhs1" localSheetId="4" hidden="1">'Задача 2'!$E$3</definedName>
    <definedName name="solver_lhs1" localSheetId="6" hidden="1">'Задача 3'!$E$3</definedName>
    <definedName name="solver_lhs2" localSheetId="2" hidden="1">'Задача 1'!$E$4:$E$6</definedName>
    <definedName name="solver_lhs2" localSheetId="4" hidden="1">'Задача 2'!$E$5:$E$7</definedName>
    <definedName name="solver_lhs2" localSheetId="6" hidden="1">'Задача 3'!$E$4</definedName>
    <definedName name="solver_lhs3" localSheetId="4" hidden="1">'Задача 2'!$E$5:$E$7</definedName>
    <definedName name="solver_lhs3" localSheetId="6" hidden="1">'Задача 3'!$E$6:$E$8</definedName>
    <definedName name="solver_mip" localSheetId="2" hidden="1">2147483647</definedName>
    <definedName name="solver_mip" localSheetId="4" hidden="1">2147483647</definedName>
    <definedName name="solver_mip" localSheetId="6" hidden="1">2147483647</definedName>
    <definedName name="solver_mni" localSheetId="2" hidden="1">30</definedName>
    <definedName name="solver_mni" localSheetId="4" hidden="1">30</definedName>
    <definedName name="solver_mni" localSheetId="6" hidden="1">30</definedName>
    <definedName name="solver_mrt" localSheetId="2" hidden="1">0.075</definedName>
    <definedName name="solver_mrt" localSheetId="4" hidden="1">0.075</definedName>
    <definedName name="solver_mrt" localSheetId="6" hidden="1">0.075</definedName>
    <definedName name="solver_msl" localSheetId="2" hidden="1">2</definedName>
    <definedName name="solver_msl" localSheetId="4" hidden="1">2</definedName>
    <definedName name="solver_msl" localSheetId="6" hidden="1">2</definedName>
    <definedName name="solver_neg" localSheetId="2" hidden="1">1</definedName>
    <definedName name="solver_neg" localSheetId="4" hidden="1">1</definedName>
    <definedName name="solver_neg" localSheetId="6" hidden="1">1</definedName>
    <definedName name="solver_nod" localSheetId="2" hidden="1">2147483647</definedName>
    <definedName name="solver_nod" localSheetId="4" hidden="1">2147483647</definedName>
    <definedName name="solver_nod" localSheetId="6" hidden="1">2147483647</definedName>
    <definedName name="solver_num" localSheetId="2" hidden="1">2</definedName>
    <definedName name="solver_num" localSheetId="4" hidden="1">2</definedName>
    <definedName name="solver_num" localSheetId="6" hidden="1">3</definedName>
    <definedName name="solver_nwt" localSheetId="2" hidden="1">1</definedName>
    <definedName name="solver_nwt" localSheetId="4" hidden="1">1</definedName>
    <definedName name="solver_nwt" localSheetId="6" hidden="1">1</definedName>
    <definedName name="solver_opt" localSheetId="2" hidden="1">'Задача 1'!$E$3</definedName>
    <definedName name="solver_opt" localSheetId="4" hidden="1">'Задача 2'!$E$4</definedName>
    <definedName name="solver_opt" localSheetId="6" hidden="1">'Задача 3'!$E$5</definedName>
    <definedName name="solver_pre" localSheetId="2" hidden="1">0.000001</definedName>
    <definedName name="solver_pre" localSheetId="4" hidden="1">0.000001</definedName>
    <definedName name="solver_pre" localSheetId="6" hidden="1">0.000001</definedName>
    <definedName name="solver_rbv" localSheetId="2" hidden="1">1</definedName>
    <definedName name="solver_rbv" localSheetId="4" hidden="1">1</definedName>
    <definedName name="solver_rbv" localSheetId="6" hidden="1">1</definedName>
    <definedName name="solver_rel1" localSheetId="2" hidden="1">3</definedName>
    <definedName name="solver_rel1" localSheetId="4" hidden="1">3</definedName>
    <definedName name="solver_rel1" localSheetId="6" hidden="1">3</definedName>
    <definedName name="solver_rel2" localSheetId="2" hidden="1">1</definedName>
    <definedName name="solver_rel2" localSheetId="4" hidden="1">1</definedName>
    <definedName name="solver_rel2" localSheetId="6" hidden="1">3</definedName>
    <definedName name="solver_rel3" localSheetId="4" hidden="1">1</definedName>
    <definedName name="solver_rel3" localSheetId="6" hidden="1">1</definedName>
    <definedName name="solver_rhs1" localSheetId="2" hidden="1">0</definedName>
    <definedName name="solver_rhs1" localSheetId="4" hidden="1">'Задача 2'!$G$3</definedName>
    <definedName name="solver_rhs1" localSheetId="6" hidden="1">'Задача 3'!$G$3</definedName>
    <definedName name="solver_rhs2" localSheetId="2" hidden="1">'Задача 1'!$G$4:$G$6</definedName>
    <definedName name="solver_rhs2" localSheetId="4" hidden="1">'Задача 2'!$G$5:$G$7</definedName>
    <definedName name="solver_rhs2" localSheetId="6" hidden="1">'Задача 3'!$G$4</definedName>
    <definedName name="solver_rhs3" localSheetId="4" hidden="1">'Задача 2'!$G$5:$G$7</definedName>
    <definedName name="solver_rhs3" localSheetId="6" hidden="1">'Задача 3'!$G$6:$G$8</definedName>
    <definedName name="solver_rlx" localSheetId="2" hidden="1">2</definedName>
    <definedName name="solver_rlx" localSheetId="4" hidden="1">2</definedName>
    <definedName name="solver_rlx" localSheetId="6" hidden="1">2</definedName>
    <definedName name="solver_rsd" localSheetId="2" hidden="1">0</definedName>
    <definedName name="solver_rsd" localSheetId="4" hidden="1">0</definedName>
    <definedName name="solver_rsd" localSheetId="6" hidden="1">0</definedName>
    <definedName name="solver_scl" localSheetId="2" hidden="1">1</definedName>
    <definedName name="solver_scl" localSheetId="4" hidden="1">1</definedName>
    <definedName name="solver_scl" localSheetId="6" hidden="1">1</definedName>
    <definedName name="solver_sho" localSheetId="2" hidden="1">2</definedName>
    <definedName name="solver_sho" localSheetId="4" hidden="1">2</definedName>
    <definedName name="solver_sho" localSheetId="6" hidden="1">2</definedName>
    <definedName name="solver_ssz" localSheetId="2" hidden="1">100</definedName>
    <definedName name="solver_ssz" localSheetId="4" hidden="1">100</definedName>
    <definedName name="solver_ssz" localSheetId="6" hidden="1">100</definedName>
    <definedName name="solver_tim" localSheetId="2" hidden="1">2147483647</definedName>
    <definedName name="solver_tim" localSheetId="4" hidden="1">2147483647</definedName>
    <definedName name="solver_tim" localSheetId="6" hidden="1">2147483647</definedName>
    <definedName name="solver_tol" localSheetId="2" hidden="1">0.01</definedName>
    <definedName name="solver_tol" localSheetId="4" hidden="1">0.01</definedName>
    <definedName name="solver_tol" localSheetId="6" hidden="1">0.01</definedName>
    <definedName name="solver_typ" localSheetId="2" hidden="1">1</definedName>
    <definedName name="solver_typ" localSheetId="4" hidden="1">1</definedName>
    <definedName name="solver_typ" localSheetId="6" hidden="1">1</definedName>
    <definedName name="solver_val" localSheetId="2" hidden="1">0</definedName>
    <definedName name="solver_val" localSheetId="4" hidden="1">0</definedName>
    <definedName name="solver_val" localSheetId="6" hidden="1">0</definedName>
    <definedName name="solver_ver" localSheetId="2" hidden="1">3</definedName>
    <definedName name="solver_ver" localSheetId="4" hidden="1">3</definedName>
    <definedName name="solver_ver" localSheetId="6" hidden="1">3</definedName>
  </definedNames>
  <calcPr calcId="152511"/>
</workbook>
</file>

<file path=xl/calcChain.xml><?xml version="1.0" encoding="utf-8"?>
<calcChain xmlns="http://schemas.openxmlformats.org/spreadsheetml/2006/main">
  <c r="G4" i="7" l="1"/>
  <c r="G3" i="4"/>
  <c r="G7" i="4"/>
  <c r="G6" i="4"/>
  <c r="G5" i="4"/>
  <c r="C5" i="4"/>
  <c r="D5" i="4"/>
  <c r="C6" i="4"/>
  <c r="D6" i="4"/>
  <c r="C7" i="4"/>
  <c r="D7" i="4"/>
  <c r="B6" i="4"/>
  <c r="B7" i="4"/>
  <c r="B5" i="4"/>
  <c r="E4" i="2"/>
  <c r="G6" i="2"/>
  <c r="G5" i="2"/>
  <c r="G4" i="2"/>
  <c r="C4" i="2"/>
  <c r="D4" i="2"/>
  <c r="C5" i="2"/>
  <c r="D5" i="2"/>
  <c r="E5" i="2" s="1"/>
  <c r="C6" i="2"/>
  <c r="D6" i="2"/>
  <c r="B6" i="2"/>
  <c r="E6" i="2" s="1"/>
  <c r="B5" i="2"/>
  <c r="B4" i="2"/>
  <c r="E8" i="7" l="1"/>
  <c r="E7" i="7"/>
  <c r="E6" i="7"/>
  <c r="E5" i="7"/>
  <c r="E4" i="7"/>
  <c r="E3" i="7"/>
  <c r="E7" i="4"/>
  <c r="E6" i="4"/>
  <c r="E5" i="4"/>
  <c r="E4" i="4"/>
  <c r="E3" i="4"/>
  <c r="E3" i="2"/>
  <c r="G3" i="7" s="1"/>
</calcChain>
</file>

<file path=xl/sharedStrings.xml><?xml version="1.0" encoding="utf-8"?>
<sst xmlns="http://schemas.openxmlformats.org/spreadsheetml/2006/main" count="252" uniqueCount="82">
  <si>
    <t>x1</t>
  </si>
  <si>
    <t>x2</t>
  </si>
  <si>
    <t>x3</t>
  </si>
  <si>
    <t>ЦФ 1</t>
  </si>
  <si>
    <t>ЦФ 2</t>
  </si>
  <si>
    <t>ЦФ 3</t>
  </si>
  <si>
    <t>огр1</t>
  </si>
  <si>
    <t>огр2</t>
  </si>
  <si>
    <t>огр3</t>
  </si>
  <si>
    <t>-&gt;</t>
  </si>
  <si>
    <t>&lt;=</t>
  </si>
  <si>
    <t>max</t>
  </si>
  <si>
    <t>значение</t>
  </si>
  <si>
    <t>Microsoft Excel 15.0 Отчет о результатах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</si>
  <si>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</si>
  <si>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</si>
  <si>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лин. задач симплекс-методом</t>
  </si>
  <si>
    <t>Время решения: 0,015 секунд.</t>
  </si>
  <si>
    <t>Число итераций: 2 Число подзадач: 0</t>
  </si>
  <si>
    <t>Параметры поиска решения</t>
  </si>
  <si>
    <t>Максимальное время Без пределов,  Число итераций Без пределов, Precision 0,000001, Использовать автоматическое масштабирование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</si>
  <si>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</si>
  <si>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(Максимум)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</si>
  <si>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</si>
  <si>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</si>
  <si>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</si>
  <si>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</si>
  <si>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</si>
  <si>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</si>
  <si>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</si>
  <si>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</si>
  <si>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</si>
  <si>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</si>
  <si>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</si>
  <si>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$E$3</t>
  </si>
  <si>
    <t>$B$2</t>
  </si>
  <si>
    <t>значение x1</t>
  </si>
  <si>
    <t>Продолжить</t>
  </si>
  <si>
    <t>$C$2</t>
  </si>
  <si>
    <t>значение x2</t>
  </si>
  <si>
    <t>$D$2</t>
  </si>
  <si>
    <t>значение x3</t>
  </si>
  <si>
    <t>$E$4</t>
  </si>
  <si>
    <t>$E$4&lt;=$G$4</t>
  </si>
  <si>
    <t>Привязка</t>
  </si>
  <si>
    <t>$E$5</t>
  </si>
  <si>
    <t>$E$5&lt;=$G$5</t>
  </si>
  <si>
    <t>$E$6</t>
  </si>
  <si>
    <t>$E$6&lt;=$G$6</t>
  </si>
  <si>
    <t>Без привязки</t>
  </si>
  <si>
    <t>$B$2&gt;=0</t>
  </si>
  <si>
    <t>$C$2&gt;=0</t>
  </si>
  <si>
    <t>$D$2&gt;=0</t>
  </si>
  <si>
    <t>Оптимальное решение</t>
  </si>
  <si>
    <t>&gt;=</t>
  </si>
  <si>
    <t>Время решения: 0,016 секунд.</t>
  </si>
  <si>
    <t>Число итераций: 4 Число подзадач: 0</t>
  </si>
  <si>
    <t>$B$4</t>
  </si>
  <si>
    <t>$C$4</t>
  </si>
  <si>
    <t>$D$4</t>
  </si>
  <si>
    <t>$E$5&gt;=$G$5</t>
  </si>
  <si>
    <t>$E$7</t>
  </si>
  <si>
    <t>$E$7&lt;=$G$7</t>
  </si>
  <si>
    <t>$E$8</t>
  </si>
  <si>
    <t>$E$8&lt;=$G$8</t>
  </si>
  <si>
    <t>$E$9</t>
  </si>
  <si>
    <t>$E$9&lt;=$G$9</t>
  </si>
  <si>
    <t>Лист: [СенчихинЛР06.xlsx]Задача 1</t>
  </si>
  <si>
    <t>Отчет создан: 01.06.2022 15:38:37</t>
  </si>
  <si>
    <t>х1* = (16.1, 2.36, 0)</t>
  </si>
  <si>
    <t>f1(x1*) = 163.27</t>
  </si>
  <si>
    <t>Лист: [СенчихинЛР06.xlsx]Задача 2</t>
  </si>
  <si>
    <t>Отчет создан: 01.06.2022 15:43:51</t>
  </si>
  <si>
    <t>х2* = (14.17, 5.25, 0)</t>
  </si>
  <si>
    <t>f2(x2*) = -12,61</t>
  </si>
  <si>
    <t>Лист: [СенчихинЛР06.xlsx]Задача 3</t>
  </si>
  <si>
    <t>Отчет создан: 01.06.2022 15:47:07</t>
  </si>
  <si>
    <t>Время решения: 0 секунд.</t>
  </si>
  <si>
    <t>$E$3&gt;=$G$3</t>
  </si>
  <si>
    <t>$E$4&gt;=$G$4</t>
  </si>
  <si>
    <t>х3* = (14.56, 3.56, 0,55)</t>
  </si>
  <si>
    <t>f3(x3*) = 20,34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</si>
</sst>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b/>
      <i/>
      <sz val="12"/>
      <color theme="1"/>
      <name val="Arial"/>
      <family val="2"/>
      <charset val="204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0" borderId="0" xfId="0" applyFont="1"/>
    <xf numFmtId="0" fontId="2" fillId="0" borderId="12" xfId="0" applyFont="1" applyBorder="1"/>
    <xf numFmtId="0" fontId="2" fillId="0" borderId="2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2" fillId="0" borderId="4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2" xfId="0" applyFont="1" applyBorder="1"/>
    <xf numFmtId="0" fontId="3" fillId="0" borderId="23" xfId="0" applyFont="1" applyBorder="1"/>
    <xf numFmtId="0" fontId="2" fillId="0" borderId="13" xfId="0" applyFont="1" applyBorder="1"/>
    <xf numFmtId="0" fontId="2" fillId="0" borderId="24" xfId="0" applyFont="1" applyBorder="1"/>
    <xf numFmtId="0" fontId="3" fillId="0" borderId="25" xfId="0" applyFont="1" applyBorder="1"/>
    <xf numFmtId="0" fontId="3" fillId="0" borderId="2" xfId="0" applyFont="1" applyBorder="1"/>
    <xf numFmtId="0" fontId="2" fillId="0" borderId="23" xfId="0" applyFont="1" applyBorder="1"/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6" xfId="0" applyFont="1" applyBorder="1"/>
    <xf numFmtId="0" fontId="2" fillId="0" borderId="0" xfId="0" applyFont="1" applyBorder="1"/>
    <xf numFmtId="0" fontId="3" fillId="0" borderId="27" xfId="0" applyFont="1" applyBorder="1"/>
    <xf numFmtId="0" fontId="3" fillId="0" borderId="26" xfId="0" applyFont="1" applyBorder="1"/>
    <xf numFmtId="0" fontId="1" fillId="0" borderId="0" xfId="0" applyFont="1"/>
    <xf numFmtId="0" fontId="0" fillId="0" borderId="29" xfId="0" applyFill="1" applyBorder="1" applyAlignment="1"/>
    <xf numFmtId="0" fontId="0" fillId="0" borderId="30" xfId="0" applyFill="1" applyBorder="1" applyAlignment="1"/>
    <xf numFmtId="0" fontId="0" fillId="0" borderId="29" xfId="0" applyNumberFormat="1" applyFill="1" applyBorder="1" applyAlignment="1"/>
    <xf numFmtId="0" fontId="0" fillId="0" borderId="30" xfId="0" applyNumberFormat="1" applyFill="1" applyBorder="1" applyAlignment="1"/>
    <xf numFmtId="0" fontId="3" fillId="0" borderId="0" xfId="0" applyFont="1" applyFill="1" applyBorder="1"/>
    <xf numFmtId="0" fontId="3" fillId="0" borderId="22" xfId="0" applyFont="1" applyBorder="1"/>
    <xf numFmtId="0" fontId="2" fillId="0" borderId="27" xfId="0" applyFont="1" applyBorder="1"/>
    <xf numFmtId="0" fontId="2" fillId="0" borderId="31" xfId="0" applyFont="1" applyBorder="1"/>
    <xf numFmtId="0" fontId="2" fillId="0" borderId="32" xfId="0" applyFont="1" applyBorder="1"/>
    <xf numFmtId="0" fontId="2" fillId="0" borderId="33" xfId="0" quotePrefix="1" applyFont="1" applyBorder="1" applyAlignment="1">
      <alignment horizontal="center"/>
    </xf>
    <xf numFmtId="0" fontId="2" fillId="0" borderId="34" xfId="0" quotePrefix="1" applyFont="1" applyBorder="1" applyAlignment="1">
      <alignment horizontal="center"/>
    </xf>
    <xf numFmtId="0" fontId="2" fillId="0" borderId="35" xfId="0" quotePrefix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3" fillId="0" borderId="36" xfId="0" applyFont="1" applyBorder="1"/>
    <xf numFmtId="0" fontId="2" fillId="0" borderId="37" xfId="0" applyFont="1" applyBorder="1"/>
    <xf numFmtId="0" fontId="3" fillId="0" borderId="38" xfId="0" applyFont="1" applyBorder="1"/>
    <xf numFmtId="0" fontId="3" fillId="0" borderId="39" xfId="0" applyFont="1" applyBorder="1"/>
    <xf numFmtId="0" fontId="3" fillId="0" borderId="40" xfId="0" applyFont="1" applyBorder="1"/>
    <xf numFmtId="0" fontId="2" fillId="0" borderId="27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42" xfId="0" applyFont="1" applyBorder="1"/>
    <xf numFmtId="0" fontId="2" fillId="0" borderId="43" xfId="0" applyFont="1" applyBorder="1"/>
    <xf numFmtId="0" fontId="2" fillId="0" borderId="39" xfId="0" applyFont="1" applyBorder="1"/>
    <xf numFmtId="0" fontId="2" fillId="0" borderId="40" xfId="0" applyFont="1" applyBorder="1"/>
    <xf numFmtId="0" fontId="2" fillId="0" borderId="42" xfId="0" quotePrefix="1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4" fillId="0" borderId="28" xfId="0" applyFont="1" applyFill="1" applyBorder="1" applyAlignment="1">
      <alignment horizontal="center"/>
    </xf>
    <xf numFmtId="0" fontId="3" fillId="0" borderId="43" xfId="0" applyFont="1" applyBorder="1"/>
    <xf numFmtId="0" fontId="2" fillId="0" borderId="44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2" fillId="0" borderId="20" xfId="0" quotePrefix="1" applyFont="1" applyBorder="1" applyAlignment="1">
      <alignment horizontal="center"/>
    </xf>
    <xf numFmtId="0" fontId="2" fillId="0" borderId="19" xfId="0" quotePrefix="1" applyFont="1" applyBorder="1" applyAlignment="1">
      <alignment horizontal="center"/>
    </xf>
    <xf numFmtId="0" fontId="2" fillId="0" borderId="18" xfId="0" quotePrefix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8</xdr:row>
      <xdr:rowOff>180975</xdr:rowOff>
    </xdr:from>
    <xdr:to>
      <xdr:col>5</xdr:col>
      <xdr:colOff>209550</xdr:colOff>
      <xdr:row>22</xdr:row>
      <xdr:rowOff>90754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" y="1733550"/>
          <a:ext cx="2638425" cy="25767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K22" sqref="K22"/>
    </sheetView>
  </sheetViews>
  <sheetFormatPr defaultRowHeight="15" x14ac:dyDescent="0.2"/>
  <cols>
    <col min="1" max="16384" width="9.140625" style="1"/>
  </cols>
  <sheetData>
    <row r="1" spans="1:6" ht="15.75" thickBot="1" x14ac:dyDescent="0.25">
      <c r="A1" s="3"/>
      <c r="B1" s="49" t="s">
        <v>0</v>
      </c>
      <c r="C1" s="20" t="s">
        <v>1</v>
      </c>
      <c r="D1" s="20" t="s">
        <v>2</v>
      </c>
      <c r="E1" s="50"/>
      <c r="F1" s="42"/>
    </row>
    <row r="2" spans="1:6" x14ac:dyDescent="0.2">
      <c r="A2" s="7" t="s">
        <v>3</v>
      </c>
      <c r="B2" s="26">
        <v>10</v>
      </c>
      <c r="C2" s="8">
        <v>1</v>
      </c>
      <c r="D2" s="8">
        <v>-4</v>
      </c>
      <c r="E2" s="43" t="s">
        <v>9</v>
      </c>
      <c r="F2" s="9" t="s">
        <v>11</v>
      </c>
    </row>
    <row r="3" spans="1:6" x14ac:dyDescent="0.2">
      <c r="A3" s="5" t="s">
        <v>4</v>
      </c>
      <c r="B3" s="27">
        <v>-2</v>
      </c>
      <c r="C3" s="11">
        <v>3</v>
      </c>
      <c r="D3" s="11">
        <v>6</v>
      </c>
      <c r="E3" s="44" t="s">
        <v>9</v>
      </c>
      <c r="F3" s="12" t="s">
        <v>11</v>
      </c>
    </row>
    <row r="4" spans="1:6" ht="15.75" thickBot="1" x14ac:dyDescent="0.25">
      <c r="A4" s="6" t="s">
        <v>5</v>
      </c>
      <c r="B4" s="28">
        <v>2</v>
      </c>
      <c r="C4" s="14">
        <v>-2</v>
      </c>
      <c r="D4" s="14">
        <v>-3</v>
      </c>
      <c r="E4" s="45" t="s">
        <v>9</v>
      </c>
      <c r="F4" s="15" t="s">
        <v>11</v>
      </c>
    </row>
    <row r="5" spans="1:6" x14ac:dyDescent="0.2">
      <c r="A5" s="4" t="s">
        <v>6</v>
      </c>
      <c r="B5" s="16">
        <v>3</v>
      </c>
      <c r="C5" s="17">
        <v>2</v>
      </c>
      <c r="D5" s="17">
        <v>4</v>
      </c>
      <c r="E5" s="17" t="s">
        <v>10</v>
      </c>
      <c r="F5" s="18">
        <v>53</v>
      </c>
    </row>
    <row r="6" spans="1:6" x14ac:dyDescent="0.2">
      <c r="A6" s="5" t="s">
        <v>7</v>
      </c>
      <c r="B6" s="10">
        <v>4</v>
      </c>
      <c r="C6" s="11">
        <v>-1</v>
      </c>
      <c r="D6" s="11">
        <v>3</v>
      </c>
      <c r="E6" s="11" t="s">
        <v>10</v>
      </c>
      <c r="F6" s="12">
        <v>62</v>
      </c>
    </row>
    <row r="7" spans="1:6" ht="15.75" thickBot="1" x14ac:dyDescent="0.25">
      <c r="A7" s="6" t="s">
        <v>8</v>
      </c>
      <c r="B7" s="13">
        <v>1</v>
      </c>
      <c r="C7" s="14">
        <v>3</v>
      </c>
      <c r="D7" s="14">
        <v>5</v>
      </c>
      <c r="E7" s="14" t="s">
        <v>10</v>
      </c>
      <c r="F7" s="15">
        <v>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showGridLines="0" workbookViewId="0"/>
  </sheetViews>
  <sheetFormatPr defaultRowHeight="15" x14ac:dyDescent="0.25"/>
  <cols>
    <col min="1" max="1" width="2.28515625" customWidth="1"/>
    <col min="2" max="2" width="7.5703125" customWidth="1"/>
    <col min="3" max="3" width="12" customWidth="1"/>
    <col min="4" max="4" width="19.42578125" bestFit="1" customWidth="1"/>
    <col min="5" max="5" width="24.7109375" bestFit="1" customWidth="1"/>
    <col min="6" max="6" width="15.85546875" bestFit="1" customWidth="1"/>
    <col min="7" max="7" width="12" bestFit="1" customWidth="1"/>
  </cols>
  <sheetData>
    <row r="1" spans="1:5" x14ac:dyDescent="0.25">
      <c r="A1" s="33" t="s">
        <v>13</v>
      </c>
    </row>
    <row r="2" spans="1:5" x14ac:dyDescent="0.25">
      <c r="A2" s="33" t="s">
        <v>67</v>
      </c>
    </row>
    <row r="3" spans="1:5" x14ac:dyDescent="0.25">
      <c r="A3" s="33" t="s">
        <v>68</v>
      </c>
    </row>
    <row r="4" spans="1:5" x14ac:dyDescent="0.25">
      <c r="A4" s="33" t="s">
        <v>14</v>
      </c>
    </row>
    <row r="5" spans="1:5" x14ac:dyDescent="0.25">
      <c r="A5" s="33" t="s">
        <v>15</v>
      </c>
    </row>
    <row r="6" spans="1:5" x14ac:dyDescent="0.25">
      <c r="A6" s="33"/>
      <c r="B6" t="s">
        <v>16</v>
      </c>
    </row>
    <row r="7" spans="1:5" x14ac:dyDescent="0.25">
      <c r="A7" s="33"/>
      <c r="B7" t="s">
        <v>17</v>
      </c>
    </row>
    <row r="8" spans="1:5" x14ac:dyDescent="0.25">
      <c r="A8" s="33"/>
      <c r="B8" t="s">
        <v>18</v>
      </c>
    </row>
    <row r="9" spans="1:5" x14ac:dyDescent="0.25">
      <c r="A9" s="33" t="s">
        <v>19</v>
      </c>
    </row>
    <row r="10" spans="1:5" x14ac:dyDescent="0.25">
      <c r="B10" t="s">
        <v>20</v>
      </c>
    </row>
    <row r="11" spans="1:5" x14ac:dyDescent="0.25">
      <c r="B11" t="s">
        <v>21</v>
      </c>
    </row>
    <row r="14" spans="1:5" ht="15.75" thickBot="1" x14ac:dyDescent="0.3">
      <c r="A14" t="s">
        <v>22</v>
      </c>
    </row>
    <row r="15" spans="1:5" ht="15.75" thickBot="1" x14ac:dyDescent="0.3">
      <c r="B15" s="69" t="s">
        <v>23</v>
      </c>
      <c r="C15" s="69" t="s">
        <v>24</v>
      </c>
      <c r="D15" s="69" t="s">
        <v>25</v>
      </c>
      <c r="E15" s="69" t="s">
        <v>26</v>
      </c>
    </row>
    <row r="16" spans="1:5" ht="15.75" thickBot="1" x14ac:dyDescent="0.3">
      <c r="B16" s="34" t="s">
        <v>34</v>
      </c>
      <c r="C16" s="34" t="s">
        <v>3</v>
      </c>
      <c r="D16" s="36">
        <v>0</v>
      </c>
      <c r="E16" s="36">
        <v>163.27272727272728</v>
      </c>
    </row>
    <row r="19" spans="1:7" ht="15.75" thickBot="1" x14ac:dyDescent="0.3">
      <c r="A19" t="s">
        <v>27</v>
      </c>
    </row>
    <row r="20" spans="1:7" ht="15.75" thickBot="1" x14ac:dyDescent="0.3">
      <c r="B20" s="69" t="s">
        <v>23</v>
      </c>
      <c r="C20" s="69" t="s">
        <v>24</v>
      </c>
      <c r="D20" s="69" t="s">
        <v>25</v>
      </c>
      <c r="E20" s="69" t="s">
        <v>26</v>
      </c>
      <c r="F20" s="69" t="s">
        <v>28</v>
      </c>
    </row>
    <row r="21" spans="1:7" x14ac:dyDescent="0.25">
      <c r="B21" s="35" t="s">
        <v>35</v>
      </c>
      <c r="C21" s="35" t="s">
        <v>36</v>
      </c>
      <c r="D21" s="37">
        <v>0</v>
      </c>
      <c r="E21" s="37">
        <v>16.09090909090909</v>
      </c>
      <c r="F21" s="35" t="s">
        <v>37</v>
      </c>
    </row>
    <row r="22" spans="1:7" x14ac:dyDescent="0.25">
      <c r="B22" s="35" t="s">
        <v>38</v>
      </c>
      <c r="C22" s="35" t="s">
        <v>39</v>
      </c>
      <c r="D22" s="37">
        <v>0</v>
      </c>
      <c r="E22" s="37">
        <v>2.3636363636363638</v>
      </c>
      <c r="F22" s="35" t="s">
        <v>37</v>
      </c>
    </row>
    <row r="23" spans="1:7" ht="15.75" thickBot="1" x14ac:dyDescent="0.3">
      <c r="B23" s="34" t="s">
        <v>40</v>
      </c>
      <c r="C23" s="34" t="s">
        <v>41</v>
      </c>
      <c r="D23" s="36">
        <v>0</v>
      </c>
      <c r="E23" s="36">
        <v>0</v>
      </c>
      <c r="F23" s="34" t="s">
        <v>37</v>
      </c>
    </row>
    <row r="26" spans="1:7" ht="15.75" thickBot="1" x14ac:dyDescent="0.3">
      <c r="A26" t="s">
        <v>29</v>
      </c>
    </row>
    <row r="27" spans="1:7" ht="15.75" thickBot="1" x14ac:dyDescent="0.3">
      <c r="B27" s="69" t="s">
        <v>23</v>
      </c>
      <c r="C27" s="69" t="s">
        <v>24</v>
      </c>
      <c r="D27" s="69" t="s">
        <v>30</v>
      </c>
      <c r="E27" s="69" t="s">
        <v>31</v>
      </c>
      <c r="F27" s="69" t="s">
        <v>32</v>
      </c>
      <c r="G27" s="69" t="s">
        <v>33</v>
      </c>
    </row>
    <row r="28" spans="1:7" x14ac:dyDescent="0.25">
      <c r="B28" s="35" t="s">
        <v>42</v>
      </c>
      <c r="C28" s="35" t="s">
        <v>6</v>
      </c>
      <c r="D28" s="37">
        <v>52.999999999999993</v>
      </c>
      <c r="E28" s="35" t="s">
        <v>43</v>
      </c>
      <c r="F28" s="35" t="s">
        <v>44</v>
      </c>
      <c r="G28" s="35">
        <v>0</v>
      </c>
    </row>
    <row r="29" spans="1:7" x14ac:dyDescent="0.25">
      <c r="B29" s="35" t="s">
        <v>45</v>
      </c>
      <c r="C29" s="35" t="s">
        <v>7</v>
      </c>
      <c r="D29" s="37">
        <v>61.999999999999993</v>
      </c>
      <c r="E29" s="35" t="s">
        <v>46</v>
      </c>
      <c r="F29" s="35" t="s">
        <v>44</v>
      </c>
      <c r="G29" s="35">
        <v>0</v>
      </c>
    </row>
    <row r="30" spans="1:7" x14ac:dyDescent="0.25">
      <c r="B30" s="35" t="s">
        <v>47</v>
      </c>
      <c r="C30" s="35" t="s">
        <v>8</v>
      </c>
      <c r="D30" s="37">
        <v>23.18181818181818</v>
      </c>
      <c r="E30" s="35" t="s">
        <v>48</v>
      </c>
      <c r="F30" s="35" t="s">
        <v>49</v>
      </c>
      <c r="G30" s="35">
        <v>57.81818181818182</v>
      </c>
    </row>
    <row r="31" spans="1:7" x14ac:dyDescent="0.25">
      <c r="B31" s="35" t="s">
        <v>35</v>
      </c>
      <c r="C31" s="35" t="s">
        <v>36</v>
      </c>
      <c r="D31" s="37">
        <v>16.09090909090909</v>
      </c>
      <c r="E31" s="35" t="s">
        <v>50</v>
      </c>
      <c r="F31" s="35" t="s">
        <v>49</v>
      </c>
      <c r="G31" s="37">
        <v>16.09090909090909</v>
      </c>
    </row>
    <row r="32" spans="1:7" x14ac:dyDescent="0.25">
      <c r="B32" s="35" t="s">
        <v>38</v>
      </c>
      <c r="C32" s="35" t="s">
        <v>39</v>
      </c>
      <c r="D32" s="37">
        <v>2.3636363636363638</v>
      </c>
      <c r="E32" s="35" t="s">
        <v>51</v>
      </c>
      <c r="F32" s="35" t="s">
        <v>49</v>
      </c>
      <c r="G32" s="37">
        <v>2.3636363636363638</v>
      </c>
    </row>
    <row r="33" spans="2:7" ht="15.75" thickBot="1" x14ac:dyDescent="0.3">
      <c r="B33" s="34" t="s">
        <v>40</v>
      </c>
      <c r="C33" s="34" t="s">
        <v>41</v>
      </c>
      <c r="D33" s="36">
        <v>0</v>
      </c>
      <c r="E33" s="34" t="s">
        <v>52</v>
      </c>
      <c r="F33" s="34" t="s">
        <v>44</v>
      </c>
      <c r="G33" s="3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G25" sqref="G25"/>
    </sheetView>
  </sheetViews>
  <sheetFormatPr defaultRowHeight="15" x14ac:dyDescent="0.25"/>
  <cols>
    <col min="1" max="1" width="12.140625" customWidth="1"/>
  </cols>
  <sheetData>
    <row r="1" spans="1:7" ht="16.5" thickBot="1" x14ac:dyDescent="0.3">
      <c r="A1" s="19"/>
      <c r="B1" s="31" t="s">
        <v>0</v>
      </c>
      <c r="C1" s="20" t="s">
        <v>1</v>
      </c>
      <c r="D1" s="32" t="s">
        <v>2</v>
      </c>
      <c r="E1" s="30"/>
      <c r="F1" s="30"/>
      <c r="G1" s="1"/>
    </row>
    <row r="2" spans="1:7" ht="16.5" thickBot="1" x14ac:dyDescent="0.3">
      <c r="A2" s="24" t="s">
        <v>12</v>
      </c>
      <c r="B2" s="2">
        <v>16.09090909090909</v>
      </c>
      <c r="C2" s="21">
        <v>2.3636363636363638</v>
      </c>
      <c r="D2" s="22">
        <v>0</v>
      </c>
      <c r="E2" s="30"/>
      <c r="F2" s="30"/>
      <c r="G2" s="1"/>
    </row>
    <row r="3" spans="1:7" ht="16.5" thickBot="1" x14ac:dyDescent="0.3">
      <c r="A3" s="23" t="s">
        <v>3</v>
      </c>
      <c r="B3" s="54">
        <v>10</v>
      </c>
      <c r="C3" s="55">
        <v>1</v>
      </c>
      <c r="D3" s="56">
        <v>-4</v>
      </c>
      <c r="E3" s="60">
        <f>SUMPRODUCT($B$2:$D$2,B3:D3)</f>
        <v>163.27272727272728</v>
      </c>
      <c r="F3" s="64" t="s">
        <v>9</v>
      </c>
      <c r="G3" s="68" t="s">
        <v>11</v>
      </c>
    </row>
    <row r="4" spans="1:7" ht="15.75" x14ac:dyDescent="0.25">
      <c r="A4" s="51" t="s">
        <v>6</v>
      </c>
      <c r="B4" s="26">
        <f>Условие!B5</f>
        <v>3</v>
      </c>
      <c r="C4" s="8">
        <f>Условие!C5</f>
        <v>2</v>
      </c>
      <c r="D4" s="57">
        <f>Условие!D5</f>
        <v>4</v>
      </c>
      <c r="E4" s="61">
        <f>SUMPRODUCT($B$2:$D$2,B4:D4)</f>
        <v>52.999999999999993</v>
      </c>
      <c r="F4" s="65" t="s">
        <v>10</v>
      </c>
      <c r="G4" s="46">
        <f>Условие!F5</f>
        <v>53</v>
      </c>
    </row>
    <row r="5" spans="1:7" ht="15.75" x14ac:dyDescent="0.25">
      <c r="A5" s="52" t="s">
        <v>7</v>
      </c>
      <c r="B5" s="27">
        <f>Условие!B6</f>
        <v>4</v>
      </c>
      <c r="C5" s="11">
        <f>Условие!C6</f>
        <v>-1</v>
      </c>
      <c r="D5" s="58">
        <f>Условие!D6</f>
        <v>3</v>
      </c>
      <c r="E5" s="62">
        <f t="shared" ref="E4:E6" si="0">SUMPRODUCT($B$2:$D$2,B5:D5)</f>
        <v>61.999999999999993</v>
      </c>
      <c r="F5" s="66" t="s">
        <v>10</v>
      </c>
      <c r="G5" s="47">
        <f>Условие!F6</f>
        <v>62</v>
      </c>
    </row>
    <row r="6" spans="1:7" ht="16.5" thickBot="1" x14ac:dyDescent="0.3">
      <c r="A6" s="53" t="s">
        <v>8</v>
      </c>
      <c r="B6" s="28">
        <f>Условие!B7</f>
        <v>1</v>
      </c>
      <c r="C6" s="14">
        <f>Условие!C7</f>
        <v>3</v>
      </c>
      <c r="D6" s="59">
        <f>Условие!D7</f>
        <v>5</v>
      </c>
      <c r="E6" s="63">
        <f t="shared" si="0"/>
        <v>23.18181818181818</v>
      </c>
      <c r="F6" s="67" t="s">
        <v>10</v>
      </c>
      <c r="G6" s="48">
        <f>Условие!F7</f>
        <v>81</v>
      </c>
    </row>
    <row r="8" spans="1:7" ht="15.75" x14ac:dyDescent="0.25">
      <c r="A8" s="38" t="s">
        <v>53</v>
      </c>
    </row>
    <row r="9" spans="1:7" ht="15.75" x14ac:dyDescent="0.25">
      <c r="A9" s="38" t="s">
        <v>69</v>
      </c>
    </row>
    <row r="10" spans="1:7" ht="15.75" x14ac:dyDescent="0.25">
      <c r="A10" s="38" t="s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showGridLines="0" workbookViewId="0"/>
  </sheetViews>
  <sheetFormatPr defaultRowHeight="15" x14ac:dyDescent="0.25"/>
  <cols>
    <col min="1" max="1" width="2.28515625" customWidth="1"/>
    <col min="2" max="2" width="7.5703125" customWidth="1"/>
    <col min="3" max="3" width="12" bestFit="1" customWidth="1"/>
    <col min="4" max="4" width="19.42578125" bestFit="1" customWidth="1"/>
    <col min="5" max="5" width="24.7109375" bestFit="1" customWidth="1"/>
    <col min="6" max="6" width="15.85546875" bestFit="1" customWidth="1"/>
    <col min="7" max="7" width="12" bestFit="1" customWidth="1"/>
  </cols>
  <sheetData>
    <row r="1" spans="1:5" x14ac:dyDescent="0.25">
      <c r="A1" s="33" t="s">
        <v>13</v>
      </c>
    </row>
    <row r="2" spans="1:5" x14ac:dyDescent="0.25">
      <c r="A2" s="33" t="s">
        <v>71</v>
      </c>
    </row>
    <row r="3" spans="1:5" x14ac:dyDescent="0.25">
      <c r="A3" s="33" t="s">
        <v>72</v>
      </c>
    </row>
    <row r="4" spans="1:5" x14ac:dyDescent="0.25">
      <c r="A4" s="33" t="s">
        <v>14</v>
      </c>
    </row>
    <row r="5" spans="1:5" x14ac:dyDescent="0.25">
      <c r="A5" s="33" t="s">
        <v>15</v>
      </c>
    </row>
    <row r="6" spans="1:5" x14ac:dyDescent="0.25">
      <c r="A6" s="33"/>
      <c r="B6" t="s">
        <v>16</v>
      </c>
    </row>
    <row r="7" spans="1:5" x14ac:dyDescent="0.25">
      <c r="A7" s="33"/>
      <c r="B7" t="s">
        <v>55</v>
      </c>
    </row>
    <row r="8" spans="1:5" x14ac:dyDescent="0.25">
      <c r="A8" s="33"/>
      <c r="B8" t="s">
        <v>56</v>
      </c>
    </row>
    <row r="9" spans="1:5" x14ac:dyDescent="0.25">
      <c r="A9" s="33" t="s">
        <v>19</v>
      </c>
    </row>
    <row r="10" spans="1:5" x14ac:dyDescent="0.25">
      <c r="B10" t="s">
        <v>20</v>
      </c>
    </row>
    <row r="11" spans="1:5" x14ac:dyDescent="0.25">
      <c r="B11" t="s">
        <v>21</v>
      </c>
    </row>
    <row r="14" spans="1:5" ht="15.75" thickBot="1" x14ac:dyDescent="0.3">
      <c r="A14" t="s">
        <v>22</v>
      </c>
    </row>
    <row r="15" spans="1:5" ht="15.75" thickBot="1" x14ac:dyDescent="0.3">
      <c r="B15" s="69" t="s">
        <v>23</v>
      </c>
      <c r="C15" s="69" t="s">
        <v>24</v>
      </c>
      <c r="D15" s="69" t="s">
        <v>25</v>
      </c>
      <c r="E15" s="69" t="s">
        <v>26</v>
      </c>
    </row>
    <row r="16" spans="1:5" ht="15.75" thickBot="1" x14ac:dyDescent="0.3">
      <c r="B16" s="34" t="s">
        <v>47</v>
      </c>
      <c r="C16" s="34" t="s">
        <v>4</v>
      </c>
      <c r="D16" s="36">
        <v>0</v>
      </c>
      <c r="E16" s="36">
        <v>-12.605347593582891</v>
      </c>
    </row>
    <row r="19" spans="1:7" ht="15.75" thickBot="1" x14ac:dyDescent="0.3">
      <c r="A19" t="s">
        <v>27</v>
      </c>
    </row>
    <row r="20" spans="1:7" ht="15.75" thickBot="1" x14ac:dyDescent="0.3">
      <c r="B20" s="69" t="s">
        <v>23</v>
      </c>
      <c r="C20" s="69" t="s">
        <v>24</v>
      </c>
      <c r="D20" s="69" t="s">
        <v>25</v>
      </c>
      <c r="E20" s="69" t="s">
        <v>26</v>
      </c>
      <c r="F20" s="69" t="s">
        <v>28</v>
      </c>
    </row>
    <row r="21" spans="1:7" x14ac:dyDescent="0.25">
      <c r="B21" s="35" t="s">
        <v>57</v>
      </c>
      <c r="C21" s="35" t="s">
        <v>36</v>
      </c>
      <c r="D21" s="37">
        <v>0</v>
      </c>
      <c r="E21" s="37">
        <v>14.170053475935829</v>
      </c>
      <c r="F21" s="35" t="s">
        <v>37</v>
      </c>
    </row>
    <row r="22" spans="1:7" x14ac:dyDescent="0.25">
      <c r="B22" s="35" t="s">
        <v>58</v>
      </c>
      <c r="C22" s="35" t="s">
        <v>39</v>
      </c>
      <c r="D22" s="37">
        <v>0</v>
      </c>
      <c r="E22" s="37">
        <v>5.2449197860962551</v>
      </c>
      <c r="F22" s="35" t="s">
        <v>37</v>
      </c>
    </row>
    <row r="23" spans="1:7" ht="15.75" thickBot="1" x14ac:dyDescent="0.3">
      <c r="B23" s="34" t="s">
        <v>59</v>
      </c>
      <c r="C23" s="34" t="s">
        <v>41</v>
      </c>
      <c r="D23" s="36">
        <v>0</v>
      </c>
      <c r="E23" s="36">
        <v>0</v>
      </c>
      <c r="F23" s="34" t="s">
        <v>37</v>
      </c>
    </row>
    <row r="26" spans="1:7" ht="15.75" thickBot="1" x14ac:dyDescent="0.3">
      <c r="A26" t="s">
        <v>29</v>
      </c>
    </row>
    <row r="27" spans="1:7" ht="15.75" thickBot="1" x14ac:dyDescent="0.3">
      <c r="B27" s="69" t="s">
        <v>23</v>
      </c>
      <c r="C27" s="69" t="s">
        <v>24</v>
      </c>
      <c r="D27" s="69" t="s">
        <v>30</v>
      </c>
      <c r="E27" s="69" t="s">
        <v>31</v>
      </c>
      <c r="F27" s="69" t="s">
        <v>32</v>
      </c>
      <c r="G27" s="69" t="s">
        <v>33</v>
      </c>
    </row>
    <row r="28" spans="1:7" x14ac:dyDescent="0.25">
      <c r="B28" s="35" t="s">
        <v>45</v>
      </c>
      <c r="C28" s="35" t="s">
        <v>3</v>
      </c>
      <c r="D28" s="37">
        <v>146.94545454545454</v>
      </c>
      <c r="E28" s="35" t="s">
        <v>60</v>
      </c>
      <c r="F28" s="35" t="s">
        <v>44</v>
      </c>
      <c r="G28" s="37">
        <v>0</v>
      </c>
    </row>
    <row r="29" spans="1:7" x14ac:dyDescent="0.25">
      <c r="B29" s="35" t="s">
        <v>61</v>
      </c>
      <c r="C29" s="35" t="s">
        <v>6</v>
      </c>
      <c r="D29" s="37">
        <v>52.999999999999993</v>
      </c>
      <c r="E29" s="35" t="s">
        <v>62</v>
      </c>
      <c r="F29" s="35" t="s">
        <v>44</v>
      </c>
      <c r="G29" s="35">
        <v>0</v>
      </c>
    </row>
    <row r="30" spans="1:7" x14ac:dyDescent="0.25">
      <c r="B30" s="35" t="s">
        <v>63</v>
      </c>
      <c r="C30" s="35" t="s">
        <v>7</v>
      </c>
      <c r="D30" s="37">
        <v>51.435294117647061</v>
      </c>
      <c r="E30" s="35" t="s">
        <v>64</v>
      </c>
      <c r="F30" s="35" t="s">
        <v>49</v>
      </c>
      <c r="G30" s="35">
        <v>10.564705882352939</v>
      </c>
    </row>
    <row r="31" spans="1:7" ht="15.75" thickBot="1" x14ac:dyDescent="0.3">
      <c r="B31" s="34" t="s">
        <v>65</v>
      </c>
      <c r="C31" s="34" t="s">
        <v>8</v>
      </c>
      <c r="D31" s="36">
        <v>29.904812834224593</v>
      </c>
      <c r="E31" s="34" t="s">
        <v>66</v>
      </c>
      <c r="F31" s="34" t="s">
        <v>49</v>
      </c>
      <c r="G31" s="34">
        <v>51.095187165775407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H22" sqref="H22"/>
    </sheetView>
  </sheetViews>
  <sheetFormatPr defaultRowHeight="15" x14ac:dyDescent="0.2"/>
  <cols>
    <col min="1" max="1" width="12.28515625" style="1" customWidth="1"/>
    <col min="2" max="16384" width="9.140625" style="1"/>
  </cols>
  <sheetData>
    <row r="1" spans="1:7" ht="15.75" thickBot="1" x14ac:dyDescent="0.25">
      <c r="A1" s="19"/>
      <c r="B1" s="31" t="s">
        <v>0</v>
      </c>
      <c r="C1" s="20" t="s">
        <v>1</v>
      </c>
      <c r="D1" s="32" t="s">
        <v>2</v>
      </c>
      <c r="E1" s="30"/>
      <c r="F1" s="30"/>
    </row>
    <row r="2" spans="1:7" ht="15.75" thickBot="1" x14ac:dyDescent="0.25">
      <c r="A2" s="39" t="s">
        <v>12</v>
      </c>
      <c r="B2" s="40">
        <v>14.170053475935829</v>
      </c>
      <c r="C2" s="25">
        <v>5.2449197860962551</v>
      </c>
      <c r="D2" s="29">
        <v>0</v>
      </c>
      <c r="E2" s="30"/>
      <c r="F2" s="30"/>
    </row>
    <row r="3" spans="1:7" x14ac:dyDescent="0.2">
      <c r="A3" s="7" t="s">
        <v>3</v>
      </c>
      <c r="B3" s="26">
        <v>10</v>
      </c>
      <c r="C3" s="8">
        <v>1</v>
      </c>
      <c r="D3" s="57">
        <v>-4</v>
      </c>
      <c r="E3" s="61">
        <f>SUMPRODUCT($B$2:$D$2,B3:D3)</f>
        <v>146.94545454545454</v>
      </c>
      <c r="F3" s="74" t="s">
        <v>54</v>
      </c>
      <c r="G3" s="71">
        <f>'Задача 1'!E3-0.1*ABS('Задача 1'!E3)</f>
        <v>146.94545454545454</v>
      </c>
    </row>
    <row r="4" spans="1:7" ht="15.75" thickBot="1" x14ac:dyDescent="0.25">
      <c r="A4" s="6" t="s">
        <v>4</v>
      </c>
      <c r="B4" s="28">
        <v>-2</v>
      </c>
      <c r="C4" s="14">
        <v>3</v>
      </c>
      <c r="D4" s="59">
        <v>6</v>
      </c>
      <c r="E4" s="63">
        <f>SUMPRODUCT($B$2:$D$2,B4:D4)</f>
        <v>-12.605347593582891</v>
      </c>
      <c r="F4" s="75" t="s">
        <v>9</v>
      </c>
      <c r="G4" s="72" t="s">
        <v>11</v>
      </c>
    </row>
    <row r="5" spans="1:7" x14ac:dyDescent="0.2">
      <c r="A5" s="70" t="s">
        <v>6</v>
      </c>
      <c r="B5" s="8">
        <f>Условие!B5</f>
        <v>3</v>
      </c>
      <c r="C5" s="8">
        <f>Условие!C5</f>
        <v>2</v>
      </c>
      <c r="D5" s="57">
        <f>Условие!D5</f>
        <v>4</v>
      </c>
      <c r="E5" s="61">
        <f>SUMPRODUCT($B$2:$D$2,B5:D5)</f>
        <v>52.999999999999993</v>
      </c>
      <c r="F5" s="46" t="s">
        <v>10</v>
      </c>
      <c r="G5" s="46">
        <f>Условие!F5</f>
        <v>53</v>
      </c>
    </row>
    <row r="6" spans="1:7" x14ac:dyDescent="0.2">
      <c r="A6" s="52" t="s">
        <v>7</v>
      </c>
      <c r="B6" s="11">
        <f>Условие!B6</f>
        <v>4</v>
      </c>
      <c r="C6" s="11">
        <f>Условие!C6</f>
        <v>-1</v>
      </c>
      <c r="D6" s="58">
        <f>Условие!D6</f>
        <v>3</v>
      </c>
      <c r="E6" s="62">
        <f>SUMPRODUCT($B$2:$D$2,B6:D6)</f>
        <v>51.435294117647061</v>
      </c>
      <c r="F6" s="47" t="s">
        <v>10</v>
      </c>
      <c r="G6" s="47">
        <f>Условие!F6</f>
        <v>62</v>
      </c>
    </row>
    <row r="7" spans="1:7" ht="15.75" thickBot="1" x14ac:dyDescent="0.25">
      <c r="A7" s="53" t="s">
        <v>8</v>
      </c>
      <c r="B7" s="14">
        <f>Условие!B7</f>
        <v>1</v>
      </c>
      <c r="C7" s="14">
        <f>Условие!C7</f>
        <v>3</v>
      </c>
      <c r="D7" s="59">
        <f>Условие!D7</f>
        <v>5</v>
      </c>
      <c r="E7" s="63">
        <f>SUMPRODUCT($B$2:$D$2,B7:D7)</f>
        <v>29.904812834224593</v>
      </c>
      <c r="F7" s="48" t="s">
        <v>10</v>
      </c>
      <c r="G7" s="48">
        <f>Условие!F7</f>
        <v>81</v>
      </c>
    </row>
    <row r="9" spans="1:7" x14ac:dyDescent="0.2">
      <c r="A9" s="38" t="s">
        <v>53</v>
      </c>
    </row>
    <row r="10" spans="1:7" x14ac:dyDescent="0.2">
      <c r="A10" s="38" t="s">
        <v>73</v>
      </c>
    </row>
    <row r="11" spans="1:7" x14ac:dyDescent="0.2">
      <c r="A11" s="38" t="s">
        <v>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showGridLines="0" workbookViewId="0"/>
  </sheetViews>
  <sheetFormatPr defaultRowHeight="15" x14ac:dyDescent="0.25"/>
  <cols>
    <col min="1" max="1" width="2.28515625" customWidth="1"/>
    <col min="2" max="2" width="7.5703125" customWidth="1"/>
    <col min="3" max="3" width="12" bestFit="1" customWidth="1"/>
    <col min="4" max="4" width="19.42578125" bestFit="1" customWidth="1"/>
    <col min="5" max="5" width="24.7109375" bestFit="1" customWidth="1"/>
    <col min="6" max="6" width="15.85546875" bestFit="1" customWidth="1"/>
    <col min="7" max="7" width="12" bestFit="1" customWidth="1"/>
  </cols>
  <sheetData>
    <row r="1" spans="1:5" x14ac:dyDescent="0.25">
      <c r="A1" s="33" t="s">
        <v>13</v>
      </c>
    </row>
    <row r="2" spans="1:5" x14ac:dyDescent="0.25">
      <c r="A2" s="33" t="s">
        <v>75</v>
      </c>
    </row>
    <row r="3" spans="1:5" x14ac:dyDescent="0.25">
      <c r="A3" s="33" t="s">
        <v>76</v>
      </c>
    </row>
    <row r="4" spans="1:5" x14ac:dyDescent="0.25">
      <c r="A4" s="33" t="s">
        <v>14</v>
      </c>
    </row>
    <row r="5" spans="1:5" x14ac:dyDescent="0.25">
      <c r="A5" s="33" t="s">
        <v>15</v>
      </c>
    </row>
    <row r="6" spans="1:5" x14ac:dyDescent="0.25">
      <c r="A6" s="33"/>
      <c r="B6" t="s">
        <v>16</v>
      </c>
    </row>
    <row r="7" spans="1:5" x14ac:dyDescent="0.25">
      <c r="A7" s="33"/>
      <c r="B7" t="s">
        <v>77</v>
      </c>
    </row>
    <row r="8" spans="1:5" x14ac:dyDescent="0.25">
      <c r="A8" s="33"/>
      <c r="B8" t="s">
        <v>56</v>
      </c>
    </row>
    <row r="9" spans="1:5" x14ac:dyDescent="0.25">
      <c r="A9" s="33" t="s">
        <v>19</v>
      </c>
    </row>
    <row r="10" spans="1:5" x14ac:dyDescent="0.25">
      <c r="B10" t="s">
        <v>20</v>
      </c>
    </row>
    <row r="11" spans="1:5" x14ac:dyDescent="0.25">
      <c r="B11" t="s">
        <v>21</v>
      </c>
    </row>
    <row r="14" spans="1:5" ht="15.75" thickBot="1" x14ac:dyDescent="0.3">
      <c r="A14" t="s">
        <v>22</v>
      </c>
    </row>
    <row r="15" spans="1:5" ht="15.75" thickBot="1" x14ac:dyDescent="0.3">
      <c r="B15" s="69" t="s">
        <v>23</v>
      </c>
      <c r="C15" s="69" t="s">
        <v>24</v>
      </c>
      <c r="D15" s="69" t="s">
        <v>25</v>
      </c>
      <c r="E15" s="69" t="s">
        <v>26</v>
      </c>
    </row>
    <row r="16" spans="1:5" ht="15.75" thickBot="1" x14ac:dyDescent="0.3">
      <c r="B16" s="34" t="s">
        <v>45</v>
      </c>
      <c r="C16" s="34" t="s">
        <v>5</v>
      </c>
      <c r="D16" s="36">
        <v>0</v>
      </c>
      <c r="E16" s="36">
        <v>20.339015494309617</v>
      </c>
    </row>
    <row r="19" spans="1:7" ht="15.75" thickBot="1" x14ac:dyDescent="0.3">
      <c r="A19" t="s">
        <v>27</v>
      </c>
    </row>
    <row r="20" spans="1:7" ht="15.75" thickBot="1" x14ac:dyDescent="0.3">
      <c r="B20" s="69" t="s">
        <v>23</v>
      </c>
      <c r="C20" s="69" t="s">
        <v>24</v>
      </c>
      <c r="D20" s="69" t="s">
        <v>25</v>
      </c>
      <c r="E20" s="69" t="s">
        <v>26</v>
      </c>
      <c r="F20" s="69" t="s">
        <v>28</v>
      </c>
    </row>
    <row r="21" spans="1:7" x14ac:dyDescent="0.25">
      <c r="B21" s="35" t="s">
        <v>35</v>
      </c>
      <c r="C21" s="35" t="s">
        <v>36</v>
      </c>
      <c r="D21" s="37">
        <v>0</v>
      </c>
      <c r="E21" s="37">
        <v>14.55791032496915</v>
      </c>
      <c r="F21" s="35" t="s">
        <v>37</v>
      </c>
    </row>
    <row r="22" spans="1:7" x14ac:dyDescent="0.25">
      <c r="B22" s="35" t="s">
        <v>38</v>
      </c>
      <c r="C22" s="35" t="s">
        <v>39</v>
      </c>
      <c r="D22" s="37">
        <v>0</v>
      </c>
      <c r="E22" s="37">
        <v>3.5642067736185323</v>
      </c>
      <c r="F22" s="35" t="s">
        <v>37</v>
      </c>
    </row>
    <row r="23" spans="1:7" ht="15.75" thickBot="1" x14ac:dyDescent="0.3">
      <c r="B23" s="34" t="s">
        <v>40</v>
      </c>
      <c r="C23" s="34" t="s">
        <v>41</v>
      </c>
      <c r="D23" s="36">
        <v>0</v>
      </c>
      <c r="E23" s="36">
        <v>0.54946386946387227</v>
      </c>
      <c r="F23" s="34" t="s">
        <v>37</v>
      </c>
    </row>
    <row r="26" spans="1:7" ht="15.75" thickBot="1" x14ac:dyDescent="0.3">
      <c r="A26" t="s">
        <v>29</v>
      </c>
    </row>
    <row r="27" spans="1:7" ht="15.75" thickBot="1" x14ac:dyDescent="0.3">
      <c r="B27" s="69" t="s">
        <v>23</v>
      </c>
      <c r="C27" s="69" t="s">
        <v>24</v>
      </c>
      <c r="D27" s="69" t="s">
        <v>30</v>
      </c>
      <c r="E27" s="69" t="s">
        <v>31</v>
      </c>
      <c r="F27" s="69" t="s">
        <v>32</v>
      </c>
      <c r="G27" s="69" t="s">
        <v>33</v>
      </c>
    </row>
    <row r="28" spans="1:7" x14ac:dyDescent="0.25">
      <c r="B28" s="35" t="s">
        <v>34</v>
      </c>
      <c r="C28" s="35" t="s">
        <v>3</v>
      </c>
      <c r="D28" s="37">
        <v>146.94545454545457</v>
      </c>
      <c r="E28" s="35" t="s">
        <v>78</v>
      </c>
      <c r="F28" s="35" t="s">
        <v>44</v>
      </c>
      <c r="G28" s="37">
        <v>0</v>
      </c>
    </row>
    <row r="29" spans="1:7" x14ac:dyDescent="0.25">
      <c r="B29" s="35" t="s">
        <v>42</v>
      </c>
      <c r="C29" s="35" t="s">
        <v>4</v>
      </c>
      <c r="D29" s="37">
        <v>-15.126417112299471</v>
      </c>
      <c r="E29" s="35" t="s">
        <v>79</v>
      </c>
      <c r="F29" s="35" t="s">
        <v>44</v>
      </c>
      <c r="G29" s="37">
        <v>0</v>
      </c>
    </row>
    <row r="30" spans="1:7" x14ac:dyDescent="0.25">
      <c r="B30" s="35" t="s">
        <v>47</v>
      </c>
      <c r="C30" s="35" t="s">
        <v>6</v>
      </c>
      <c r="D30" s="37">
        <v>53.000000000000007</v>
      </c>
      <c r="E30" s="35" t="s">
        <v>48</v>
      </c>
      <c r="F30" s="35" t="s">
        <v>44</v>
      </c>
      <c r="G30" s="35">
        <v>0</v>
      </c>
    </row>
    <row r="31" spans="1:7" x14ac:dyDescent="0.25">
      <c r="B31" s="35" t="s">
        <v>61</v>
      </c>
      <c r="C31" s="35" t="s">
        <v>7</v>
      </c>
      <c r="D31" s="37">
        <v>56.31582613464969</v>
      </c>
      <c r="E31" s="35" t="s">
        <v>62</v>
      </c>
      <c r="F31" s="35" t="s">
        <v>49</v>
      </c>
      <c r="G31" s="35">
        <v>5.68417386535031</v>
      </c>
    </row>
    <row r="32" spans="1:7" ht="15.75" thickBot="1" x14ac:dyDescent="0.3">
      <c r="B32" s="34" t="s">
        <v>63</v>
      </c>
      <c r="C32" s="34" t="s">
        <v>8</v>
      </c>
      <c r="D32" s="36">
        <v>27.997849993144108</v>
      </c>
      <c r="E32" s="34" t="s">
        <v>64</v>
      </c>
      <c r="F32" s="34" t="s">
        <v>49</v>
      </c>
      <c r="G32" s="34">
        <v>53.002150006855892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F20" sqref="F20"/>
    </sheetView>
  </sheetViews>
  <sheetFormatPr defaultRowHeight="15" x14ac:dyDescent="0.2"/>
  <cols>
    <col min="1" max="1" width="12.5703125" style="1" customWidth="1"/>
    <col min="2" max="6" width="9.140625" style="1"/>
    <col min="7" max="7" width="10.42578125" style="1" customWidth="1"/>
    <col min="8" max="16384" width="9.140625" style="1"/>
  </cols>
  <sheetData>
    <row r="1" spans="1:7" ht="15.75" thickBot="1" x14ac:dyDescent="0.25">
      <c r="A1" s="19"/>
      <c r="B1" s="31" t="s">
        <v>0</v>
      </c>
      <c r="C1" s="20" t="s">
        <v>1</v>
      </c>
      <c r="D1" s="32" t="s">
        <v>2</v>
      </c>
      <c r="E1" s="30"/>
      <c r="F1" s="30"/>
    </row>
    <row r="2" spans="1:7" ht="15.75" thickBot="1" x14ac:dyDescent="0.25">
      <c r="A2" s="39" t="s">
        <v>12</v>
      </c>
      <c r="B2" s="40">
        <v>14.55791032496915</v>
      </c>
      <c r="C2" s="25">
        <v>3.5642067736185323</v>
      </c>
      <c r="D2" s="29">
        <v>0.54946386946387227</v>
      </c>
      <c r="E2" s="30"/>
      <c r="F2" s="30"/>
    </row>
    <row r="3" spans="1:7" x14ac:dyDescent="0.2">
      <c r="A3" s="7" t="s">
        <v>3</v>
      </c>
      <c r="B3" s="26">
        <v>10</v>
      </c>
      <c r="C3" s="8">
        <v>1</v>
      </c>
      <c r="D3" s="57">
        <v>-4</v>
      </c>
      <c r="E3" s="61">
        <f>SUMPRODUCT($B$2:$D$2,B3:D3)</f>
        <v>146.94545454545457</v>
      </c>
      <c r="F3" s="74" t="s">
        <v>54</v>
      </c>
      <c r="G3" s="71">
        <f>'Задача 2'!G3</f>
        <v>146.94545454545454</v>
      </c>
    </row>
    <row r="4" spans="1:7" x14ac:dyDescent="0.2">
      <c r="A4" s="5" t="s">
        <v>4</v>
      </c>
      <c r="B4" s="27">
        <v>-2</v>
      </c>
      <c r="C4" s="11">
        <v>3</v>
      </c>
      <c r="D4" s="58">
        <v>6</v>
      </c>
      <c r="E4" s="62">
        <f>SUMPRODUCT($B$2:$D$2,B4:D4)</f>
        <v>-15.126417112299471</v>
      </c>
      <c r="F4" s="76" t="s">
        <v>54</v>
      </c>
      <c r="G4" s="41">
        <f>'Задача 2'!E4-0.2*ABS('Задача 2'!E4)</f>
        <v>-15.126417112299469</v>
      </c>
    </row>
    <row r="5" spans="1:7" ht="15.75" thickBot="1" x14ac:dyDescent="0.25">
      <c r="A5" s="6" t="s">
        <v>5</v>
      </c>
      <c r="B5" s="28">
        <v>2</v>
      </c>
      <c r="C5" s="14">
        <v>-2</v>
      </c>
      <c r="D5" s="59">
        <v>-3</v>
      </c>
      <c r="E5" s="63">
        <f>SUMPRODUCT($B$2:$D$2,B5:D5)</f>
        <v>20.339015494309617</v>
      </c>
      <c r="F5" s="75" t="s">
        <v>9</v>
      </c>
      <c r="G5" s="72" t="s">
        <v>11</v>
      </c>
    </row>
    <row r="6" spans="1:7" x14ac:dyDescent="0.2">
      <c r="A6" s="4" t="s">
        <v>6</v>
      </c>
      <c r="B6" s="26">
        <v>3</v>
      </c>
      <c r="C6" s="8">
        <v>2</v>
      </c>
      <c r="D6" s="57">
        <v>4</v>
      </c>
      <c r="E6" s="61">
        <f>SUMPRODUCT($B$2:$D$2,B6:D6)</f>
        <v>53.000000000000007</v>
      </c>
      <c r="F6" s="46" t="s">
        <v>10</v>
      </c>
      <c r="G6" s="71">
        <v>53</v>
      </c>
    </row>
    <row r="7" spans="1:7" x14ac:dyDescent="0.2">
      <c r="A7" s="5" t="s">
        <v>7</v>
      </c>
      <c r="B7" s="27">
        <v>4</v>
      </c>
      <c r="C7" s="11">
        <v>-1</v>
      </c>
      <c r="D7" s="58">
        <v>3</v>
      </c>
      <c r="E7" s="62">
        <f>SUMPRODUCT($B$2:$D$2,B7:D7)</f>
        <v>56.31582613464969</v>
      </c>
      <c r="F7" s="47" t="s">
        <v>10</v>
      </c>
      <c r="G7" s="73">
        <v>62</v>
      </c>
    </row>
    <row r="8" spans="1:7" ht="15.75" thickBot="1" x14ac:dyDescent="0.25">
      <c r="A8" s="6" t="s">
        <v>8</v>
      </c>
      <c r="B8" s="28">
        <v>1</v>
      </c>
      <c r="C8" s="14">
        <v>3</v>
      </c>
      <c r="D8" s="59">
        <v>5</v>
      </c>
      <c r="E8" s="63">
        <f>SUMPRODUCT($B$2:$D$2,B8:D8)</f>
        <v>27.997849993144108</v>
      </c>
      <c r="F8" s="48" t="s">
        <v>10</v>
      </c>
      <c r="G8" s="72">
        <v>81</v>
      </c>
    </row>
    <row r="10" spans="1:7" x14ac:dyDescent="0.2">
      <c r="A10" s="38" t="s">
        <v>53</v>
      </c>
    </row>
    <row r="11" spans="1:7" x14ac:dyDescent="0.2">
      <c r="A11" s="38" t="s">
        <v>80</v>
      </c>
    </row>
    <row r="12" spans="1:7" x14ac:dyDescent="0.2">
      <c r="A12" s="38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Условие</vt:lpstr>
      <vt:lpstr>Отчет о результатах 1</vt:lpstr>
      <vt:lpstr>Задача 1</vt:lpstr>
      <vt:lpstr>Отчет о результатах 2</vt:lpstr>
      <vt:lpstr>Задача 2</vt:lpstr>
      <vt:lpstr>Отчет о результатах 3</vt:lpstr>
      <vt:lpstr>Задача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2022-06-01T12:49:28Z</dcterms:modified>
</cp:coreProperties>
</file>