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G23" i="1" l="1"/>
  <c r="H23" i="1"/>
  <c r="I23" i="1"/>
  <c r="J23" i="1"/>
  <c r="F23" i="1"/>
  <c r="K24" i="1"/>
  <c r="M24" i="1" s="1"/>
  <c r="G24" i="1"/>
  <c r="H24" i="1"/>
  <c r="I24" i="1"/>
  <c r="J24" i="1"/>
  <c r="F24" i="1"/>
  <c r="J22" i="1"/>
  <c r="F22" i="1"/>
  <c r="M20" i="1"/>
  <c r="M26" i="1" s="1"/>
  <c r="K20" i="1"/>
  <c r="G20" i="1"/>
  <c r="H20" i="1"/>
  <c r="I20" i="1"/>
  <c r="J20" i="1"/>
  <c r="F20" i="1"/>
  <c r="M16" i="1"/>
  <c r="M17" i="1"/>
  <c r="M18" i="1"/>
  <c r="M12" i="1"/>
  <c r="L12" i="1"/>
  <c r="F12" i="1"/>
  <c r="M10" i="1"/>
  <c r="K23" i="1" l="1"/>
  <c r="G22" i="1"/>
  <c r="K22" i="1"/>
  <c r="I22" i="1"/>
  <c r="H22" i="1"/>
  <c r="M14" i="1" l="1"/>
  <c r="M23" i="1" l="1"/>
  <c r="M22" i="1"/>
</calcChain>
</file>

<file path=xl/sharedStrings.xml><?xml version="1.0" encoding="utf-8"?>
<sst xmlns="http://schemas.openxmlformats.org/spreadsheetml/2006/main" count="128" uniqueCount="67">
  <si>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</si>
  <si>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</si>
  <si>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</si>
  <si>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</si>
  <si>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</si>
  <si>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</si>
  <si>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</si>
  <si>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</si>
  <si>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</si>
  <si>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</si>
  <si>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</si>
  <si>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</si>
  <si>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</si>
  <si>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</si>
  <si>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</si>
  <si>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</si>
  <si>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</si>
  <si>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</si>
  <si>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</si>
  <si>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ОС Windows NT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</si>
  <si>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</si>
  <si>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</si>
  <si>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</si>
  <si>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</si>
  <si>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</si>
  <si>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</si>
  <si>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</si>
  <si>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</si>
  <si>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</si>
  <si>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</si>
  <si>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</si>
  <si>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</si>
  <si>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</si>
  <si>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</si>
  <si>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</si>
  <si>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</si>
  <si>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</si>
  <si>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</si>
  <si>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</si>
  <si>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</si>
  <si>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</si>
  <si>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</si>
  <si>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</si>
  <si>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</si>
  <si>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</si>
  <si>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</si>
  <si>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</si>
  <si>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</si>
  <si>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</si>
  <si>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</si>
  <si>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</si>
  <si>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</si>
  <si>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</si>
  <si>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</si>
  <si>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</si>
  <si>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</si>
  <si>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</si>
  <si>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</si>
  <si>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</si>
  <si>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</si>
  <si>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16</t>
  </si>
  <si>
    <t>17 –  20</t>
  </si>
  <si>
    <t>21–  29</t>
  </si>
  <si>
    <t>30 – 40</t>
  </si>
  <si>
    <t>41 –  45</t>
  </si>
  <si>
    <t>1С:Предприятие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</si>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</sst>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activeCell="O13" sqref="O13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3" t="s">
        <v>0</v>
      </c>
      <c r="B1" s="22" t="s">
        <v>4</v>
      </c>
      <c r="C1" s="37"/>
      <c r="D1" s="37"/>
      <c r="E1" s="23"/>
      <c r="F1" s="34" t="s">
        <v>1</v>
      </c>
      <c r="G1" s="35"/>
      <c r="H1" s="35"/>
      <c r="I1" s="35"/>
      <c r="J1" s="35"/>
      <c r="K1" s="36"/>
      <c r="L1" s="19" t="s">
        <v>2</v>
      </c>
      <c r="M1" s="19" t="s">
        <v>3</v>
      </c>
    </row>
    <row r="2" spans="1:19" ht="15.75" customHeight="1" thickBot="1" x14ac:dyDescent="0.3">
      <c r="A2" s="18"/>
      <c r="B2" s="24"/>
      <c r="C2" s="38"/>
      <c r="D2" s="38"/>
      <c r="E2" s="25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0"/>
      <c r="M2" s="20"/>
    </row>
    <row r="3" spans="1:19" ht="15.75" thickBot="1" x14ac:dyDescent="0.3">
      <c r="A3" s="18"/>
      <c r="B3" s="24"/>
      <c r="C3" s="38"/>
      <c r="D3" s="38"/>
      <c r="E3" s="25"/>
      <c r="F3" s="15" t="s">
        <v>11</v>
      </c>
      <c r="G3" s="16"/>
      <c r="H3" s="16"/>
      <c r="I3" s="16"/>
      <c r="J3" s="16"/>
      <c r="K3" s="17"/>
      <c r="L3" s="21"/>
      <c r="M3" s="21"/>
    </row>
    <row r="4" spans="1:19" ht="15.75" thickBot="1" x14ac:dyDescent="0.3">
      <c r="A4" s="14"/>
      <c r="B4" s="26"/>
      <c r="C4" s="39"/>
      <c r="D4" s="39"/>
      <c r="E4" s="27"/>
      <c r="F4" s="3" t="s">
        <v>12</v>
      </c>
      <c r="G4" s="3" t="s">
        <v>60</v>
      </c>
      <c r="H4" s="3" t="s">
        <v>61</v>
      </c>
      <c r="I4" s="3" t="s">
        <v>62</v>
      </c>
      <c r="J4" s="3" t="s">
        <v>63</v>
      </c>
      <c r="K4" s="3" t="s">
        <v>64</v>
      </c>
      <c r="L4" s="1">
        <v>46</v>
      </c>
      <c r="M4" s="1">
        <v>46</v>
      </c>
      <c r="N4">
        <v>10</v>
      </c>
      <c r="O4">
        <v>6</v>
      </c>
      <c r="P4">
        <v>4</v>
      </c>
      <c r="Q4">
        <v>9</v>
      </c>
      <c r="R4">
        <v>11</v>
      </c>
      <c r="S4">
        <v>5</v>
      </c>
    </row>
    <row r="5" spans="1:19" ht="15.75" thickBot="1" x14ac:dyDescent="0.3">
      <c r="A5" s="2">
        <v>1</v>
      </c>
      <c r="B5" s="31" t="s">
        <v>13</v>
      </c>
      <c r="C5" s="32"/>
      <c r="D5" s="32"/>
      <c r="E5" s="33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849</v>
      </c>
      <c r="Q5">
        <v>1048</v>
      </c>
      <c r="R5">
        <v>752</v>
      </c>
      <c r="S5">
        <v>752</v>
      </c>
    </row>
    <row r="6" spans="1:19" ht="15.75" thickBot="1" x14ac:dyDescent="0.3">
      <c r="A6" s="2">
        <v>2</v>
      </c>
      <c r="B6" s="31" t="s">
        <v>13</v>
      </c>
      <c r="C6" s="32"/>
      <c r="D6" s="32"/>
      <c r="E6" s="33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</row>
    <row r="7" spans="1:19" ht="15.75" thickBot="1" x14ac:dyDescent="0.3">
      <c r="A7" s="2">
        <v>3</v>
      </c>
      <c r="B7" s="31" t="s">
        <v>15</v>
      </c>
      <c r="C7" s="32"/>
      <c r="D7" s="32"/>
      <c r="E7" s="33"/>
      <c r="F7" s="3" t="s">
        <v>12</v>
      </c>
      <c r="G7" s="3" t="s">
        <v>60</v>
      </c>
      <c r="H7" s="3" t="s">
        <v>61</v>
      </c>
      <c r="I7" s="3" t="s">
        <v>62</v>
      </c>
      <c r="J7" s="3" t="s">
        <v>63</v>
      </c>
      <c r="K7" s="3" t="s">
        <v>64</v>
      </c>
      <c r="L7" s="1">
        <v>46</v>
      </c>
      <c r="M7" s="1" t="s">
        <v>16</v>
      </c>
    </row>
    <row r="8" spans="1:19" ht="15.75" customHeight="1" thickBot="1" x14ac:dyDescent="0.3">
      <c r="A8" s="2">
        <v>4</v>
      </c>
      <c r="B8" s="31" t="s">
        <v>55</v>
      </c>
      <c r="C8" s="32"/>
      <c r="D8" s="32"/>
      <c r="E8" s="33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22" t="s">
        <v>17</v>
      </c>
      <c r="C9" s="23"/>
      <c r="D9" s="13" t="s">
        <v>20</v>
      </c>
      <c r="E9" s="4" t="s">
        <v>18</v>
      </c>
      <c r="F9" s="15" t="s">
        <v>19</v>
      </c>
      <c r="G9" s="16"/>
      <c r="H9" s="16"/>
      <c r="I9" s="16"/>
      <c r="J9" s="16"/>
      <c r="K9" s="16"/>
      <c r="L9" s="17"/>
      <c r="M9" s="5" t="s">
        <v>16</v>
      </c>
    </row>
    <row r="10" spans="1:19" ht="15.75" thickBot="1" x14ac:dyDescent="0.3">
      <c r="A10" s="2">
        <v>6</v>
      </c>
      <c r="B10" s="24"/>
      <c r="C10" s="25"/>
      <c r="D10" s="14"/>
      <c r="E10" s="5" t="s">
        <v>21</v>
      </c>
      <c r="F10" s="15">
        <v>50</v>
      </c>
      <c r="G10" s="16"/>
      <c r="H10" s="16"/>
      <c r="I10" s="16"/>
      <c r="J10" s="16"/>
      <c r="K10" s="16"/>
      <c r="L10" s="17"/>
      <c r="M10" s="1">
        <f>SUM(F10)</f>
        <v>50</v>
      </c>
    </row>
    <row r="11" spans="1:19" ht="15.75" thickBot="1" x14ac:dyDescent="0.3">
      <c r="A11" s="2">
        <v>7</v>
      </c>
      <c r="B11" s="24"/>
      <c r="C11" s="25"/>
      <c r="D11" s="13" t="s">
        <v>23</v>
      </c>
      <c r="E11" s="5" t="s">
        <v>22</v>
      </c>
      <c r="F11" s="15" t="s">
        <v>65</v>
      </c>
      <c r="G11" s="16"/>
      <c r="H11" s="16"/>
      <c r="I11" s="16"/>
      <c r="J11" s="16"/>
      <c r="K11" s="16"/>
      <c r="L11" s="1" t="s">
        <v>66</v>
      </c>
      <c r="M11" s="1" t="s">
        <v>16</v>
      </c>
    </row>
    <row r="12" spans="1:19" ht="20.25" customHeight="1" thickBot="1" x14ac:dyDescent="0.3">
      <c r="A12" s="2">
        <v>8</v>
      </c>
      <c r="B12" s="24"/>
      <c r="C12" s="25"/>
      <c r="D12" s="14"/>
      <c r="E12" s="5" t="s">
        <v>24</v>
      </c>
      <c r="F12" s="15">
        <f>800</f>
        <v>800</v>
      </c>
      <c r="G12" s="16"/>
      <c r="H12" s="16"/>
      <c r="I12" s="16"/>
      <c r="J12" s="16"/>
      <c r="K12" s="17"/>
      <c r="L12" s="6">
        <f>150</f>
        <v>150</v>
      </c>
      <c r="M12" s="1">
        <f>SUM(F12:L12)</f>
        <v>950</v>
      </c>
    </row>
    <row r="13" spans="1:19" ht="27" customHeight="1" thickBot="1" x14ac:dyDescent="0.3">
      <c r="A13" s="2">
        <v>9</v>
      </c>
      <c r="B13" s="24"/>
      <c r="C13" s="25"/>
      <c r="D13" s="13" t="s">
        <v>32</v>
      </c>
      <c r="E13" s="5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14</v>
      </c>
      <c r="M13" s="1" t="s">
        <v>14</v>
      </c>
    </row>
    <row r="14" spans="1:19" ht="26.25" thickBot="1" x14ac:dyDescent="0.3">
      <c r="A14" s="2">
        <v>10</v>
      </c>
      <c r="B14" s="26"/>
      <c r="C14" s="27"/>
      <c r="D14" s="14"/>
      <c r="E14" s="5" t="s">
        <v>33</v>
      </c>
      <c r="F14" s="1">
        <v>27200</v>
      </c>
      <c r="G14" s="1">
        <v>6475</v>
      </c>
      <c r="H14" s="1">
        <v>9702</v>
      </c>
      <c r="I14" s="1">
        <v>17844</v>
      </c>
      <c r="J14" s="1">
        <v>20988</v>
      </c>
      <c r="K14" s="1">
        <v>23953</v>
      </c>
      <c r="L14" s="1" t="s">
        <v>14</v>
      </c>
      <c r="M14" s="1">
        <f>SUM(F14:K14)</f>
        <v>106162</v>
      </c>
    </row>
    <row r="15" spans="1:19" ht="20.25" customHeight="1" thickBot="1" x14ac:dyDescent="0.3">
      <c r="A15" s="2">
        <v>11</v>
      </c>
      <c r="B15" s="22" t="s">
        <v>34</v>
      </c>
      <c r="C15" s="23"/>
      <c r="D15" s="13" t="s">
        <v>35</v>
      </c>
      <c r="E15" s="5" t="s">
        <v>56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58</v>
      </c>
      <c r="M15" s="1" t="s">
        <v>16</v>
      </c>
    </row>
    <row r="16" spans="1:19" ht="26.25" thickBot="1" x14ac:dyDescent="0.3">
      <c r="A16" s="2">
        <v>12</v>
      </c>
      <c r="B16" s="24"/>
      <c r="C16" s="25"/>
      <c r="D16" s="14"/>
      <c r="E16" s="5" t="s">
        <v>36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26546</v>
      </c>
      <c r="M16" s="1">
        <f t="shared" ref="M16:M18" si="0">SUM(F16:L16)</f>
        <v>26546</v>
      </c>
    </row>
    <row r="17" spans="1:13" ht="26.25" thickBot="1" x14ac:dyDescent="0.3">
      <c r="A17" s="2">
        <v>13</v>
      </c>
      <c r="B17" s="24"/>
      <c r="C17" s="25"/>
      <c r="D17" s="5" t="s">
        <v>37</v>
      </c>
      <c r="E17" s="5" t="s">
        <v>38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43560</v>
      </c>
      <c r="M17" s="1">
        <f t="shared" si="0"/>
        <v>43560</v>
      </c>
    </row>
    <row r="18" spans="1:13" ht="28.5" customHeight="1" thickBot="1" x14ac:dyDescent="0.3">
      <c r="A18" s="2">
        <v>14</v>
      </c>
      <c r="B18" s="26"/>
      <c r="C18" s="27"/>
      <c r="D18" s="5" t="s">
        <v>39</v>
      </c>
      <c r="E18" s="5" t="s">
        <v>40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47223</v>
      </c>
      <c r="M18" s="1">
        <f t="shared" si="0"/>
        <v>47223</v>
      </c>
    </row>
    <row r="19" spans="1:13" ht="15.75" thickBot="1" x14ac:dyDescent="0.3">
      <c r="A19" s="2">
        <v>15</v>
      </c>
      <c r="B19" s="22" t="s">
        <v>41</v>
      </c>
      <c r="C19" s="23"/>
      <c r="D19" s="13" t="s">
        <v>47</v>
      </c>
      <c r="E19" s="5" t="s">
        <v>42</v>
      </c>
      <c r="F19" s="4" t="s">
        <v>43</v>
      </c>
      <c r="G19" s="4" t="s">
        <v>44</v>
      </c>
      <c r="H19" s="4" t="s">
        <v>43</v>
      </c>
      <c r="I19" s="1" t="s">
        <v>44</v>
      </c>
      <c r="J19" s="1" t="s">
        <v>44</v>
      </c>
      <c r="K19" s="1" t="s">
        <v>45</v>
      </c>
      <c r="L19" s="7" t="s">
        <v>46</v>
      </c>
      <c r="M19" s="1" t="s">
        <v>16</v>
      </c>
    </row>
    <row r="20" spans="1:13" ht="26.25" thickBot="1" x14ac:dyDescent="0.3">
      <c r="A20" s="2">
        <v>16</v>
      </c>
      <c r="B20" s="24"/>
      <c r="C20" s="25"/>
      <c r="D20" s="14"/>
      <c r="E20" s="5" t="s">
        <v>48</v>
      </c>
      <c r="F20" s="1">
        <f>N5*N4</f>
        <v>8490</v>
      </c>
      <c r="G20" s="1">
        <f t="shared" ref="G20:J20" si="1">O5*O4</f>
        <v>4512</v>
      </c>
      <c r="H20" s="1">
        <f t="shared" si="1"/>
        <v>3396</v>
      </c>
      <c r="I20" s="1">
        <f t="shared" si="1"/>
        <v>9432</v>
      </c>
      <c r="J20" s="1">
        <f t="shared" si="1"/>
        <v>8272</v>
      </c>
      <c r="K20" s="1">
        <f>S5*S4</f>
        <v>3760</v>
      </c>
      <c r="L20" s="4">
        <v>1418</v>
      </c>
      <c r="M20" s="1">
        <f>SUM(F20:L20)</f>
        <v>39280</v>
      </c>
    </row>
    <row r="21" spans="1:13" ht="26.25" thickBot="1" x14ac:dyDescent="0.3">
      <c r="A21" s="2">
        <v>17</v>
      </c>
      <c r="B21" s="24"/>
      <c r="C21" s="25"/>
      <c r="D21" s="13" t="s">
        <v>50</v>
      </c>
      <c r="E21" s="5" t="s">
        <v>49</v>
      </c>
      <c r="F21" s="28" t="s">
        <v>59</v>
      </c>
      <c r="G21" s="29"/>
      <c r="H21" s="29"/>
      <c r="I21" s="29"/>
      <c r="J21" s="29"/>
      <c r="K21" s="30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26"/>
      <c r="C22" s="27"/>
      <c r="D22" s="14"/>
      <c r="E22" s="5" t="s">
        <v>51</v>
      </c>
      <c r="F22" s="1">
        <f>190 * 5</f>
        <v>950</v>
      </c>
      <c r="G22" s="1">
        <f>190*3</f>
        <v>570</v>
      </c>
      <c r="H22" s="1">
        <f>190*4</f>
        <v>760</v>
      </c>
      <c r="I22" s="1">
        <f>190*9</f>
        <v>1710</v>
      </c>
      <c r="J22" s="1">
        <f>190*6</f>
        <v>1140</v>
      </c>
      <c r="K22" s="1">
        <f>190*3</f>
        <v>570</v>
      </c>
      <c r="L22" s="1" t="s">
        <v>16</v>
      </c>
      <c r="M22" s="1">
        <f>SUM(F22:K22)</f>
        <v>5700</v>
      </c>
    </row>
    <row r="23" spans="1:13" ht="15.75" customHeight="1" thickBot="1" x14ac:dyDescent="0.3">
      <c r="A23" s="4">
        <v>19</v>
      </c>
      <c r="B23" s="34" t="s">
        <v>52</v>
      </c>
      <c r="C23" s="35"/>
      <c r="D23" s="35"/>
      <c r="E23" s="36"/>
      <c r="F23" s="1">
        <f>F24/N4</f>
        <v>3678.0476190476193</v>
      </c>
      <c r="G23" s="1">
        <f t="shared" ref="G23:K23" si="2">G24/O4</f>
        <v>1949.5793650793651</v>
      </c>
      <c r="H23" s="1">
        <f t="shared" si="2"/>
        <v>3499.6190476190477</v>
      </c>
      <c r="I23" s="1">
        <f t="shared" si="2"/>
        <v>3236.2751322751324</v>
      </c>
      <c r="J23" s="1">
        <f t="shared" si="2"/>
        <v>2776.4069264069262</v>
      </c>
      <c r="K23" s="1">
        <f t="shared" si="2"/>
        <v>5684.695238095238</v>
      </c>
      <c r="L23" s="1" t="s">
        <v>16</v>
      </c>
      <c r="M23" s="1">
        <f>SUM(F23:K23)</f>
        <v>20824.623328523328</v>
      </c>
    </row>
    <row r="24" spans="1:13" ht="38.25" customHeight="1" thickBot="1" x14ac:dyDescent="0.3">
      <c r="A24" s="4">
        <v>20</v>
      </c>
      <c r="B24" s="34" t="s">
        <v>57</v>
      </c>
      <c r="C24" s="35"/>
      <c r="D24" s="35"/>
      <c r="E24" s="36"/>
      <c r="F24" s="1">
        <f>$F$10/7 + $F$12/6 + F14 + F20 + F22</f>
        <v>36780.476190476191</v>
      </c>
      <c r="G24" s="1">
        <f>$F$10/7 + $F$12/6 + G14 + G20 + G22</f>
        <v>11697.476190476191</v>
      </c>
      <c r="H24" s="1">
        <f t="shared" ref="H24:J24" si="3">$F$10/7 + $F$12/6 + H14 + H20 + H22</f>
        <v>13998.476190476191</v>
      </c>
      <c r="I24" s="1">
        <f t="shared" si="3"/>
        <v>29126.476190476191</v>
      </c>
      <c r="J24" s="1">
        <f t="shared" si="3"/>
        <v>30540.476190476191</v>
      </c>
      <c r="K24" s="1">
        <f>$F$10/7 + $F$12/6 + K14 + K20 + K22</f>
        <v>28423.476190476191</v>
      </c>
      <c r="L24" s="8"/>
      <c r="M24" s="19">
        <f>SUM(F24:K24)+L25</f>
        <v>269471</v>
      </c>
    </row>
    <row r="25" spans="1:13" ht="19.5" customHeight="1" thickBot="1" x14ac:dyDescent="0.3">
      <c r="A25" s="9">
        <v>21</v>
      </c>
      <c r="B25" s="10" t="s">
        <v>53</v>
      </c>
      <c r="C25" s="11"/>
      <c r="D25" s="11"/>
      <c r="E25" s="11"/>
      <c r="F25" s="11"/>
      <c r="G25" s="11"/>
      <c r="H25" s="11"/>
      <c r="I25" s="11"/>
      <c r="J25" s="11"/>
      <c r="K25" s="12"/>
      <c r="L25" s="1">
        <f>$F$10/7 + L12 + L16 + L17 + L18 + L20</f>
        <v>118904.14285714286</v>
      </c>
      <c r="M25" s="21"/>
    </row>
    <row r="26" spans="1:13" ht="15.75" thickBot="1" x14ac:dyDescent="0.3">
      <c r="A26" s="1">
        <v>22</v>
      </c>
      <c r="B26" s="10" t="s">
        <v>54</v>
      </c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">
        <f>M18+M17+M16+M14+M12+M10+M22+M20</f>
        <v>269471</v>
      </c>
    </row>
  </sheetData>
  <mergeCells count="29">
    <mergeCell ref="M24:M25"/>
    <mergeCell ref="F1:K1"/>
    <mergeCell ref="B1:E4"/>
    <mergeCell ref="B23:E23"/>
    <mergeCell ref="B24:E24"/>
    <mergeCell ref="B25:K25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2022-12-08T11:17:16Z</dcterms:modified>
</cp:coreProperties>
</file>