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G23" i="1"/>
  <c r="H23" i="1"/>
  <c r="I23" i="1"/>
  <c r="J23" i="1"/>
  <c r="K23" i="1"/>
  <c r="F23" i="1"/>
  <c r="G24" i="1"/>
  <c r="H24" i="1"/>
  <c r="I24" i="1"/>
  <c r="J24" i="1"/>
  <c r="K24" i="1"/>
  <c r="F24" i="1"/>
  <c r="G20" i="1"/>
  <c r="H20" i="1"/>
  <c r="I20" i="1"/>
  <c r="J20" i="1"/>
  <c r="K20" i="1"/>
  <c r="F20" i="1"/>
  <c r="M16" i="1"/>
  <c r="M17" i="1"/>
  <c r="M18" i="1"/>
  <c r="M20" i="1"/>
  <c r="M22" i="1"/>
  <c r="M14" i="1"/>
  <c r="M10" i="1"/>
  <c r="M12" i="1"/>
  <c r="L12" i="1"/>
  <c r="F12" i="1"/>
  <c r="K22" i="1" l="1"/>
  <c r="J22" i="1"/>
  <c r="I22" i="1"/>
  <c r="G22" i="1"/>
  <c r="H22" i="1"/>
  <c r="F22" i="1"/>
  <c r="M23" i="1" l="1"/>
  <c r="M26" i="1"/>
  <c r="M24" i="1" l="1"/>
</calcChain>
</file>

<file path=xl/sharedStrings.xml><?xml version="1.0" encoding="utf-8"?>
<sst xmlns="http://schemas.openxmlformats.org/spreadsheetml/2006/main" count="128" uniqueCount="67">
  <si>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</si>
  <si>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</si>
  <si>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</si>
  <si>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</si>
  <si>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</si>
  <si>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</si>
  <si>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</si>
  <si>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</si>
  <si>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</si>
  <si>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</si>
  <si>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</si>
  <si>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</si>
  <si>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</si>
  <si>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</si>
  <si>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</si>
  <si>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</si>
  <si>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</si>
  <si>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</si>
  <si>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</si>
  <si>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</si>
  <si>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</si>
  <si>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</si>
  <si>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</si>
  <si>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</si>
  <si>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</si>
  <si>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</si>
  <si>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</si>
  <si>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</si>
  <si>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</si>
  <si>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</si>
  <si>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</si>
  <si>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</si>
  <si>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</si>
  <si>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</si>
  <si>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</si>
  <si>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</si>
  <si>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</si>
  <si>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</si>
  <si>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</si>
  <si>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</si>
  <si>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</si>
  <si>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</si>
  <si>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</si>
  <si>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</si>
  <si>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</si>
  <si>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</si>
  <si>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</si>
  <si>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</si>
  <si>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</si>
  <si>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</si>
  <si>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</si>
  <si>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</si>
  <si>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</si>
  <si>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</si>
  <si>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</si>
  <si>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БД_Сервер</t>
  </si>
  <si>
    <t>Sharp FX-125</t>
  </si>
  <si>
    <t>11 –  15</t>
  </si>
  <si>
    <t>16 –  22</t>
  </si>
  <si>
    <t>23 –  30</t>
  </si>
  <si>
    <t>31 – 39</t>
  </si>
  <si>
    <t>ОС Windows XP</t>
  </si>
  <si>
    <t>Катран</t>
  </si>
  <si>
    <t>Seiko SL-11, Sharp FX-125</t>
  </si>
  <si>
    <t>40 –  43</t>
  </si>
  <si>
    <t>Oracle</t>
  </si>
  <si>
    <t>1С:Предприятие, С++ Builder,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</si>
</sst>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N14" sqref="N14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6" t="s">
        <v>4</v>
      </c>
      <c r="C1" s="38"/>
      <c r="D1" s="38"/>
      <c r="E1" s="27"/>
      <c r="F1" s="35" t="s">
        <v>1</v>
      </c>
      <c r="G1" s="36"/>
      <c r="H1" s="36"/>
      <c r="I1" s="36"/>
      <c r="J1" s="36"/>
      <c r="K1" s="37"/>
      <c r="L1" s="23" t="s">
        <v>2</v>
      </c>
      <c r="M1" s="23" t="s">
        <v>3</v>
      </c>
    </row>
    <row r="2" spans="1:19" ht="15.75" customHeight="1" thickBot="1" x14ac:dyDescent="0.3">
      <c r="A2" s="22"/>
      <c r="B2" s="28"/>
      <c r="C2" s="39"/>
      <c r="D2" s="39"/>
      <c r="E2" s="2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4"/>
      <c r="M2" s="24"/>
    </row>
    <row r="3" spans="1:19" ht="15.75" thickBot="1" x14ac:dyDescent="0.3">
      <c r="A3" s="22"/>
      <c r="B3" s="28"/>
      <c r="C3" s="39"/>
      <c r="D3" s="39"/>
      <c r="E3" s="29"/>
      <c r="F3" s="16" t="s">
        <v>11</v>
      </c>
      <c r="G3" s="17"/>
      <c r="H3" s="17"/>
      <c r="I3" s="17"/>
      <c r="J3" s="17"/>
      <c r="K3" s="18"/>
      <c r="L3" s="25"/>
      <c r="M3" s="25"/>
    </row>
    <row r="4" spans="1:19" ht="15.75" thickBot="1" x14ac:dyDescent="0.3">
      <c r="A4" s="15"/>
      <c r="B4" s="30"/>
      <c r="C4" s="40"/>
      <c r="D4" s="40"/>
      <c r="E4" s="31"/>
      <c r="F4" s="3" t="s">
        <v>12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64</v>
      </c>
      <c r="L4" s="1">
        <v>44</v>
      </c>
      <c r="M4" s="1">
        <v>44</v>
      </c>
      <c r="N4">
        <v>10</v>
      </c>
      <c r="O4">
        <v>5</v>
      </c>
      <c r="P4">
        <v>7</v>
      </c>
      <c r="Q4">
        <v>8</v>
      </c>
      <c r="R4">
        <v>9</v>
      </c>
      <c r="S4">
        <v>4</v>
      </c>
    </row>
    <row r="5" spans="1:19" ht="15.75" thickBot="1" x14ac:dyDescent="0.3">
      <c r="A5" s="2">
        <v>1</v>
      </c>
      <c r="B5" s="32" t="s">
        <v>13</v>
      </c>
      <c r="C5" s="33"/>
      <c r="D5" s="33"/>
      <c r="E5" s="34"/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>
        <v>849</v>
      </c>
      <c r="O5">
        <v>752</v>
      </c>
      <c r="P5">
        <v>1418</v>
      </c>
      <c r="Q5">
        <v>849</v>
      </c>
      <c r="R5">
        <v>849</v>
      </c>
      <c r="S5">
        <v>849</v>
      </c>
    </row>
    <row r="6" spans="1:19" ht="15.75" thickBot="1" x14ac:dyDescent="0.3">
      <c r="A6" s="2">
        <v>2</v>
      </c>
      <c r="B6" s="32" t="s">
        <v>13</v>
      </c>
      <c r="C6" s="33"/>
      <c r="D6" s="33"/>
      <c r="E6" s="34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</row>
    <row r="7" spans="1:19" ht="15.75" thickBot="1" x14ac:dyDescent="0.3">
      <c r="A7" s="2">
        <v>3</v>
      </c>
      <c r="B7" s="32" t="s">
        <v>15</v>
      </c>
      <c r="C7" s="33"/>
      <c r="D7" s="33"/>
      <c r="E7" s="34"/>
      <c r="F7" s="3" t="s">
        <v>12</v>
      </c>
      <c r="G7" s="3" t="s">
        <v>57</v>
      </c>
      <c r="H7" s="3" t="s">
        <v>58</v>
      </c>
      <c r="I7" s="3" t="s">
        <v>59</v>
      </c>
      <c r="J7" s="3" t="s">
        <v>60</v>
      </c>
      <c r="K7" s="3" t="s">
        <v>64</v>
      </c>
      <c r="L7" s="1">
        <v>44</v>
      </c>
      <c r="M7" s="1" t="s">
        <v>16</v>
      </c>
    </row>
    <row r="8" spans="1:19" ht="15.75" customHeight="1" thickBot="1" x14ac:dyDescent="0.3">
      <c r="A8" s="2">
        <v>4</v>
      </c>
      <c r="B8" s="32" t="s">
        <v>52</v>
      </c>
      <c r="C8" s="33"/>
      <c r="D8" s="33"/>
      <c r="E8" s="34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4">
        <v>1</v>
      </c>
      <c r="M8" s="1" t="s">
        <v>16</v>
      </c>
    </row>
    <row r="9" spans="1:19" ht="15.75" thickBot="1" x14ac:dyDescent="0.3">
      <c r="A9" s="2">
        <v>5</v>
      </c>
      <c r="B9" s="26" t="s">
        <v>17</v>
      </c>
      <c r="C9" s="27"/>
      <c r="D9" s="14" t="s">
        <v>19</v>
      </c>
      <c r="E9" s="4" t="s">
        <v>18</v>
      </c>
      <c r="F9" s="16" t="s">
        <v>61</v>
      </c>
      <c r="G9" s="17"/>
      <c r="H9" s="17"/>
      <c r="I9" s="17"/>
      <c r="J9" s="17"/>
      <c r="K9" s="17"/>
      <c r="L9" s="18"/>
      <c r="M9" s="5" t="s">
        <v>16</v>
      </c>
    </row>
    <row r="10" spans="1:19" ht="15.75" thickBot="1" x14ac:dyDescent="0.3">
      <c r="A10" s="2">
        <v>6</v>
      </c>
      <c r="B10" s="28"/>
      <c r="C10" s="29"/>
      <c r="D10" s="15"/>
      <c r="E10" s="5" t="s">
        <v>20</v>
      </c>
      <c r="F10" s="16">
        <v>100</v>
      </c>
      <c r="G10" s="17"/>
      <c r="H10" s="17"/>
      <c r="I10" s="17"/>
      <c r="J10" s="17"/>
      <c r="K10" s="17"/>
      <c r="L10" s="18"/>
      <c r="M10" s="1">
        <f>SUM(F10:L10)</f>
        <v>100</v>
      </c>
    </row>
    <row r="11" spans="1:19" ht="15.75" thickBot="1" x14ac:dyDescent="0.3">
      <c r="A11" s="2">
        <v>7</v>
      </c>
      <c r="B11" s="28"/>
      <c r="C11" s="29"/>
      <c r="D11" s="14" t="s">
        <v>22</v>
      </c>
      <c r="E11" s="5" t="s">
        <v>21</v>
      </c>
      <c r="F11" s="16" t="s">
        <v>66</v>
      </c>
      <c r="G11" s="17"/>
      <c r="H11" s="17"/>
      <c r="I11" s="17"/>
      <c r="J11" s="17"/>
      <c r="K11" s="17"/>
      <c r="L11" s="1" t="s">
        <v>65</v>
      </c>
      <c r="M11" s="1" t="s">
        <v>16</v>
      </c>
    </row>
    <row r="12" spans="1:19" ht="20.25" customHeight="1" thickBot="1" x14ac:dyDescent="0.3">
      <c r="A12" s="2">
        <v>8</v>
      </c>
      <c r="B12" s="28"/>
      <c r="C12" s="29"/>
      <c r="D12" s="15"/>
      <c r="E12" s="5" t="s">
        <v>23</v>
      </c>
      <c r="F12" s="16">
        <f>800</f>
        <v>800</v>
      </c>
      <c r="G12" s="17"/>
      <c r="H12" s="17"/>
      <c r="I12" s="17"/>
      <c r="J12" s="17"/>
      <c r="K12" s="18"/>
      <c r="L12" s="6">
        <f>1200</f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28"/>
      <c r="C13" s="29"/>
      <c r="D13" s="14" t="s">
        <v>31</v>
      </c>
      <c r="E13" s="5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30</v>
      </c>
      <c r="L13" s="1" t="s">
        <v>14</v>
      </c>
      <c r="M13" s="1" t="s">
        <v>16</v>
      </c>
    </row>
    <row r="14" spans="1:19" ht="26.25" thickBot="1" x14ac:dyDescent="0.3">
      <c r="A14" s="2">
        <v>10</v>
      </c>
      <c r="B14" s="30"/>
      <c r="C14" s="31"/>
      <c r="D14" s="15"/>
      <c r="E14" s="5" t="s">
        <v>32</v>
      </c>
      <c r="F14" s="1">
        <v>25920</v>
      </c>
      <c r="G14" s="1">
        <v>12750</v>
      </c>
      <c r="H14" s="1">
        <v>20825</v>
      </c>
      <c r="I14" s="1">
        <v>18667</v>
      </c>
      <c r="J14" s="1">
        <v>23214</v>
      </c>
      <c r="K14" s="1">
        <v>23953</v>
      </c>
      <c r="L14" s="1" t="s">
        <v>14</v>
      </c>
      <c r="M14" s="1">
        <f>SUM(F14:L14)</f>
        <v>125329</v>
      </c>
    </row>
    <row r="15" spans="1:19" ht="20.25" customHeight="1" thickBot="1" x14ac:dyDescent="0.3">
      <c r="A15" s="2">
        <v>11</v>
      </c>
      <c r="B15" s="26" t="s">
        <v>33</v>
      </c>
      <c r="C15" s="27"/>
      <c r="D15" s="14" t="s">
        <v>34</v>
      </c>
      <c r="E15" s="5" t="s">
        <v>53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55</v>
      </c>
      <c r="M15" s="1" t="s">
        <v>16</v>
      </c>
    </row>
    <row r="16" spans="1:19" ht="26.25" thickBot="1" x14ac:dyDescent="0.3">
      <c r="A16" s="2">
        <v>12</v>
      </c>
      <c r="B16" s="28"/>
      <c r="C16" s="29"/>
      <c r="D16" s="15"/>
      <c r="E16" s="5" t="s">
        <v>35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>
        <v>24618</v>
      </c>
      <c r="M16" s="1">
        <f t="shared" ref="M15:M23" si="0">SUM(F16:L16)</f>
        <v>24618</v>
      </c>
    </row>
    <row r="17" spans="1:13" ht="26.25" thickBot="1" x14ac:dyDescent="0.3">
      <c r="A17" s="2">
        <v>13</v>
      </c>
      <c r="B17" s="28"/>
      <c r="C17" s="29"/>
      <c r="D17" s="5" t="s">
        <v>36</v>
      </c>
      <c r="E17" s="5" t="s">
        <v>37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>
        <v>105000</v>
      </c>
      <c r="M17" s="1">
        <f t="shared" si="0"/>
        <v>105000</v>
      </c>
    </row>
    <row r="18" spans="1:13" ht="28.5" customHeight="1" thickBot="1" x14ac:dyDescent="0.3">
      <c r="A18" s="2">
        <v>14</v>
      </c>
      <c r="B18" s="30"/>
      <c r="C18" s="31"/>
      <c r="D18" s="5" t="s">
        <v>38</v>
      </c>
      <c r="E18" s="5" t="s">
        <v>39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>
        <v>32860</v>
      </c>
      <c r="M18" s="1">
        <f t="shared" si="0"/>
        <v>32860</v>
      </c>
    </row>
    <row r="19" spans="1:13" ht="15.75" thickBot="1" x14ac:dyDescent="0.3">
      <c r="A19" s="2">
        <v>15</v>
      </c>
      <c r="B19" s="26" t="s">
        <v>40</v>
      </c>
      <c r="C19" s="27"/>
      <c r="D19" s="14" t="s">
        <v>44</v>
      </c>
      <c r="E19" s="5" t="s">
        <v>41</v>
      </c>
      <c r="F19" s="4" t="s">
        <v>42</v>
      </c>
      <c r="G19" s="4" t="s">
        <v>43</v>
      </c>
      <c r="H19" s="4" t="s">
        <v>62</v>
      </c>
      <c r="I19" s="4" t="s">
        <v>42</v>
      </c>
      <c r="J19" s="4" t="s">
        <v>42</v>
      </c>
      <c r="K19" s="4" t="s">
        <v>42</v>
      </c>
      <c r="L19" s="7" t="s">
        <v>62</v>
      </c>
      <c r="M19" s="1" t="s">
        <v>16</v>
      </c>
    </row>
    <row r="20" spans="1:13" ht="26.25" thickBot="1" x14ac:dyDescent="0.3">
      <c r="A20" s="2">
        <v>16</v>
      </c>
      <c r="B20" s="28"/>
      <c r="C20" s="29"/>
      <c r="D20" s="15"/>
      <c r="E20" s="5" t="s">
        <v>45</v>
      </c>
      <c r="F20" s="1">
        <f>N4*N5</f>
        <v>8490</v>
      </c>
      <c r="G20" s="1">
        <f t="shared" ref="G20:K20" si="1">O4*O5</f>
        <v>3760</v>
      </c>
      <c r="H20" s="1">
        <f t="shared" si="1"/>
        <v>9926</v>
      </c>
      <c r="I20" s="1">
        <f t="shared" si="1"/>
        <v>6792</v>
      </c>
      <c r="J20" s="1">
        <f t="shared" si="1"/>
        <v>7641</v>
      </c>
      <c r="K20" s="1">
        <f t="shared" si="1"/>
        <v>3396</v>
      </c>
      <c r="L20" s="4">
        <v>1418</v>
      </c>
      <c r="M20" s="1">
        <f t="shared" si="0"/>
        <v>41423</v>
      </c>
    </row>
    <row r="21" spans="1:13" ht="39" thickBot="1" x14ac:dyDescent="0.3">
      <c r="A21" s="2">
        <v>17</v>
      </c>
      <c r="B21" s="28"/>
      <c r="C21" s="29"/>
      <c r="D21" s="14" t="s">
        <v>47</v>
      </c>
      <c r="E21" s="5" t="s">
        <v>46</v>
      </c>
      <c r="F21" s="10" t="s">
        <v>63</v>
      </c>
      <c r="G21" s="19" t="s">
        <v>56</v>
      </c>
      <c r="H21" s="20"/>
      <c r="I21" s="20"/>
      <c r="J21" s="20"/>
      <c r="K21" s="21"/>
      <c r="L21" s="1" t="s">
        <v>16</v>
      </c>
      <c r="M21" s="1" t="s">
        <v>16</v>
      </c>
    </row>
    <row r="22" spans="1:13" ht="26.25" thickBot="1" x14ac:dyDescent="0.3">
      <c r="A22" s="2">
        <v>18</v>
      </c>
      <c r="B22" s="30"/>
      <c r="C22" s="31"/>
      <c r="D22" s="15"/>
      <c r="E22" s="5" t="s">
        <v>48</v>
      </c>
      <c r="F22" s="1">
        <f>2*800+8*190</f>
        <v>3120</v>
      </c>
      <c r="G22" s="1">
        <f>190*3</f>
        <v>570</v>
      </c>
      <c r="H22" s="1">
        <f>190*4</f>
        <v>760</v>
      </c>
      <c r="I22" s="1">
        <f>190*4</f>
        <v>760</v>
      </c>
      <c r="J22" s="1">
        <f>190*5</f>
        <v>950</v>
      </c>
      <c r="K22" s="1">
        <f>190*2</f>
        <v>380</v>
      </c>
      <c r="L22" s="1" t="s">
        <v>16</v>
      </c>
      <c r="M22" s="1">
        <f t="shared" si="0"/>
        <v>6540</v>
      </c>
    </row>
    <row r="23" spans="1:13" ht="15.75" customHeight="1" thickBot="1" x14ac:dyDescent="0.3">
      <c r="A23" s="4">
        <v>19</v>
      </c>
      <c r="B23" s="35" t="s">
        <v>49</v>
      </c>
      <c r="C23" s="36"/>
      <c r="D23" s="36"/>
      <c r="E23" s="37"/>
      <c r="F23" s="1">
        <f>F24/N4</f>
        <v>3767.7619047619046</v>
      </c>
      <c r="G23" s="1">
        <f t="shared" ref="G23:K23" si="2">G24/O4</f>
        <v>3445.5238095238092</v>
      </c>
      <c r="H23" s="1">
        <f t="shared" si="2"/>
        <v>4522.6598639455779</v>
      </c>
      <c r="I23" s="1">
        <f t="shared" si="2"/>
        <v>3295.8273809523807</v>
      </c>
      <c r="J23" s="1">
        <f t="shared" si="2"/>
        <v>3550.2910052910051</v>
      </c>
      <c r="K23" s="1">
        <f t="shared" si="2"/>
        <v>6969.1547619047615</v>
      </c>
      <c r="L23" s="1"/>
      <c r="M23" s="1">
        <f t="shared" si="0"/>
        <v>25551.21872637944</v>
      </c>
    </row>
    <row r="24" spans="1:13" ht="38.25" customHeight="1" thickBot="1" x14ac:dyDescent="0.3">
      <c r="A24" s="4">
        <v>20</v>
      </c>
      <c r="B24" s="35" t="s">
        <v>54</v>
      </c>
      <c r="C24" s="36"/>
      <c r="D24" s="36"/>
      <c r="E24" s="37"/>
      <c r="F24" s="1">
        <f>$F$10/7+$F$12/6+F14+F20+F22</f>
        <v>37677.619047619046</v>
      </c>
      <c r="G24" s="1">
        <f t="shared" ref="G24:K24" si="3">$F$10/7+$F$12/6+G14+G20+G22</f>
        <v>17227.619047619046</v>
      </c>
      <c r="H24" s="1">
        <f t="shared" si="3"/>
        <v>31658.619047619046</v>
      </c>
      <c r="I24" s="1">
        <f t="shared" si="3"/>
        <v>26366.619047619046</v>
      </c>
      <c r="J24" s="1">
        <f t="shared" si="3"/>
        <v>31952.619047619046</v>
      </c>
      <c r="K24" s="1">
        <f t="shared" si="3"/>
        <v>27876.619047619046</v>
      </c>
      <c r="L24" s="8"/>
      <c r="M24" s="23">
        <f>SUM(F24:K24)+L25</f>
        <v>337870</v>
      </c>
    </row>
    <row r="25" spans="1:13" ht="19.5" customHeight="1" thickBot="1" x14ac:dyDescent="0.3">
      <c r="A25" s="9">
        <v>21</v>
      </c>
      <c r="B25" s="11" t="s">
        <v>50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L16+L17+L18+F10/7+L12+L20</f>
        <v>165110.28571428571</v>
      </c>
      <c r="M25" s="25"/>
    </row>
    <row r="26" spans="1:13" ht="15.75" thickBot="1" x14ac:dyDescent="0.3">
      <c r="A26" s="1">
        <v>22</v>
      </c>
      <c r="B26" s="11" t="s">
        <v>51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M18+M17+M16+M14+M12+M10+M22+M20</f>
        <v>337870</v>
      </c>
    </row>
  </sheetData>
  <mergeCells count="29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G21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2022-12-05T11:49:14Z</dcterms:modified>
</cp:coreProperties>
</file>