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F20" i="1"/>
  <c r="K22" i="1"/>
  <c r="J22" i="1"/>
  <c r="I22" i="1"/>
  <c r="H22" i="1"/>
  <c r="F22" i="1"/>
  <c r="M16" i="1" l="1"/>
  <c r="M17" i="1"/>
  <c r="M18" i="1"/>
  <c r="M20" i="1"/>
  <c r="M22" i="1"/>
  <c r="M14" i="1"/>
  <c r="L25" i="1"/>
  <c r="G24" i="1"/>
  <c r="G23" i="1" s="1"/>
  <c r="H24" i="1"/>
  <c r="H23" i="1" s="1"/>
  <c r="I24" i="1"/>
  <c r="I23" i="1" s="1"/>
  <c r="J24" i="1"/>
  <c r="J23" i="1" s="1"/>
  <c r="K24" i="1"/>
  <c r="K23" i="1" s="1"/>
  <c r="F24" i="1"/>
  <c r="F23" i="1" s="1"/>
  <c r="M12" i="1"/>
  <c r="M10" i="1"/>
  <c r="M23" i="1" l="1"/>
  <c r="G22" i="1"/>
  <c r="F12" i="1" l="1"/>
  <c r="M24" i="1" l="1"/>
  <c r="M26" i="1" l="1"/>
</calcChain>
</file>

<file path=xl/sharedStrings.xml><?xml version="1.0" encoding="utf-8"?>
<sst xmlns="http://schemas.openxmlformats.org/spreadsheetml/2006/main" count="128" uniqueCount="70">
  <si>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</si>
  <si>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</si>
  <si>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</si>
  <si>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</si>
  <si>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</si>
  <si>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</si>
  <si>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</si>
  <si>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</si>
  <si>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</si>
  <si>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</si>
  <si>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</si>
  <si>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</si>
  <si>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</si>
  <si>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</si>
  <si>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</si>
  <si>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</si>
  <si>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</si>
  <si>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</si>
  <si>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</si>
  <si>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</si>
  <si>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</si>
  <si>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</si>
  <si>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</si>
  <si>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</si>
  <si>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</si>
  <si>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</si>
  <si>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</si>
  <si>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</si>
  <si>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</si>
  <si>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</si>
  <si>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</si>
  <si>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</si>
  <si>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</si>
  <si>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</si>
  <si>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</si>
  <si>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</si>
  <si>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</si>
  <si>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</si>
  <si>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</si>
  <si>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</si>
  <si>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</si>
  <si>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>Пилот</t>
  </si>
  <si>
    <t>Эврика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</si>
  <si>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</si>
  <si>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</si>
  <si>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</si>
  <si>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</si>
  <si>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</si>
  <si>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</si>
  <si>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</si>
  <si>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</si>
  <si>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</si>
  <si>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</si>
  <si>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</si>
  <si>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1 –  9</t>
  </si>
  <si>
    <t>10 –  15</t>
  </si>
  <si>
    <t>16 –  21</t>
  </si>
  <si>
    <t>22 –  28</t>
  </si>
  <si>
    <t>29 – 38</t>
  </si>
  <si>
    <t>39 –  44</t>
  </si>
  <si>
    <t>ОС Windows ХР</t>
  </si>
  <si>
    <t xml:space="preserve">Катран </t>
  </si>
  <si>
    <t>Seiko SL-11</t>
  </si>
  <si>
    <t>1С:Предприятие, Microsoft Office, XML</t>
  </si>
  <si>
    <t>Teradata</t>
  </si>
  <si>
    <t>10 –  12</t>
  </si>
  <si>
    <t>13 - 15</t>
  </si>
  <si>
    <t>16 - 19</t>
  </si>
  <si>
    <t>20 - 23</t>
  </si>
  <si>
    <t>24 - 26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</si>
</sst>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C1" workbookViewId="0">
      <selection activeCell="O17" sqref="O17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3" t="s">
        <v>0</v>
      </c>
      <c r="B1" s="22" t="s">
        <v>4</v>
      </c>
      <c r="C1" s="37"/>
      <c r="D1" s="37"/>
      <c r="E1" s="23"/>
      <c r="F1" s="34" t="s">
        <v>1</v>
      </c>
      <c r="G1" s="35"/>
      <c r="H1" s="35"/>
      <c r="I1" s="35"/>
      <c r="J1" s="35"/>
      <c r="K1" s="36"/>
      <c r="L1" s="19" t="s">
        <v>2</v>
      </c>
      <c r="M1" s="19" t="s">
        <v>3</v>
      </c>
    </row>
    <row r="2" spans="1:19" ht="15.75" customHeight="1" thickBot="1" x14ac:dyDescent="0.3">
      <c r="A2" s="18"/>
      <c r="B2" s="24"/>
      <c r="C2" s="38"/>
      <c r="D2" s="38"/>
      <c r="E2" s="25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0"/>
      <c r="M2" s="20"/>
    </row>
    <row r="3" spans="1:19" ht="15.75" thickBot="1" x14ac:dyDescent="0.3">
      <c r="A3" s="18"/>
      <c r="B3" s="24"/>
      <c r="C3" s="38"/>
      <c r="D3" s="38"/>
      <c r="E3" s="25"/>
      <c r="F3" s="15" t="s">
        <v>11</v>
      </c>
      <c r="G3" s="16"/>
      <c r="H3" s="16"/>
      <c r="I3" s="16"/>
      <c r="J3" s="16"/>
      <c r="K3" s="17"/>
      <c r="L3" s="21"/>
      <c r="M3" s="21"/>
    </row>
    <row r="4" spans="1:19" ht="15.75" thickBot="1" x14ac:dyDescent="0.3">
      <c r="A4" s="14"/>
      <c r="B4" s="26"/>
      <c r="C4" s="39"/>
      <c r="D4" s="39"/>
      <c r="E4" s="27"/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59</v>
      </c>
      <c r="L4" s="1">
        <v>45</v>
      </c>
      <c r="M4" s="1">
        <v>45</v>
      </c>
      <c r="N4">
        <v>9</v>
      </c>
      <c r="O4">
        <v>6</v>
      </c>
      <c r="P4">
        <v>6</v>
      </c>
      <c r="Q4">
        <v>7</v>
      </c>
      <c r="R4">
        <v>10</v>
      </c>
      <c r="S4">
        <v>6</v>
      </c>
    </row>
    <row r="5" spans="1:19" ht="15.75" thickBot="1" x14ac:dyDescent="0.3">
      <c r="A5" s="2">
        <v>1</v>
      </c>
      <c r="B5" s="31" t="s">
        <v>12</v>
      </c>
      <c r="C5" s="32"/>
      <c r="D5" s="32"/>
      <c r="E5" s="33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580</v>
      </c>
      <c r="O5">
        <v>752</v>
      </c>
      <c r="P5">
        <v>580</v>
      </c>
      <c r="Q5">
        <v>580</v>
      </c>
      <c r="R5">
        <v>505</v>
      </c>
      <c r="S5">
        <v>580</v>
      </c>
    </row>
    <row r="6" spans="1:19" ht="15.75" thickBot="1" x14ac:dyDescent="0.3">
      <c r="A6" s="2">
        <v>2</v>
      </c>
      <c r="B6" s="31" t="s">
        <v>12</v>
      </c>
      <c r="C6" s="32"/>
      <c r="D6" s="32"/>
      <c r="E6" s="33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  <c r="N6">
        <v>9</v>
      </c>
      <c r="O6">
        <v>3</v>
      </c>
      <c r="P6">
        <v>3</v>
      </c>
      <c r="Q6">
        <v>4</v>
      </c>
      <c r="R6">
        <v>4</v>
      </c>
      <c r="S6">
        <v>3</v>
      </c>
    </row>
    <row r="7" spans="1:19" ht="15.75" thickBot="1" x14ac:dyDescent="0.3">
      <c r="A7" s="2">
        <v>3</v>
      </c>
      <c r="B7" s="31" t="s">
        <v>14</v>
      </c>
      <c r="C7" s="32"/>
      <c r="D7" s="32"/>
      <c r="E7" s="33"/>
      <c r="F7" s="3" t="s">
        <v>54</v>
      </c>
      <c r="G7" s="3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1">
        <v>27</v>
      </c>
      <c r="M7" s="1" t="s">
        <v>15</v>
      </c>
    </row>
    <row r="8" spans="1:19" ht="15.75" customHeight="1" thickBot="1" x14ac:dyDescent="0.3">
      <c r="A8" s="2">
        <v>4</v>
      </c>
      <c r="B8" s="31" t="s">
        <v>51</v>
      </c>
      <c r="C8" s="32"/>
      <c r="D8" s="32"/>
      <c r="E8" s="33"/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4">
        <v>1</v>
      </c>
      <c r="M8" s="1" t="s">
        <v>15</v>
      </c>
    </row>
    <row r="9" spans="1:19" ht="15.75" thickBot="1" x14ac:dyDescent="0.3">
      <c r="A9" s="2">
        <v>5</v>
      </c>
      <c r="B9" s="22" t="s">
        <v>16</v>
      </c>
      <c r="C9" s="23"/>
      <c r="D9" s="13" t="s">
        <v>18</v>
      </c>
      <c r="E9" s="4" t="s">
        <v>17</v>
      </c>
      <c r="F9" s="15" t="s">
        <v>60</v>
      </c>
      <c r="G9" s="16"/>
      <c r="H9" s="16"/>
      <c r="I9" s="16"/>
      <c r="J9" s="16"/>
      <c r="K9" s="16"/>
      <c r="L9" s="17"/>
      <c r="M9" s="5" t="s">
        <v>15</v>
      </c>
    </row>
    <row r="10" spans="1:19" ht="15.75" thickBot="1" x14ac:dyDescent="0.3">
      <c r="A10" s="2">
        <v>6</v>
      </c>
      <c r="B10" s="24"/>
      <c r="C10" s="25"/>
      <c r="D10" s="14"/>
      <c r="E10" s="5" t="s">
        <v>19</v>
      </c>
      <c r="F10" s="15">
        <v>100</v>
      </c>
      <c r="G10" s="16"/>
      <c r="H10" s="16"/>
      <c r="I10" s="16"/>
      <c r="J10" s="16"/>
      <c r="K10" s="16"/>
      <c r="L10" s="17"/>
      <c r="M10" s="1">
        <f>SUM(F10)</f>
        <v>100</v>
      </c>
    </row>
    <row r="11" spans="1:19" ht="15.75" thickBot="1" x14ac:dyDescent="0.3">
      <c r="A11" s="2">
        <v>7</v>
      </c>
      <c r="B11" s="24"/>
      <c r="C11" s="25"/>
      <c r="D11" s="13" t="s">
        <v>21</v>
      </c>
      <c r="E11" s="5" t="s">
        <v>20</v>
      </c>
      <c r="F11" s="15" t="s">
        <v>63</v>
      </c>
      <c r="G11" s="16"/>
      <c r="H11" s="16"/>
      <c r="I11" s="16"/>
      <c r="J11" s="16"/>
      <c r="K11" s="17"/>
      <c r="L11" s="1" t="s">
        <v>64</v>
      </c>
      <c r="M11" s="1" t="s">
        <v>15</v>
      </c>
    </row>
    <row r="12" spans="1:19" ht="20.25" customHeight="1" thickBot="1" x14ac:dyDescent="0.3">
      <c r="A12" s="2">
        <v>8</v>
      </c>
      <c r="B12" s="24"/>
      <c r="C12" s="25"/>
      <c r="D12" s="14"/>
      <c r="E12" s="5" t="s">
        <v>22</v>
      </c>
      <c r="F12" s="15">
        <f>800+240</f>
        <v>1040</v>
      </c>
      <c r="G12" s="16"/>
      <c r="H12" s="16"/>
      <c r="I12" s="16"/>
      <c r="J12" s="16"/>
      <c r="K12" s="17"/>
      <c r="L12" s="6" t="s">
        <v>15</v>
      </c>
      <c r="M12" s="1">
        <f>SUM(F12:L12)</f>
        <v>1040</v>
      </c>
    </row>
    <row r="13" spans="1:19" ht="27" customHeight="1" thickBot="1" x14ac:dyDescent="0.3">
      <c r="A13" s="2">
        <v>9</v>
      </c>
      <c r="B13" s="24"/>
      <c r="C13" s="25"/>
      <c r="D13" s="13" t="s">
        <v>30</v>
      </c>
      <c r="E13" s="5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15</v>
      </c>
    </row>
    <row r="14" spans="1:19" ht="26.25" thickBot="1" x14ac:dyDescent="0.3">
      <c r="A14" s="2">
        <v>10</v>
      </c>
      <c r="B14" s="26"/>
      <c r="C14" s="27"/>
      <c r="D14" s="14"/>
      <c r="E14" s="5" t="s">
        <v>31</v>
      </c>
      <c r="F14" s="1">
        <v>6050</v>
      </c>
      <c r="G14" s="1">
        <v>11310</v>
      </c>
      <c r="H14" s="1">
        <v>5250</v>
      </c>
      <c r="I14" s="1">
        <v>7350</v>
      </c>
      <c r="J14" s="1">
        <v>17420</v>
      </c>
      <c r="K14" s="1">
        <v>7250</v>
      </c>
      <c r="L14" s="1" t="s">
        <v>13</v>
      </c>
      <c r="M14" s="1">
        <f>SUM(F14:L14)</f>
        <v>54630</v>
      </c>
    </row>
    <row r="15" spans="1:19" ht="20.25" customHeight="1" thickBot="1" x14ac:dyDescent="0.3">
      <c r="A15" s="2">
        <v>11</v>
      </c>
      <c r="B15" s="22" t="s">
        <v>32</v>
      </c>
      <c r="C15" s="23"/>
      <c r="D15" s="13" t="s">
        <v>33</v>
      </c>
      <c r="E15" s="5" t="s">
        <v>52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2</v>
      </c>
      <c r="M15" s="1" t="s">
        <v>15</v>
      </c>
    </row>
    <row r="16" spans="1:19" ht="26.25" thickBot="1" x14ac:dyDescent="0.3">
      <c r="A16" s="2">
        <v>12</v>
      </c>
      <c r="B16" s="24"/>
      <c r="C16" s="25"/>
      <c r="D16" s="14"/>
      <c r="E16" s="5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28398</v>
      </c>
      <c r="M16" s="1">
        <f t="shared" ref="M16:M23" si="0">SUM(F16:L16)</f>
        <v>28398</v>
      </c>
    </row>
    <row r="17" spans="1:13" ht="26.25" thickBot="1" x14ac:dyDescent="0.3">
      <c r="A17" s="2">
        <v>13</v>
      </c>
      <c r="B17" s="24"/>
      <c r="C17" s="25"/>
      <c r="D17" s="5" t="s">
        <v>35</v>
      </c>
      <c r="E17" s="5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86580</v>
      </c>
      <c r="M17" s="1">
        <f t="shared" si="0"/>
        <v>86580</v>
      </c>
    </row>
    <row r="18" spans="1:13" ht="28.5" customHeight="1" thickBot="1" x14ac:dyDescent="0.3">
      <c r="A18" s="2">
        <v>14</v>
      </c>
      <c r="B18" s="26"/>
      <c r="C18" s="27"/>
      <c r="D18" s="5" t="s">
        <v>37</v>
      </c>
      <c r="E18" s="5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67275</v>
      </c>
      <c r="M18" s="1">
        <f t="shared" si="0"/>
        <v>67275</v>
      </c>
    </row>
    <row r="19" spans="1:13" ht="15.75" thickBot="1" x14ac:dyDescent="0.3">
      <c r="A19" s="2">
        <v>15</v>
      </c>
      <c r="B19" s="22" t="s">
        <v>39</v>
      </c>
      <c r="C19" s="23"/>
      <c r="D19" s="13" t="s">
        <v>43</v>
      </c>
      <c r="E19" s="5" t="s">
        <v>40</v>
      </c>
      <c r="F19" s="4" t="s">
        <v>41</v>
      </c>
      <c r="G19" s="4" t="s">
        <v>41</v>
      </c>
      <c r="H19" s="4" t="s">
        <v>41</v>
      </c>
      <c r="I19" s="4" t="s">
        <v>41</v>
      </c>
      <c r="J19" s="1" t="s">
        <v>42</v>
      </c>
      <c r="K19" s="4" t="s">
        <v>41</v>
      </c>
      <c r="L19" s="7" t="s">
        <v>61</v>
      </c>
      <c r="M19" s="1" t="s">
        <v>15</v>
      </c>
    </row>
    <row r="20" spans="1:13" ht="26.25" thickBot="1" x14ac:dyDescent="0.3">
      <c r="A20" s="2">
        <v>16</v>
      </c>
      <c r="B20" s="24"/>
      <c r="C20" s="25"/>
      <c r="D20" s="14"/>
      <c r="E20" s="5" t="s">
        <v>44</v>
      </c>
      <c r="F20" s="1">
        <f>N6*N5</f>
        <v>5220</v>
      </c>
      <c r="G20" s="1">
        <f t="shared" ref="G20:K20" si="1">O6*O5</f>
        <v>2256</v>
      </c>
      <c r="H20" s="1">
        <f t="shared" si="1"/>
        <v>1740</v>
      </c>
      <c r="I20" s="1">
        <f t="shared" si="1"/>
        <v>2320</v>
      </c>
      <c r="J20" s="1">
        <f t="shared" si="1"/>
        <v>2020</v>
      </c>
      <c r="K20" s="1">
        <f t="shared" si="1"/>
        <v>1740</v>
      </c>
      <c r="L20" s="4">
        <v>1418</v>
      </c>
      <c r="M20" s="1">
        <f t="shared" si="0"/>
        <v>16714</v>
      </c>
    </row>
    <row r="21" spans="1:13" ht="26.25" thickBot="1" x14ac:dyDescent="0.3">
      <c r="A21" s="2">
        <v>17</v>
      </c>
      <c r="B21" s="24"/>
      <c r="C21" s="25"/>
      <c r="D21" s="13" t="s">
        <v>46</v>
      </c>
      <c r="E21" s="5" t="s">
        <v>45</v>
      </c>
      <c r="F21" s="28" t="s">
        <v>62</v>
      </c>
      <c r="G21" s="29"/>
      <c r="H21" s="29"/>
      <c r="I21" s="29"/>
      <c r="J21" s="29"/>
      <c r="K21" s="30"/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6"/>
      <c r="C22" s="27"/>
      <c r="D22" s="14"/>
      <c r="E22" s="5" t="s">
        <v>47</v>
      </c>
      <c r="F22" s="1">
        <f>800*9</f>
        <v>7200</v>
      </c>
      <c r="G22" s="1">
        <f>800*2</f>
        <v>1600</v>
      </c>
      <c r="H22" s="1">
        <f>800*1</f>
        <v>800</v>
      </c>
      <c r="I22" s="1">
        <f>800*2</f>
        <v>1600</v>
      </c>
      <c r="J22" s="1">
        <f>800*2</f>
        <v>1600</v>
      </c>
      <c r="K22" s="1">
        <f>800*1</f>
        <v>800</v>
      </c>
      <c r="L22" s="1" t="s">
        <v>15</v>
      </c>
      <c r="M22" s="1">
        <f t="shared" si="0"/>
        <v>13600</v>
      </c>
    </row>
    <row r="23" spans="1:13" ht="15.75" customHeight="1" thickBot="1" x14ac:dyDescent="0.3">
      <c r="A23" s="4">
        <v>19</v>
      </c>
      <c r="B23" s="34" t="s">
        <v>48</v>
      </c>
      <c r="C23" s="35"/>
      <c r="D23" s="35"/>
      <c r="E23" s="36"/>
      <c r="F23" s="1">
        <f>F24/N4</f>
        <v>2073.068783068783</v>
      </c>
      <c r="G23" s="1">
        <f t="shared" ref="G23:K23" si="2">G24/O4</f>
        <v>2558.936507936508</v>
      </c>
      <c r="H23" s="1">
        <f t="shared" si="2"/>
        <v>1329.6031746031747</v>
      </c>
      <c r="I23" s="1">
        <f t="shared" si="2"/>
        <v>1636.8027210884354</v>
      </c>
      <c r="J23" s="1">
        <f t="shared" si="2"/>
        <v>2122.7619047619046</v>
      </c>
      <c r="K23" s="1">
        <f t="shared" si="2"/>
        <v>1662.936507936508</v>
      </c>
      <c r="L23" s="1"/>
      <c r="M23" s="1">
        <f t="shared" si="0"/>
        <v>11384.109599395313</v>
      </c>
    </row>
    <row r="24" spans="1:13" ht="38.25" customHeight="1" thickBot="1" x14ac:dyDescent="0.3">
      <c r="A24" s="4">
        <v>20</v>
      </c>
      <c r="B24" s="34" t="s">
        <v>53</v>
      </c>
      <c r="C24" s="35"/>
      <c r="D24" s="35"/>
      <c r="E24" s="36"/>
      <c r="F24" s="1">
        <f>$F$10/7 + $F$12/6+F14+F20+F22</f>
        <v>18657.619047619046</v>
      </c>
      <c r="G24" s="1">
        <f t="shared" ref="G24:K24" si="3">$F$10/7 + $F$12/6+G14+G20+G22</f>
        <v>15353.619047619048</v>
      </c>
      <c r="H24" s="1">
        <f t="shared" si="3"/>
        <v>7977.6190476190477</v>
      </c>
      <c r="I24" s="1">
        <f t="shared" si="3"/>
        <v>11457.619047619048</v>
      </c>
      <c r="J24" s="1">
        <f t="shared" si="3"/>
        <v>21227.619047619046</v>
      </c>
      <c r="K24" s="1">
        <f t="shared" si="3"/>
        <v>9977.6190476190477</v>
      </c>
      <c r="L24" s="8"/>
      <c r="M24" s="19">
        <f>SUM(F24:K24)+L25</f>
        <v>268337</v>
      </c>
    </row>
    <row r="25" spans="1:13" ht="19.5" customHeight="1" thickBot="1" x14ac:dyDescent="0.3">
      <c r="A25" s="9">
        <v>21</v>
      </c>
      <c r="B25" s="10" t="s">
        <v>49</v>
      </c>
      <c r="C25" s="11"/>
      <c r="D25" s="11"/>
      <c r="E25" s="11"/>
      <c r="F25" s="11"/>
      <c r="G25" s="11"/>
      <c r="H25" s="11"/>
      <c r="I25" s="11"/>
      <c r="J25" s="11"/>
      <c r="K25" s="12"/>
      <c r="L25" s="1">
        <f>$F$10/7+L16+L17+L18+L20</f>
        <v>183685.28571428571</v>
      </c>
      <c r="M25" s="21"/>
    </row>
    <row r="26" spans="1:13" ht="15.75" thickBot="1" x14ac:dyDescent="0.3">
      <c r="A26" s="1">
        <v>22</v>
      </c>
      <c r="B26" s="10" t="s">
        <v>50</v>
      </c>
      <c r="C26" s="11"/>
      <c r="D26" s="11"/>
      <c r="E26" s="11"/>
      <c r="F26" s="11"/>
      <c r="G26" s="11"/>
      <c r="H26" s="11"/>
      <c r="I26" s="11"/>
      <c r="J26" s="11"/>
      <c r="K26" s="11"/>
      <c r="L26" s="12"/>
      <c r="M26" s="1">
        <f>M18+M17+M16+M14+M12+M10+M22+M20</f>
        <v>268337</v>
      </c>
    </row>
  </sheetData>
  <mergeCells count="29">
    <mergeCell ref="M24:M25"/>
    <mergeCell ref="F1:K1"/>
    <mergeCell ref="B1:E4"/>
    <mergeCell ref="B23:E23"/>
    <mergeCell ref="B24:E24"/>
    <mergeCell ref="B25:K25"/>
    <mergeCell ref="F10:L10"/>
    <mergeCell ref="F11:K11"/>
    <mergeCell ref="A1:A4"/>
    <mergeCell ref="L1:L3"/>
    <mergeCell ref="M1:M3"/>
    <mergeCell ref="B15:C18"/>
    <mergeCell ref="B19:C22"/>
    <mergeCell ref="F21:K21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2022-11-30T18:52:01Z</dcterms:modified>
</cp:coreProperties>
</file>