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mes\Downloads\"/>
    </mc:Choice>
  </mc:AlternateContent>
  <xr:revisionPtr revIDLastSave="0" documentId="13_ncr:1_{F4B2B5B8-B9DE-4FCD-993F-0CB4D7589C39}" xr6:coauthVersionLast="47" xr6:coauthVersionMax="47" xr10:uidLastSave="{00000000-0000-0000-0000-000000000000}"/>
  <bookViews>
    <workbookView xWindow="-108" yWindow="-108" windowWidth="23256" windowHeight="12456" activeTab="4" xr2:uid="{75A33D28-FB7B-4134-BF83-7846BC6C9D76}"/>
  </bookViews>
  <sheets>
    <sheet name="DATASET" sheetId="1" r:id="rId1"/>
    <sheet name="ICONS &amp; COLOURS " sheetId="2" r:id="rId2"/>
    <sheet name="Sheet1" sheetId="5" r:id="rId3"/>
    <sheet name="CALCULATIONS " sheetId="4" r:id="rId4"/>
    <sheet name="Dashboard" sheetId="6" r:id="rId5"/>
  </sheets>
  <externalReferences>
    <externalReference r:id="rId6"/>
  </externalReferences>
  <definedNames>
    <definedName name="_xlcn.WorksheetConnection_Book3Table11" hidden="1">[1]!Table1[#Data]</definedName>
    <definedName name="_xlcn.WorksheetConnection_PERSONALFINANCEDATASETS.xlsxTable11" hidden="1">Table1[]</definedName>
    <definedName name="ExternalData_1" localSheetId="2" hidden="1">Sheet1!$A$3:$K$64</definedName>
    <definedName name="Slicer_Month_name">#N/A</definedName>
    <definedName name="Slicer_Month_Number">#N/A</definedName>
  </definedNames>
  <calcPr calcId="191029"/>
  <pivotCaches>
    <pivotCache cacheId="40" r:id="rId7"/>
    <pivotCache cacheId="43" r:id="rId8"/>
    <pivotCache cacheId="46" r:id="rId9"/>
    <pivotCache cacheId="49" r:id="rId10"/>
    <pivotCache cacheId="52" r:id="rId11"/>
    <pivotCache cacheId="55" r:id="rId12"/>
    <pivotCache cacheId="58" r:id="rId13"/>
    <pivotCache cacheId="61" r:id="rId14"/>
    <pivotCache cacheId="64" r:id="rId15"/>
  </pivotCaches>
  <extLst>
    <ext xmlns:x14="http://schemas.microsoft.com/office/spreadsheetml/2009/9/main" uri="{876F7934-8845-4945-9796-88D515C7AA90}">
      <x14:pivotCaches>
        <pivotCache cacheId="9" r:id="rId16"/>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1" name="Table1 1" connection="WorksheetConnection_PERSONAL FINANCE DATASETS.xlsx!Table1"/>
          <x15:modelTable id="Table1-80decb22-4ea2-4ea9-abdf-76dc5d85ecb3" name="Table1" connection="WorksheetConnection_Book3!Table1"/>
        </x15:modelTables>
      </x15:dataModel>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H8" i="4"/>
  <c r="H7" i="4"/>
  <c r="H6" i="4"/>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873111-ABDF-4DC7-907A-88EF569C464C}" keepAlive="1" name="ModelConnection_ExternalData_1" description="Data Model" type="5" refreshedVersion="8" minRefreshableVersion="5" saveData="1">
    <dbPr connection="Data Model Connection" command="DRILLTHROUGH MAXROWS 1000 SELECT FROM [Model] WHERE (([Measures].[Sum of Debit 2],[Table1 1].[Week Day].&amp;[Sun])) RETURN [$Table1 1].[Date],[$Table1 1].[Description],[$Table1 1].[Debit],[$Table1 1].[Credit],[$Table1 1].[Sub-category],[$Table1 1].[Category],[$Table1 1].[Category Type],[$Table1 1].[Month Number],[$Table1 1].[Week Day],[$Table1 1].[Net Amount],[$Table1 1].[Month name]" commandType="4"/>
    <extLst>
      <ext xmlns:x15="http://schemas.microsoft.com/office/spreadsheetml/2010/11/main" uri="{DE250136-89BD-433C-8126-D09CA5730AF9}">
        <x15:connection id="" model="1"/>
      </ext>
    </extLst>
  </connection>
  <connection id="2" xr16:uid="{E15047B3-C8AE-46C2-B3FF-60259622E8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 id="4" xr16:uid="{896E7DD6-38B9-4ACD-8920-60BC993F482B}" name="WorksheetConnection_PERSONAL FINANCE DATASETS.xlsx!Table1" type="102" refreshedVersion="8" minRefreshableVersion="5">
    <extLst>
      <ext xmlns:x15="http://schemas.microsoft.com/office/spreadsheetml/2010/11/main" uri="{DE250136-89BD-433C-8126-D09CA5730AF9}">
        <x15:connection id="Table1 1" autoDelete="1">
          <x15:rangePr sourceName="_xlcn.WorksheetConnection_PERSONALFINANCEDATASET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 1].[Category Type].&amp;[Income]}"/>
    <s v="{[Table1 1].[Category Type].&amp;[Expens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<sst xmlns="http://schemas.openxmlformats.org/spreadsheetml/2006/main" count="2450" uniqueCount="139">
  <si>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</si>
  <si>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</si>
  <si>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</si>
  <si>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</si>
  <si>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</si>
  <si>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</si>
  <si>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</si>
  <si>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</si>
  <si>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</si>
  <si>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</si>
  <si>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</si>
  <si>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</si>
  <si>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</si>
  <si>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</si>
  <si>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</si>
  <si>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</si>
  <si>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</si>
  <si>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</si>
  <si>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</si>
  <si>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</si>
  <si>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</si>
  <si>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</si>
  <si>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</si>
  <si>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</si>
  <si>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</si>
  <si>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</si>
  <si>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</si>
  <si>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</si>
  <si>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</si>
  <si>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</si>
  <si>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</si>
  <si>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</si>
  <si>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</si>
  <si>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</si>
  <si>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</si>
  <si>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</si>
  <si>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</si>
  <si>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</si>
  <si>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</si>
  <si>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</si>
  <si>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</si>
  <si>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</si>
  <si>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</si>
  <si>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</si>
  <si>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</si>
  <si>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</si>
  <si>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</si>
  <si>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</si>
  <si>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</si>
  <si>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</si>
  <si>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</si>
  <si>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</si>
  <si>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</si>
  <si>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</si>
  <si>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</si>
  <si>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</si>
  <si>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</si>
  <si>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</si>
  <si>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</si>
  <si>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</si>
  <si>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</si>
  <si>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</si>
  <si>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</si>
  <si>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</si>
  <si>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</si>
  <si>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</si>
  <si>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</si>
  <si>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</si>
  <si>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</si>
  <si>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</si>
  <si>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</si>
  <si>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</si>
  <si>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</si>
  <si>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</si>
  <si>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</si>
  <si>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</si>
  <si>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</si>
  <si>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</si>
  <si>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</si>
  <si>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</si>
  <si>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</si>
  <si>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</si>
  <si>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</si>
  <si>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</si>
  <si>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</si>
  <si>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</si>
  <si>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</si>
  <si>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</si>
  <si>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</si>
  <si>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</si>
  <si>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</si>
  <si>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</si>
  <si>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</si>
  <si>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</si>
  <si>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Sum of Debit</t>
  </si>
  <si>
    <t>Sum of Credit</t>
  </si>
  <si>
    <t>Sum of Net Amount</t>
  </si>
  <si>
    <t>KPI CARD</t>
  </si>
  <si>
    <t>INCOME</t>
  </si>
  <si>
    <t>SPEND</t>
  </si>
  <si>
    <t>BALANCE</t>
  </si>
  <si>
    <t>Row Labels</t>
  </si>
  <si>
    <t>Grand Total</t>
  </si>
  <si>
    <t>Income Source</t>
  </si>
  <si>
    <t>Expenses Source</t>
  </si>
  <si>
    <t>Month name</t>
  </si>
  <si>
    <t>Apr</t>
  </si>
  <si>
    <t>Aug</t>
  </si>
  <si>
    <t>Feb</t>
  </si>
  <si>
    <t>Jan</t>
  </si>
  <si>
    <t>Jul</t>
  </si>
  <si>
    <t>Jun</t>
  </si>
  <si>
    <t>Mar</t>
  </si>
  <si>
    <t>May</t>
  </si>
  <si>
    <t>Oct</t>
  </si>
  <si>
    <t>Sep</t>
  </si>
  <si>
    <t>Top Spending</t>
  </si>
  <si>
    <t>Monthly Trend</t>
  </si>
  <si>
    <t>Fri</t>
  </si>
  <si>
    <t>Mon</t>
  </si>
  <si>
    <t>Sat</t>
  </si>
  <si>
    <t>Sun</t>
  </si>
  <si>
    <t>Thu</t>
  </si>
  <si>
    <t>Tue</t>
  </si>
  <si>
    <t>Wed</t>
  </si>
  <si>
    <t>Table1 1[Date]</t>
  </si>
  <si>
    <t>Table1 1[Description]</t>
  </si>
  <si>
    <t>Table1 1[Debit]</t>
  </si>
  <si>
    <t>Table1 1[Credit]</t>
  </si>
  <si>
    <t>Table1 1[Sub-category]</t>
  </si>
  <si>
    <t>Table1 1[Category]</t>
  </si>
  <si>
    <t>Table1 1[Category Type]</t>
  </si>
  <si>
    <t>Table1 1[Month Number]</t>
  </si>
  <si>
    <t>Table1 1[Week Day]</t>
  </si>
  <si>
    <t>Table1 1[Net Amount]</t>
  </si>
  <si>
    <t>Table1 1[Month name]</t>
  </si>
  <si>
    <t>Data returned for Sum of Debit, Sun (First 1000 rows).</t>
  </si>
  <si>
    <t>Max of Credit</t>
  </si>
  <si>
    <t>Max of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</si>
</sst>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409]* #,##0.00_ ;_-[$$-409]* \-#,##0.00\ ;_-[$$-409]* &quot;-&quot;??_ ;_-@_ "/>
    <numFmt numFmtId="165" formatCode="[$-F800]dddd\,\ mmmm\ dd\,\ yyyy"/>
    <numFmt numFmtId="166" formatCode="_(&quot;$&quot;* #,##0_);_(&quot;$&quot;* \(#,##0\);_(&quot;$&quot;* &quot;-&quot;??_);_(@_)"/>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4" tint="0.79998168889431442"/>
        <bgColor theme="4" tint="0.79998168889431442"/>
      </patternFill>
    </fill>
    <fill>
      <patternFill patternType="solid">
        <fgColor rgb="FF4361EE"/>
        <bgColor indexed="64"/>
      </patternFill>
    </fill>
    <fill>
      <patternFill patternType="solid">
        <fgColor rgb="FFEBFB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20">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4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6" fillId="0" borderId="0" xfId="0" applyFont="1"/>
    <xf numFmtId="166" fontId="6" fillId="5" borderId="2" xfId="0" applyNumberFormat="1" applyFont="1" applyFill="1" applyBorder="1"/>
    <xf numFmtId="0" fontId="0" fillId="6" borderId="0" xfId="0" applyFill="1"/>
    <xf numFmtId="0" fontId="0" fillId="7" borderId="0" xfId="0" applyFill="1"/>
    <xf numFmtId="0" fontId="0" fillId="7" borderId="0" xfId="0" applyFill="1" applyAlignment="1">
      <alignment wrapText="1"/>
    </xf>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39">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19" formatCode="m/d/yyyy"/>
    </dxf>
    <dxf>
      <numFmt numFmtId="0" formatCode="General"/>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67" formatCode="dd/mm/yyyy"/>
    </dxf>
    <dxf>
      <fill>
        <patternFill>
          <fgColor rgb="FF78BBF2"/>
          <bgColor rgb="FF78BBF2"/>
        </patternFill>
      </fill>
    </dxf>
    <dxf>
      <fill>
        <patternFill>
          <bgColor theme="4" tint="0.79998168889431442"/>
        </patternFill>
      </fill>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4" defaultTableStyle="TableStyleMedium2" defaultPivotStyle="PivotStyleLight16">
    <tableStyle name="Cust" pivot="0" table="0" count="10" xr9:uid="{AEBB35F6-AA70-443C-BAFA-3111B0871781}">
      <tableStyleElement type="wholeTable" dxfId="38"/>
      <tableStyleElement type="headerRow" dxfId="37"/>
    </tableStyle>
    <tableStyle name="Slicer Style 1" pivot="0" table="0" count="1" xr9:uid="{4F26E593-4F57-46FD-97C1-6D675015A436}">
      <tableStyleElement type="wholeTable" dxfId="36"/>
    </tableStyle>
    <tableStyle name="Slicer Style 2" pivot="0" table="0" count="1" xr9:uid="{07E9F788-5CB3-493E-8A9F-F56FA81EF80B}">
      <tableStyleElement type="wholeTable" dxfId="35"/>
    </tableStyle>
    <tableStyle name="Slicer Style 3" pivot="0" table="0" count="0" xr9:uid="{38F12BDE-91BD-40E6-B61C-ABA4A80CB23D}"/>
  </tableStyles>
  <colors>
    <mruColors>
      <color rgb="FF78BBF2"/>
      <color rgb="FFBBDEFB"/>
      <color rgb="FF64B5F6"/>
      <color rgb="FF42A5F5"/>
      <color rgb="FF7371FC"/>
      <color rgb="FF2196F3"/>
      <color rgb="FF0D47A1"/>
      <color rgb="FF1976D2"/>
      <color rgb="FFFFFFFF"/>
      <color rgb="FFE2E6F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 Style 2">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2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069271192737"/>
          <c:y val="0.32492736511308357"/>
          <c:w val="0.75839833836165715"/>
          <c:h val="0.62596203661930727"/>
        </c:manualLayout>
      </c:layout>
      <c:lineChart>
        <c:grouping val="standard"/>
        <c:varyColors val="0"/>
        <c:ser>
          <c:idx val="0"/>
          <c:order val="0"/>
          <c:tx>
            <c:strRef>
              <c:f>'CALCULATIONS '!$J$37</c:f>
              <c:strCache>
                <c:ptCount val="1"/>
                <c:pt idx="0">
                  <c:v>Total</c:v>
                </c:pt>
              </c:strCache>
            </c:strRef>
          </c:tx>
          <c:spPr>
            <a:ln w="28575" cap="rnd">
              <a:solidFill>
                <a:schemeClr val="accent1"/>
              </a:solidFill>
              <a:round/>
            </a:ln>
            <a:effectLst/>
          </c:spPr>
          <c:marker>
            <c:symbol val="none"/>
          </c:marker>
          <c:cat>
            <c:strRef>
              <c:f>'CALCULATIONS '!$I$38:$I$48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'!$J$38:$J$48</c:f>
              <c:numCache>
                <c:formatCode>_("$"* #,##0_);_("$"* \(#,##0\);_("$"* "-"??_);_(@_)</c:formatCode>
                <c:ptCount val="10"/>
                <c:pt idx="0">
                  <c:v>2874</c:v>
                </c:pt>
                <c:pt idx="1">
                  <c:v>2904.6000000000004</c:v>
                </c:pt>
                <c:pt idx="2">
                  <c:v>3049.7000000000003</c:v>
                </c:pt>
                <c:pt idx="3">
                  <c:v>3038.0000000000005</c:v>
                </c:pt>
                <c:pt idx="4">
                  <c:v>3116.1000000000004</c:v>
                </c:pt>
                <c:pt idx="5">
                  <c:v>3005.7</c:v>
                </c:pt>
                <c:pt idx="6">
                  <c:v>3064.9999999999995</c:v>
                </c:pt>
                <c:pt idx="7">
                  <c:v>2952.0999999999995</c:v>
                </c:pt>
                <c:pt idx="8">
                  <c:v>3087.1000000000004</c:v>
                </c:pt>
                <c:pt idx="9">
                  <c:v>3098.7</c:v>
                </c:pt>
              </c:numCache>
            </c:numRef>
          </c:val>
          <c:smooth val="0"/>
          <c:extLst>
            <c:ext xmlns:c16="http://schemas.microsoft.com/office/drawing/2014/chart" uri="{C3380CC4-5D6E-409C-BE32-E72D297353CC}">
              <c16:uniqueId val="{00000000-453B-4C07-A197-6B31CA681681}"/>
            </c:ext>
          </c:extLst>
        </c:ser>
        <c:dLbls>
          <c:showLegendKey val="0"/>
          <c:showVal val="0"/>
          <c:showCatName val="0"/>
          <c:showSerName val="0"/>
          <c:showPercent val="0"/>
          <c:showBubbleSize val="0"/>
        </c:dLbls>
        <c:smooth val="0"/>
        <c:axId val="245146512"/>
        <c:axId val="245148432"/>
      </c:lineChart>
      <c:catAx>
        <c:axId val="245146512"/>
        <c:scaling>
          <c:orientation val="minMax"/>
        </c:scaling>
        <c:delete val="1"/>
        <c:axPos val="b"/>
        <c:numFmt formatCode="General" sourceLinked="1"/>
        <c:majorTickMark val="none"/>
        <c:minorTickMark val="none"/>
        <c:tickLblPos val="nextTo"/>
        <c:crossAx val="245148432"/>
        <c:crosses val="autoZero"/>
        <c:auto val="1"/>
        <c:lblAlgn val="ctr"/>
        <c:lblOffset val="100"/>
        <c:noMultiLvlLbl val="0"/>
      </c:catAx>
      <c:valAx>
        <c:axId val="245148432"/>
        <c:scaling>
          <c:orientation val="minMax"/>
        </c:scaling>
        <c:delete val="1"/>
        <c:axPos val="l"/>
        <c:numFmt formatCode="_(&quot;$&quot;* #,##0_);_(&quot;$&quot;* \(#,##0\);_(&quot;$&quot;* &quot;-&quot;??_);_(@_)" sourceLinked="1"/>
        <c:majorTickMark val="none"/>
        <c:minorTickMark val="none"/>
        <c:tickLblPos val="nextTo"/>
        <c:crossAx val="24514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410298717656739"/>
          <c:y val="0.6229439728132925"/>
          <c:w val="0.86623751602013999"/>
          <c:h val="0.36394472647802034"/>
        </c:manualLayout>
      </c:layout>
      <c:lineChart>
        <c:grouping val="standard"/>
        <c:varyColors val="0"/>
        <c:ser>
          <c:idx val="0"/>
          <c:order val="0"/>
          <c:tx>
            <c:strRef>
              <c:f>'CALCULATIONS '!$G$37</c:f>
              <c:strCache>
                <c:ptCount val="1"/>
                <c:pt idx="0">
                  <c:v>Total</c:v>
                </c:pt>
              </c:strCache>
            </c:strRef>
          </c:tx>
          <c:marker>
            <c:symbol val="none"/>
          </c:marker>
          <c:cat>
            <c:strRef>
              <c:f>'CALCULATIONS '!$F$38:$F$48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'!$G$38:$G$48</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1C6-40EF-A151-D1EE56C5C0F9}"/>
            </c:ext>
          </c:extLst>
        </c:ser>
        <c:dLbls>
          <c:showLegendKey val="0"/>
          <c:showVal val="0"/>
          <c:showCatName val="0"/>
          <c:showSerName val="0"/>
          <c:showPercent val="0"/>
          <c:showBubbleSize val="0"/>
        </c:dLbls>
        <c:smooth val="0"/>
        <c:axId val="1867773184"/>
        <c:axId val="737583456"/>
      </c:lineChart>
      <c:catAx>
        <c:axId val="1867773184"/>
        <c:scaling>
          <c:orientation val="minMax"/>
        </c:scaling>
        <c:delete val="1"/>
        <c:axPos val="b"/>
        <c:numFmt formatCode="General" sourceLinked="1"/>
        <c:majorTickMark val="none"/>
        <c:minorTickMark val="none"/>
        <c:tickLblPos val="nextTo"/>
        <c:crossAx val="737583456"/>
        <c:crosses val="autoZero"/>
        <c:auto val="1"/>
        <c:lblAlgn val="ctr"/>
        <c:lblOffset val="100"/>
        <c:noMultiLvlLbl val="0"/>
      </c:catAx>
      <c:valAx>
        <c:axId val="737583456"/>
        <c:scaling>
          <c:orientation val="minMax"/>
        </c:scaling>
        <c:delete val="1"/>
        <c:axPos val="l"/>
        <c:numFmt formatCode="_(&quot;$&quot;* #,##0_);_(&quot;$&quot;* \(#,##0\);_(&quot;$&quot;* &quot;-&quot;??_);_(@_)" sourceLinked="1"/>
        <c:majorTickMark val="none"/>
        <c:minorTickMark val="none"/>
        <c:tickLblPos val="nextTo"/>
        <c:crossAx val="186777318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7"/>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8"/>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11"/>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12"/>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15"/>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16"/>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19"/>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20"/>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23"/>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24"/>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27"/>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28"/>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31"/>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32"/>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35"/>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36"/>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39"/>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40"/>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43"/>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44"/>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47"/>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48"/>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51"/>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52"/>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55"/>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56"/>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59"/>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60"/>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63"/>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64"/>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67"/>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68"/>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71"/>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72"/>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75"/>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76"/>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79"/>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80"/>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83"/>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84"/>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15:layout>
                <c:manualLayout>
                  <c:w val="0.30804496458333991"/>
                  <c:h val="0.12160657634616122"/>
                </c:manualLayout>
              </c15:layout>
            </c:ext>
          </c:extLst>
        </c:dLbl>
      </c:pivotFmt>
      <c:pivotFmt>
        <c:idx val="87"/>
        <c:dLbl>
          <c:idx val="0"/>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15:layout>
                <c:manualLayout>
                  <c:w val="0.17010498687664038"/>
                  <c:h val="0.16905473029807475"/>
                </c:manualLayout>
              </c15:layout>
            </c:ext>
          </c:extLst>
        </c:dLbl>
      </c:pivotFmt>
      <c:pivotFmt>
        <c:idx val="88"/>
        <c:dLbl>
          <c:idx val="0"/>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15:layout>
                <c:manualLayout>
                  <c:w val="0.21769065065419005"/>
                  <c:h val="0.20294626883515579"/>
                </c:manualLayout>
              </c15:layout>
            </c:ext>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42A5F5"/>
          </a:solidFill>
          <a:ln w="19050">
            <a:solidFill>
              <a:schemeClr val="lt1"/>
            </a:solidFill>
          </a:ln>
          <a:effectLst/>
        </c:spPr>
        <c:dLbl>
          <c:idx val="0"/>
          <c:layout>
            <c:manualLayout>
              <c:x val="0.18489629630333851"/>
              <c:y val="0.13234699171231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1"/>
        <c:spPr>
          <a:solidFill>
            <a:srgbClr val="64B5F6">
              <a:alpha val="67059"/>
            </a:srgbClr>
          </a:solidFill>
          <a:ln w="19050">
            <a:solidFill>
              <a:schemeClr val="lt1"/>
            </a:solidFill>
          </a:ln>
          <a:effectLst/>
        </c:spPr>
        <c:dLbl>
          <c:idx val="0"/>
          <c:layout>
            <c:manualLayout>
              <c:x val="-0.20553737804205605"/>
              <c:y val="6.59286495049166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2"/>
        <c:spPr>
          <a:solidFill>
            <a:srgbClr val="BBDEFB"/>
          </a:solidFill>
          <a:ln w="19050">
            <a:solidFill>
              <a:schemeClr val="lt1"/>
            </a:solidFill>
          </a:ln>
          <a:effectLst/>
        </c:spPr>
        <c:dLbl>
          <c:idx val="0"/>
          <c:layout>
            <c:manualLayout>
              <c:x val="-0.25363367540970494"/>
              <c:y val="-0.118862286354401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521917118365977"/>
          <c:y val="6.5864622162843001E-2"/>
          <c:w val="0.79418103448275867"/>
          <c:h val="0.90175423782482955"/>
        </c:manualLayout>
      </c:layout>
      <c:doughnutChart>
        <c:varyColors val="1"/>
        <c:ser>
          <c:idx val="0"/>
          <c:order val="0"/>
          <c:tx>
            <c:strRef>
              <c:f>'CALCULATIONS '!$C$15</c:f>
              <c:strCache>
                <c:ptCount val="1"/>
                <c:pt idx="0">
                  <c:v>Total</c:v>
                </c:pt>
              </c:strCache>
            </c:strRef>
          </c:tx>
          <c:dPt>
            <c:idx val="0"/>
            <c:bubble3D val="0"/>
            <c:spPr>
              <a:solidFill>
                <a:srgbClr val="42A5F5"/>
              </a:solidFill>
              <a:ln w="19050">
                <a:solidFill>
                  <a:schemeClr val="lt1"/>
                </a:solidFill>
              </a:ln>
              <a:effectLst/>
            </c:spPr>
            <c:extLst>
              <c:ext xmlns:c16="http://schemas.microsoft.com/office/drawing/2014/chart" uri="{C3380CC4-5D6E-409C-BE32-E72D297353CC}">
                <c16:uniqueId val="{00000039-D0FD-4199-8063-83D1E2ACBF77}"/>
              </c:ext>
            </c:extLst>
          </c:dPt>
          <c:dPt>
            <c:idx val="1"/>
            <c:bubble3D val="0"/>
            <c:spPr>
              <a:solidFill>
                <a:srgbClr val="64B5F6">
                  <a:alpha val="67059"/>
                </a:srgbClr>
              </a:solidFill>
              <a:ln w="19050">
                <a:solidFill>
                  <a:schemeClr val="lt1"/>
                </a:solidFill>
              </a:ln>
              <a:effectLst/>
            </c:spPr>
            <c:extLst>
              <c:ext xmlns:c16="http://schemas.microsoft.com/office/drawing/2014/chart" uri="{C3380CC4-5D6E-409C-BE32-E72D297353CC}">
                <c16:uniqueId val="{0000003B-D0FD-4199-8063-83D1E2ACBF77}"/>
              </c:ext>
            </c:extLst>
          </c:dPt>
          <c:dPt>
            <c:idx val="2"/>
            <c:bubble3D val="0"/>
            <c:spPr>
              <a:solidFill>
                <a:srgbClr val="BBDEFB"/>
              </a:solidFill>
              <a:ln w="19050">
                <a:solidFill>
                  <a:schemeClr val="lt1"/>
                </a:solidFill>
              </a:ln>
              <a:effectLst/>
            </c:spPr>
            <c:extLst>
              <c:ext xmlns:c16="http://schemas.microsoft.com/office/drawing/2014/chart" uri="{C3380CC4-5D6E-409C-BE32-E72D297353CC}">
                <c16:uniqueId val="{0000003D-D0FD-4199-8063-83D1E2ACBF77}"/>
              </c:ext>
            </c:extLst>
          </c:dPt>
          <c:dLbls>
            <c:dLbl>
              <c:idx val="0"/>
              <c:layout>
                <c:manualLayout>
                  <c:x val="0.18489629630333851"/>
                  <c:y val="0.1323469917123179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9-D0FD-4199-8063-83D1E2ACBF77}"/>
                </c:ext>
              </c:extLst>
            </c:dLbl>
            <c:dLbl>
              <c:idx val="1"/>
              <c:layout>
                <c:manualLayout>
                  <c:x val="-0.20553737804205605"/>
                  <c:y val="6.59286495049166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B-D0FD-4199-8063-83D1E2ACBF77}"/>
                </c:ext>
              </c:extLst>
            </c:dLbl>
            <c:dLbl>
              <c:idx val="2"/>
              <c:layout>
                <c:manualLayout>
                  <c:x val="-0.25363367540970494"/>
                  <c:y val="-0.1188622863544015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D-D0FD-4199-8063-83D1E2ACBF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'!$B$16:$B$19</c:f>
              <c:strCache>
                <c:ptCount val="3"/>
                <c:pt idx="0">
                  <c:v>Data with Decision</c:v>
                </c:pt>
                <c:pt idx="1">
                  <c:v>YouTube</c:v>
                </c:pt>
                <c:pt idx="2">
                  <c:v>Teachable</c:v>
                </c:pt>
              </c:strCache>
            </c:strRef>
          </c:cat>
          <c:val>
            <c:numRef>
              <c:f>'CALCULATIONS '!$C$16:$C$19</c:f>
              <c:numCache>
                <c:formatCode>_("$"* #,##0_);_("$"* \(#,##0\);_("$"* "-"??_);_(@_)</c:formatCode>
                <c:ptCount val="3"/>
                <c:pt idx="0">
                  <c:v>50000</c:v>
                </c:pt>
                <c:pt idx="1">
                  <c:v>10940</c:v>
                </c:pt>
                <c:pt idx="2">
                  <c:v>4500</c:v>
                </c:pt>
              </c:numCache>
            </c:numRef>
          </c:val>
          <c:extLst>
            <c:ext xmlns:c16="http://schemas.microsoft.com/office/drawing/2014/chart" uri="{C3380CC4-5D6E-409C-BE32-E72D297353CC}">
              <c16:uniqueId val="{0000003E-D0FD-4199-8063-83D1E2ACBF7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4B5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BD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'!$C$37</c:f>
              <c:strCache>
                <c:ptCount val="1"/>
                <c:pt idx="0">
                  <c:v>Sum of Debit</c:v>
                </c:pt>
              </c:strCache>
            </c:strRef>
          </c:tx>
          <c:spPr>
            <a:solidFill>
              <a:srgbClr val="64B5F6"/>
            </a:solidFill>
            <a:ln>
              <a:noFill/>
            </a:ln>
            <a:effectLst/>
          </c:spPr>
          <c:invertIfNegative val="0"/>
          <c:cat>
            <c:strRef>
              <c:f>'CALCULATIONS '!$B$38:$B$48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'!$C$38:$C$48</c:f>
              <c:numCache>
                <c:formatCode>_("$"* #,##0_);_("$"* \(#,##0\);_("$"* "-"??_);_(@_)</c:formatCode>
                <c:ptCount val="10"/>
                <c:pt idx="0">
                  <c:v>2874</c:v>
                </c:pt>
                <c:pt idx="1">
                  <c:v>2904.6000000000004</c:v>
                </c:pt>
                <c:pt idx="2">
                  <c:v>3049.7000000000003</c:v>
                </c:pt>
                <c:pt idx="3">
                  <c:v>3038.0000000000005</c:v>
                </c:pt>
                <c:pt idx="4">
                  <c:v>3116.1000000000004</c:v>
                </c:pt>
                <c:pt idx="5">
                  <c:v>3005.7</c:v>
                </c:pt>
                <c:pt idx="6">
                  <c:v>3064.9999999999995</c:v>
                </c:pt>
                <c:pt idx="7">
                  <c:v>2952.0999999999995</c:v>
                </c:pt>
                <c:pt idx="8">
                  <c:v>3087.1000000000004</c:v>
                </c:pt>
                <c:pt idx="9">
                  <c:v>3098.7</c:v>
                </c:pt>
              </c:numCache>
            </c:numRef>
          </c:val>
          <c:extLst>
            <c:ext xmlns:c16="http://schemas.microsoft.com/office/drawing/2014/chart" uri="{C3380CC4-5D6E-409C-BE32-E72D297353CC}">
              <c16:uniqueId val="{00000000-C2B1-444C-8777-44E26386B8B9}"/>
            </c:ext>
          </c:extLst>
        </c:ser>
        <c:ser>
          <c:idx val="1"/>
          <c:order val="1"/>
          <c:tx>
            <c:strRef>
              <c:f>'CALCULATIONS '!$D$37</c:f>
              <c:strCache>
                <c:ptCount val="1"/>
                <c:pt idx="0">
                  <c:v>Sum of Credit</c:v>
                </c:pt>
              </c:strCache>
            </c:strRef>
          </c:tx>
          <c:spPr>
            <a:solidFill>
              <a:srgbClr val="BBDEFB"/>
            </a:solidFill>
            <a:ln>
              <a:noFill/>
            </a:ln>
            <a:effectLst/>
          </c:spPr>
          <c:invertIfNegative val="0"/>
          <c:cat>
            <c:strRef>
              <c:f>'CALCULATIONS '!$B$38:$B$48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'!$D$38:$D$48</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C2B1-444C-8777-44E26386B8B9}"/>
            </c:ext>
          </c:extLst>
        </c:ser>
        <c:dLbls>
          <c:showLegendKey val="0"/>
          <c:showVal val="0"/>
          <c:showCatName val="0"/>
          <c:showSerName val="0"/>
          <c:showPercent val="0"/>
          <c:showBubbleSize val="0"/>
        </c:dLbls>
        <c:gapWidth val="150"/>
        <c:overlap val="100"/>
        <c:axId val="302561024"/>
        <c:axId val="302561984"/>
      </c:barChart>
      <c:catAx>
        <c:axId val="30256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61984"/>
        <c:crosses val="autoZero"/>
        <c:auto val="1"/>
        <c:lblAlgn val="ctr"/>
        <c:lblOffset val="100"/>
        <c:noMultiLvlLbl val="0"/>
      </c:catAx>
      <c:valAx>
        <c:axId val="30256198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6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!PivotTable6</c:name>
    <c:fmtId val="4"/>
  </c:pivotSource>
  <c:chart>
    <c:autoTitleDeleted val="0"/>
    <c:pivotFmts>
      <c:pivotFmt>
        <c:idx val="0"/>
        <c:spPr>
          <a:solidFill>
            <a:srgbClr val="64B5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BD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B5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BD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4B5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BD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'!$F$25</c:f>
              <c:strCache>
                <c:ptCount val="1"/>
                <c:pt idx="0">
                  <c:v>Sum of Debit</c:v>
                </c:pt>
              </c:strCache>
            </c:strRef>
          </c:tx>
          <c:spPr>
            <a:solidFill>
              <a:srgbClr val="64B5F6"/>
            </a:solidFill>
            <a:ln>
              <a:noFill/>
            </a:ln>
            <a:effectLst/>
          </c:spPr>
          <c:invertIfNegative val="0"/>
          <c:cat>
            <c:strRef>
              <c:f>'CALCULATIONS '!$E$26:$E$33</c:f>
              <c:strCache>
                <c:ptCount val="7"/>
                <c:pt idx="0">
                  <c:v>Sun</c:v>
                </c:pt>
                <c:pt idx="1">
                  <c:v>Mon</c:v>
                </c:pt>
                <c:pt idx="2">
                  <c:v>Tue</c:v>
                </c:pt>
                <c:pt idx="3">
                  <c:v>Wed</c:v>
                </c:pt>
                <c:pt idx="4">
                  <c:v>Thu</c:v>
                </c:pt>
                <c:pt idx="5">
                  <c:v>Fri</c:v>
                </c:pt>
                <c:pt idx="6">
                  <c:v>Sat</c:v>
                </c:pt>
              </c:strCache>
            </c:strRef>
          </c:cat>
          <c:val>
            <c:numRef>
              <c:f>'CALCULATIONS '!$F$26:$F$33</c:f>
              <c:numCache>
                <c:formatCode>_("$"* #,##0_);_("$"* \(#,##0\);_("$"* "-"??_);_(@_)</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0-74D9-468E-B5A7-D766B67C227B}"/>
            </c:ext>
          </c:extLst>
        </c:ser>
        <c:ser>
          <c:idx val="1"/>
          <c:order val="1"/>
          <c:tx>
            <c:strRef>
              <c:f>'CALCULATIONS '!$G$25</c:f>
              <c:strCache>
                <c:ptCount val="1"/>
                <c:pt idx="0">
                  <c:v>Sum of Credit</c:v>
                </c:pt>
              </c:strCache>
            </c:strRef>
          </c:tx>
          <c:spPr>
            <a:solidFill>
              <a:srgbClr val="BBDEFB"/>
            </a:solidFill>
            <a:ln>
              <a:noFill/>
            </a:ln>
            <a:effectLst/>
          </c:spPr>
          <c:invertIfNegative val="0"/>
          <c:cat>
            <c:strRef>
              <c:f>'CALCULATIONS '!$E$26:$E$33</c:f>
              <c:strCache>
                <c:ptCount val="7"/>
                <c:pt idx="0">
                  <c:v>Sun</c:v>
                </c:pt>
                <c:pt idx="1">
                  <c:v>Mon</c:v>
                </c:pt>
                <c:pt idx="2">
                  <c:v>Tue</c:v>
                </c:pt>
                <c:pt idx="3">
                  <c:v>Wed</c:v>
                </c:pt>
                <c:pt idx="4">
                  <c:v>Thu</c:v>
                </c:pt>
                <c:pt idx="5">
                  <c:v>Fri</c:v>
                </c:pt>
                <c:pt idx="6">
                  <c:v>Sat</c:v>
                </c:pt>
              </c:strCache>
            </c:strRef>
          </c:cat>
          <c:val>
            <c:numRef>
              <c:f>'CALCULATIONS '!$G$26:$G$33</c:f>
              <c:numCache>
                <c:formatCode>_("$"* #,##0_);_("$"* \(#,##0\);_("$"* "-"??_);_(@_)</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1-74D9-468E-B5A7-D766B67C227B}"/>
            </c:ext>
          </c:extLst>
        </c:ser>
        <c:dLbls>
          <c:showLegendKey val="0"/>
          <c:showVal val="0"/>
          <c:showCatName val="0"/>
          <c:showSerName val="0"/>
          <c:showPercent val="0"/>
          <c:showBubbleSize val="0"/>
        </c:dLbls>
        <c:gapWidth val="150"/>
        <c:overlap val="100"/>
        <c:axId val="304400528"/>
        <c:axId val="304417328"/>
      </c:barChart>
      <c:catAx>
        <c:axId val="30440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17328"/>
        <c:crosses val="autoZero"/>
        <c:auto val="1"/>
        <c:lblAlgn val="ctr"/>
        <c:lblOffset val="100"/>
        <c:noMultiLvlLbl val="0"/>
      </c:catAx>
      <c:valAx>
        <c:axId val="304417328"/>
        <c:scaling>
          <c:orientation val="minMax"/>
        </c:scaling>
        <c:delete val="0"/>
        <c:axPos val="l"/>
        <c:numFmt formatCode="_(&quot;$&quot;* #,##0_);_(&quot;$&quot;* \(#,##0\);_(&quot;$&quot;* &quot;-&quot;??_);_(@_)"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0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19.png"/><Relationship Id="rId18" Type="http://schemas.openxmlformats.org/officeDocument/2006/relationships/image" Target="../media/image21.png"/><Relationship Id="rId3" Type="http://schemas.openxmlformats.org/officeDocument/2006/relationships/image" Target="../media/image11.png"/><Relationship Id="rId21" Type="http://schemas.openxmlformats.org/officeDocument/2006/relationships/chart" Target="../charts/chart5.xml"/><Relationship Id="rId7" Type="http://schemas.openxmlformats.org/officeDocument/2006/relationships/image" Target="../media/image15.png"/><Relationship Id="rId12" Type="http://schemas.openxmlformats.org/officeDocument/2006/relationships/image" Target="../media/image18.png"/><Relationship Id="rId17" Type="http://schemas.openxmlformats.org/officeDocument/2006/relationships/chart" Target="../charts/chart3.xml"/><Relationship Id="rId2" Type="http://schemas.openxmlformats.org/officeDocument/2006/relationships/image" Target="../media/image10.png"/><Relationship Id="rId16" Type="http://schemas.openxmlformats.org/officeDocument/2006/relationships/chart" Target="../charts/chart2.xml"/><Relationship Id="rId20" Type="http://schemas.openxmlformats.org/officeDocument/2006/relationships/chart" Target="../charts/chart4.xml"/><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hyperlink" Target="#DATASET!A1"/><Relationship Id="rId5" Type="http://schemas.openxmlformats.org/officeDocument/2006/relationships/image" Target="../media/image13.png"/><Relationship Id="rId15" Type="http://schemas.openxmlformats.org/officeDocument/2006/relationships/chart" Target="../charts/chart1.xml"/><Relationship Id="rId10" Type="http://schemas.openxmlformats.org/officeDocument/2006/relationships/hyperlink" Target="#Dashboard!A1"/><Relationship Id="rId19" Type="http://schemas.openxmlformats.org/officeDocument/2006/relationships/image" Target="../media/image22.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xdr:col>
      <xdr:colOff>53340</xdr:colOff>
      <xdr:row>1</xdr:row>
      <xdr:rowOff>45720</xdr:rowOff>
    </xdr:from>
    <xdr:to>
      <xdr:col>13</xdr:col>
      <xdr:colOff>144780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62940" y="228600"/>
          <a:ext cx="740664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335280</xdr:colOff>
      <xdr:row>4</xdr:row>
      <xdr:rowOff>144781</xdr:rowOff>
    </xdr:from>
    <xdr:to>
      <xdr:col>24</xdr:col>
      <xdr:colOff>335281</xdr:colOff>
      <xdr:row>20</xdr:row>
      <xdr:rowOff>106681</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75180" y="990601"/>
              <a:ext cx="609601" cy="2887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51547</xdr:colOff>
      <xdr:row>4</xdr:row>
      <xdr:rowOff>68133</xdr:rowOff>
    </xdr:from>
    <xdr:to>
      <xdr:col>8</xdr:col>
      <xdr:colOff>165847</xdr:colOff>
      <xdr:row>16</xdr:row>
      <xdr:rowOff>133127</xdr:rowOff>
    </xdr:to>
    <xdr:sp macro="" textlink="'CALCULATIONS '!D9">
      <xdr:nvSpPr>
        <xdr:cNvPr id="2" name="Rectangle: Rounded Corners 1">
          <a:extLst>
            <a:ext uri="{FF2B5EF4-FFF2-40B4-BE49-F238E27FC236}">
              <a16:creationId xmlns:a16="http://schemas.microsoft.com/office/drawing/2014/main" id="{E026C4C2-F4F2-B4CE-F34E-96CA344CE19E}"/>
            </a:ext>
          </a:extLst>
        </xdr:cNvPr>
        <xdr:cNvSpPr/>
      </xdr:nvSpPr>
      <xdr:spPr>
        <a:xfrm>
          <a:off x="1270747" y="808362"/>
          <a:ext cx="3771900" cy="2285679"/>
        </a:xfrm>
        <a:prstGeom prst="roundRect">
          <a:avLst>
            <a:gd name="adj" fmla="val 7618"/>
          </a:avLst>
        </a:prstGeom>
        <a:gradFill>
          <a:gsLst>
            <a:gs pos="0">
              <a:srgbClr val="2196F3"/>
            </a:gs>
            <a:gs pos="29000">
              <a:srgbClr val="1976D2"/>
            </a:gs>
            <a:gs pos="56000">
              <a:srgbClr val="64B5F6"/>
            </a:gs>
            <a:gs pos="95000">
              <a:srgbClr val="BBDEFB"/>
            </a:gs>
          </a:gsLst>
          <a:lin ang="1800000" scaled="0"/>
        </a:gradFill>
        <a:ln>
          <a:noFill/>
        </a:ln>
        <a:effectLst>
          <a:outerShdw blurRad="50800" dist="38100" dir="5400000" algn="t" rotWithShape="0">
            <a:schemeClr val="bg1">
              <a:lumMod val="6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7511A9E-DDDE-4C0D-B7CB-42549FA0C7FA}" type="TxLink">
            <a:rPr lang="en-US" sz="3200" b="1" i="0" u="none" strike="noStrike">
              <a:solidFill>
                <a:schemeClr val="bg1"/>
              </a:solidFill>
              <a:latin typeface="Calibri"/>
              <a:ea typeface="Calibri"/>
              <a:cs typeface="Calibri"/>
            </a:rPr>
            <a:pPr algn="l"/>
            <a:t> $35,249 </a:t>
          </a:fld>
          <a:endParaRPr lang="en-US" sz="3200" b="1">
            <a:solidFill>
              <a:schemeClr val="bg1"/>
            </a:solidFill>
          </a:endParaRPr>
        </a:p>
      </xdr:txBody>
    </xdr:sp>
    <xdr:clientData/>
  </xdr:twoCellAnchor>
  <xdr:twoCellAnchor>
    <xdr:from>
      <xdr:col>8</xdr:col>
      <xdr:colOff>232636</xdr:colOff>
      <xdr:row>4</xdr:row>
      <xdr:rowOff>58913</xdr:rowOff>
    </xdr:from>
    <xdr:to>
      <xdr:col>12</xdr:col>
      <xdr:colOff>87856</xdr:colOff>
      <xdr:row>10</xdr:row>
      <xdr:rowOff>32658</xdr:rowOff>
    </xdr:to>
    <xdr:sp macro="" textlink="'CALCULATIONS '!F33">
      <xdr:nvSpPr>
        <xdr:cNvPr id="3" name="Rectangle: Rounded Corners 2">
          <a:extLst>
            <a:ext uri="{FF2B5EF4-FFF2-40B4-BE49-F238E27FC236}">
              <a16:creationId xmlns:a16="http://schemas.microsoft.com/office/drawing/2014/main" id="{2E4E7DC6-925E-840D-2E18-0E43A9671A02}"/>
            </a:ext>
          </a:extLst>
        </xdr:cNvPr>
        <xdr:cNvSpPr/>
      </xdr:nvSpPr>
      <xdr:spPr>
        <a:xfrm>
          <a:off x="5109436" y="799142"/>
          <a:ext cx="2293620" cy="1084087"/>
        </a:xfrm>
        <a:prstGeom prst="roundRect">
          <a:avLst/>
        </a:prstGeom>
        <a:solidFill>
          <a:srgbClr val="FFFFFF"/>
        </a:solidFill>
        <a:ln>
          <a:noFill/>
        </a:ln>
        <a:effectLst>
          <a:outerShdw blurRad="50800" dist="50800" dir="5400000" algn="ctr"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35FC368-6BDA-4F78-8468-E691D0105477}" type="TxLink">
            <a:rPr lang="en-US" sz="2000" b="1" i="0" u="none" strike="noStrike">
              <a:solidFill>
                <a:srgbClr val="64B5F6"/>
              </a:solidFill>
              <a:latin typeface="Calibri"/>
              <a:ea typeface="Calibri"/>
              <a:cs typeface="Calibri"/>
            </a:rPr>
            <a:pPr algn="l"/>
            <a:t> $30,191 </a:t>
          </a:fld>
          <a:endParaRPr lang="en-US" sz="2000" b="1">
            <a:solidFill>
              <a:srgbClr val="64B5F6"/>
            </a:solidFill>
          </a:endParaRPr>
        </a:p>
      </xdr:txBody>
    </xdr:sp>
    <xdr:clientData/>
  </xdr:twoCellAnchor>
  <xdr:twoCellAnchor>
    <xdr:from>
      <xdr:col>8</xdr:col>
      <xdr:colOff>200809</xdr:colOff>
      <xdr:row>10</xdr:row>
      <xdr:rowOff>95475</xdr:rowOff>
    </xdr:from>
    <xdr:to>
      <xdr:col>12</xdr:col>
      <xdr:colOff>56029</xdr:colOff>
      <xdr:row>16</xdr:row>
      <xdr:rowOff>42135</xdr:rowOff>
    </xdr:to>
    <xdr:sp macro="" textlink="'CALCULATIONS '!G33">
      <xdr:nvSpPr>
        <xdr:cNvPr id="4" name="Rectangle: Rounded Corners 3">
          <a:extLst>
            <a:ext uri="{FF2B5EF4-FFF2-40B4-BE49-F238E27FC236}">
              <a16:creationId xmlns:a16="http://schemas.microsoft.com/office/drawing/2014/main" id="{47BCBD3B-C1D7-42D9-A80C-EB4A4EB95AEF}"/>
            </a:ext>
          </a:extLst>
        </xdr:cNvPr>
        <xdr:cNvSpPr/>
      </xdr:nvSpPr>
      <xdr:spPr>
        <a:xfrm>
          <a:off x="5077609" y="1888416"/>
          <a:ext cx="2293620" cy="1022425"/>
        </a:xfrm>
        <a:prstGeom prst="roundRect">
          <a:avLst/>
        </a:prstGeom>
        <a:solidFill>
          <a:srgbClr val="FFFFFF"/>
        </a:solidFill>
        <a:ln>
          <a:noFill/>
        </a:ln>
        <a:effectLst>
          <a:outerShdw blurRad="50800" dist="38100" dir="5400000" algn="t"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E1BBEBC-F79F-4DC2-B56C-1B7EEBD5F148}" type="TxLink">
            <a:rPr lang="en-US" sz="2000" b="1" i="0" u="none" strike="noStrike">
              <a:solidFill>
                <a:srgbClr val="64B5F6"/>
              </a:solidFill>
              <a:latin typeface="Calibri"/>
              <a:ea typeface="Calibri"/>
              <a:cs typeface="Calibri"/>
            </a:rPr>
            <a:pPr algn="l"/>
            <a:t> $65,440 </a:t>
          </a:fld>
          <a:endParaRPr lang="en-US" sz="2000" b="1">
            <a:solidFill>
              <a:srgbClr val="64B5F6"/>
            </a:solidFill>
          </a:endParaRPr>
        </a:p>
      </xdr:txBody>
    </xdr:sp>
    <xdr:clientData/>
  </xdr:twoCellAnchor>
  <xdr:twoCellAnchor>
    <xdr:from>
      <xdr:col>12</xdr:col>
      <xdr:colOff>373828</xdr:colOff>
      <xdr:row>3</xdr:row>
      <xdr:rowOff>177247</xdr:rowOff>
    </xdr:from>
    <xdr:to>
      <xdr:col>16</xdr:col>
      <xdr:colOff>261258</xdr:colOff>
      <xdr:row>28</xdr:row>
      <xdr:rowOff>53149</xdr:rowOff>
    </xdr:to>
    <xdr:sp macro="" textlink="">
      <xdr:nvSpPr>
        <xdr:cNvPr id="5" name="Rectangle: Rounded Corners 4">
          <a:extLst>
            <a:ext uri="{FF2B5EF4-FFF2-40B4-BE49-F238E27FC236}">
              <a16:creationId xmlns:a16="http://schemas.microsoft.com/office/drawing/2014/main" id="{4E859665-A8D6-41CF-BC04-65372FD63035}"/>
            </a:ext>
          </a:extLst>
        </xdr:cNvPr>
        <xdr:cNvSpPr/>
      </xdr:nvSpPr>
      <xdr:spPr>
        <a:xfrm>
          <a:off x="7689028" y="732418"/>
          <a:ext cx="2325830" cy="4502331"/>
        </a:xfrm>
        <a:prstGeom prst="roundRect">
          <a:avLst>
            <a:gd name="adj" fmla="val 5253"/>
          </a:avLst>
        </a:prstGeom>
        <a:solidFill>
          <a:srgbClr val="FFFFFF"/>
        </a:solidFill>
        <a:ln>
          <a:noFill/>
        </a:ln>
        <a:effectLst>
          <a:outerShdw blurRad="50800" dist="38100" dir="5400000" algn="t" rotWithShape="0">
            <a:schemeClr val="bg1">
              <a:lumMod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154193</xdr:colOff>
      <xdr:row>17</xdr:row>
      <xdr:rowOff>25551</xdr:rowOff>
    </xdr:from>
    <xdr:to>
      <xdr:col>12</xdr:col>
      <xdr:colOff>207533</xdr:colOff>
      <xdr:row>28</xdr:row>
      <xdr:rowOff>89647</xdr:rowOff>
    </xdr:to>
    <xdr:sp macro="" textlink="">
      <xdr:nvSpPr>
        <xdr:cNvPr id="6" name="Rectangle: Rounded Corners 5">
          <a:extLst>
            <a:ext uri="{FF2B5EF4-FFF2-40B4-BE49-F238E27FC236}">
              <a16:creationId xmlns:a16="http://schemas.microsoft.com/office/drawing/2014/main" id="{EE09FDDF-1A7D-426E-9C6B-7463E1664B24}"/>
            </a:ext>
          </a:extLst>
        </xdr:cNvPr>
        <xdr:cNvSpPr/>
      </xdr:nvSpPr>
      <xdr:spPr>
        <a:xfrm>
          <a:off x="1373393" y="3171522"/>
          <a:ext cx="6149340" cy="2099725"/>
        </a:xfrm>
        <a:prstGeom prst="roundRect">
          <a:avLst>
            <a:gd name="adj" fmla="val 12001"/>
          </a:avLst>
        </a:prstGeom>
        <a:solidFill>
          <a:srgbClr val="FFFFFF"/>
        </a:solidFill>
        <a:ln>
          <a:noFill/>
        </a:ln>
        <a:effectLst>
          <a:outerShdw blurRad="50800" dist="38100" dir="5400000" algn="t"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$50,000 </a:t>
          </a:r>
        </a:p>
      </xdr:txBody>
    </xdr:sp>
    <xdr:clientData/>
  </xdr:twoCellAnchor>
  <xdr:twoCellAnchor>
    <xdr:from>
      <xdr:col>2</xdr:col>
      <xdr:colOff>201642</xdr:colOff>
      <xdr:row>29</xdr:row>
      <xdr:rowOff>36118</xdr:rowOff>
    </xdr:from>
    <xdr:to>
      <xdr:col>16</xdr:col>
      <xdr:colOff>402772</xdr:colOff>
      <xdr:row>42</xdr:row>
      <xdr:rowOff>108217</xdr:rowOff>
    </xdr:to>
    <xdr:sp macro="" textlink="">
      <xdr:nvSpPr>
        <xdr:cNvPr id="7" name="Rectangle: Rounded Corners 6">
          <a:extLst>
            <a:ext uri="{FF2B5EF4-FFF2-40B4-BE49-F238E27FC236}">
              <a16:creationId xmlns:a16="http://schemas.microsoft.com/office/drawing/2014/main" id="{6669FD72-47EB-4637-BE96-EBE2395F2FBB}"/>
            </a:ext>
          </a:extLst>
        </xdr:cNvPr>
        <xdr:cNvSpPr/>
      </xdr:nvSpPr>
      <xdr:spPr>
        <a:xfrm>
          <a:off x="1420842" y="5402775"/>
          <a:ext cx="8735530" cy="2477842"/>
        </a:xfrm>
        <a:prstGeom prst="roundRect">
          <a:avLst>
            <a:gd name="adj" fmla="val 7002"/>
          </a:avLst>
        </a:prstGeom>
        <a:solidFill>
          <a:srgbClr val="FFFFFF"/>
        </a:solidFill>
        <a:ln>
          <a:noFill/>
        </a:ln>
        <a:effectLst>
          <a:outerShdw blurRad="50800" dist="38100" dir="5400000" algn="t"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349623</xdr:colOff>
      <xdr:row>4</xdr:row>
      <xdr:rowOff>89648</xdr:rowOff>
    </xdr:from>
    <xdr:to>
      <xdr:col>1</xdr:col>
      <xdr:colOff>478970</xdr:colOff>
      <xdr:row>42</xdr:row>
      <xdr:rowOff>124691</xdr:rowOff>
    </xdr:to>
    <xdr:sp macro="" textlink="">
      <xdr:nvSpPr>
        <xdr:cNvPr id="12" name="Rectangle: Rounded Corners 11">
          <a:extLst>
            <a:ext uri="{FF2B5EF4-FFF2-40B4-BE49-F238E27FC236}">
              <a16:creationId xmlns:a16="http://schemas.microsoft.com/office/drawing/2014/main" id="{0B2932EB-87DF-4DB2-BBAC-A6B34FB5785C}"/>
            </a:ext>
          </a:extLst>
        </xdr:cNvPr>
        <xdr:cNvSpPr/>
      </xdr:nvSpPr>
      <xdr:spPr>
        <a:xfrm>
          <a:off x="349623" y="810084"/>
          <a:ext cx="738947" cy="6879189"/>
        </a:xfrm>
        <a:prstGeom prst="roundRect">
          <a:avLst/>
        </a:prstGeom>
        <a:gradFill>
          <a:gsLst>
            <a:gs pos="0">
              <a:srgbClr val="64B5F6"/>
            </a:gs>
            <a:gs pos="29000">
              <a:srgbClr val="1976D2"/>
            </a:gs>
            <a:gs pos="56000">
              <a:srgbClr val="64B5F6"/>
            </a:gs>
            <a:gs pos="95000">
              <a:srgbClr val="BBDEFB"/>
            </a:gs>
          </a:gsLst>
          <a:lin ang="5400000" scaled="0"/>
        </a:gradFill>
        <a:ln>
          <a:noFill/>
        </a:ln>
        <a:effectLst>
          <a:outerShdw blurRad="50800" dist="38100" dir="5400000" algn="t" rotWithShape="0">
            <a:schemeClr val="bg1">
              <a:lumMod val="6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7</xdr:col>
      <xdr:colOff>60063</xdr:colOff>
      <xdr:row>5</xdr:row>
      <xdr:rowOff>138505</xdr:rowOff>
    </xdr:from>
    <xdr:to>
      <xdr:col>7</xdr:col>
      <xdr:colOff>520863</xdr:colOff>
      <xdr:row>7</xdr:row>
      <xdr:rowOff>66012</xdr:rowOff>
    </xdr:to>
    <xdr:pic>
      <xdr:nvPicPr>
        <xdr:cNvPr id="13" name="Picture 12">
          <a:extLst>
            <a:ext uri="{FF2B5EF4-FFF2-40B4-BE49-F238E27FC236}">
              <a16:creationId xmlns:a16="http://schemas.microsoft.com/office/drawing/2014/main" id="{FC8B695D-389E-44BE-97A9-3ED4907737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27263" y="1034976"/>
          <a:ext cx="460800" cy="286095"/>
        </a:xfrm>
        <a:prstGeom prst="rect">
          <a:avLst/>
        </a:prstGeom>
      </xdr:spPr>
    </xdr:pic>
    <xdr:clientData/>
  </xdr:twoCellAnchor>
  <xdr:twoCellAnchor>
    <xdr:from>
      <xdr:col>6</xdr:col>
      <xdr:colOff>510989</xdr:colOff>
      <xdr:row>7</xdr:row>
      <xdr:rowOff>53789</xdr:rowOff>
    </xdr:from>
    <xdr:to>
      <xdr:col>8</xdr:col>
      <xdr:colOff>170329</xdr:colOff>
      <xdr:row>9</xdr:row>
      <xdr:rowOff>35859</xdr:rowOff>
    </xdr:to>
    <xdr:sp macro="" textlink="">
      <xdr:nvSpPr>
        <xdr:cNvPr id="5121" name="Text Box 1">
          <a:extLst>
            <a:ext uri="{FF2B5EF4-FFF2-40B4-BE49-F238E27FC236}">
              <a16:creationId xmlns:a16="http://schemas.microsoft.com/office/drawing/2014/main" id="{C1F6DFB2-35C8-B127-5F6C-862F26445622}"/>
            </a:ext>
          </a:extLst>
        </xdr:cNvPr>
        <xdr:cNvSpPr txBox="1">
          <a:spLocks noChangeArrowheads="1"/>
        </xdr:cNvSpPr>
      </xdr:nvSpPr>
      <xdr:spPr bwMode="auto">
        <a:xfrm>
          <a:off x="4168589" y="1308848"/>
          <a:ext cx="878540" cy="3406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27432" tIns="27432" rIns="0" bIns="0" anchor="t" upright="1"/>
        <a:lstStyle/>
        <a:p>
          <a:pPr algn="l" rtl="0">
            <a:defRPr sz="1000"/>
          </a:pPr>
          <a:r>
            <a:rPr lang="en-US" sz="1200" b="1" i="0" u="none" strike="noStrike" baseline="0">
              <a:solidFill>
                <a:schemeClr val="bg1"/>
              </a:solidFill>
              <a:latin typeface="+mn-lt"/>
              <a:ea typeface="Calibri"/>
              <a:cs typeface="Calibri"/>
            </a:rPr>
            <a:t>MasterCard</a:t>
          </a:r>
        </a:p>
      </xdr:txBody>
    </xdr:sp>
    <xdr:clientData/>
  </xdr:twoCellAnchor>
  <xdr:twoCellAnchor>
    <xdr:from>
      <xdr:col>8</xdr:col>
      <xdr:colOff>430306</xdr:colOff>
      <xdr:row>4</xdr:row>
      <xdr:rowOff>134474</xdr:rowOff>
    </xdr:from>
    <xdr:to>
      <xdr:col>10</xdr:col>
      <xdr:colOff>53788</xdr:colOff>
      <xdr:row>6</xdr:row>
      <xdr:rowOff>80685</xdr:rowOff>
    </xdr:to>
    <xdr:sp macro="" textlink="">
      <xdr:nvSpPr>
        <xdr:cNvPr id="14" name="TextBox 13">
          <a:extLst>
            <a:ext uri="{FF2B5EF4-FFF2-40B4-BE49-F238E27FC236}">
              <a16:creationId xmlns:a16="http://schemas.microsoft.com/office/drawing/2014/main" id="{3C48FBED-B60F-5097-D998-B2D92FE5FE38}"/>
            </a:ext>
          </a:extLst>
        </xdr:cNvPr>
        <xdr:cNvSpPr txBox="1"/>
      </xdr:nvSpPr>
      <xdr:spPr>
        <a:xfrm>
          <a:off x="5307106" y="851650"/>
          <a:ext cx="842682" cy="304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Spending</a:t>
          </a:r>
        </a:p>
      </xdr:txBody>
    </xdr:sp>
    <xdr:clientData/>
  </xdr:twoCellAnchor>
  <xdr:twoCellAnchor>
    <xdr:from>
      <xdr:col>8</xdr:col>
      <xdr:colOff>349623</xdr:colOff>
      <xdr:row>11</xdr:row>
      <xdr:rowOff>53789</xdr:rowOff>
    </xdr:from>
    <xdr:to>
      <xdr:col>10</xdr:col>
      <xdr:colOff>26893</xdr:colOff>
      <xdr:row>13</xdr:row>
      <xdr:rowOff>26894</xdr:rowOff>
    </xdr:to>
    <xdr:sp macro="" textlink="">
      <xdr:nvSpPr>
        <xdr:cNvPr id="15" name="TextBox 14">
          <a:extLst>
            <a:ext uri="{FF2B5EF4-FFF2-40B4-BE49-F238E27FC236}">
              <a16:creationId xmlns:a16="http://schemas.microsoft.com/office/drawing/2014/main" id="{7F85D8B8-79D8-4FA1-4E7E-D5716A133DC5}"/>
            </a:ext>
          </a:extLst>
        </xdr:cNvPr>
        <xdr:cNvSpPr txBox="1"/>
      </xdr:nvSpPr>
      <xdr:spPr>
        <a:xfrm>
          <a:off x="5226423" y="2026024"/>
          <a:ext cx="896470" cy="33169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Income</a:t>
          </a:r>
        </a:p>
        <a:p>
          <a:endParaRPr lang="en-US" sz="1200" b="1"/>
        </a:p>
      </xdr:txBody>
    </xdr:sp>
    <xdr:clientData/>
  </xdr:twoCellAnchor>
  <xdr:twoCellAnchor>
    <xdr:from>
      <xdr:col>12</xdr:col>
      <xdr:colOff>484093</xdr:colOff>
      <xdr:row>4</xdr:row>
      <xdr:rowOff>170330</xdr:rowOff>
    </xdr:from>
    <xdr:to>
      <xdr:col>15</xdr:col>
      <xdr:colOff>35858</xdr:colOff>
      <xdr:row>6</xdr:row>
      <xdr:rowOff>125505</xdr:rowOff>
    </xdr:to>
    <xdr:sp macro="" textlink="">
      <xdr:nvSpPr>
        <xdr:cNvPr id="16" name="TextBox 15">
          <a:extLst>
            <a:ext uri="{FF2B5EF4-FFF2-40B4-BE49-F238E27FC236}">
              <a16:creationId xmlns:a16="http://schemas.microsoft.com/office/drawing/2014/main" id="{926EEEF1-DE1B-4027-B253-83CE700634CE}"/>
            </a:ext>
          </a:extLst>
        </xdr:cNvPr>
        <xdr:cNvSpPr txBox="1"/>
      </xdr:nvSpPr>
      <xdr:spPr>
        <a:xfrm>
          <a:off x="7799293" y="887506"/>
          <a:ext cx="1380565" cy="31376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Top Spending</a:t>
          </a:r>
        </a:p>
      </xdr:txBody>
    </xdr:sp>
    <xdr:clientData/>
  </xdr:twoCellAnchor>
  <xdr:twoCellAnchor editAs="oneCell">
    <xdr:from>
      <xdr:col>12</xdr:col>
      <xdr:colOff>535483</xdr:colOff>
      <xdr:row>24</xdr:row>
      <xdr:rowOff>33459</xdr:rowOff>
    </xdr:from>
    <xdr:to>
      <xdr:col>13</xdr:col>
      <xdr:colOff>291643</xdr:colOff>
      <xdr:row>26</xdr:row>
      <xdr:rowOff>40631</xdr:rowOff>
    </xdr:to>
    <xdr:pic>
      <xdr:nvPicPr>
        <xdr:cNvPr id="20" name="Picture 19">
          <a:extLst>
            <a:ext uri="{FF2B5EF4-FFF2-40B4-BE49-F238E27FC236}">
              <a16:creationId xmlns:a16="http://schemas.microsoft.com/office/drawing/2014/main" id="{7495A47C-B8F2-F222-35D9-D07E9CCEEF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50683" y="4336518"/>
          <a:ext cx="365760" cy="365760"/>
        </a:xfrm>
        <a:prstGeom prst="rect">
          <a:avLst/>
        </a:prstGeom>
      </xdr:spPr>
    </xdr:pic>
    <xdr:clientData/>
  </xdr:twoCellAnchor>
  <xdr:twoCellAnchor editAs="oneCell">
    <xdr:from>
      <xdr:col>2</xdr:col>
      <xdr:colOff>314212</xdr:colOff>
      <xdr:row>20</xdr:row>
      <xdr:rowOff>61858</xdr:rowOff>
    </xdr:from>
    <xdr:to>
      <xdr:col>2</xdr:col>
      <xdr:colOff>530212</xdr:colOff>
      <xdr:row>21</xdr:row>
      <xdr:rowOff>93273</xdr:rowOff>
    </xdr:to>
    <xdr:pic>
      <xdr:nvPicPr>
        <xdr:cNvPr id="29" name="Picture 28">
          <a:extLst>
            <a:ext uri="{FF2B5EF4-FFF2-40B4-BE49-F238E27FC236}">
              <a16:creationId xmlns:a16="http://schemas.microsoft.com/office/drawing/2014/main" id="{32B0FA4E-226F-473E-820B-05DA7E9DE2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33412" y="3647740"/>
          <a:ext cx="216000" cy="210709"/>
        </a:xfrm>
        <a:prstGeom prst="rect">
          <a:avLst/>
        </a:prstGeom>
      </xdr:spPr>
    </xdr:pic>
    <xdr:clientData/>
  </xdr:twoCellAnchor>
  <xdr:twoCellAnchor editAs="oneCell">
    <xdr:from>
      <xdr:col>2</xdr:col>
      <xdr:colOff>325418</xdr:colOff>
      <xdr:row>25</xdr:row>
      <xdr:rowOff>117471</xdr:rowOff>
    </xdr:from>
    <xdr:to>
      <xdr:col>2</xdr:col>
      <xdr:colOff>541418</xdr:colOff>
      <xdr:row>26</xdr:row>
      <xdr:rowOff>148886</xdr:rowOff>
    </xdr:to>
    <xdr:pic>
      <xdr:nvPicPr>
        <xdr:cNvPr id="30" name="Picture 29">
          <a:extLst>
            <a:ext uri="{FF2B5EF4-FFF2-40B4-BE49-F238E27FC236}">
              <a16:creationId xmlns:a16="http://schemas.microsoft.com/office/drawing/2014/main" id="{77AD956E-F98C-4DF8-B87C-25A9B3B9D5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4618" y="4599824"/>
          <a:ext cx="216000" cy="210709"/>
        </a:xfrm>
        <a:prstGeom prst="rect">
          <a:avLst/>
        </a:prstGeom>
      </xdr:spPr>
    </xdr:pic>
    <xdr:clientData/>
  </xdr:twoCellAnchor>
  <xdr:twoCellAnchor editAs="oneCell">
    <xdr:from>
      <xdr:col>2</xdr:col>
      <xdr:colOff>301214</xdr:colOff>
      <xdr:row>23</xdr:row>
      <xdr:rowOff>12164</xdr:rowOff>
    </xdr:from>
    <xdr:to>
      <xdr:col>2</xdr:col>
      <xdr:colOff>517214</xdr:colOff>
      <xdr:row>24</xdr:row>
      <xdr:rowOff>43578</xdr:rowOff>
    </xdr:to>
    <xdr:pic>
      <xdr:nvPicPr>
        <xdr:cNvPr id="31" name="Picture 30">
          <a:extLst>
            <a:ext uri="{FF2B5EF4-FFF2-40B4-BE49-F238E27FC236}">
              <a16:creationId xmlns:a16="http://schemas.microsoft.com/office/drawing/2014/main" id="{41676D26-3FEF-4262-BB99-3168635B18C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0414" y="4135929"/>
          <a:ext cx="216000" cy="210708"/>
        </a:xfrm>
        <a:prstGeom prst="rect">
          <a:avLst/>
        </a:prstGeom>
      </xdr:spPr>
    </xdr:pic>
    <xdr:clientData/>
  </xdr:twoCellAnchor>
  <xdr:twoCellAnchor editAs="oneCell">
    <xdr:from>
      <xdr:col>12</xdr:col>
      <xdr:colOff>502024</xdr:colOff>
      <xdr:row>20</xdr:row>
      <xdr:rowOff>26894</xdr:rowOff>
    </xdr:from>
    <xdr:to>
      <xdr:col>13</xdr:col>
      <xdr:colOff>258184</xdr:colOff>
      <xdr:row>22</xdr:row>
      <xdr:rowOff>34065</xdr:rowOff>
    </xdr:to>
    <xdr:pic>
      <xdr:nvPicPr>
        <xdr:cNvPr id="33" name="Picture 32">
          <a:extLst>
            <a:ext uri="{FF2B5EF4-FFF2-40B4-BE49-F238E27FC236}">
              <a16:creationId xmlns:a16="http://schemas.microsoft.com/office/drawing/2014/main" id="{94F2044B-F929-A352-B356-145932B0A12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17224" y="3612776"/>
          <a:ext cx="365760" cy="365760"/>
        </a:xfrm>
        <a:prstGeom prst="rect">
          <a:avLst/>
        </a:prstGeom>
      </xdr:spPr>
    </xdr:pic>
    <xdr:clientData/>
  </xdr:twoCellAnchor>
  <xdr:twoCellAnchor editAs="oneCell">
    <xdr:from>
      <xdr:col>12</xdr:col>
      <xdr:colOff>493059</xdr:colOff>
      <xdr:row>15</xdr:row>
      <xdr:rowOff>125506</xdr:rowOff>
    </xdr:from>
    <xdr:to>
      <xdr:col>13</xdr:col>
      <xdr:colOff>249219</xdr:colOff>
      <xdr:row>17</xdr:row>
      <xdr:rowOff>132678</xdr:rowOff>
    </xdr:to>
    <xdr:pic>
      <xdr:nvPicPr>
        <xdr:cNvPr id="35" name="Picture 34">
          <a:extLst>
            <a:ext uri="{FF2B5EF4-FFF2-40B4-BE49-F238E27FC236}">
              <a16:creationId xmlns:a16="http://schemas.microsoft.com/office/drawing/2014/main" id="{D410B3A5-9110-7A23-9D89-7A47248E11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808259" y="2814918"/>
          <a:ext cx="365760" cy="365760"/>
        </a:xfrm>
        <a:prstGeom prst="rect">
          <a:avLst/>
        </a:prstGeom>
      </xdr:spPr>
    </xdr:pic>
    <xdr:clientData/>
  </xdr:twoCellAnchor>
  <xdr:twoCellAnchor editAs="oneCell">
    <xdr:from>
      <xdr:col>12</xdr:col>
      <xdr:colOff>484093</xdr:colOff>
      <xdr:row>11</xdr:row>
      <xdr:rowOff>116542</xdr:rowOff>
    </xdr:from>
    <xdr:to>
      <xdr:col>13</xdr:col>
      <xdr:colOff>240253</xdr:colOff>
      <xdr:row>13</xdr:row>
      <xdr:rowOff>123713</xdr:rowOff>
    </xdr:to>
    <xdr:pic>
      <xdr:nvPicPr>
        <xdr:cNvPr id="39" name="Picture 38">
          <a:extLst>
            <a:ext uri="{FF2B5EF4-FFF2-40B4-BE49-F238E27FC236}">
              <a16:creationId xmlns:a16="http://schemas.microsoft.com/office/drawing/2014/main" id="{B2534FF3-39DD-2DC1-F97C-3D4984674AC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99293" y="2088777"/>
          <a:ext cx="365760" cy="365760"/>
        </a:xfrm>
        <a:prstGeom prst="rect">
          <a:avLst/>
        </a:prstGeom>
      </xdr:spPr>
    </xdr:pic>
    <xdr:clientData/>
  </xdr:twoCellAnchor>
  <xdr:twoCellAnchor editAs="oneCell">
    <xdr:from>
      <xdr:col>12</xdr:col>
      <xdr:colOff>484094</xdr:colOff>
      <xdr:row>7</xdr:row>
      <xdr:rowOff>98612</xdr:rowOff>
    </xdr:from>
    <xdr:to>
      <xdr:col>13</xdr:col>
      <xdr:colOff>240254</xdr:colOff>
      <xdr:row>9</xdr:row>
      <xdr:rowOff>105784</xdr:rowOff>
    </xdr:to>
    <xdr:pic>
      <xdr:nvPicPr>
        <xdr:cNvPr id="41" name="Picture 40">
          <a:extLst>
            <a:ext uri="{FF2B5EF4-FFF2-40B4-BE49-F238E27FC236}">
              <a16:creationId xmlns:a16="http://schemas.microsoft.com/office/drawing/2014/main" id="{D9759D3E-D4D1-35B4-BD86-EAA79D0C334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99294" y="1353671"/>
          <a:ext cx="365760" cy="365760"/>
        </a:xfrm>
        <a:prstGeom prst="rect">
          <a:avLst/>
        </a:prstGeom>
      </xdr:spPr>
    </xdr:pic>
    <xdr:clientData/>
  </xdr:twoCellAnchor>
  <xdr:twoCellAnchor>
    <xdr:from>
      <xdr:col>2</xdr:col>
      <xdr:colOff>484094</xdr:colOff>
      <xdr:row>17</xdr:row>
      <xdr:rowOff>152400</xdr:rowOff>
    </xdr:from>
    <xdr:to>
      <xdr:col>5</xdr:col>
      <xdr:colOff>367553</xdr:colOff>
      <xdr:row>19</xdr:row>
      <xdr:rowOff>125506</xdr:rowOff>
    </xdr:to>
    <xdr:sp macro="" textlink="">
      <xdr:nvSpPr>
        <xdr:cNvPr id="42" name="TextBox 41">
          <a:extLst>
            <a:ext uri="{FF2B5EF4-FFF2-40B4-BE49-F238E27FC236}">
              <a16:creationId xmlns:a16="http://schemas.microsoft.com/office/drawing/2014/main" id="{DF00ACC4-7F74-54EB-C415-09A88B68C60E}"/>
            </a:ext>
          </a:extLst>
        </xdr:cNvPr>
        <xdr:cNvSpPr txBox="1"/>
      </xdr:nvSpPr>
      <xdr:spPr>
        <a:xfrm>
          <a:off x="1703294" y="3200400"/>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Income Sources</a:t>
          </a:r>
        </a:p>
      </xdr:txBody>
    </xdr:sp>
    <xdr:clientData/>
  </xdr:twoCellAnchor>
  <xdr:twoCellAnchor>
    <xdr:from>
      <xdr:col>8</xdr:col>
      <xdr:colOff>213426</xdr:colOff>
      <xdr:row>1</xdr:row>
      <xdr:rowOff>77480</xdr:rowOff>
    </xdr:from>
    <xdr:to>
      <xdr:col>12</xdr:col>
      <xdr:colOff>68646</xdr:colOff>
      <xdr:row>3</xdr:row>
      <xdr:rowOff>140233</xdr:rowOff>
    </xdr:to>
    <xdr:sp macro="" textlink="">
      <xdr:nvSpPr>
        <xdr:cNvPr id="43" name="Rectangle: Rounded Corners 42">
          <a:extLst>
            <a:ext uri="{FF2B5EF4-FFF2-40B4-BE49-F238E27FC236}">
              <a16:creationId xmlns:a16="http://schemas.microsoft.com/office/drawing/2014/main" id="{0F66A445-84EA-4130-8339-8228F8EE67E7}"/>
            </a:ext>
          </a:extLst>
        </xdr:cNvPr>
        <xdr:cNvSpPr/>
      </xdr:nvSpPr>
      <xdr:spPr>
        <a:xfrm>
          <a:off x="5090226" y="262537"/>
          <a:ext cx="2293620" cy="432867"/>
        </a:xfrm>
        <a:prstGeom prst="roundRect">
          <a:avLst/>
        </a:prstGeom>
        <a:solidFill>
          <a:srgbClr val="FFFFFF"/>
        </a:solidFill>
        <a:ln>
          <a:noFill/>
        </a:ln>
        <a:effectLst>
          <a:outerShdw blurRad="50800" dist="50800" dir="5400000" algn="ctr"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401684</xdr:colOff>
      <xdr:row>1</xdr:row>
      <xdr:rowOff>11526</xdr:rowOff>
    </xdr:from>
    <xdr:to>
      <xdr:col>16</xdr:col>
      <xdr:colOff>256904</xdr:colOff>
      <xdr:row>3</xdr:row>
      <xdr:rowOff>74279</xdr:rowOff>
    </xdr:to>
    <xdr:sp macro="" textlink="">
      <xdr:nvSpPr>
        <xdr:cNvPr id="44" name="Rectangle: Rounded Corners 43">
          <a:extLst>
            <a:ext uri="{FF2B5EF4-FFF2-40B4-BE49-F238E27FC236}">
              <a16:creationId xmlns:a16="http://schemas.microsoft.com/office/drawing/2014/main" id="{FCE23AE2-10E5-485A-8E88-970151E8A74C}"/>
            </a:ext>
          </a:extLst>
        </xdr:cNvPr>
        <xdr:cNvSpPr/>
      </xdr:nvSpPr>
      <xdr:spPr>
        <a:xfrm>
          <a:off x="7716884" y="196583"/>
          <a:ext cx="2293620" cy="432867"/>
        </a:xfrm>
        <a:prstGeom prst="roundRect">
          <a:avLst/>
        </a:prstGeom>
        <a:solidFill>
          <a:srgbClr val="FFFFFF"/>
        </a:solidFill>
        <a:ln>
          <a:noFill/>
        </a:ln>
        <a:effectLst>
          <a:outerShdw blurRad="50800" dist="50800" dir="5400000" algn="ctr" rotWithShape="0">
            <a:schemeClr val="bg1">
              <a:lumMod val="8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53788</xdr:colOff>
      <xdr:row>1</xdr:row>
      <xdr:rowOff>125508</xdr:rowOff>
    </xdr:from>
    <xdr:to>
      <xdr:col>10</xdr:col>
      <xdr:colOff>528917</xdr:colOff>
      <xdr:row>3</xdr:row>
      <xdr:rowOff>71720</xdr:rowOff>
    </xdr:to>
    <xdr:sp macro="" textlink="">
      <xdr:nvSpPr>
        <xdr:cNvPr id="45" name="TextBox 44">
          <a:hlinkClick xmlns:r="http://schemas.openxmlformats.org/officeDocument/2006/relationships" r:id="rId10"/>
          <a:extLst>
            <a:ext uri="{FF2B5EF4-FFF2-40B4-BE49-F238E27FC236}">
              <a16:creationId xmlns:a16="http://schemas.microsoft.com/office/drawing/2014/main" id="{36D566B0-51C5-4354-ADE0-27C0C23CDD3E}"/>
            </a:ext>
          </a:extLst>
        </xdr:cNvPr>
        <xdr:cNvSpPr txBox="1"/>
      </xdr:nvSpPr>
      <xdr:spPr>
        <a:xfrm>
          <a:off x="5540188" y="304802"/>
          <a:ext cx="1084729" cy="304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64B5F6"/>
              </a:solidFill>
            </a:rPr>
            <a:t>Dashboard</a:t>
          </a:r>
        </a:p>
      </xdr:txBody>
    </xdr:sp>
    <xdr:clientData/>
  </xdr:twoCellAnchor>
  <xdr:twoCellAnchor>
    <xdr:from>
      <xdr:col>13</xdr:col>
      <xdr:colOff>80682</xdr:colOff>
      <xdr:row>1</xdr:row>
      <xdr:rowOff>116545</xdr:rowOff>
    </xdr:from>
    <xdr:to>
      <xdr:col>14</xdr:col>
      <xdr:colOff>582705</xdr:colOff>
      <xdr:row>3</xdr:row>
      <xdr:rowOff>62757</xdr:rowOff>
    </xdr:to>
    <xdr:sp macro="" textlink="">
      <xdr:nvSpPr>
        <xdr:cNvPr id="46" name="TextBox 45">
          <a:hlinkClick xmlns:r="http://schemas.openxmlformats.org/officeDocument/2006/relationships" r:id="rId11"/>
          <a:extLst>
            <a:ext uri="{FF2B5EF4-FFF2-40B4-BE49-F238E27FC236}">
              <a16:creationId xmlns:a16="http://schemas.microsoft.com/office/drawing/2014/main" id="{74778D41-99E1-48A5-B972-071EB2360DEA}"/>
            </a:ext>
          </a:extLst>
        </xdr:cNvPr>
        <xdr:cNvSpPr txBox="1"/>
      </xdr:nvSpPr>
      <xdr:spPr>
        <a:xfrm>
          <a:off x="8005482" y="295839"/>
          <a:ext cx="1111623" cy="304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64B5F6"/>
              </a:solidFill>
            </a:rPr>
            <a:t>Spreadsheet</a:t>
          </a:r>
        </a:p>
      </xdr:txBody>
    </xdr:sp>
    <xdr:clientData/>
  </xdr:twoCellAnchor>
  <xdr:twoCellAnchor editAs="oneCell">
    <xdr:from>
      <xdr:col>12</xdr:col>
      <xdr:colOff>475130</xdr:colOff>
      <xdr:row>1</xdr:row>
      <xdr:rowOff>152401</xdr:rowOff>
    </xdr:from>
    <xdr:to>
      <xdr:col>13</xdr:col>
      <xdr:colOff>84986</xdr:colOff>
      <xdr:row>3</xdr:row>
      <xdr:rowOff>13269</xdr:rowOff>
    </xdr:to>
    <xdr:pic>
      <xdr:nvPicPr>
        <xdr:cNvPr id="50" name="Picture 49">
          <a:extLst>
            <a:ext uri="{FF2B5EF4-FFF2-40B4-BE49-F238E27FC236}">
              <a16:creationId xmlns:a16="http://schemas.microsoft.com/office/drawing/2014/main" id="{63AE2103-0BB7-80D8-836C-77892A958F2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90330" y="331695"/>
          <a:ext cx="219456" cy="219456"/>
        </a:xfrm>
        <a:prstGeom prst="rect">
          <a:avLst/>
        </a:prstGeom>
      </xdr:spPr>
    </xdr:pic>
    <xdr:clientData/>
  </xdr:twoCellAnchor>
  <xdr:twoCellAnchor editAs="oneCell">
    <xdr:from>
      <xdr:col>8</xdr:col>
      <xdr:colOff>346421</xdr:colOff>
      <xdr:row>2</xdr:row>
      <xdr:rowOff>8964</xdr:rowOff>
    </xdr:from>
    <xdr:to>
      <xdr:col>8</xdr:col>
      <xdr:colOff>565877</xdr:colOff>
      <xdr:row>3</xdr:row>
      <xdr:rowOff>54889</xdr:rowOff>
    </xdr:to>
    <xdr:pic>
      <xdr:nvPicPr>
        <xdr:cNvPr id="54" name="Picture 53">
          <a:extLst>
            <a:ext uri="{FF2B5EF4-FFF2-40B4-BE49-F238E27FC236}">
              <a16:creationId xmlns:a16="http://schemas.microsoft.com/office/drawing/2014/main" id="{AE661793-C5D3-9EAD-D202-47935E984E4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223221" y="379078"/>
          <a:ext cx="219456" cy="230982"/>
        </a:xfrm>
        <a:prstGeom prst="rect">
          <a:avLst/>
        </a:prstGeom>
      </xdr:spPr>
    </xdr:pic>
    <xdr:clientData/>
  </xdr:twoCellAnchor>
  <xdr:twoCellAnchor>
    <xdr:from>
      <xdr:col>13</xdr:col>
      <xdr:colOff>475130</xdr:colOff>
      <xdr:row>24</xdr:row>
      <xdr:rowOff>71717</xdr:rowOff>
    </xdr:from>
    <xdr:to>
      <xdr:col>16</xdr:col>
      <xdr:colOff>358589</xdr:colOff>
      <xdr:row>26</xdr:row>
      <xdr:rowOff>44823</xdr:rowOff>
    </xdr:to>
    <xdr:sp macro="" textlink="">
      <xdr:nvSpPr>
        <xdr:cNvPr id="55" name="TextBox 54">
          <a:extLst>
            <a:ext uri="{FF2B5EF4-FFF2-40B4-BE49-F238E27FC236}">
              <a16:creationId xmlns:a16="http://schemas.microsoft.com/office/drawing/2014/main" id="{12A1AE8A-4257-44F0-9F43-8F1B28586E92}"/>
            </a:ext>
          </a:extLst>
        </xdr:cNvPr>
        <xdr:cNvSpPr txBox="1"/>
      </xdr:nvSpPr>
      <xdr:spPr>
        <a:xfrm>
          <a:off x="8399930" y="4374776"/>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Cash</a:t>
          </a:r>
          <a:r>
            <a:rPr lang="en-US" sz="1200" b="1" baseline="0"/>
            <a:t> Loan</a:t>
          </a:r>
          <a:endParaRPr lang="en-US" sz="1200" b="1"/>
        </a:p>
      </xdr:txBody>
    </xdr:sp>
    <xdr:clientData/>
  </xdr:twoCellAnchor>
  <xdr:twoCellAnchor>
    <xdr:from>
      <xdr:col>13</xdr:col>
      <xdr:colOff>263177</xdr:colOff>
      <xdr:row>20</xdr:row>
      <xdr:rowOff>57631</xdr:rowOff>
    </xdr:from>
    <xdr:to>
      <xdr:col>16</xdr:col>
      <xdr:colOff>146636</xdr:colOff>
      <xdr:row>22</xdr:row>
      <xdr:rowOff>30736</xdr:rowOff>
    </xdr:to>
    <xdr:sp macro="" textlink="">
      <xdr:nvSpPr>
        <xdr:cNvPr id="56" name="TextBox 55">
          <a:extLst>
            <a:ext uri="{FF2B5EF4-FFF2-40B4-BE49-F238E27FC236}">
              <a16:creationId xmlns:a16="http://schemas.microsoft.com/office/drawing/2014/main" id="{6F33A0F3-6FDF-4560-BDA0-DFB5AB56391E}"/>
            </a:ext>
          </a:extLst>
        </xdr:cNvPr>
        <xdr:cNvSpPr txBox="1"/>
      </xdr:nvSpPr>
      <xdr:spPr>
        <a:xfrm>
          <a:off x="8187977" y="3758774"/>
          <a:ext cx="1712259" cy="343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Entertainment</a:t>
          </a:r>
        </a:p>
      </xdr:txBody>
    </xdr:sp>
    <xdr:clientData/>
  </xdr:twoCellAnchor>
  <xdr:twoCellAnchor>
    <xdr:from>
      <xdr:col>13</xdr:col>
      <xdr:colOff>430306</xdr:colOff>
      <xdr:row>16</xdr:row>
      <xdr:rowOff>8964</xdr:rowOff>
    </xdr:from>
    <xdr:to>
      <xdr:col>16</xdr:col>
      <xdr:colOff>313765</xdr:colOff>
      <xdr:row>17</xdr:row>
      <xdr:rowOff>161364</xdr:rowOff>
    </xdr:to>
    <xdr:sp macro="" textlink="">
      <xdr:nvSpPr>
        <xdr:cNvPr id="57" name="TextBox 56">
          <a:extLst>
            <a:ext uri="{FF2B5EF4-FFF2-40B4-BE49-F238E27FC236}">
              <a16:creationId xmlns:a16="http://schemas.microsoft.com/office/drawing/2014/main" id="{0C206F25-622D-4745-88C8-A925FF81ED32}"/>
            </a:ext>
          </a:extLst>
        </xdr:cNvPr>
        <xdr:cNvSpPr txBox="1"/>
      </xdr:nvSpPr>
      <xdr:spPr>
        <a:xfrm>
          <a:off x="8355106" y="2877670"/>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Clothes</a:t>
          </a:r>
        </a:p>
      </xdr:txBody>
    </xdr:sp>
    <xdr:clientData/>
  </xdr:twoCellAnchor>
  <xdr:twoCellAnchor>
    <xdr:from>
      <xdr:col>13</xdr:col>
      <xdr:colOff>403411</xdr:colOff>
      <xdr:row>11</xdr:row>
      <xdr:rowOff>152400</xdr:rowOff>
    </xdr:from>
    <xdr:to>
      <xdr:col>16</xdr:col>
      <xdr:colOff>286870</xdr:colOff>
      <xdr:row>13</xdr:row>
      <xdr:rowOff>125505</xdr:rowOff>
    </xdr:to>
    <xdr:sp macro="" textlink="">
      <xdr:nvSpPr>
        <xdr:cNvPr id="58" name="TextBox 57">
          <a:extLst>
            <a:ext uri="{FF2B5EF4-FFF2-40B4-BE49-F238E27FC236}">
              <a16:creationId xmlns:a16="http://schemas.microsoft.com/office/drawing/2014/main" id="{7E7420C2-1C5F-4297-B2EC-DB47732CE034}"/>
            </a:ext>
          </a:extLst>
        </xdr:cNvPr>
        <xdr:cNvSpPr txBox="1"/>
      </xdr:nvSpPr>
      <xdr:spPr>
        <a:xfrm>
          <a:off x="8328211" y="2124635"/>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Groceries</a:t>
          </a:r>
        </a:p>
      </xdr:txBody>
    </xdr:sp>
    <xdr:clientData/>
  </xdr:twoCellAnchor>
  <xdr:twoCellAnchor>
    <xdr:from>
      <xdr:col>13</xdr:col>
      <xdr:colOff>385482</xdr:colOff>
      <xdr:row>7</xdr:row>
      <xdr:rowOff>116541</xdr:rowOff>
    </xdr:from>
    <xdr:to>
      <xdr:col>16</xdr:col>
      <xdr:colOff>268941</xdr:colOff>
      <xdr:row>9</xdr:row>
      <xdr:rowOff>89647</xdr:rowOff>
    </xdr:to>
    <xdr:sp macro="" textlink="">
      <xdr:nvSpPr>
        <xdr:cNvPr id="59" name="TextBox 58">
          <a:extLst>
            <a:ext uri="{FF2B5EF4-FFF2-40B4-BE49-F238E27FC236}">
              <a16:creationId xmlns:a16="http://schemas.microsoft.com/office/drawing/2014/main" id="{EEFB42F9-1B88-4FFC-820C-287F81A8A302}"/>
            </a:ext>
          </a:extLst>
        </xdr:cNvPr>
        <xdr:cNvSpPr txBox="1"/>
      </xdr:nvSpPr>
      <xdr:spPr>
        <a:xfrm>
          <a:off x="8310282" y="1371600"/>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Housing</a:t>
          </a:r>
        </a:p>
      </xdr:txBody>
    </xdr:sp>
    <xdr:clientData/>
  </xdr:twoCellAnchor>
  <xdr:twoCellAnchor>
    <xdr:from>
      <xdr:col>2</xdr:col>
      <xdr:colOff>286871</xdr:colOff>
      <xdr:row>30</xdr:row>
      <xdr:rowOff>44824</xdr:rowOff>
    </xdr:from>
    <xdr:to>
      <xdr:col>6</xdr:col>
      <xdr:colOff>367553</xdr:colOff>
      <xdr:row>32</xdr:row>
      <xdr:rowOff>17930</xdr:rowOff>
    </xdr:to>
    <xdr:sp macro="" textlink="">
      <xdr:nvSpPr>
        <xdr:cNvPr id="60" name="TextBox 59">
          <a:extLst>
            <a:ext uri="{FF2B5EF4-FFF2-40B4-BE49-F238E27FC236}">
              <a16:creationId xmlns:a16="http://schemas.microsoft.com/office/drawing/2014/main" id="{D70CCB93-CF11-45DD-9C63-27E6868C2F7F}"/>
            </a:ext>
          </a:extLst>
        </xdr:cNvPr>
        <xdr:cNvSpPr txBox="1"/>
      </xdr:nvSpPr>
      <xdr:spPr>
        <a:xfrm>
          <a:off x="1506071" y="5423648"/>
          <a:ext cx="2519082"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Monthly Trend Income &amp; Spending</a:t>
          </a:r>
        </a:p>
      </xdr:txBody>
    </xdr:sp>
    <xdr:clientData/>
  </xdr:twoCellAnchor>
  <xdr:twoCellAnchor>
    <xdr:from>
      <xdr:col>12</xdr:col>
      <xdr:colOff>430305</xdr:colOff>
      <xdr:row>30</xdr:row>
      <xdr:rowOff>26894</xdr:rowOff>
    </xdr:from>
    <xdr:to>
      <xdr:col>16</xdr:col>
      <xdr:colOff>439271</xdr:colOff>
      <xdr:row>32</xdr:row>
      <xdr:rowOff>0</xdr:rowOff>
    </xdr:to>
    <xdr:sp macro="" textlink="">
      <xdr:nvSpPr>
        <xdr:cNvPr id="61" name="TextBox 60">
          <a:extLst>
            <a:ext uri="{FF2B5EF4-FFF2-40B4-BE49-F238E27FC236}">
              <a16:creationId xmlns:a16="http://schemas.microsoft.com/office/drawing/2014/main" id="{319D5D41-1CCF-46BE-AD56-95F4B7D43377}"/>
            </a:ext>
          </a:extLst>
        </xdr:cNvPr>
        <xdr:cNvSpPr txBox="1"/>
      </xdr:nvSpPr>
      <xdr:spPr>
        <a:xfrm>
          <a:off x="7745505" y="5405718"/>
          <a:ext cx="244736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Weekly Trend Income &amp;  Speding</a:t>
          </a:r>
        </a:p>
      </xdr:txBody>
    </xdr:sp>
    <xdr:clientData/>
  </xdr:twoCellAnchor>
  <xdr:twoCellAnchor>
    <xdr:from>
      <xdr:col>7</xdr:col>
      <xdr:colOff>35858</xdr:colOff>
      <xdr:row>30</xdr:row>
      <xdr:rowOff>8964</xdr:rowOff>
    </xdr:from>
    <xdr:to>
      <xdr:col>9</xdr:col>
      <xdr:colOff>26894</xdr:colOff>
      <xdr:row>31</xdr:row>
      <xdr:rowOff>116541</xdr:rowOff>
    </xdr:to>
    <xdr:sp macro="" textlink="'CALCULATIONS '!I16">
      <xdr:nvSpPr>
        <xdr:cNvPr id="62" name="TextBox 61">
          <a:extLst>
            <a:ext uri="{FF2B5EF4-FFF2-40B4-BE49-F238E27FC236}">
              <a16:creationId xmlns:a16="http://schemas.microsoft.com/office/drawing/2014/main" id="{6CDBCEBE-81CD-4C61-80A9-D21216C53E78}"/>
            </a:ext>
          </a:extLst>
        </xdr:cNvPr>
        <xdr:cNvSpPr txBox="1"/>
      </xdr:nvSpPr>
      <xdr:spPr>
        <a:xfrm>
          <a:off x="4303058" y="5387788"/>
          <a:ext cx="1210236"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06192E-013A-4A16-AB6A-F347672941EC}" type="TxLink">
            <a:rPr lang="en-US" sz="1400" b="1" i="0" u="none" strike="noStrike">
              <a:solidFill>
                <a:srgbClr val="78BBF2"/>
              </a:solidFill>
              <a:effectLst/>
              <a:latin typeface="Calibri"/>
              <a:ea typeface="Calibri"/>
              <a:cs typeface="Calibri"/>
            </a:rPr>
            <a:pPr algn="ctr"/>
            <a:t> $900 </a:t>
          </a:fld>
          <a:endParaRPr lang="en-US" sz="1400" b="1">
            <a:solidFill>
              <a:srgbClr val="78BBF2"/>
            </a:solidFill>
          </a:endParaRPr>
        </a:p>
      </xdr:txBody>
    </xdr:sp>
    <xdr:clientData/>
  </xdr:twoCellAnchor>
  <xdr:twoCellAnchor>
    <xdr:from>
      <xdr:col>3</xdr:col>
      <xdr:colOff>35859</xdr:colOff>
      <xdr:row>20</xdr:row>
      <xdr:rowOff>44825</xdr:rowOff>
    </xdr:from>
    <xdr:to>
      <xdr:col>5</xdr:col>
      <xdr:colOff>528918</xdr:colOff>
      <xdr:row>22</xdr:row>
      <xdr:rowOff>17930</xdr:rowOff>
    </xdr:to>
    <xdr:sp macro="" textlink="">
      <xdr:nvSpPr>
        <xdr:cNvPr id="63" name="TextBox 62">
          <a:extLst>
            <a:ext uri="{FF2B5EF4-FFF2-40B4-BE49-F238E27FC236}">
              <a16:creationId xmlns:a16="http://schemas.microsoft.com/office/drawing/2014/main" id="{F1A1A2B9-1E8C-4BB9-B205-F0B552A1379C}"/>
            </a:ext>
          </a:extLst>
        </xdr:cNvPr>
        <xdr:cNvSpPr txBox="1"/>
      </xdr:nvSpPr>
      <xdr:spPr>
        <a:xfrm>
          <a:off x="1864659" y="3630707"/>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Data</a:t>
          </a:r>
          <a:r>
            <a:rPr lang="en-US" sz="1200" b="1" baseline="0"/>
            <a:t> With Decisions</a:t>
          </a:r>
          <a:endParaRPr lang="en-US" sz="1200" b="1"/>
        </a:p>
      </xdr:txBody>
    </xdr:sp>
    <xdr:clientData/>
  </xdr:twoCellAnchor>
  <xdr:twoCellAnchor>
    <xdr:from>
      <xdr:col>3</xdr:col>
      <xdr:colOff>35858</xdr:colOff>
      <xdr:row>22</xdr:row>
      <xdr:rowOff>152400</xdr:rowOff>
    </xdr:from>
    <xdr:to>
      <xdr:col>5</xdr:col>
      <xdr:colOff>528917</xdr:colOff>
      <xdr:row>24</xdr:row>
      <xdr:rowOff>125506</xdr:rowOff>
    </xdr:to>
    <xdr:sp macro="" textlink="">
      <xdr:nvSpPr>
        <xdr:cNvPr id="5120" name="TextBox 5119">
          <a:extLst>
            <a:ext uri="{FF2B5EF4-FFF2-40B4-BE49-F238E27FC236}">
              <a16:creationId xmlns:a16="http://schemas.microsoft.com/office/drawing/2014/main" id="{0A53C06B-CE10-477F-8E42-D39F6FD57591}"/>
            </a:ext>
          </a:extLst>
        </xdr:cNvPr>
        <xdr:cNvSpPr txBox="1"/>
      </xdr:nvSpPr>
      <xdr:spPr>
        <a:xfrm>
          <a:off x="1864658" y="4096871"/>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Youtube</a:t>
          </a:r>
        </a:p>
      </xdr:txBody>
    </xdr:sp>
    <xdr:clientData/>
  </xdr:twoCellAnchor>
  <xdr:twoCellAnchor>
    <xdr:from>
      <xdr:col>3</xdr:col>
      <xdr:colOff>26893</xdr:colOff>
      <xdr:row>25</xdr:row>
      <xdr:rowOff>71718</xdr:rowOff>
    </xdr:from>
    <xdr:to>
      <xdr:col>5</xdr:col>
      <xdr:colOff>519952</xdr:colOff>
      <xdr:row>27</xdr:row>
      <xdr:rowOff>44824</xdr:rowOff>
    </xdr:to>
    <xdr:sp macro="" textlink="">
      <xdr:nvSpPr>
        <xdr:cNvPr id="5122" name="TextBox 5121">
          <a:extLst>
            <a:ext uri="{FF2B5EF4-FFF2-40B4-BE49-F238E27FC236}">
              <a16:creationId xmlns:a16="http://schemas.microsoft.com/office/drawing/2014/main" id="{F3CE578F-17CB-497D-B63A-4951BCFC33CD}"/>
            </a:ext>
          </a:extLst>
        </xdr:cNvPr>
        <xdr:cNvSpPr txBox="1"/>
      </xdr:nvSpPr>
      <xdr:spPr>
        <a:xfrm>
          <a:off x="1855693" y="4554071"/>
          <a:ext cx="171225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Teachable</a:t>
          </a:r>
        </a:p>
      </xdr:txBody>
    </xdr:sp>
    <xdr:clientData/>
  </xdr:twoCellAnchor>
  <xdr:twoCellAnchor>
    <xdr:from>
      <xdr:col>9</xdr:col>
      <xdr:colOff>529560</xdr:colOff>
      <xdr:row>30</xdr:row>
      <xdr:rowOff>28815</xdr:rowOff>
    </xdr:from>
    <xdr:to>
      <xdr:col>11</xdr:col>
      <xdr:colOff>511630</xdr:colOff>
      <xdr:row>31</xdr:row>
      <xdr:rowOff>154321</xdr:rowOff>
    </xdr:to>
    <xdr:sp macro="" textlink="'CALCULATIONS '!J16">
      <xdr:nvSpPr>
        <xdr:cNvPr id="5123" name="TextBox 5122">
          <a:extLst>
            <a:ext uri="{FF2B5EF4-FFF2-40B4-BE49-F238E27FC236}">
              <a16:creationId xmlns:a16="http://schemas.microsoft.com/office/drawing/2014/main" id="{16FB16AD-2F3A-4312-A9F1-094E348D2CFA}"/>
            </a:ext>
          </a:extLst>
        </xdr:cNvPr>
        <xdr:cNvSpPr txBox="1"/>
      </xdr:nvSpPr>
      <xdr:spPr>
        <a:xfrm>
          <a:off x="6015960" y="5580529"/>
          <a:ext cx="1201270" cy="31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92608D-7D65-482E-AFA4-903A13761682}" type="TxLink">
            <a:rPr lang="en-US" sz="1400" b="1" i="0" u="none" strike="noStrike">
              <a:solidFill>
                <a:srgbClr val="78BBF2"/>
              </a:solidFill>
              <a:latin typeface="Calibri"/>
              <a:ea typeface="Calibri"/>
              <a:cs typeface="Calibri"/>
            </a:rPr>
            <a:pPr/>
            <a:t> $5,000 </a:t>
          </a:fld>
          <a:endParaRPr lang="en-US" sz="1400" b="1">
            <a:solidFill>
              <a:srgbClr val="78BBF2"/>
            </a:solidFill>
          </a:endParaRPr>
        </a:p>
      </xdr:txBody>
    </xdr:sp>
    <xdr:clientData/>
  </xdr:twoCellAnchor>
  <xdr:twoCellAnchor>
    <xdr:from>
      <xdr:col>2</xdr:col>
      <xdr:colOff>313765</xdr:colOff>
      <xdr:row>6</xdr:row>
      <xdr:rowOff>143436</xdr:rowOff>
    </xdr:from>
    <xdr:to>
      <xdr:col>4</xdr:col>
      <xdr:colOff>493058</xdr:colOff>
      <xdr:row>8</xdr:row>
      <xdr:rowOff>125506</xdr:rowOff>
    </xdr:to>
    <xdr:sp macro="" textlink="">
      <xdr:nvSpPr>
        <xdr:cNvPr id="5124" name="Text Box 1">
          <a:extLst>
            <a:ext uri="{FF2B5EF4-FFF2-40B4-BE49-F238E27FC236}">
              <a16:creationId xmlns:a16="http://schemas.microsoft.com/office/drawing/2014/main" id="{BD2C1F30-F24B-4EE1-8683-BAD5EF5DDF21}"/>
            </a:ext>
          </a:extLst>
        </xdr:cNvPr>
        <xdr:cNvSpPr txBox="1">
          <a:spLocks noChangeArrowheads="1"/>
        </xdr:cNvSpPr>
      </xdr:nvSpPr>
      <xdr:spPr bwMode="auto">
        <a:xfrm>
          <a:off x="1532965" y="1219201"/>
          <a:ext cx="1398493" cy="3406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27432" tIns="27432" rIns="0" bIns="0" anchor="t" upright="1"/>
        <a:lstStyle/>
        <a:p>
          <a:pPr algn="l" rtl="0">
            <a:defRPr sz="1000"/>
          </a:pPr>
          <a:r>
            <a:rPr lang="en-US" sz="1200" b="1" i="0" u="none" strike="noStrike" baseline="0">
              <a:solidFill>
                <a:schemeClr val="bg1"/>
              </a:solidFill>
              <a:latin typeface="+mn-lt"/>
              <a:ea typeface="Calibri"/>
              <a:cs typeface="Calibri"/>
            </a:rPr>
            <a:t>Available Balance</a:t>
          </a:r>
        </a:p>
      </xdr:txBody>
    </xdr:sp>
    <xdr:clientData/>
  </xdr:twoCellAnchor>
  <xdr:twoCellAnchor editAs="oneCell">
    <xdr:from>
      <xdr:col>0</xdr:col>
      <xdr:colOff>421341</xdr:colOff>
      <xdr:row>5</xdr:row>
      <xdr:rowOff>8965</xdr:rowOff>
    </xdr:from>
    <xdr:to>
      <xdr:col>1</xdr:col>
      <xdr:colOff>340659</xdr:colOff>
      <xdr:row>8</xdr:row>
      <xdr:rowOff>62753</xdr:rowOff>
    </xdr:to>
    <xdr:pic>
      <xdr:nvPicPr>
        <xdr:cNvPr id="5125" name="Picture 5124">
          <a:extLst>
            <a:ext uri="{FF2B5EF4-FFF2-40B4-BE49-F238E27FC236}">
              <a16:creationId xmlns:a16="http://schemas.microsoft.com/office/drawing/2014/main" id="{4614AAE3-4DBD-4FDE-AA0F-86E0630E735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21341" y="905436"/>
          <a:ext cx="528918" cy="591670"/>
        </a:xfrm>
        <a:prstGeom prst="rect">
          <a:avLst/>
        </a:prstGeom>
      </xdr:spPr>
    </xdr:pic>
    <xdr:clientData/>
  </xdr:twoCellAnchor>
  <xdr:twoCellAnchor>
    <xdr:from>
      <xdr:col>2</xdr:col>
      <xdr:colOff>277906</xdr:colOff>
      <xdr:row>13</xdr:row>
      <xdr:rowOff>17929</xdr:rowOff>
    </xdr:from>
    <xdr:to>
      <xdr:col>5</xdr:col>
      <xdr:colOff>573741</xdr:colOff>
      <xdr:row>15</xdr:row>
      <xdr:rowOff>8964</xdr:rowOff>
    </xdr:to>
    <xdr:sp macro="" textlink="">
      <xdr:nvSpPr>
        <xdr:cNvPr id="5128" name="TextBox 5127">
          <a:extLst>
            <a:ext uri="{FF2B5EF4-FFF2-40B4-BE49-F238E27FC236}">
              <a16:creationId xmlns:a16="http://schemas.microsoft.com/office/drawing/2014/main" id="{E88D4C86-741F-4379-3B14-4ECC065B64B1}"/>
            </a:ext>
          </a:extLst>
        </xdr:cNvPr>
        <xdr:cNvSpPr txBox="1"/>
      </xdr:nvSpPr>
      <xdr:spPr>
        <a:xfrm>
          <a:off x="1497106" y="2348753"/>
          <a:ext cx="2124635" cy="34962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 **** **** 0000</a:t>
          </a:r>
        </a:p>
      </xdr:txBody>
    </xdr:sp>
    <xdr:clientData/>
  </xdr:twoCellAnchor>
  <xdr:twoCellAnchor>
    <xdr:from>
      <xdr:col>6</xdr:col>
      <xdr:colOff>439271</xdr:colOff>
      <xdr:row>13</xdr:row>
      <xdr:rowOff>0</xdr:rowOff>
    </xdr:from>
    <xdr:to>
      <xdr:col>8</xdr:col>
      <xdr:colOff>8965</xdr:colOff>
      <xdr:row>14</xdr:row>
      <xdr:rowOff>170329</xdr:rowOff>
    </xdr:to>
    <xdr:sp macro="" textlink="">
      <xdr:nvSpPr>
        <xdr:cNvPr id="5129" name="TextBox 5128">
          <a:extLst>
            <a:ext uri="{FF2B5EF4-FFF2-40B4-BE49-F238E27FC236}">
              <a16:creationId xmlns:a16="http://schemas.microsoft.com/office/drawing/2014/main" id="{8119DBA4-3F0B-44C1-9618-D248EFA66AC3}"/>
            </a:ext>
          </a:extLst>
        </xdr:cNvPr>
        <xdr:cNvSpPr txBox="1"/>
      </xdr:nvSpPr>
      <xdr:spPr>
        <a:xfrm>
          <a:off x="4096871" y="2330824"/>
          <a:ext cx="788894" cy="34962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10/26</a:t>
          </a:r>
        </a:p>
      </xdr:txBody>
    </xdr:sp>
    <xdr:clientData/>
  </xdr:twoCellAnchor>
  <xdr:twoCellAnchor>
    <xdr:from>
      <xdr:col>9</xdr:col>
      <xdr:colOff>206829</xdr:colOff>
      <xdr:row>5</xdr:row>
      <xdr:rowOff>152400</xdr:rowOff>
    </xdr:from>
    <xdr:to>
      <xdr:col>12</xdr:col>
      <xdr:colOff>35861</xdr:colOff>
      <xdr:row>10</xdr:row>
      <xdr:rowOff>2913</xdr:rowOff>
    </xdr:to>
    <xdr:graphicFrame macro="">
      <xdr:nvGraphicFramePr>
        <xdr:cNvPr id="5133" name="Chart 5132">
          <a:extLst>
            <a:ext uri="{FF2B5EF4-FFF2-40B4-BE49-F238E27FC236}">
              <a16:creationId xmlns:a16="http://schemas.microsoft.com/office/drawing/2014/main" id="{29DBF52A-B680-4C28-A46B-1BC64859D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304801</xdr:colOff>
      <xdr:row>10</xdr:row>
      <xdr:rowOff>8965</xdr:rowOff>
    </xdr:from>
    <xdr:to>
      <xdr:col>11</xdr:col>
      <xdr:colOff>546846</xdr:colOff>
      <xdr:row>15</xdr:row>
      <xdr:rowOff>179293</xdr:rowOff>
    </xdr:to>
    <xdr:graphicFrame macro="">
      <xdr:nvGraphicFramePr>
        <xdr:cNvPr id="5135" name="Chart 5134">
          <a:extLst>
            <a:ext uri="{FF2B5EF4-FFF2-40B4-BE49-F238E27FC236}">
              <a16:creationId xmlns:a16="http://schemas.microsoft.com/office/drawing/2014/main" id="{6D3B2694-F4C2-4CC7-8589-0C28FBAD9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412376</xdr:colOff>
      <xdr:row>31</xdr:row>
      <xdr:rowOff>71719</xdr:rowOff>
    </xdr:from>
    <xdr:to>
      <xdr:col>11</xdr:col>
      <xdr:colOff>206188</xdr:colOff>
      <xdr:row>33</xdr:row>
      <xdr:rowOff>44825</xdr:rowOff>
    </xdr:to>
    <xdr:sp macro="" textlink="">
      <xdr:nvSpPr>
        <xdr:cNvPr id="5137" name="TextBox 5136">
          <a:extLst>
            <a:ext uri="{FF2B5EF4-FFF2-40B4-BE49-F238E27FC236}">
              <a16:creationId xmlns:a16="http://schemas.microsoft.com/office/drawing/2014/main" id="{45300C22-6BAA-4F3A-8FE4-1237B08A010F}"/>
            </a:ext>
          </a:extLst>
        </xdr:cNvPr>
        <xdr:cNvSpPr txBox="1"/>
      </xdr:nvSpPr>
      <xdr:spPr>
        <a:xfrm>
          <a:off x="5898776" y="5629837"/>
          <a:ext cx="1013012"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Max Income</a:t>
          </a:r>
        </a:p>
      </xdr:txBody>
    </xdr:sp>
    <xdr:clientData/>
  </xdr:twoCellAnchor>
  <xdr:twoCellAnchor>
    <xdr:from>
      <xdr:col>7</xdr:col>
      <xdr:colOff>143436</xdr:colOff>
      <xdr:row>31</xdr:row>
      <xdr:rowOff>89648</xdr:rowOff>
    </xdr:from>
    <xdr:to>
      <xdr:col>9</xdr:col>
      <xdr:colOff>17930</xdr:colOff>
      <xdr:row>33</xdr:row>
      <xdr:rowOff>62754</xdr:rowOff>
    </xdr:to>
    <xdr:sp macro="" textlink="">
      <xdr:nvSpPr>
        <xdr:cNvPr id="5138" name="TextBox 5137">
          <a:extLst>
            <a:ext uri="{FF2B5EF4-FFF2-40B4-BE49-F238E27FC236}">
              <a16:creationId xmlns:a16="http://schemas.microsoft.com/office/drawing/2014/main" id="{D10761D3-A9B0-4F94-BAA4-EAD14D1929DF}"/>
            </a:ext>
          </a:extLst>
        </xdr:cNvPr>
        <xdr:cNvSpPr txBox="1"/>
      </xdr:nvSpPr>
      <xdr:spPr>
        <a:xfrm>
          <a:off x="4410636" y="5647766"/>
          <a:ext cx="1093694"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Max Spending</a:t>
          </a:r>
        </a:p>
      </xdr:txBody>
    </xdr:sp>
    <xdr:clientData/>
  </xdr:twoCellAnchor>
  <xdr:twoCellAnchor>
    <xdr:from>
      <xdr:col>5</xdr:col>
      <xdr:colOff>242049</xdr:colOff>
      <xdr:row>20</xdr:row>
      <xdr:rowOff>62754</xdr:rowOff>
    </xdr:from>
    <xdr:to>
      <xdr:col>7</xdr:col>
      <xdr:colOff>224119</xdr:colOff>
      <xdr:row>22</xdr:row>
      <xdr:rowOff>8965</xdr:rowOff>
    </xdr:to>
    <xdr:sp macro="" textlink="'CALCULATIONS '!C16">
      <xdr:nvSpPr>
        <xdr:cNvPr id="5139" name="TextBox 5138">
          <a:extLst>
            <a:ext uri="{FF2B5EF4-FFF2-40B4-BE49-F238E27FC236}">
              <a16:creationId xmlns:a16="http://schemas.microsoft.com/office/drawing/2014/main" id="{C566A522-6E3C-446D-A649-40671F05A8CD}"/>
            </a:ext>
          </a:extLst>
        </xdr:cNvPr>
        <xdr:cNvSpPr txBox="1"/>
      </xdr:nvSpPr>
      <xdr:spPr>
        <a:xfrm>
          <a:off x="3290049" y="3648636"/>
          <a:ext cx="120127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982FE8-B4F9-41E5-A8B0-2FE2B623563D}" type="TxLink">
            <a:rPr lang="en-US" sz="1200" b="1" i="0" u="none" strike="noStrike">
              <a:solidFill>
                <a:srgbClr val="64B5F6"/>
              </a:solidFill>
              <a:latin typeface="Calibri"/>
              <a:ea typeface="Calibri"/>
              <a:cs typeface="Calibri"/>
            </a:rPr>
            <a:pPr/>
            <a:t> $50,000 </a:t>
          </a:fld>
          <a:endParaRPr lang="en-US" sz="1200" b="1">
            <a:solidFill>
              <a:srgbClr val="64B5F6"/>
            </a:solidFill>
          </a:endParaRPr>
        </a:p>
      </xdr:txBody>
    </xdr:sp>
    <xdr:clientData/>
  </xdr:twoCellAnchor>
  <xdr:twoCellAnchor>
    <xdr:from>
      <xdr:col>5</xdr:col>
      <xdr:colOff>242049</xdr:colOff>
      <xdr:row>22</xdr:row>
      <xdr:rowOff>143437</xdr:rowOff>
    </xdr:from>
    <xdr:to>
      <xdr:col>7</xdr:col>
      <xdr:colOff>224119</xdr:colOff>
      <xdr:row>24</xdr:row>
      <xdr:rowOff>89649</xdr:rowOff>
    </xdr:to>
    <xdr:sp macro="" textlink="'CALCULATIONS '!C17">
      <xdr:nvSpPr>
        <xdr:cNvPr id="5140" name="TextBox 5139">
          <a:extLst>
            <a:ext uri="{FF2B5EF4-FFF2-40B4-BE49-F238E27FC236}">
              <a16:creationId xmlns:a16="http://schemas.microsoft.com/office/drawing/2014/main" id="{24364BEF-7ED8-4906-A0A2-342A966FB95E}"/>
            </a:ext>
          </a:extLst>
        </xdr:cNvPr>
        <xdr:cNvSpPr txBox="1"/>
      </xdr:nvSpPr>
      <xdr:spPr>
        <a:xfrm>
          <a:off x="3290049" y="4087908"/>
          <a:ext cx="120127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AFF3AD-7DC2-408B-88E3-E4A85DBD8BC8}" type="TxLink">
            <a:rPr lang="en-US" sz="1200" b="1" i="0" u="none" strike="noStrike">
              <a:solidFill>
                <a:srgbClr val="64B5F6"/>
              </a:solidFill>
              <a:latin typeface="Calibri"/>
              <a:ea typeface="Calibri"/>
              <a:cs typeface="Calibri"/>
            </a:rPr>
            <a:pPr/>
            <a:t> $10,940 </a:t>
          </a:fld>
          <a:endParaRPr lang="en-US" sz="1200" b="1">
            <a:solidFill>
              <a:srgbClr val="64B5F6"/>
            </a:solidFill>
          </a:endParaRPr>
        </a:p>
      </xdr:txBody>
    </xdr:sp>
    <xdr:clientData/>
  </xdr:twoCellAnchor>
  <xdr:twoCellAnchor>
    <xdr:from>
      <xdr:col>5</xdr:col>
      <xdr:colOff>268943</xdr:colOff>
      <xdr:row>25</xdr:row>
      <xdr:rowOff>62753</xdr:rowOff>
    </xdr:from>
    <xdr:to>
      <xdr:col>7</xdr:col>
      <xdr:colOff>251013</xdr:colOff>
      <xdr:row>27</xdr:row>
      <xdr:rowOff>8965</xdr:rowOff>
    </xdr:to>
    <xdr:sp macro="" textlink="'CALCULATIONS '!C18">
      <xdr:nvSpPr>
        <xdr:cNvPr id="5141" name="TextBox 5140">
          <a:extLst>
            <a:ext uri="{FF2B5EF4-FFF2-40B4-BE49-F238E27FC236}">
              <a16:creationId xmlns:a16="http://schemas.microsoft.com/office/drawing/2014/main" id="{D7C7E78B-85E1-4654-BBD1-B8D074D96713}"/>
            </a:ext>
          </a:extLst>
        </xdr:cNvPr>
        <xdr:cNvSpPr txBox="1"/>
      </xdr:nvSpPr>
      <xdr:spPr>
        <a:xfrm>
          <a:off x="3316943" y="4545106"/>
          <a:ext cx="120127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665160-E622-4D26-8D9A-41730EA3351A}" type="TxLink">
            <a:rPr lang="en-US" sz="1200" b="1" i="0" u="none" strike="noStrike">
              <a:solidFill>
                <a:srgbClr val="64B5F6"/>
              </a:solidFill>
              <a:latin typeface="Calibri"/>
              <a:ea typeface="Calibri"/>
              <a:cs typeface="Calibri"/>
            </a:rPr>
            <a:pPr/>
            <a:t> $4,500 </a:t>
          </a:fld>
          <a:endParaRPr lang="en-US" sz="1200" b="1">
            <a:solidFill>
              <a:srgbClr val="64B5F6"/>
            </a:solidFill>
          </a:endParaRPr>
        </a:p>
      </xdr:txBody>
    </xdr:sp>
    <xdr:clientData/>
  </xdr:twoCellAnchor>
  <xdr:twoCellAnchor>
    <xdr:from>
      <xdr:col>6</xdr:col>
      <xdr:colOff>555811</xdr:colOff>
      <xdr:row>17</xdr:row>
      <xdr:rowOff>71717</xdr:rowOff>
    </xdr:from>
    <xdr:to>
      <xdr:col>12</xdr:col>
      <xdr:colOff>53788</xdr:colOff>
      <xdr:row>27</xdr:row>
      <xdr:rowOff>152400</xdr:rowOff>
    </xdr:to>
    <xdr:graphicFrame macro="">
      <xdr:nvGraphicFramePr>
        <xdr:cNvPr id="5142" name="Chart 5141">
          <a:extLst>
            <a:ext uri="{FF2B5EF4-FFF2-40B4-BE49-F238E27FC236}">
              <a16:creationId xmlns:a16="http://schemas.microsoft.com/office/drawing/2014/main" id="{FE469477-F926-4237-9416-D519275B5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8965</xdr:colOff>
      <xdr:row>20</xdr:row>
      <xdr:rowOff>134471</xdr:rowOff>
    </xdr:from>
    <xdr:to>
      <xdr:col>10</xdr:col>
      <xdr:colOff>125505</xdr:colOff>
      <xdr:row>24</xdr:row>
      <xdr:rowOff>143434</xdr:rowOff>
    </xdr:to>
    <xdr:pic>
      <xdr:nvPicPr>
        <xdr:cNvPr id="5144" name="Picture 5143">
          <a:extLst>
            <a:ext uri="{FF2B5EF4-FFF2-40B4-BE49-F238E27FC236}">
              <a16:creationId xmlns:a16="http://schemas.microsoft.com/office/drawing/2014/main" id="{DE0166CD-9A28-4625-13F2-57C84171D61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495365" y="3720353"/>
          <a:ext cx="726140" cy="726140"/>
        </a:xfrm>
        <a:prstGeom prst="rect">
          <a:avLst/>
        </a:prstGeom>
      </xdr:spPr>
    </xdr:pic>
    <xdr:clientData/>
  </xdr:twoCellAnchor>
  <xdr:twoCellAnchor editAs="oneCell">
    <xdr:from>
      <xdr:col>11</xdr:col>
      <xdr:colOff>206188</xdr:colOff>
      <xdr:row>18</xdr:row>
      <xdr:rowOff>65314</xdr:rowOff>
    </xdr:from>
    <xdr:to>
      <xdr:col>11</xdr:col>
      <xdr:colOff>571948</xdr:colOff>
      <xdr:row>20</xdr:row>
      <xdr:rowOff>72487</xdr:rowOff>
    </xdr:to>
    <xdr:pic>
      <xdr:nvPicPr>
        <xdr:cNvPr id="5146" name="Picture 5145">
          <a:extLst>
            <a:ext uri="{FF2B5EF4-FFF2-40B4-BE49-F238E27FC236}">
              <a16:creationId xmlns:a16="http://schemas.microsoft.com/office/drawing/2014/main" id="{89DCC231-B4AC-8D46-8C4A-F049908127A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911788" y="3396343"/>
          <a:ext cx="365760" cy="377287"/>
        </a:xfrm>
        <a:prstGeom prst="rect">
          <a:avLst/>
        </a:prstGeom>
      </xdr:spPr>
    </xdr:pic>
    <xdr:clientData/>
  </xdr:twoCellAnchor>
  <xdr:twoCellAnchor>
    <xdr:from>
      <xdr:col>14</xdr:col>
      <xdr:colOff>246529</xdr:colOff>
      <xdr:row>7</xdr:row>
      <xdr:rowOff>141514</xdr:rowOff>
    </xdr:from>
    <xdr:to>
      <xdr:col>16</xdr:col>
      <xdr:colOff>237565</xdr:colOff>
      <xdr:row>9</xdr:row>
      <xdr:rowOff>69797</xdr:rowOff>
    </xdr:to>
    <xdr:sp macro="" textlink="'CALCULATIONS '!C26">
      <xdr:nvSpPr>
        <xdr:cNvPr id="5147" name="TextBox 5146">
          <a:extLst>
            <a:ext uri="{FF2B5EF4-FFF2-40B4-BE49-F238E27FC236}">
              <a16:creationId xmlns:a16="http://schemas.microsoft.com/office/drawing/2014/main" id="{DCF63A1B-E698-4F97-98EF-CA52FFEC93CA}"/>
            </a:ext>
          </a:extLst>
        </xdr:cNvPr>
        <xdr:cNvSpPr txBox="1"/>
      </xdr:nvSpPr>
      <xdr:spPr>
        <a:xfrm>
          <a:off x="8780929" y="1436914"/>
          <a:ext cx="1210236" cy="29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1F714F-0102-4234-8A55-1634D1F10D5A}" type="TxLink">
            <a:rPr lang="en-US" sz="1200" b="1" i="0" u="none" strike="noStrike">
              <a:solidFill>
                <a:srgbClr val="78BBF2"/>
              </a:solidFill>
              <a:effectLst/>
              <a:latin typeface="Calibri"/>
              <a:ea typeface="Calibri"/>
              <a:cs typeface="Calibri"/>
            </a:rPr>
            <a:pPr algn="ctr"/>
            <a:t> $9,000 </a:t>
          </a:fld>
          <a:endParaRPr lang="en-US" sz="1200" b="1">
            <a:solidFill>
              <a:srgbClr val="78BBF2"/>
            </a:solidFill>
          </a:endParaRPr>
        </a:p>
      </xdr:txBody>
    </xdr:sp>
    <xdr:clientData/>
  </xdr:twoCellAnchor>
  <xdr:twoCellAnchor>
    <xdr:from>
      <xdr:col>14</xdr:col>
      <xdr:colOff>289431</xdr:colOff>
      <xdr:row>11</xdr:row>
      <xdr:rowOff>150480</xdr:rowOff>
    </xdr:from>
    <xdr:to>
      <xdr:col>16</xdr:col>
      <xdr:colOff>280467</xdr:colOff>
      <xdr:row>13</xdr:row>
      <xdr:rowOff>72999</xdr:rowOff>
    </xdr:to>
    <xdr:sp macro="" textlink="'CALCULATIONS '!C27">
      <xdr:nvSpPr>
        <xdr:cNvPr id="5148" name="TextBox 5147">
          <a:extLst>
            <a:ext uri="{FF2B5EF4-FFF2-40B4-BE49-F238E27FC236}">
              <a16:creationId xmlns:a16="http://schemas.microsoft.com/office/drawing/2014/main" id="{710C574C-18FD-4903-8CED-B2000D298F41}"/>
            </a:ext>
          </a:extLst>
        </xdr:cNvPr>
        <xdr:cNvSpPr txBox="1"/>
      </xdr:nvSpPr>
      <xdr:spPr>
        <a:xfrm>
          <a:off x="8823831" y="2186109"/>
          <a:ext cx="1210236" cy="29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7EF7FC-7BAF-4926-A737-DD82A8E7911E}" type="TxLink">
            <a:rPr lang="en-US" sz="1200" b="1" i="0" u="none" strike="noStrike">
              <a:solidFill>
                <a:srgbClr val="64B5F6"/>
              </a:solidFill>
              <a:effectLst/>
              <a:latin typeface="Calibri"/>
              <a:ea typeface="Calibri"/>
              <a:cs typeface="Calibri"/>
            </a:rPr>
            <a:pPr algn="ctr"/>
            <a:t> $6,454 </a:t>
          </a:fld>
          <a:endParaRPr lang="en-US" sz="1200" b="1">
            <a:solidFill>
              <a:srgbClr val="64B5F6"/>
            </a:solidFill>
          </a:endParaRPr>
        </a:p>
      </xdr:txBody>
    </xdr:sp>
    <xdr:clientData/>
  </xdr:twoCellAnchor>
  <xdr:twoCellAnchor>
    <xdr:from>
      <xdr:col>14</xdr:col>
      <xdr:colOff>258696</xdr:colOff>
      <xdr:row>16</xdr:row>
      <xdr:rowOff>50587</xdr:rowOff>
    </xdr:from>
    <xdr:to>
      <xdr:col>16</xdr:col>
      <xdr:colOff>249732</xdr:colOff>
      <xdr:row>17</xdr:row>
      <xdr:rowOff>163927</xdr:rowOff>
    </xdr:to>
    <xdr:sp macro="" textlink="'CALCULATIONS '!C28">
      <xdr:nvSpPr>
        <xdr:cNvPr id="5149" name="TextBox 5148">
          <a:extLst>
            <a:ext uri="{FF2B5EF4-FFF2-40B4-BE49-F238E27FC236}">
              <a16:creationId xmlns:a16="http://schemas.microsoft.com/office/drawing/2014/main" id="{0785103E-1CA5-48AD-AA7C-A56A7CA2CECA}"/>
            </a:ext>
          </a:extLst>
        </xdr:cNvPr>
        <xdr:cNvSpPr txBox="1"/>
      </xdr:nvSpPr>
      <xdr:spPr>
        <a:xfrm>
          <a:off x="8793096" y="3011501"/>
          <a:ext cx="1210236" cy="29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DE0899-EFB4-47DD-B6FB-9604F0B3E9BD}" type="TxLink">
            <a:rPr lang="en-US" sz="1200" b="1" i="0" u="none" strike="noStrike">
              <a:solidFill>
                <a:srgbClr val="64B5F6"/>
              </a:solidFill>
              <a:effectLst/>
              <a:latin typeface="Calibri"/>
              <a:ea typeface="Calibri"/>
              <a:cs typeface="Calibri"/>
            </a:rPr>
            <a:pPr algn="ctr"/>
            <a:t> $4,304 </a:t>
          </a:fld>
          <a:endParaRPr lang="en-US" sz="1200" b="1">
            <a:solidFill>
              <a:srgbClr val="64B5F6"/>
            </a:solidFill>
          </a:endParaRPr>
        </a:p>
      </xdr:txBody>
    </xdr:sp>
    <xdr:clientData/>
  </xdr:twoCellAnchor>
  <xdr:twoCellAnchor>
    <xdr:from>
      <xdr:col>14</xdr:col>
      <xdr:colOff>404051</xdr:colOff>
      <xdr:row>20</xdr:row>
      <xdr:rowOff>55711</xdr:rowOff>
    </xdr:from>
    <xdr:to>
      <xdr:col>16</xdr:col>
      <xdr:colOff>395087</xdr:colOff>
      <xdr:row>21</xdr:row>
      <xdr:rowOff>163288</xdr:rowOff>
    </xdr:to>
    <xdr:sp macro="" textlink="'CALCULATIONS '!C29">
      <xdr:nvSpPr>
        <xdr:cNvPr id="5150" name="TextBox 5149">
          <a:extLst>
            <a:ext uri="{FF2B5EF4-FFF2-40B4-BE49-F238E27FC236}">
              <a16:creationId xmlns:a16="http://schemas.microsoft.com/office/drawing/2014/main" id="{EC562E12-D18D-4E3E-BAD2-614E854E49DA}"/>
            </a:ext>
          </a:extLst>
        </xdr:cNvPr>
        <xdr:cNvSpPr txBox="1"/>
      </xdr:nvSpPr>
      <xdr:spPr>
        <a:xfrm>
          <a:off x="8938451" y="3756854"/>
          <a:ext cx="1210236"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917339-F33F-47A5-8C21-EF1B92C304FE}" type="TxLink">
            <a:rPr lang="en-US" sz="1200" b="1" i="0" u="none" strike="noStrike">
              <a:solidFill>
                <a:srgbClr val="64B5F6"/>
              </a:solidFill>
              <a:effectLst/>
              <a:latin typeface="Calibri"/>
              <a:ea typeface="Calibri"/>
              <a:cs typeface="Calibri"/>
            </a:rPr>
            <a:pPr algn="ctr"/>
            <a:t> $1,813 </a:t>
          </a:fld>
          <a:endParaRPr lang="en-US" sz="1200" b="1">
            <a:solidFill>
              <a:srgbClr val="64B5F6"/>
            </a:solidFill>
          </a:endParaRPr>
        </a:p>
      </xdr:txBody>
    </xdr:sp>
    <xdr:clientData/>
  </xdr:twoCellAnchor>
  <xdr:twoCellAnchor>
    <xdr:from>
      <xdr:col>14</xdr:col>
      <xdr:colOff>300318</xdr:colOff>
      <xdr:row>24</xdr:row>
      <xdr:rowOff>74921</xdr:rowOff>
    </xdr:from>
    <xdr:to>
      <xdr:col>16</xdr:col>
      <xdr:colOff>291354</xdr:colOff>
      <xdr:row>26</xdr:row>
      <xdr:rowOff>3204</xdr:rowOff>
    </xdr:to>
    <xdr:sp macro="" textlink="'CALCULATIONS '!C30">
      <xdr:nvSpPr>
        <xdr:cNvPr id="5152" name="TextBox 5151">
          <a:extLst>
            <a:ext uri="{FF2B5EF4-FFF2-40B4-BE49-F238E27FC236}">
              <a16:creationId xmlns:a16="http://schemas.microsoft.com/office/drawing/2014/main" id="{9145FD55-457C-4C19-9C4D-D590681742A1}"/>
            </a:ext>
          </a:extLst>
        </xdr:cNvPr>
        <xdr:cNvSpPr txBox="1"/>
      </xdr:nvSpPr>
      <xdr:spPr>
        <a:xfrm>
          <a:off x="8834718" y="4516292"/>
          <a:ext cx="1210236" cy="298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B4CA72-C339-45F6-A0CB-3785AA76785E}" type="TxLink">
            <a:rPr lang="en-US" sz="1200" b="1" i="0" u="none" strike="noStrike">
              <a:solidFill>
                <a:srgbClr val="64B5F6"/>
              </a:solidFill>
              <a:effectLst/>
              <a:latin typeface="Calibri"/>
              <a:ea typeface="Calibri"/>
              <a:cs typeface="Calibri"/>
            </a:rPr>
            <a:pPr algn="ctr"/>
            <a:t> $1,500 </a:t>
          </a:fld>
          <a:endParaRPr lang="en-US" sz="1200" b="1">
            <a:solidFill>
              <a:srgbClr val="64B5F6"/>
            </a:solidFill>
          </a:endParaRPr>
        </a:p>
      </xdr:txBody>
    </xdr:sp>
    <xdr:clientData/>
  </xdr:twoCellAnchor>
  <xdr:twoCellAnchor>
    <xdr:from>
      <xdr:col>2</xdr:col>
      <xdr:colOff>286869</xdr:colOff>
      <xdr:row>32</xdr:row>
      <xdr:rowOff>152400</xdr:rowOff>
    </xdr:from>
    <xdr:to>
      <xdr:col>9</xdr:col>
      <xdr:colOff>217714</xdr:colOff>
      <xdr:row>41</xdr:row>
      <xdr:rowOff>62753</xdr:rowOff>
    </xdr:to>
    <xdr:graphicFrame macro="">
      <xdr:nvGraphicFramePr>
        <xdr:cNvPr id="5155" name="Chart 5154">
          <a:extLst>
            <a:ext uri="{FF2B5EF4-FFF2-40B4-BE49-F238E27FC236}">
              <a16:creationId xmlns:a16="http://schemas.microsoft.com/office/drawing/2014/main" id="{6FB026FF-97F2-4E8D-8139-419868CC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304801</xdr:colOff>
      <xdr:row>32</xdr:row>
      <xdr:rowOff>116541</xdr:rowOff>
    </xdr:from>
    <xdr:to>
      <xdr:col>16</xdr:col>
      <xdr:colOff>76201</xdr:colOff>
      <xdr:row>41</xdr:row>
      <xdr:rowOff>71717</xdr:rowOff>
    </xdr:to>
    <xdr:graphicFrame macro="">
      <xdr:nvGraphicFramePr>
        <xdr:cNvPr id="5156" name="Chart 5155">
          <a:extLst>
            <a:ext uri="{FF2B5EF4-FFF2-40B4-BE49-F238E27FC236}">
              <a16:creationId xmlns:a16="http://schemas.microsoft.com/office/drawing/2014/main" id="{D583A1F7-5708-493B-B151-6116B7134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404052</xdr:colOff>
      <xdr:row>9</xdr:row>
      <xdr:rowOff>65317</xdr:rowOff>
    </xdr:from>
    <xdr:to>
      <xdr:col>1</xdr:col>
      <xdr:colOff>423102</xdr:colOff>
      <xdr:row>40</xdr:row>
      <xdr:rowOff>110837</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DFA8CC0B-5DFA-463E-94F0-731DB18B187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04052" y="2277678"/>
              <a:ext cx="628650" cy="4396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0810183" backgroundQuery="1" createdVersion="8" refreshedVersion="8" minRefreshableVersion="3" recordCount="0" supportSubquery="1" supportAdvancedDrill="1" xr:uid="{EBB010A6-66AA-4B0E-8226-FE59C17914EC}">
  <cacheSource type="external" connectionId="2"/>
  <cacheFields count="2">
    <cacheField name="[Table1 1].[Month name].[Month name]" caption="Month name" numFmtId="0" hierarchy="21" level="1">
      <sharedItems count="10">
        <s v="Apr"/>
        <s v="Aug"/>
        <s v="Feb"/>
        <s v="Jan"/>
        <s v="Jul"/>
        <s v="Jun"/>
        <s v="Mar"/>
        <s v="May"/>
        <s v="Oct"/>
        <s v="Sep"/>
      </sharedItems>
    </cacheField>
    <cacheField name="[Measures].[Sum of Credit 2]" caption="Sum of Credit 2" numFmtId="0" hierarchy="33" level="32767"/>
  </cacheFields>
  <cacheHierarchies count="38">
    <cacheHierarchy uniqueName="[Table1].[Date]" caption="Date" attribute="1" time="1" defaultMemberUniqueName="[Table1].[Date].[All]" allUniqueName="[Table1].[Date].[All]" dimensionUniqueName="[Table1]" displayFolder="" count="2" memberValueDatatype="7" unbalanced="0"/>
    <cacheHierarchy uniqueName="[Table1].[Description]" caption="Description" attribute="1" defaultMemberUniqueName="[Table1].[Description].[All]" allUniqueName="[Table1].[Description].[All]" dimensionUniqueName="[Table1]" displayFolder="" count="2" memberValueDatatype="130" unbalanced="0"/>
    <cacheHierarchy uniqueName="[Table1].[Debit]" caption="Debit" attribute="1" defaultMemberUniqueName="[Table1].[Debit].[All]" allUniqueName="[Table1].[Debit].[All]" dimensionUniqueName="[Table1]" displayFolder="" count="2" memberValueDatatype="5" unbalanced="0"/>
    <cacheHierarchy uniqueName="[Table1].[Credit]" caption="Credit" attribute="1" defaultMemberUniqueName="[Table1].[Credit].[All]" allUniqueName="[Table1].[Credit].[All]" dimensionUniqueName="[Table1]" displayFolder="" count="2" memberValueDatatype="20" unbalanced="0"/>
    <cacheHierarchy uniqueName="[Table1].[Sub-category]" caption="Sub-category" attribute="1" defaultMemberUniqueName="[Table1].[Sub-category].[All]" allUniqueName="[Table1].[Sub-categor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ategory Type]" caption="Category Type" attribute="1" defaultMemberUniqueName="[Table1].[Category Type].[All]" allUniqueName="[Table1].[Category Type].[All]" dimensionUniqueName="[Table1]" displayFolder="" count="2" memberValueDatatype="130" unbalanced="0"/>
    <cacheHierarchy uniqueName="[Table1].[Month Number]" caption="Month Number" attribute="1" defaultMemberUniqueName="[Table1].[Month Number].[All]" allUniqueName="[Table1].[Month Number].[All]" dimensionUniqueName="[Table1]" displayFolder="" count="2" memberValueDatatype="130" unbalanced="0"/>
    <cacheHierarchy uniqueName="[Table1].[Week Day]" caption="Week Day" attribute="1" defaultMemberUniqueName="[Table1].[Week Day].[All]" allUniqueName="[Table1].[Week Day].[All]" dimensionUniqueName="[Table1]" displayFolder="" count="2" memberValueDatatype="130" unbalanced="0"/>
    <cacheHierarchy uniqueName="[Table1].[Net Amount]" caption="Net Amount" attribute="1" defaultMemberUniqueName="[Table1].[Net Amount].[All]" allUniqueName="[Table1].[Net Amount].[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 1].[Date]" caption="Date" attribute="1" time="1" defaultMemberUniqueName="[Table1 1].[Date].[All]" allUniqueName="[Table1 1].[Date].[All]" dimensionUniqueName="[Table1 1]" displayFolder="" count="2" memberValueDatatype="7" unbalanced="0"/>
    <cacheHierarchy uniqueName="[Table1 1].[Description]" caption="Description" attribute="1" defaultMemberUniqueName="[Table1 1].[Description].[All]" allUniqueName="[Table1 1].[Description].[All]" dimensionUniqueName="[Table1 1]" displayFolder="" count="2" memberValueDatatype="130" unbalanced="0"/>
    <cacheHierarchy uniqueName="[Table1 1].[Debit]" caption="Debit" attribute="1" defaultMemberUniqueName="[Table1 1].[Debit].[All]" allUniqueName="[Table1 1].[Debit].[All]" dimensionUniqueName="[Table1 1]" displayFolder="" count="2" memberValueDatatype="5" unbalanced="0"/>
    <cacheHierarchy uniqueName="[Table1 1].[Credit]" caption="Credit" attribute="1" defaultMemberUniqueName="[Table1 1].[Credit].[All]" allUniqueName="[Table1 1].[Credit].[All]" dimensionUniqueName="[Table1 1]" displayFolder="" count="2" memberValueDatatype="20" unbalanced="0"/>
    <cacheHierarchy uniqueName="[Table1 1].[Sub-category]" caption="Sub-category" attribute="1" defaultMemberUniqueName="[Table1 1].[Sub-category].[All]" allUniqueName="[Table1 1].[Sub-category].[All]" dimensionUniqueName="[Table1 1]" displayFolder="" count="2" memberValueDatatype="130" unbalanced="0"/>
    <cacheHierarchy uniqueName="[Table1 1].[Category]" caption="Category" attribute="1" defaultMemberUniqueName="[Table1 1].[Category].[All]" allUniqueName="[Table1 1].[Category].[All]" dimensionUniqueName="[Table1 1]" displayFolder="" count="2"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cacheHierarchy uniqueName="[Table1 1].[Month Number]" caption="Month Number" attribute="1" defaultMemberUniqueName="[Table1 1].[Month Number].[All]" allUniqueName="[Table1 1].[Month Number].[All]" dimensionUniqueName="[Table1 1]" displayFolder="" count="2" memberValueDatatype="20" unbalanced="0"/>
    <cacheHierarchy uniqueName="[Table1 1].[Week Day]" caption="Week Day" attribute="1" defaultMemberUniqueName="[Table1 1].[Week Day].[All]" allUniqueName="[Table1 1].[Week Day].[All]" dimensionUniqueName="[Table1 1]" displayFolder="" count="2" memberValueDatatype="130" unbalanced="0"/>
    <cacheHierarchy uniqueName="[Table1 1].[Net Amount]" caption="Net Amount" attribute="1" defaultMemberUniqueName="[Table1 1].[Net Amount].[All]" allUniqueName="[Table1 1].[Net Amount].[All]" dimensionUniqueName="[Table1 1]" displayFolder="" count="2"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hidden="1">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3.520586342594" backgroundQuery="1" createdVersion="3" refreshedVersion="8" minRefreshableVersion="3" recordCount="0" supportSubquery="1" supportAdvancedDrill="1" xr:uid="{E5C4010F-DED8-4A7B-86AD-0CEAAC43219D}">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hidden="1">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625805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1388891" backgroundQuery="1" createdVersion="8" refreshedVersion="8" minRefreshableVersion="3" recordCount="0" supportSubquery="1" supportAdvancedDrill="1" xr:uid="{F87FEE3B-E008-40FF-96F8-537D9414A4DF}">
  <cacheSource type="external" connectionId="2"/>
  <cacheFields count="4">
    <cacheField name="[Measures].[Sum of Debit 2]" caption="Sum of Debit 2" numFmtId="0" hierarchy="32" level="32767"/>
    <cacheField name="[Measures].[Sum of Credit 2]" caption="Sum of Credit 2" numFmtId="0" hierarchy="33" level="32767"/>
    <cacheField name="[Measures].[Sum of Net Amount 2]" caption="Sum of Net Amount 2" numFmtId="0" hierarchy="34" level="32767"/>
    <cacheField name="[Table1 1].[Month name].[Month name]" caption="Month name" numFmtId="0" hierarchy="21" level="1">
      <sharedItems containsSemiMixedTypes="0" containsNonDate="0" containsString="0"/>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208333" backgroundQuery="1" createdVersion="8" refreshedVersion="8" minRefreshableVersion="3" recordCount="0" supportSubquery="1" supportAdvancedDrill="1" xr:uid="{E129189F-E8D9-49C7-BCA1-1DD9CA2FBA89}">
  <cacheSource type="external" connectionId="2"/>
  <cacheFields count="3">
    <cacheField name="[Measures].[Max of Credit 2]" caption="Max of Credit 2" numFmtId="0" hierarchy="36" level="32767"/>
    <cacheField name="[Measures].[Max of Debit 2]" caption="Max of Debit 2" numFmtId="0" hierarchy="37" level="32767"/>
    <cacheField name="[Table1 1].[Month name].[Month name]" caption="Month name" numFmtId="0" hierarchy="21" level="1">
      <sharedItems containsSemiMixedTypes="0" containsNonDate="0" containsString="0"/>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hidden="1">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oneField="1" hidden="1">
      <fieldsUsage count="1">
        <fieldUsage x="0"/>
      </fieldsUsage>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2546299" backgroundQuery="1" createdVersion="8" refreshedVersion="8" minRefreshableVersion="3" recordCount="0" supportSubquery="1" supportAdvancedDrill="1" xr:uid="{36D41DCD-DBB4-46F0-9ECA-16A00BE07CE3}">
  <cacheSource type="external" connectionId="2"/>
  <cacheFields count="4">
    <cacheField name="[Measures].[Sum of Credit 2]" caption="Sum of Credit 2" numFmtId="0" hierarchy="33" level="32767"/>
    <cacheField name="[Table1 1].[Sub-category].[Sub-category]" caption="Sub-category" numFmtId="0" hierarchy="15" level="1">
      <sharedItems count="3">
        <s v="Data with Decision"/>
        <s v="Teachable"/>
        <s v="YouTube"/>
      </sharedItems>
    </cacheField>
    <cacheField name="[Table1 1].[Category Type].[Category Type]" caption="Category Type" numFmtId="0" hierarchy="17" level="1">
      <sharedItems containsSemiMixedTypes="0" containsNonDate="0" containsString="0"/>
    </cacheField>
    <cacheField name="[Table1 1].[Month name].[Month name]" caption="Month name" numFmtId="0" hierarchy="21" level="1">
      <sharedItems containsSemiMixedTypes="0" containsNonDate="0" containsString="0"/>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1"/>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fieldsUsage count="2">
        <fieldUsage x="-1"/>
        <fieldUsage x="2"/>
      </fieldsUsage>
    </cacheHierarchy>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3009261" backgroundQuery="1" createdVersion="8" refreshedVersion="8" minRefreshableVersion="3" recordCount="0" supportSubquery="1" supportAdvancedDrill="1" xr:uid="{2DA8F816-5715-42B3-8402-4F7592389320}">
  <cacheSource type="external" connectionId="2"/>
  <cacheFields count="4">
    <cacheField name="[Table1 1].[Sub-category].[Sub-category]" caption="Sub-category" numFmtId="0" hierarchy="15" level="1">
      <sharedItems count="5">
        <s v="Cash loan"/>
        <s v="Clothes"/>
        <s v="Entertainment"/>
        <s v="Groceries"/>
        <s v="Rent"/>
      </sharedItems>
    </cacheField>
    <cacheField name="[Table1 1].[Category Type].[Category Type]" caption="Category Type" numFmtId="0" hierarchy="17" level="1">
      <sharedItems containsSemiMixedTypes="0" containsNonDate="0" containsString="0"/>
    </cacheField>
    <cacheField name="[Measures].[Sum of Debit 2]" caption="Sum of Debit 2" numFmtId="0" hierarchy="32" level="32767"/>
    <cacheField name="[Table1 1].[Month name].[Month name]" caption="Month name" numFmtId="0" hierarchy="21" level="1">
      <sharedItems containsSemiMixedTypes="0" containsNonDate="0" containsString="0"/>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fieldsUsage count="2">
        <fieldUsage x="-1"/>
        <fieldUsage x="1"/>
      </fieldsUsage>
    </cacheHierarchy>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hidden="1">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37037" backgroundQuery="1" createdVersion="8" refreshedVersion="8" minRefreshableVersion="3" recordCount="0" supportSubquery="1" supportAdvancedDrill="1" xr:uid="{29C2FF96-7885-46B5-A7C7-840810691B98}">
  <cacheSource type="external" connectionId="2"/>
  <cacheFields count="4">
    <cacheField name="[Table1 1].[Sub-category].[Sub-category]" caption="Sub-category" numFmtId="0" hierarchy="15" level="1">
      <sharedItems count="5">
        <s v="Cash loan"/>
        <s v="Clothes"/>
        <s v="Entertainment"/>
        <s v="Groceries"/>
        <s v="Rent"/>
      </sharedItems>
    </cacheField>
    <cacheField name="[Measures].[Sum of Debit 2]" caption="Sum of Debit 2" numFmtId="0" hierarchy="32" level="32767"/>
    <cacheField name="[Measures].[Sum of Credit 2]" caption="Sum of Credit 2" numFmtId="0" hierarchy="33" level="32767"/>
    <cacheField name="[Table1 1].[Month name].[Month name]" caption="Month name" numFmtId="0" hierarchy="21" level="1">
      <sharedItems count="10">
        <s v="Apr"/>
        <s v="Aug"/>
        <s v="Feb"/>
        <s v="Jan"/>
        <s v="Jul"/>
        <s v="Jun"/>
        <s v="Mar"/>
        <s v="May"/>
        <s v="Oct"/>
        <s v="Sep"/>
      </sharedItems>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416667" backgroundQuery="1" createdVersion="8" refreshedVersion="8" minRefreshableVersion="3" recordCount="0" supportSubquery="1" supportAdvancedDrill="1" xr:uid="{B398F2E7-7FEE-45C2-ABEF-4C3516EEE37E}">
  <cacheSource type="external" connectionId="2"/>
  <cacheFields count="5">
    <cacheField name="[Table1 1].[Sub-category].[Sub-category]" caption="Sub-category" numFmtId="0" hierarchy="15" level="1">
      <sharedItems count="5">
        <s v="Cash loan"/>
        <s v="Clothes"/>
        <s v="Entertainment"/>
        <s v="Groceries"/>
        <s v="Rent"/>
      </sharedItems>
    </cacheField>
    <cacheField name="[Measures].[Sum of Debit 2]" caption="Sum of Debit 2" numFmtId="0" hierarchy="32" level="32767"/>
    <cacheField name="[Measures].[Sum of Credit 2]" caption="Sum of Credit 2" numFmtId="0" hierarchy="33" level="32767"/>
    <cacheField name="[Table1 1].[Month name].[Month name]" caption="Month name" numFmtId="0" hierarchy="21" level="1">
      <sharedItems count="10">
        <s v="Apr"/>
        <s v="Aug"/>
        <s v="Feb"/>
        <s v="Jan"/>
        <s v="Jul"/>
        <s v="Jun"/>
        <s v="Mar"/>
        <s v="May"/>
        <s v="Oct"/>
        <s v="Sep"/>
      </sharedItems>
    </cacheField>
    <cacheField name="[Table1 1].[Week Day].[Week Day]" caption="Week Day" numFmtId="0" hierarchy="19" level="1">
      <sharedItems count="7">
        <s v="Fri"/>
        <s v="Mon"/>
        <s v="Sat"/>
        <s v="Sun"/>
        <s v="Thu"/>
        <s v="Tue"/>
        <s v="Wed"/>
      </sharedItems>
    </cacheField>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2" memberValueDatatype="130" unbalanced="0">
      <fieldsUsage count="2">
        <fieldUsage x="-1"/>
        <fieldUsage x="4"/>
      </fieldsUsage>
    </cacheHierarchy>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474537" backgroundQuery="1" createdVersion="8" refreshedVersion="8" minRefreshableVersion="3" recordCount="0" supportSubquery="1" supportAdvancedDrill="1" xr:uid="{83289B39-616E-4AF4-8A70-65D91A69B09E}">
  <cacheSource type="external" connectionId="2"/>
  <cacheFields count="3">
    <cacheField name="[Table1 1].[Sub-category].[Sub-category]" caption="Sub-category" numFmtId="0" hierarchy="15" level="1">
      <sharedItems count="5">
        <s v="Cash loan"/>
        <s v="Clothes"/>
        <s v="Entertainment"/>
        <s v="Groceries"/>
        <s v="Rent"/>
      </sharedItems>
    </cacheField>
    <cacheField name="[Table1 1].[Month name].[Month name]" caption="Month name" numFmtId="0" hierarchy="21" level="1">
      <sharedItems count="10">
        <s v="Apr"/>
        <s v="Aug"/>
        <s v="Feb"/>
        <s v="Jan"/>
        <s v="Jul"/>
        <s v="Jun"/>
        <s v="Mar"/>
        <s v="May"/>
        <s v="Oct"/>
        <s v="Sep"/>
      </sharedItems>
    </cacheField>
    <cacheField name="[Measures].[Sum of Debit 2]" caption="Sum of Debit 2" numFmtId="0" hierarchy="32" level="32767"/>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hidden="1">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775.398705324071" backgroundQuery="1" createdVersion="8" refreshedVersion="8" minRefreshableVersion="3" recordCount="0" supportSubquery="1" supportAdvancedDrill="1" xr:uid="{463CE971-0917-4662-B580-8890D70D0135}">
  <cacheSource type="external" connectionId="2"/>
  <cacheFields count="4">
    <cacheField name="[Table1 1].[Sub-category].[Sub-category]" caption="Sub-category" numFmtId="0" hierarchy="15" level="1">
      <sharedItems count="5">
        <s v="Cash loan"/>
        <s v="Clothes"/>
        <s v="Entertainment"/>
        <s v="Groceries"/>
        <s v="Rent"/>
      </sharedItems>
    </cacheField>
    <cacheField name="[Table1 1].[Month name].[Month name]" caption="Month name" numFmtId="0" hierarchy="21" level="1">
      <sharedItems count="10">
        <s v="Apr"/>
        <s v="Aug"/>
        <s v="Feb"/>
        <s v="Jan"/>
        <s v="Jul"/>
        <s v="Jun"/>
        <s v="Mar"/>
        <s v="May"/>
        <s v="Oct"/>
        <s v="Sep"/>
      </sharedItems>
    </cacheField>
    <cacheField name="[Table1 1].[Month Number].[Month Number]" caption="Month Number" numFmtId="0" hierarchy="18"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 1].[Month Number].&amp;[1]"/>
            <x15:cachedUniqueName index="1" name="[Table1 1].[Month Number].&amp;[2]"/>
            <x15:cachedUniqueName index="2" name="[Table1 1].[Month Number].&amp;[3]"/>
            <x15:cachedUniqueName index="3" name="[Table1 1].[Month Number].&amp;[4]"/>
            <x15:cachedUniqueName index="4" name="[Table1 1].[Month Number].&amp;[5]"/>
            <x15:cachedUniqueName index="5" name="[Table1 1].[Month Number].&amp;[6]"/>
            <x15:cachedUniqueName index="6" name="[Table1 1].[Month Number].&amp;[7]"/>
            <x15:cachedUniqueName index="7" name="[Table1 1].[Month Number].&amp;[8]"/>
            <x15:cachedUniqueName index="8" name="[Table1 1].[Month Number].&amp;[9]"/>
            <x15:cachedUniqueName index="9" name="[Table1 1].[Month Number].&amp;[10]"/>
          </x15:cachedUniqueNames>
        </ext>
      </extLst>
    </cacheField>
    <cacheField name="[Measures].[Sum of Credit 2]" caption="Sum of Credit 2" numFmtId="0" hierarchy="33" level="32767"/>
  </cacheFields>
  <cacheHierarchies count="38">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2" memberValueDatatype="20" unbalanced="0">
      <fieldsUsage count="2">
        <fieldUsage x="-1"/>
        <fieldUsage x="2"/>
      </fieldsUsage>
    </cacheHierarchy>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Sum of Credit 2]" caption="Sum of Credit 2" measure="1" displayFolder="" measureGroup="Table1 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Net Amount 2]" caption="Sum of Net Amount 2" measure="1" displayFolder="" measureGroup="Table1 1"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Table1 1" count="0" hidden="1">
      <extLst>
        <ext xmlns:x15="http://schemas.microsoft.com/office/spreadsheetml/2010/11/main" uri="{B97F6D7D-B522-45F9-BDA1-12C45D357490}">
          <x15:cacheHierarchy aggregatedColumn="15"/>
        </ext>
      </extLst>
    </cacheHierarchy>
    <cacheHierarchy uniqueName="[Measures].[Max of Credit 2]" caption="Max of Credit 2" measure="1" displayFolder="" measureGroup="Table1 1" count="0" hidden="1">
      <extLst>
        <ext xmlns:x15="http://schemas.microsoft.com/office/spreadsheetml/2010/11/main" uri="{B97F6D7D-B522-45F9-BDA1-12C45D357490}">
          <x15:cacheHierarchy aggregatedColumn="14"/>
        </ext>
      </extLst>
    </cacheHierarchy>
    <cacheHierarchy uniqueName="[Measures].[Max of Debit 2]" caption="Max of Debit 2" measure="1" displayFolder="" measureGroup="Table1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605A2-8306-4831-81F7-0FA7DDAAF88C}" name="PivotTable3" cacheId="52" applyNumberFormats="0" applyBorderFormats="0" applyFontFormats="0" applyPatternFormats="0" applyAlignmentFormats="0" applyWidthHeightFormats="1" dataCaption="Values" tag="600ea8ac-e9e5-494a-8eef-f1eceb819549" updatedVersion="8" minRefreshableVersion="3" useAutoFormatting="1" subtotalHiddenItems="1" itemPrintTitles="1" createdVersion="8" indent="0" multipleFieldFilters="0">
  <location ref="B25:C31" firstHeaderRow="1" firstDataRow="1" firstDataCol="1" rowPageCount="1" colPageCount="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6">
    <i>
      <x v="4"/>
    </i>
    <i>
      <x v="3"/>
    </i>
    <i>
      <x v="1"/>
    </i>
    <i>
      <x v="2"/>
    </i>
    <i>
      <x/>
    </i>
    <i t="grand">
      <x/>
    </i>
  </rowItems>
  <colItems count="1">
    <i/>
  </colItems>
  <pageFields count="1">
    <pageField fld="1" hier="17" name="[Table1 1].[Category Type].&amp;[Expense]" cap="Expense"/>
  </pageFields>
  <dataFields count="1">
    <dataField name="Sum of Debit" fld="2" baseField="0" baseItem="0"/>
  </dataFields>
  <formats count="3">
    <format dxfId="2">
      <pivotArea dataOnly="0" labelOnly="1" outline="0" axis="axisValues" fieldPosition="0"/>
    </format>
    <format dxfId="1">
      <pivotArea collapsedLevelsAreSubtotals="1" fieldPosition="0">
        <references count="1">
          <reference field="0" count="0"/>
        </references>
      </pivotArea>
    </format>
    <format dxfId="0">
      <pivotArea grandRow="1"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8D2DD-B132-44AA-8EC6-EE18673827F2}" name="PivotTable2" cacheId="49" applyNumberFormats="0" applyBorderFormats="0" applyFontFormats="0" applyPatternFormats="0" applyAlignmentFormats="0" applyWidthHeightFormats="1" dataCaption="Values" updatedVersion="8" minRefreshableVersion="3" useAutoFormatting="1" subtotalHiddenItems="1" itemPrintTitles="1" createdVersion="8" indent="0" showHeaders="0" multipleFieldFilters="0" chartFormat="26">
  <location ref="B15:C19" firstHeaderRow="1" firstDataRow="1" firstDataCol="1" rowPageCount="1" colPageCount="1"/>
  <pivotFields count="4">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4">
    <i>
      <x/>
    </i>
    <i>
      <x v="2"/>
    </i>
    <i>
      <x v="1"/>
    </i>
    <i t="grand">
      <x/>
    </i>
  </rowItems>
  <colItems count="1">
    <i/>
  </colItems>
  <pageFields count="1">
    <pageField fld="2" hier="17" name="[Table1 1].[Category Type].&amp;[Income]" cap="Income"/>
  </pageFields>
  <dataFields count="1">
    <dataField name="Sum of Credit" fld="0" baseField="0" baseItem="0" numFmtId="166"/>
  </dataFields>
  <formats count="3">
    <format dxfId="5">
      <pivotArea dataOnly="0" labelOnly="1" outline="0" axis="axisValues" fieldPosition="0"/>
    </format>
    <format dxfId="4">
      <pivotArea collapsedLevelsAreSubtotals="1" fieldPosition="0">
        <references count="1">
          <reference field="1" count="0"/>
        </references>
      </pivotArea>
    </format>
    <format dxfId="3">
      <pivotArea outline="0" collapsedLevelsAreSubtotals="1" fieldPosition="0"/>
    </format>
  </formats>
  <chartFormats count="4">
    <chartFormat chart="4" format="89" series="1">
      <pivotArea type="data" outline="0" fieldPosition="0">
        <references count="1">
          <reference field="4294967294" count="1" selected="0">
            <x v="0"/>
          </reference>
        </references>
      </pivotArea>
    </chartFormat>
    <chartFormat chart="4" format="90">
      <pivotArea type="data" outline="0" fieldPosition="0">
        <references count="2">
          <reference field="4294967294" count="1" selected="0">
            <x v="0"/>
          </reference>
          <reference field="1" count="1" selected="0">
            <x v="0"/>
          </reference>
        </references>
      </pivotArea>
    </chartFormat>
    <chartFormat chart="4" format="91">
      <pivotArea type="data" outline="0" fieldPosition="0">
        <references count="2">
          <reference field="4294967294" count="1" selected="0">
            <x v="0"/>
          </reference>
          <reference field="1" count="1" selected="0">
            <x v="2"/>
          </reference>
        </references>
      </pivotArea>
    </chartFormat>
    <chartFormat chart="4" format="9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4A09B-E428-4D8D-9F96-2A84582288FD}" name="PivotTable5" cacheId="40" applyNumberFormats="0" applyBorderFormats="0" applyFontFormats="0" applyPatternFormats="0" applyAlignmentFormats="0" applyWidthHeightFormats="1" dataCaption="Values" tag="0b26cc31-9130-4b79-8ef9-af7f2bc24379" updatedVersion="8" minRefreshableVersion="3" useAutoFormatting="1" subtotalHiddenItems="1" itemPrintTitles="1" createdVersion="8" indent="0" multipleFieldFilters="0" chartFormat="42">
  <location ref="F37:G48" firstHeaderRow="1" firstDataRow="1" firstDataCol="1"/>
  <pivotFields count="2">
    <pivotField axis="axisRow" allDrilled="1" showAll="0" sortType="ascending" defaultAttributeDrillState="1">
      <items count="11">
        <item x="3"/>
        <item x="2"/>
        <item x="6"/>
        <item x="0"/>
        <item x="7"/>
        <item x="5"/>
        <item x="4"/>
        <item x="1"/>
        <item x="9"/>
        <item x="8"/>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Credit" fld="1" baseField="0" baseItem="0"/>
  </dataFields>
  <formats count="2">
    <format dxfId="7">
      <pivotArea dataOnly="0" labelOnly="1" outline="0" axis="axisValues" fieldPosition="0"/>
    </format>
    <format dxfId="6">
      <pivotArea outline="0" collapsedLevelsAreSubtotals="1" fieldPosition="0"/>
    </format>
  </formats>
  <chartFormats count="1">
    <chartFormat chart="9" format="8"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5FA8A-F25E-4C03-A490-FFFD61BD70F8}" name="PivotTable1" cacheId="43" applyNumberFormats="0" applyBorderFormats="0" applyFontFormats="0" applyPatternFormats="0" applyAlignmentFormats="0" applyWidthHeightFormats="1" dataCaption="Values" tag="ee9ad051-eb58-4e14-a116-9aff77c3c06a" updatedVersion="8" minRefreshableVersion="3" useAutoFormatting="1" subtotalHiddenItems="1" itemPrintTitles="1" createdVersion="8" indent="0" multipleFieldFilters="0" chartFormat="2">
  <location ref="B8:D9"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Debit" fld="0" baseField="0" baseItem="0" numFmtId="166"/>
    <dataField name="Sum of Credit" fld="1" baseField="0" baseItem="0" numFmtId="166"/>
    <dataField name="Sum of Net Amount" fld="2" baseField="0" baseItem="0" numFmtId="166"/>
  </dataFields>
  <formats count="6">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2"/>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B38F9A-421B-4A49-A169-89F9D2707ED9}" name="PivotTable10" cacheId="4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15:J16"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Max of Debit" fld="1" subtotal="max" baseField="0" baseItem="0" numFmtId="166"/>
    <dataField name="Max of Credit" fld="0" subtotal="max" baseField="0" baseItem="0" numFmtId="166"/>
  </dataFields>
  <formats count="3">
    <format dxfId="16">
      <pivotArea dataOnly="0" labelOnly="1" outline="0" axis="axisValues" fieldPosition="0"/>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Credit"/>
    <pivotHierarchy dragToData="1" caption="Max of Debi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81B191-14C6-4D9E-B17B-8CD43E621BEA}" name="PivotTable7" cacheId="61" applyNumberFormats="0" applyBorderFormats="0" applyFontFormats="0" applyPatternFormats="0" applyAlignmentFormats="0" applyWidthHeightFormats="1" dataCaption="Values" tag="0b26cc31-9130-4b79-8ef9-af7f2bc24379" updatedVersion="8" minRefreshableVersion="3" useAutoFormatting="1" subtotalHiddenItems="1" itemPrintTitles="1" createdVersion="8" indent="0" multipleFieldFilters="0" chartFormat="31">
  <location ref="I37:J48" firstHeaderRow="1" firstDataRow="1" firstDataCol="1"/>
  <pivotFields count="3">
    <pivotField allDrilled="1" showAll="0" measureFilter="1" defaultAttributeDrillState="1">
      <items count="6">
        <item x="0"/>
        <item x="1"/>
        <item x="2"/>
        <item x="3"/>
        <item x="4"/>
        <item t="default"/>
      </items>
    </pivotField>
    <pivotField axis="axisRow" allDrilled="1" showAll="0" sortType="ascending" defaultAttributeDrillState="1">
      <items count="11">
        <item x="3"/>
        <item x="2"/>
        <item x="6"/>
        <item x="0"/>
        <item x="7"/>
        <item x="5"/>
        <item x="4"/>
        <item x="1"/>
        <item x="9"/>
        <item x="8"/>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Debit" fld="2" baseField="0" baseItem="0"/>
  </dataFields>
  <formats count="2">
    <format dxfId="18">
      <pivotArea dataOnly="0" labelOnly="1" outline="0" axis="axisValues" fieldPosition="0"/>
    </format>
    <format dxfId="17">
      <pivotArea outline="0" collapsedLevelsAreSubtotals="1" fieldPosition="0"/>
    </format>
  </formats>
  <chartFormats count="1">
    <chartFormat chart="27"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A4FC5C-1F53-4B61-8EB4-4FE545619CE3}" name="PivotTable6" cacheId="58" applyNumberFormats="0" applyBorderFormats="0" applyFontFormats="0" applyPatternFormats="0" applyAlignmentFormats="0" applyWidthHeightFormats="1" dataCaption="Values" tag="85894cb2-6cce-4bc6-9a12-381ac8cf1786" updatedVersion="8" minRefreshableVersion="3" useAutoFormatting="1" subtotalHiddenItems="1" itemPrintTitles="1" createdVersion="8" indent="0" multipleFieldFilters="0" chartFormat="8">
  <location ref="E25:G33" firstHeaderRow="0"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sortType="ascending" defaultAttributeDrillState="1">
      <items count="11">
        <item x="3"/>
        <item x="2"/>
        <item x="6"/>
        <item x="0"/>
        <item x="7"/>
        <item x="5"/>
        <item x="4"/>
        <item x="1"/>
        <item x="9"/>
        <item x="8"/>
        <item t="default"/>
      </items>
    </pivotField>
    <pivotField axis="axisRow" allDrilled="1" showAll="0" sortType="ascending" defaultAttributeDrillState="1">
      <items count="8">
        <item x="3"/>
        <item x="1"/>
        <item x="5"/>
        <item x="6"/>
        <item x="4"/>
        <item x="0"/>
        <item x="2"/>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Debit" fld="1" baseField="0" baseItem="0"/>
    <dataField name="Sum of Credit" fld="2" baseField="0" baseItem="0"/>
  </dataFields>
  <formats count="4">
    <format dxfId="22">
      <pivotArea dataOnly="0" labelOnly="1" outline="0" axis="axisValues" fieldPosition="0"/>
    </format>
    <format dxfId="21">
      <pivotArea dataOnly="0" labelOnly="1" outline="0" fieldPosition="0">
        <references count="1">
          <reference field="4294967294" count="1">
            <x v="0"/>
          </reference>
        </references>
      </pivotArea>
    </format>
    <format dxfId="20">
      <pivotArea dataOnly="0" labelOnly="1" outline="0" fieldPosition="0">
        <references count="1">
          <reference field="4294967294" count="1">
            <x v="1"/>
          </reference>
        </references>
      </pivotArea>
    </format>
    <format dxfId="19">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B9A22A-DB5D-4797-AEF3-2F198E062E78}" name="PivotTable4" cacheId="55" applyNumberFormats="0" applyBorderFormats="0" applyFontFormats="0" applyPatternFormats="0" applyAlignmentFormats="0" applyWidthHeightFormats="1" dataCaption="Values" tag="0b26cc31-9130-4b79-8ef9-af7f2bc24379" updatedVersion="8" minRefreshableVersion="3" useAutoFormatting="1" subtotalHiddenItems="1" itemPrintTitles="1" createdVersion="8" indent="0" multipleFieldFilters="0" chartFormat="20">
  <location ref="B37:D48" firstHeaderRow="0" firstDataRow="1" firstDataCol="1"/>
  <pivotFields count="4">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sortType="ascending" defaultAttributeDrillState="1">
      <items count="11">
        <item x="3"/>
        <item x="2"/>
        <item x="6"/>
        <item x="0"/>
        <item x="7"/>
        <item x="5"/>
        <item x="4"/>
        <item x="1"/>
        <item x="9"/>
        <item x="8"/>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Debit" fld="1" baseField="0" baseItem="0"/>
    <dataField name="Sum of Credit" fld="2" baseField="0" baseItem="0"/>
  </dataFields>
  <formats count="2">
    <format dxfId="24">
      <pivotArea dataOnly="0" labelOnly="1" outline="0" axis="axisValues" fieldPosition="0"/>
    </format>
    <format dxfId="23">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723A99-7BF2-44DF-9389-3945870B1FA0}" name="PivotTable8" cacheId="64" applyNumberFormats="0" applyBorderFormats="0" applyFontFormats="0" applyPatternFormats="0" applyAlignmentFormats="0" applyWidthHeightFormats="1" dataCaption="Values" tag="0b26cc31-9130-4b79-8ef9-af7f2bc24379" updatedVersion="8" minRefreshableVersion="3" useAutoFormatting="1" subtotalHiddenItems="1" itemPrintTitles="1" createdVersion="8" indent="0" multipleFieldFilters="0" chartFormat="41">
  <location ref="B50:C61" firstHeaderRow="1" firstDataRow="1" firstDataCol="1"/>
  <pivotFields count="4">
    <pivotField allDrilled="1" showAll="0" measureFilter="1" defaultAttributeDrillState="1">
      <items count="6">
        <item x="0"/>
        <item x="1"/>
        <item x="2"/>
        <item x="3"/>
        <item x="4"/>
        <item t="default"/>
      </items>
    </pivotField>
    <pivotField allDrilled="1" showAll="0" sortType="ascending" defaultAttributeDrillState="1">
      <items count="11">
        <item x="3"/>
        <item x="2"/>
        <item x="6"/>
        <item x="0"/>
        <item x="7"/>
        <item x="5"/>
        <item x="4"/>
        <item x="1"/>
        <item x="9"/>
        <item x="8"/>
        <item t="default"/>
      </items>
    </pivotField>
    <pivotField axis="axisRow" allDrilled="1" showAll="0" dataSourceSort="1" defaultAttributeDrillState="1">
      <items count="11">
        <item x="0"/>
        <item x="1"/>
        <item x="2"/>
        <item x="3"/>
        <item x="4"/>
        <item x="5"/>
        <item x="6"/>
        <item x="7"/>
        <item x="8"/>
        <item x="9"/>
        <item t="default"/>
      </items>
    </pivotField>
    <pivotField dataField="1" showAll="0"/>
  </pivotFields>
  <rowFields count="1">
    <field x="2"/>
  </rowFields>
  <rowItems count="11">
    <i>
      <x/>
    </i>
    <i>
      <x v="1"/>
    </i>
    <i>
      <x v="2"/>
    </i>
    <i>
      <x v="3"/>
    </i>
    <i>
      <x v="4"/>
    </i>
    <i>
      <x v="5"/>
    </i>
    <i>
      <x v="6"/>
    </i>
    <i>
      <x v="7"/>
    </i>
    <i>
      <x v="8"/>
    </i>
    <i>
      <x v="9"/>
    </i>
    <i t="grand">
      <x/>
    </i>
  </rowItems>
  <colItems count="1">
    <i/>
  </colItems>
  <dataFields count="1">
    <dataField name="Sum of Credit" fld="3" baseField="0" baseItem="0"/>
  </dataFields>
  <formats count="2">
    <format dxfId="26">
      <pivotArea dataOnly="0" labelOnly="1" outline="0" axis="axisValues" fieldPosition="0"/>
    </format>
    <format dxfId="25">
      <pivotArea outline="0" collapsedLevelsAreSubtotals="1" fieldPosition="0"/>
    </format>
  </formats>
  <chartFormats count="3">
    <chartFormat chart="38" format="2"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FINANCE DATASETS.xlsx!Table1">
        <x15:activeTabTopLevelEntity name="[Table1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6C7608A-052F-49D8-8226-AEF4C1B488F0}" autoFormatId="16" applyNumberFormats="0" applyBorderFormats="0" applyFontFormats="0" applyPatternFormats="0" applyAlignmentFormats="0" applyWidthHeightFormats="0">
  <queryTableRefresh nextId="12">
    <queryTableFields count="11">
      <queryTableField id="1" name="Table1 1[Date]" tableColumnId="1"/>
      <queryTableField id="2" name="Table1 1[Description]" tableColumnId="2"/>
      <queryTableField id="3" name="Table1 1[Debit]" tableColumnId="3"/>
      <queryTableField id="4" name="Table1 1[Credit]" tableColumnId="4"/>
      <queryTableField id="5" name="Table1 1[Sub-category]" tableColumnId="5"/>
      <queryTableField id="6" name="Table1 1[Category]" tableColumnId="6"/>
      <queryTableField id="7" name="Table1 1[Category Type]" tableColumnId="7"/>
      <queryTableField id="8" name="Table1 1[Month Number]" tableColumnId="8"/>
      <queryTableField id="9" name="Table1 1[Week Day]" tableColumnId="9"/>
      <queryTableField id="10" name="Table1 1[Net Amount]" tableColumnId="10"/>
      <queryTableField id="11" name="Table1 1[Month name]"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0A793B8-D3EA-411F-A04A-72A916325549}" sourceName="[Table1 1].[Month name]">
  <pivotTables>
    <pivotTable tabId="4" name="PivotTable5"/>
    <pivotTable tabId="4" name="PivotTable1"/>
    <pivotTable tabId="4" name="PivotTable10"/>
    <pivotTable tabId="4" name="PivotTable2"/>
    <pivotTable tabId="4" name="PivotTable3"/>
    <pivotTable tabId="4" name="PivotTable4"/>
    <pivotTable tabId="4" name="PivotTable6"/>
    <pivotTable tabId="4" name="PivotTable7"/>
    <pivotTable tabId="4" name="PivotTable8"/>
  </pivotTables>
  <data>
    <olap pivotCacheId="362580568">
      <levels count="2">
        <level uniqueName="[Table1 1].[Month name].[(All)]" sourceCaption="(All)" count="0"/>
        <level uniqueName="[Table1 1].[Month name].[Month name]" sourceCaption="Month name" count="10" sortOrder="ascending">
          <ranges>
            <range startItem="0">
              <i n="[Table1 1].[Month name].&amp;[Apr]" c="Apr"/>
              <i n="[Table1 1].[Month name].&amp;[Aug]" c="Aug"/>
              <i n="[Table1 1].[Month name].&amp;[Feb]" c="Feb"/>
              <i n="[Table1 1].[Month name].&amp;[Jan]" c="Jan"/>
              <i n="[Table1 1].[Month name].&amp;[Jul]" c="Jul"/>
              <i n="[Table1 1].[Month name].&amp;[Jun]" c="Jun"/>
              <i n="[Table1 1].[Month name].&amp;[Mar]" c="Mar"/>
              <i n="[Table1 1].[Month name].&amp;[May]" c="May"/>
              <i n="[Table1 1].[Month name].&amp;[Oct]" c="Oct"/>
              <i n="[Table1 1].[Month name].&amp;[Sep]" c="Sep"/>
            </range>
          </ranges>
        </level>
      </levels>
      <selections count="1">
        <selection n="[Table1 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style="Cus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99830D7-40CC-4651-B701-77A8E563B7AA}" cache="Slicer_Month_name" level="1" rowHeight="493776"/>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sortState xmlns:xlrd2="http://schemas.microsoft.com/office/spreadsheetml/2017/richdata2" ref="A2:J487">
    <sortCondition ref="I1:I487"/>
  </sortState>
  <tableColumns count="11">
    <tableColumn id="1" xr3:uid="{77537EBA-F0D9-401B-8519-443523647CC6}" name="Date" dataDxfId="34"/>
    <tableColumn id="2" xr3:uid="{E422E586-4620-47BE-991A-06E97BC96875}" name="Description"/>
    <tableColumn id="3" xr3:uid="{47CC51B4-966A-4A4A-A6D7-D29781C27F4D}" name="Debit" dataDxfId="33"/>
    <tableColumn id="4" xr3:uid="{58F667D0-C81A-4A56-B345-BBBFDD2D8CBC}" name="Credit" dataDxfId="32"/>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31">
      <calculatedColumnFormula>MONTH(Table1[[#This Row],[Date]])</calculatedColumnFormula>
    </tableColumn>
    <tableColumn id="9" xr3:uid="{CDE6552D-799B-4EA7-8FE3-52611A9C5105}" name="Week Day" dataDxfId="30">
      <calculatedColumnFormula>TEXT(Table1[[#This Row],[Date]],"ddd")</calculatedColumnFormula>
    </tableColumn>
    <tableColumn id="10" xr3:uid="{868E919D-5A6E-4EF6-A491-0111F384666C}" name="Net Amount" dataDxfId="29">
      <calculatedColumnFormula>Table1[[#This Row],[Credit]]-Table1[[#This Row],[Debit]]</calculatedColumnFormula>
    </tableColumn>
    <tableColumn id="11" xr3:uid="{76EB1784-0584-4BA0-9B42-7347B8C67CB5}" name="Month name" dataDxfId="28">
      <calculatedColumnFormula>TEXT(Table1[[#This Row],[Date]],"mmm")</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9F1469-3F4B-4CE7-B018-03B571110999}" name="Table_ExternalData_1" displayName="Table_ExternalData_1" ref="A3:K64" tableType="queryTable" totalsRowShown="0">
  <autoFilter ref="A3:K64" xr:uid="{789F1469-3F4B-4CE7-B018-03B571110999}"/>
  <tableColumns count="11">
    <tableColumn id="1" xr3:uid="{C8E6DC0F-E741-43DC-96FC-28C073C86842}" uniqueName="1" name="Table1 1[Date]" queryTableFieldId="1" dataDxfId="27"/>
    <tableColumn id="2" xr3:uid="{033A0268-B0B8-4457-B92F-014F89DE3C6D}" uniqueName="2" name="Table1 1[Description]" queryTableFieldId="2"/>
    <tableColumn id="3" xr3:uid="{1749433D-9ECC-4DAB-92CD-0A2BE00E80D0}" uniqueName="3" name="Table1 1[Debit]" queryTableFieldId="3"/>
    <tableColumn id="4" xr3:uid="{7CA3119C-C0E8-4B1F-86F3-72F3D7166CAB}" uniqueName="4" name="Table1 1[Credit]" queryTableFieldId="4"/>
    <tableColumn id="5" xr3:uid="{33356B08-955D-4537-BF70-97BE6D294778}" uniqueName="5" name="Table1 1[Sub-category]" queryTableFieldId="5"/>
    <tableColumn id="6" xr3:uid="{61087A25-E70F-4C19-81F2-493560BC0905}" uniqueName="6" name="Table1 1[Category]" queryTableFieldId="6"/>
    <tableColumn id="7" xr3:uid="{AEF6F099-7E61-4498-9280-A30B9531D8C2}" uniqueName="7" name="Table1 1[Category Type]" queryTableFieldId="7"/>
    <tableColumn id="8" xr3:uid="{FCA8826E-30A5-4542-AEA9-CE05DB6B1A1F}" uniqueName="8" name="Table1 1[Month Number]" queryTableFieldId="8"/>
    <tableColumn id="9" xr3:uid="{9F3A95E0-220E-4259-BF29-50533D2D8617}" uniqueName="9" name="Table1 1[Week Day]" queryTableFieldId="9"/>
    <tableColumn id="10" xr3:uid="{E8CC2190-6F54-4C37-B611-B7E368A6BE3F}" uniqueName="10" name="Table1 1[Net Amount]" queryTableFieldId="10"/>
    <tableColumn id="11" xr3:uid="{71DFBE14-FB69-41D2-8620-D1EDAB1213B8}" uniqueName="11" name="Table1 1[Month name]"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election activeCell="K3" sqref="K3"/>
    </sheetView>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7.109375" bestFit="1" customWidth="1"/>
    <col min="9" max="9" width="12.33203125" bestFit="1" customWidth="1"/>
    <col min="10" max="10" width="14.109375" bestFit="1" customWidth="1"/>
    <col min="11" max="11" width="14.21875" bestFit="1" customWidth="1"/>
  </cols>
  <sheetData>
    <row r="1" spans="1:11" x14ac:dyDescent="0.3">
      <c r="A1" t="s">
        <v>0</v>
      </c>
      <c r="B1" t="s">
        <v>1</v>
      </c>
      <c r="C1" t="s">
        <v>2</v>
      </c>
      <c r="D1" t="s">
        <v>3</v>
      </c>
      <c r="E1" t="s">
        <v>4</v>
      </c>
      <c r="F1" t="s">
        <v>5</v>
      </c>
      <c r="G1" t="s">
        <v>6</v>
      </c>
      <c r="H1" t="s">
        <v>7</v>
      </c>
      <c r="I1" t="s">
        <v>8</v>
      </c>
      <c r="J1" t="s">
        <v>9</v>
      </c>
      <c r="K1" t="s">
        <v>105</v>
      </c>
    </row>
    <row r="2" spans="1:11" x14ac:dyDescent="0.3">
      <c r="A2" s="1">
        <v>44204</v>
      </c>
      <c r="B2" t="s">
        <v>14</v>
      </c>
      <c r="C2" s="2">
        <v>5</v>
      </c>
      <c r="D2" s="2"/>
      <c r="E2" t="s">
        <v>15</v>
      </c>
      <c r="F2" t="s">
        <v>16</v>
      </c>
      <c r="G2" t="s">
        <v>17</v>
      </c>
      <c r="H2">
        <f>MONTH(Table1[[#This Row],[Date]])</f>
        <v>1</v>
      </c>
      <c r="I2" t="str">
        <f>TEXT(Table1[[#This Row],[Date]],"ddd")</f>
        <v>Fri</v>
      </c>
      <c r="J2" s="2">
        <f>Table1[[#This Row],[Credit]]-Table1[[#This Row],[Debit]]</f>
        <v>-5</v>
      </c>
      <c r="K2" t="str">
        <f>TEXT(Table1[[#This Row],[Date]],"mmm")</f>
        <v>Jan</v>
      </c>
    </row>
    <row r="3" spans="1:11" x14ac:dyDescent="0.3">
      <c r="A3" s="1">
        <v>44204</v>
      </c>
      <c r="B3" t="s">
        <v>24</v>
      </c>
      <c r="C3" s="2">
        <v>155</v>
      </c>
      <c r="D3" s="2"/>
      <c r="E3" t="s">
        <v>25</v>
      </c>
      <c r="F3" t="s">
        <v>20</v>
      </c>
      <c r="G3" t="s">
        <v>17</v>
      </c>
      <c r="H3">
        <f>MONTH(Table1[[#This Row],[Date]])</f>
        <v>1</v>
      </c>
      <c r="I3" t="str">
        <f>TEXT(Table1[[#This Row],[Date]],"ddd")</f>
        <v>Fri</v>
      </c>
      <c r="J3" s="2">
        <f>Table1[[#This Row],[Credit]]-Table1[[#This Row],[Debit]]</f>
        <v>-155</v>
      </c>
      <c r="K3" t="str">
        <f>TEXT(Table1[[#This Row],[Date]],"mmm")</f>
        <v>Jan</v>
      </c>
    </row>
    <row r="4" spans="1:11" x14ac:dyDescent="0.3">
      <c r="A4" s="1">
        <v>44211</v>
      </c>
      <c r="B4" t="s">
        <v>24</v>
      </c>
      <c r="C4" s="2">
        <v>135</v>
      </c>
      <c r="D4" s="2"/>
      <c r="E4" t="s">
        <v>25</v>
      </c>
      <c r="F4" t="s">
        <v>20</v>
      </c>
      <c r="G4" t="s">
        <v>17</v>
      </c>
      <c r="H4">
        <f>MONTH(Table1[[#This Row],[Date]])</f>
        <v>1</v>
      </c>
      <c r="I4" t="str">
        <f>TEXT(Table1[[#This Row],[Date]],"ddd")</f>
        <v>Fri</v>
      </c>
      <c r="J4" s="2">
        <f>Table1[[#This Row],[Credit]]-Table1[[#This Row],[Debit]]</f>
        <v>-135</v>
      </c>
      <c r="K4" t="str">
        <f>TEXT(Table1[[#This Row],[Date]],"mmm")</f>
        <v>Jan</v>
      </c>
    </row>
    <row r="5" spans="1:11" x14ac:dyDescent="0.3">
      <c r="A5" s="1">
        <v>44211</v>
      </c>
      <c r="B5" t="s">
        <v>14</v>
      </c>
      <c r="C5" s="2">
        <v>5</v>
      </c>
      <c r="D5" s="2"/>
      <c r="E5" t="s">
        <v>15</v>
      </c>
      <c r="F5" t="s">
        <v>16</v>
      </c>
      <c r="G5" t="s">
        <v>17</v>
      </c>
      <c r="H5">
        <f>MONTH(Table1[[#This Row],[Date]])</f>
        <v>1</v>
      </c>
      <c r="I5" t="str">
        <f>TEXT(Table1[[#This Row],[Date]],"ddd")</f>
        <v>Fri</v>
      </c>
      <c r="J5" s="2">
        <f>Table1[[#This Row],[Credit]]-Table1[[#This Row],[Debit]]</f>
        <v>-5</v>
      </c>
      <c r="K5" t="str">
        <f>TEXT(Table1[[#This Row],[Date]],"mmm")</f>
        <v>Jan</v>
      </c>
    </row>
    <row r="6" spans="1:11" x14ac:dyDescent="0.3">
      <c r="A6" s="1">
        <v>44218</v>
      </c>
      <c r="B6" t="s">
        <v>14</v>
      </c>
      <c r="C6" s="2">
        <v>5</v>
      </c>
      <c r="D6" s="2"/>
      <c r="E6" t="s">
        <v>15</v>
      </c>
      <c r="F6" t="s">
        <v>16</v>
      </c>
      <c r="G6" t="s">
        <v>17</v>
      </c>
      <c r="H6">
        <f>MONTH(Table1[[#This Row],[Date]])</f>
        <v>1</v>
      </c>
      <c r="I6" t="str">
        <f>TEXT(Table1[[#This Row],[Date]],"ddd")</f>
        <v>Fri</v>
      </c>
      <c r="J6" s="2">
        <f>Table1[[#This Row],[Credit]]-Table1[[#This Row],[Debit]]</f>
        <v>-5</v>
      </c>
      <c r="K6" t="str">
        <f>TEXT(Table1[[#This Row],[Date]],"mmm")</f>
        <v>Jan</v>
      </c>
    </row>
    <row r="7" spans="1:11" x14ac:dyDescent="0.3">
      <c r="A7" s="1">
        <v>44218</v>
      </c>
      <c r="B7" t="s">
        <v>24</v>
      </c>
      <c r="C7" s="2">
        <v>170</v>
      </c>
      <c r="D7" s="2"/>
      <c r="E7" t="s">
        <v>25</v>
      </c>
      <c r="F7" t="s">
        <v>20</v>
      </c>
      <c r="G7" t="s">
        <v>17</v>
      </c>
      <c r="H7">
        <f>MONTH(Table1[[#This Row],[Date]])</f>
        <v>1</v>
      </c>
      <c r="I7" t="str">
        <f>TEXT(Table1[[#This Row],[Date]],"ddd")</f>
        <v>Fri</v>
      </c>
      <c r="J7" s="2">
        <f>Table1[[#This Row],[Credit]]-Table1[[#This Row],[Debit]]</f>
        <v>-170</v>
      </c>
      <c r="K7" t="str">
        <f>TEXT(Table1[[#This Row],[Date]],"mmm")</f>
        <v>Jan</v>
      </c>
    </row>
    <row r="8" spans="1:11" x14ac:dyDescent="0.3">
      <c r="A8" s="1">
        <v>44225</v>
      </c>
      <c r="B8" t="s">
        <v>14</v>
      </c>
      <c r="C8" s="2">
        <v>5</v>
      </c>
      <c r="D8" s="2"/>
      <c r="E8" t="s">
        <v>15</v>
      </c>
      <c r="F8" t="s">
        <v>16</v>
      </c>
      <c r="G8" t="s">
        <v>17</v>
      </c>
      <c r="H8">
        <f>MONTH(Table1[[#This Row],[Date]])</f>
        <v>1</v>
      </c>
      <c r="I8" t="str">
        <f>TEXT(Table1[[#This Row],[Date]],"ddd")</f>
        <v>Fri</v>
      </c>
      <c r="J8" s="2">
        <f>Table1[[#This Row],[Credit]]-Table1[[#This Row],[Debit]]</f>
        <v>-5</v>
      </c>
      <c r="K8" t="str">
        <f>TEXT(Table1[[#This Row],[Date]],"mmm")</f>
        <v>Jan</v>
      </c>
    </row>
    <row r="9" spans="1:11" x14ac:dyDescent="0.3">
      <c r="A9" s="1">
        <v>44225</v>
      </c>
      <c r="B9" t="s">
        <v>24</v>
      </c>
      <c r="C9" s="2">
        <v>162</v>
      </c>
      <c r="D9" s="2"/>
      <c r="E9" t="s">
        <v>25</v>
      </c>
      <c r="F9" t="s">
        <v>20</v>
      </c>
      <c r="G9" t="s">
        <v>17</v>
      </c>
      <c r="H9">
        <f>MONTH(Table1[[#This Row],[Date]])</f>
        <v>1</v>
      </c>
      <c r="I9" t="str">
        <f>TEXT(Table1[[#This Row],[Date]],"ddd")</f>
        <v>Fri</v>
      </c>
      <c r="J9" s="2">
        <f>Table1[[#This Row],[Credit]]-Table1[[#This Row],[Debit]]</f>
        <v>-162</v>
      </c>
      <c r="K9" t="str">
        <f>TEXT(Table1[[#This Row],[Date]],"mmm")</f>
        <v>Jan</v>
      </c>
    </row>
    <row r="10" spans="1:11" x14ac:dyDescent="0.3">
      <c r="A10" s="1">
        <v>44232</v>
      </c>
      <c r="B10" t="s">
        <v>14</v>
      </c>
      <c r="C10" s="2">
        <v>5</v>
      </c>
      <c r="D10" s="2"/>
      <c r="E10" t="s">
        <v>15</v>
      </c>
      <c r="F10" t="s">
        <v>16</v>
      </c>
      <c r="G10" t="s">
        <v>17</v>
      </c>
      <c r="H10">
        <f>MONTH(Table1[[#This Row],[Date]])</f>
        <v>2</v>
      </c>
      <c r="I10" t="str">
        <f>TEXT(Table1[[#This Row],[Date]],"ddd")</f>
        <v>Fri</v>
      </c>
      <c r="J10" s="2">
        <f>Table1[[#This Row],[Credit]]-Table1[[#This Row],[Debit]]</f>
        <v>-5</v>
      </c>
      <c r="K10" t="str">
        <f>TEXT(Table1[[#This Row],[Date]],"mmm")</f>
        <v>Feb</v>
      </c>
    </row>
    <row r="11" spans="1:11" x14ac:dyDescent="0.3">
      <c r="A11" s="1">
        <v>44232</v>
      </c>
      <c r="B11" t="s">
        <v>24</v>
      </c>
      <c r="C11" s="2">
        <v>205</v>
      </c>
      <c r="D11" s="2"/>
      <c r="E11" t="s">
        <v>25</v>
      </c>
      <c r="F11" t="s">
        <v>20</v>
      </c>
      <c r="G11" t="s">
        <v>17</v>
      </c>
      <c r="H11">
        <f>MONTH(Table1[[#This Row],[Date]])</f>
        <v>2</v>
      </c>
      <c r="I11" t="str">
        <f>TEXT(Table1[[#This Row],[Date]],"ddd")</f>
        <v>Fri</v>
      </c>
      <c r="J11" s="2">
        <f>Table1[[#This Row],[Credit]]-Table1[[#This Row],[Debit]]</f>
        <v>-205</v>
      </c>
      <c r="K11" t="str">
        <f>TEXT(Table1[[#This Row],[Date]],"mmm")</f>
        <v>Feb</v>
      </c>
    </row>
    <row r="12" spans="1:11" x14ac:dyDescent="0.3">
      <c r="A12" s="1">
        <v>44239</v>
      </c>
      <c r="B12" t="s">
        <v>24</v>
      </c>
      <c r="C12" s="2">
        <v>135.9</v>
      </c>
      <c r="D12" s="2"/>
      <c r="E12" t="s">
        <v>25</v>
      </c>
      <c r="F12" t="s">
        <v>20</v>
      </c>
      <c r="G12" t="s">
        <v>17</v>
      </c>
      <c r="H12">
        <f>MONTH(Table1[[#This Row],[Date]])</f>
        <v>2</v>
      </c>
      <c r="I12" t="str">
        <f>TEXT(Table1[[#This Row],[Date]],"ddd")</f>
        <v>Fri</v>
      </c>
      <c r="J12" s="2">
        <f>Table1[[#This Row],[Credit]]-Table1[[#This Row],[Debit]]</f>
        <v>-135.9</v>
      </c>
      <c r="K12" t="str">
        <f>TEXT(Table1[[#This Row],[Date]],"mmm")</f>
        <v>Feb</v>
      </c>
    </row>
    <row r="13" spans="1:11" x14ac:dyDescent="0.3">
      <c r="A13" s="1">
        <v>44239</v>
      </c>
      <c r="B13" t="s">
        <v>14</v>
      </c>
      <c r="C13" s="2">
        <v>5</v>
      </c>
      <c r="D13" s="2"/>
      <c r="E13" t="s">
        <v>15</v>
      </c>
      <c r="F13" t="s">
        <v>16</v>
      </c>
      <c r="G13" t="s">
        <v>17</v>
      </c>
      <c r="H13">
        <f>MONTH(Table1[[#This Row],[Date]])</f>
        <v>2</v>
      </c>
      <c r="I13" t="str">
        <f>TEXT(Table1[[#This Row],[Date]],"ddd")</f>
        <v>Fri</v>
      </c>
      <c r="J13" s="2">
        <f>Table1[[#This Row],[Credit]]-Table1[[#This Row],[Debit]]</f>
        <v>-5</v>
      </c>
      <c r="K13" t="str">
        <f>TEXT(Table1[[#This Row],[Date]],"mmm")</f>
        <v>Feb</v>
      </c>
    </row>
    <row r="14" spans="1:11" x14ac:dyDescent="0.3">
      <c r="A14" s="1">
        <v>44246</v>
      </c>
      <c r="B14" t="s">
        <v>14</v>
      </c>
      <c r="C14" s="2">
        <v>5</v>
      </c>
      <c r="D14" s="2"/>
      <c r="E14" t="s">
        <v>15</v>
      </c>
      <c r="F14" t="s">
        <v>16</v>
      </c>
      <c r="G14" t="s">
        <v>17</v>
      </c>
      <c r="H14">
        <f>MONTH(Table1[[#This Row],[Date]])</f>
        <v>2</v>
      </c>
      <c r="I14" t="str">
        <f>TEXT(Table1[[#This Row],[Date]],"ddd")</f>
        <v>Fri</v>
      </c>
      <c r="J14" s="2">
        <f>Table1[[#This Row],[Credit]]-Table1[[#This Row],[Debit]]</f>
        <v>-5</v>
      </c>
      <c r="K14" t="str">
        <f>TEXT(Table1[[#This Row],[Date]],"mmm")</f>
        <v>Feb</v>
      </c>
    </row>
    <row r="15" spans="1:11" x14ac:dyDescent="0.3">
      <c r="A15" s="1">
        <v>44246</v>
      </c>
      <c r="B15" t="s">
        <v>24</v>
      </c>
      <c r="C15" s="2">
        <v>171</v>
      </c>
      <c r="D15" s="2"/>
      <c r="E15" t="s">
        <v>25</v>
      </c>
      <c r="F15" t="s">
        <v>20</v>
      </c>
      <c r="G15" t="s">
        <v>17</v>
      </c>
      <c r="H15">
        <f>MONTH(Table1[[#This Row],[Date]])</f>
        <v>2</v>
      </c>
      <c r="I15" t="str">
        <f>TEXT(Table1[[#This Row],[Date]],"ddd")</f>
        <v>Fri</v>
      </c>
      <c r="J15" s="2">
        <f>Table1[[#This Row],[Credit]]-Table1[[#This Row],[Debit]]</f>
        <v>-171</v>
      </c>
      <c r="K15" t="str">
        <f>TEXT(Table1[[#This Row],[Date]],"mmm")</f>
        <v>Feb</v>
      </c>
    </row>
    <row r="16" spans="1:11" x14ac:dyDescent="0.3">
      <c r="A16" s="1">
        <v>44253</v>
      </c>
      <c r="B16" t="s">
        <v>14</v>
      </c>
      <c r="C16" s="2">
        <v>5</v>
      </c>
      <c r="D16" s="2"/>
      <c r="E16" t="s">
        <v>15</v>
      </c>
      <c r="F16" t="s">
        <v>16</v>
      </c>
      <c r="G16" t="s">
        <v>17</v>
      </c>
      <c r="H16">
        <f>MONTH(Table1[[#This Row],[Date]])</f>
        <v>2</v>
      </c>
      <c r="I16" t="str">
        <f>TEXT(Table1[[#This Row],[Date]],"ddd")</f>
        <v>Fri</v>
      </c>
      <c r="J16" s="2">
        <f>Table1[[#This Row],[Credit]]-Table1[[#This Row],[Debit]]</f>
        <v>-5</v>
      </c>
      <c r="K16" t="str">
        <f>TEXT(Table1[[#This Row],[Date]],"mmm")</f>
        <v>Feb</v>
      </c>
    </row>
    <row r="17" spans="1:11" x14ac:dyDescent="0.3">
      <c r="A17" s="1">
        <v>44253</v>
      </c>
      <c r="B17" t="s">
        <v>24</v>
      </c>
      <c r="C17" s="2">
        <v>162.9</v>
      </c>
      <c r="D17" s="2"/>
      <c r="E17" t="s">
        <v>25</v>
      </c>
      <c r="F17" t="s">
        <v>20</v>
      </c>
      <c r="G17" t="s">
        <v>17</v>
      </c>
      <c r="H17">
        <f>MONTH(Table1[[#This Row],[Date]])</f>
        <v>2</v>
      </c>
      <c r="I17" t="str">
        <f>TEXT(Table1[[#This Row],[Date]],"ddd")</f>
        <v>Fri</v>
      </c>
      <c r="J17" s="2">
        <f>Table1[[#This Row],[Credit]]-Table1[[#This Row],[Debit]]</f>
        <v>-162.9</v>
      </c>
      <c r="K17" t="str">
        <f>TEXT(Table1[[#This Row],[Date]],"mmm")</f>
        <v>Feb</v>
      </c>
    </row>
    <row r="18" spans="1:11" x14ac:dyDescent="0.3">
      <c r="A18" s="1">
        <v>44260</v>
      </c>
      <c r="B18" t="s">
        <v>14</v>
      </c>
      <c r="C18" s="2">
        <v>5</v>
      </c>
      <c r="D18" s="2"/>
      <c r="E18" t="s">
        <v>15</v>
      </c>
      <c r="F18" t="s">
        <v>16</v>
      </c>
      <c r="G18" t="s">
        <v>17</v>
      </c>
      <c r="H18">
        <f>MONTH(Table1[[#This Row],[Date]])</f>
        <v>3</v>
      </c>
      <c r="I18" t="str">
        <f>TEXT(Table1[[#This Row],[Date]],"ddd")</f>
        <v>Fri</v>
      </c>
      <c r="J18" s="2">
        <f>Table1[[#This Row],[Credit]]-Table1[[#This Row],[Debit]]</f>
        <v>-5</v>
      </c>
      <c r="K18" t="str">
        <f>TEXT(Table1[[#This Row],[Date]],"mmm")</f>
        <v>Mar</v>
      </c>
    </row>
    <row r="19" spans="1:11" x14ac:dyDescent="0.3">
      <c r="A19" s="1">
        <v>44260</v>
      </c>
      <c r="B19" t="s">
        <v>24</v>
      </c>
      <c r="C19" s="2">
        <v>149</v>
      </c>
      <c r="D19" s="2"/>
      <c r="E19" t="s">
        <v>25</v>
      </c>
      <c r="F19" t="s">
        <v>20</v>
      </c>
      <c r="G19" t="s">
        <v>17</v>
      </c>
      <c r="H19">
        <f>MONTH(Table1[[#This Row],[Date]])</f>
        <v>3</v>
      </c>
      <c r="I19" t="str">
        <f>TEXT(Table1[[#This Row],[Date]],"ddd")</f>
        <v>Fri</v>
      </c>
      <c r="J19" s="2">
        <f>Table1[[#This Row],[Credit]]-Table1[[#This Row],[Debit]]</f>
        <v>-149</v>
      </c>
      <c r="K19" t="str">
        <f>TEXT(Table1[[#This Row],[Date]],"mmm")</f>
        <v>Mar</v>
      </c>
    </row>
    <row r="20" spans="1:11" x14ac:dyDescent="0.3">
      <c r="A20" s="1">
        <v>44267</v>
      </c>
      <c r="B20" t="s">
        <v>24</v>
      </c>
      <c r="C20" s="2">
        <v>137</v>
      </c>
      <c r="D20" s="2"/>
      <c r="E20" t="s">
        <v>25</v>
      </c>
      <c r="F20" t="s">
        <v>20</v>
      </c>
      <c r="G20" t="s">
        <v>17</v>
      </c>
      <c r="H20">
        <f>MONTH(Table1[[#This Row],[Date]])</f>
        <v>3</v>
      </c>
      <c r="I20" t="str">
        <f>TEXT(Table1[[#This Row],[Date]],"ddd")</f>
        <v>Fri</v>
      </c>
      <c r="J20" s="2">
        <f>Table1[[#This Row],[Credit]]-Table1[[#This Row],[Debit]]</f>
        <v>-137</v>
      </c>
      <c r="K20" t="str">
        <f>TEXT(Table1[[#This Row],[Date]],"mmm")</f>
        <v>Mar</v>
      </c>
    </row>
    <row r="21" spans="1:11" x14ac:dyDescent="0.3">
      <c r="A21" s="1">
        <v>44267</v>
      </c>
      <c r="B21" t="s">
        <v>14</v>
      </c>
      <c r="C21" s="2">
        <v>5</v>
      </c>
      <c r="D21" s="2"/>
      <c r="E21" t="s">
        <v>15</v>
      </c>
      <c r="F21" t="s">
        <v>16</v>
      </c>
      <c r="G21" t="s">
        <v>17</v>
      </c>
      <c r="H21">
        <f>MONTH(Table1[[#This Row],[Date]])</f>
        <v>3</v>
      </c>
      <c r="I21" t="str">
        <f>TEXT(Table1[[#This Row],[Date]],"ddd")</f>
        <v>Fri</v>
      </c>
      <c r="J21" s="2">
        <f>Table1[[#This Row],[Credit]]-Table1[[#This Row],[Debit]]</f>
        <v>-5</v>
      </c>
      <c r="K21" t="str">
        <f>TEXT(Table1[[#This Row],[Date]],"mmm")</f>
        <v>Mar</v>
      </c>
    </row>
    <row r="22" spans="1:11" x14ac:dyDescent="0.3">
      <c r="A22" s="1">
        <v>44274</v>
      </c>
      <c r="B22" t="s">
        <v>14</v>
      </c>
      <c r="C22" s="2">
        <v>5</v>
      </c>
      <c r="D22" s="2"/>
      <c r="E22" t="s">
        <v>15</v>
      </c>
      <c r="F22" t="s">
        <v>16</v>
      </c>
      <c r="G22" t="s">
        <v>17</v>
      </c>
      <c r="H22">
        <f>MONTH(Table1[[#This Row],[Date]])</f>
        <v>3</v>
      </c>
      <c r="I22" t="str">
        <f>TEXT(Table1[[#This Row],[Date]],"ddd")</f>
        <v>Fri</v>
      </c>
      <c r="J22" s="2">
        <f>Table1[[#This Row],[Credit]]-Table1[[#This Row],[Debit]]</f>
        <v>-5</v>
      </c>
      <c r="K22" t="str">
        <f>TEXT(Table1[[#This Row],[Date]],"mmm")</f>
        <v>Mar</v>
      </c>
    </row>
    <row r="23" spans="1:11" x14ac:dyDescent="0.3">
      <c r="A23" s="1">
        <v>44274</v>
      </c>
      <c r="B23" t="s">
        <v>24</v>
      </c>
      <c r="C23" s="2">
        <v>171.9</v>
      </c>
      <c r="D23" s="2"/>
      <c r="E23" t="s">
        <v>25</v>
      </c>
      <c r="F23" t="s">
        <v>20</v>
      </c>
      <c r="G23" t="s">
        <v>17</v>
      </c>
      <c r="H23">
        <f>MONTH(Table1[[#This Row],[Date]])</f>
        <v>3</v>
      </c>
      <c r="I23" t="str">
        <f>TEXT(Table1[[#This Row],[Date]],"ddd")</f>
        <v>Fri</v>
      </c>
      <c r="J23" s="2">
        <f>Table1[[#This Row],[Credit]]-Table1[[#This Row],[Debit]]</f>
        <v>-171.9</v>
      </c>
      <c r="K23" t="str">
        <f>TEXT(Table1[[#This Row],[Date]],"mmm")</f>
        <v>Mar</v>
      </c>
    </row>
    <row r="24" spans="1:11" x14ac:dyDescent="0.3">
      <c r="A24" s="1">
        <v>44281</v>
      </c>
      <c r="B24" t="s">
        <v>14</v>
      </c>
      <c r="C24" s="2">
        <v>5</v>
      </c>
      <c r="D24" s="2"/>
      <c r="E24" t="s">
        <v>15</v>
      </c>
      <c r="F24" t="s">
        <v>16</v>
      </c>
      <c r="G24" t="s">
        <v>17</v>
      </c>
      <c r="H24">
        <f>MONTH(Table1[[#This Row],[Date]])</f>
        <v>3</v>
      </c>
      <c r="I24" t="str">
        <f>TEXT(Table1[[#This Row],[Date]],"ddd")</f>
        <v>Fri</v>
      </c>
      <c r="J24" s="2">
        <f>Table1[[#This Row],[Credit]]-Table1[[#This Row],[Debit]]</f>
        <v>-5</v>
      </c>
      <c r="K24" t="str">
        <f>TEXT(Table1[[#This Row],[Date]],"mmm")</f>
        <v>Mar</v>
      </c>
    </row>
    <row r="25" spans="1:11" x14ac:dyDescent="0.3">
      <c r="A25" s="1">
        <v>44281</v>
      </c>
      <c r="B25" t="s">
        <v>24</v>
      </c>
      <c r="C25" s="2">
        <v>209</v>
      </c>
      <c r="D25" s="2"/>
      <c r="E25" t="s">
        <v>25</v>
      </c>
      <c r="F25" t="s">
        <v>20</v>
      </c>
      <c r="G25" t="s">
        <v>17</v>
      </c>
      <c r="H25">
        <f>MONTH(Table1[[#This Row],[Date]])</f>
        <v>3</v>
      </c>
      <c r="I25" t="str">
        <f>TEXT(Table1[[#This Row],[Date]],"ddd")</f>
        <v>Fri</v>
      </c>
      <c r="J25" s="2">
        <f>Table1[[#This Row],[Credit]]-Table1[[#This Row],[Debit]]</f>
        <v>-209</v>
      </c>
      <c r="K25" t="str">
        <f>TEXT(Table1[[#This Row],[Date]],"mmm")</f>
        <v>Mar</v>
      </c>
    </row>
    <row r="26" spans="1:11" x14ac:dyDescent="0.3">
      <c r="A26" s="1">
        <v>44288</v>
      </c>
      <c r="B26" t="s">
        <v>18</v>
      </c>
      <c r="C26" s="2">
        <v>900</v>
      </c>
      <c r="D26" s="2"/>
      <c r="E26" t="s">
        <v>19</v>
      </c>
      <c r="F26" t="s">
        <v>20</v>
      </c>
      <c r="G26" t="s">
        <v>17</v>
      </c>
      <c r="H26">
        <f>MONTH(Table1[[#This Row],[Date]])</f>
        <v>4</v>
      </c>
      <c r="I26" t="str">
        <f>TEXT(Table1[[#This Row],[Date]],"ddd")</f>
        <v>Fri</v>
      </c>
      <c r="J26" s="2">
        <f>Table1[[#This Row],[Credit]]-Table1[[#This Row],[Debit]]</f>
        <v>-900</v>
      </c>
      <c r="K26" t="str">
        <f>TEXT(Table1[[#This Row],[Date]],"mmm")</f>
        <v>Apr</v>
      </c>
    </row>
    <row r="27" spans="1:11" x14ac:dyDescent="0.3">
      <c r="A27" s="1">
        <v>44288</v>
      </c>
      <c r="B27" t="s">
        <v>21</v>
      </c>
      <c r="C27" s="2">
        <v>150</v>
      </c>
      <c r="D27" s="2"/>
      <c r="E27" t="s">
        <v>22</v>
      </c>
      <c r="F27" t="s">
        <v>23</v>
      </c>
      <c r="G27" t="s">
        <v>17</v>
      </c>
      <c r="H27">
        <f>MONTH(Table1[[#This Row],[Date]])</f>
        <v>4</v>
      </c>
      <c r="I27" t="str">
        <f>TEXT(Table1[[#This Row],[Date]],"ddd")</f>
        <v>Fri</v>
      </c>
      <c r="J27" s="2">
        <f>Table1[[#This Row],[Credit]]-Table1[[#This Row],[Debit]]</f>
        <v>-150</v>
      </c>
      <c r="K27" t="str">
        <f>TEXT(Table1[[#This Row],[Date]],"mmm")</f>
        <v>Apr</v>
      </c>
    </row>
    <row r="28" spans="1:11" x14ac:dyDescent="0.3">
      <c r="A28" s="1">
        <v>44288</v>
      </c>
      <c r="B28" t="s">
        <v>14</v>
      </c>
      <c r="C28" s="2">
        <v>5</v>
      </c>
      <c r="D28" s="2"/>
      <c r="E28" t="s">
        <v>15</v>
      </c>
      <c r="F28" t="s">
        <v>16</v>
      </c>
      <c r="G28" t="s">
        <v>17</v>
      </c>
      <c r="H28">
        <f>MONTH(Table1[[#This Row],[Date]])</f>
        <v>4</v>
      </c>
      <c r="I28" t="str">
        <f>TEXT(Table1[[#This Row],[Date]],"ddd")</f>
        <v>Fri</v>
      </c>
      <c r="J28" s="2">
        <f>Table1[[#This Row],[Credit]]-Table1[[#This Row],[Debit]]</f>
        <v>-5</v>
      </c>
      <c r="K28" t="str">
        <f>TEXT(Table1[[#This Row],[Date]],"mmm")</f>
        <v>Apr</v>
      </c>
    </row>
    <row r="29" spans="1:11" x14ac:dyDescent="0.3">
      <c r="A29" s="1">
        <v>44295</v>
      </c>
      <c r="B29" t="s">
        <v>14</v>
      </c>
      <c r="C29" s="2">
        <v>5</v>
      </c>
      <c r="D29" s="2"/>
      <c r="E29" t="s">
        <v>15</v>
      </c>
      <c r="F29" t="s">
        <v>16</v>
      </c>
      <c r="G29" t="s">
        <v>17</v>
      </c>
      <c r="H29">
        <f>MONTH(Table1[[#This Row],[Date]])</f>
        <v>4</v>
      </c>
      <c r="I29" t="str">
        <f>TEXT(Table1[[#This Row],[Date]],"ddd")</f>
        <v>Fri</v>
      </c>
      <c r="J29" s="2">
        <f>Table1[[#This Row],[Credit]]-Table1[[#This Row],[Debit]]</f>
        <v>-5</v>
      </c>
      <c r="K29" t="str">
        <f>TEXT(Table1[[#This Row],[Date]],"mmm")</f>
        <v>Apr</v>
      </c>
    </row>
    <row r="30" spans="1:11" x14ac:dyDescent="0.3">
      <c r="A30" s="1">
        <v>44302</v>
      </c>
      <c r="B30" t="s">
        <v>14</v>
      </c>
      <c r="C30" s="2">
        <v>5</v>
      </c>
      <c r="D30" s="2"/>
      <c r="E30" t="s">
        <v>15</v>
      </c>
      <c r="F30" t="s">
        <v>16</v>
      </c>
      <c r="G30" t="s">
        <v>17</v>
      </c>
      <c r="H30">
        <f>MONTH(Table1[[#This Row],[Date]])</f>
        <v>4</v>
      </c>
      <c r="I30" t="str">
        <f>TEXT(Table1[[#This Row],[Date]],"ddd")</f>
        <v>Fri</v>
      </c>
      <c r="J30" s="2">
        <f>Table1[[#This Row],[Credit]]-Table1[[#This Row],[Debit]]</f>
        <v>-5</v>
      </c>
      <c r="K30" t="str">
        <f>TEXT(Table1[[#This Row],[Date]],"mmm")</f>
        <v>Apr</v>
      </c>
    </row>
    <row r="31" spans="1:11" x14ac:dyDescent="0.3">
      <c r="A31" s="1">
        <v>44302</v>
      </c>
      <c r="B31" t="s">
        <v>42</v>
      </c>
      <c r="C31" s="2">
        <v>40</v>
      </c>
      <c r="D31" s="2"/>
      <c r="E31" t="s">
        <v>42</v>
      </c>
      <c r="F31" t="s">
        <v>20</v>
      </c>
      <c r="G31" t="s">
        <v>17</v>
      </c>
      <c r="H31">
        <f>MONTH(Table1[[#This Row],[Date]])</f>
        <v>4</v>
      </c>
      <c r="I31" t="str">
        <f>TEXT(Table1[[#This Row],[Date]],"ddd")</f>
        <v>Fri</v>
      </c>
      <c r="J31" s="2">
        <f>Table1[[#This Row],[Credit]]-Table1[[#This Row],[Debit]]</f>
        <v>-40</v>
      </c>
      <c r="K31" t="str">
        <f>TEXT(Table1[[#This Row],[Date]],"mmm")</f>
        <v>Apr</v>
      </c>
    </row>
    <row r="32" spans="1:11" x14ac:dyDescent="0.3">
      <c r="A32" s="1">
        <v>44309</v>
      </c>
      <c r="B32" t="s">
        <v>14</v>
      </c>
      <c r="C32" s="2">
        <v>5</v>
      </c>
      <c r="D32" s="2"/>
      <c r="E32" t="s">
        <v>15</v>
      </c>
      <c r="F32" t="s">
        <v>16</v>
      </c>
      <c r="G32" t="s">
        <v>17</v>
      </c>
      <c r="H32">
        <f>MONTH(Table1[[#This Row],[Date]])</f>
        <v>4</v>
      </c>
      <c r="I32" t="str">
        <f>TEXT(Table1[[#This Row],[Date]],"ddd")</f>
        <v>Fri</v>
      </c>
      <c r="J32" s="2">
        <f>Table1[[#This Row],[Credit]]-Table1[[#This Row],[Debit]]</f>
        <v>-5</v>
      </c>
      <c r="K32" t="str">
        <f>TEXT(Table1[[#This Row],[Date]],"mmm")</f>
        <v>Apr</v>
      </c>
    </row>
    <row r="33" spans="1:11" x14ac:dyDescent="0.3">
      <c r="A33" s="1">
        <v>44316</v>
      </c>
      <c r="B33" t="s">
        <v>14</v>
      </c>
      <c r="C33" s="2">
        <v>5</v>
      </c>
      <c r="D33" s="2"/>
      <c r="E33" t="s">
        <v>15</v>
      </c>
      <c r="F33" t="s">
        <v>16</v>
      </c>
      <c r="G33" t="s">
        <v>17</v>
      </c>
      <c r="H33">
        <f>MONTH(Table1[[#This Row],[Date]])</f>
        <v>4</v>
      </c>
      <c r="I33" t="str">
        <f>TEXT(Table1[[#This Row],[Date]],"ddd")</f>
        <v>Fri</v>
      </c>
      <c r="J33" s="2">
        <f>Table1[[#This Row],[Credit]]-Table1[[#This Row],[Debit]]</f>
        <v>-5</v>
      </c>
      <c r="K33" t="str">
        <f>TEXT(Table1[[#This Row],[Date]],"mmm")</f>
        <v>Apr</v>
      </c>
    </row>
    <row r="34" spans="1:11" x14ac:dyDescent="0.3">
      <c r="A34" s="1">
        <v>44330</v>
      </c>
      <c r="B34" t="s">
        <v>14</v>
      </c>
      <c r="C34" s="2">
        <v>5</v>
      </c>
      <c r="D34" s="2"/>
      <c r="E34" t="s">
        <v>15</v>
      </c>
      <c r="F34" t="s">
        <v>16</v>
      </c>
      <c r="G34" t="s">
        <v>17</v>
      </c>
      <c r="H34">
        <f>MONTH(Table1[[#This Row],[Date]])</f>
        <v>5</v>
      </c>
      <c r="I34" t="str">
        <f>TEXT(Table1[[#This Row],[Date]],"ddd")</f>
        <v>Fri</v>
      </c>
      <c r="J34" s="2">
        <f>Table1[[#This Row],[Credit]]-Table1[[#This Row],[Debit]]</f>
        <v>-5</v>
      </c>
      <c r="K34" t="str">
        <f>TEXT(Table1[[#This Row],[Date]],"mmm")</f>
        <v>May</v>
      </c>
    </row>
    <row r="35" spans="1:11" x14ac:dyDescent="0.3">
      <c r="A35" s="1">
        <v>44330</v>
      </c>
      <c r="B35" t="s">
        <v>29</v>
      </c>
      <c r="C35" s="2">
        <v>43.9</v>
      </c>
      <c r="D35" s="2"/>
      <c r="E35" t="s">
        <v>30</v>
      </c>
      <c r="F35" t="s">
        <v>31</v>
      </c>
      <c r="G35" t="s">
        <v>17</v>
      </c>
      <c r="H35">
        <f>MONTH(Table1[[#This Row],[Date]])</f>
        <v>5</v>
      </c>
      <c r="I35" t="str">
        <f>TEXT(Table1[[#This Row],[Date]],"ddd")</f>
        <v>Fri</v>
      </c>
      <c r="J35" s="2">
        <f>Table1[[#This Row],[Credit]]-Table1[[#This Row],[Debit]]</f>
        <v>-43.9</v>
      </c>
      <c r="K35" t="str">
        <f>TEXT(Table1[[#This Row],[Date]],"mmm")</f>
        <v>May</v>
      </c>
    </row>
    <row r="36" spans="1:11" x14ac:dyDescent="0.3">
      <c r="A36" s="1">
        <v>44330</v>
      </c>
      <c r="B36" t="s">
        <v>32</v>
      </c>
      <c r="C36" s="2">
        <v>101.80000000000001</v>
      </c>
      <c r="D36" s="2"/>
      <c r="E36" t="s">
        <v>33</v>
      </c>
      <c r="F36" t="s">
        <v>31</v>
      </c>
      <c r="G36" t="s">
        <v>17</v>
      </c>
      <c r="H36">
        <f>MONTH(Table1[[#This Row],[Date]])</f>
        <v>5</v>
      </c>
      <c r="I36" t="str">
        <f>TEXT(Table1[[#This Row],[Date]],"ddd")</f>
        <v>Fri</v>
      </c>
      <c r="J36" s="2">
        <f>Table1[[#This Row],[Credit]]-Table1[[#This Row],[Debit]]</f>
        <v>-101.80000000000001</v>
      </c>
      <c r="K36" t="str">
        <f>TEXT(Table1[[#This Row],[Date]],"mmm")</f>
        <v>May</v>
      </c>
    </row>
    <row r="37" spans="1:11" x14ac:dyDescent="0.3">
      <c r="A37" s="1">
        <v>44330</v>
      </c>
      <c r="B37" t="s">
        <v>34</v>
      </c>
      <c r="C37" s="2">
        <v>55.9</v>
      </c>
      <c r="D37" s="2"/>
      <c r="E37" t="s">
        <v>35</v>
      </c>
      <c r="F37" t="s">
        <v>16</v>
      </c>
      <c r="G37" t="s">
        <v>17</v>
      </c>
      <c r="H37">
        <f>MONTH(Table1[[#This Row],[Date]])</f>
        <v>5</v>
      </c>
      <c r="I37" t="str">
        <f>TEXT(Table1[[#This Row],[Date]],"ddd")</f>
        <v>Fri</v>
      </c>
      <c r="J37" s="2">
        <f>Table1[[#This Row],[Credit]]-Table1[[#This Row],[Debit]]</f>
        <v>-55.9</v>
      </c>
      <c r="K37" t="str">
        <f>TEXT(Table1[[#This Row],[Date]],"mmm")</f>
        <v>May</v>
      </c>
    </row>
    <row r="38" spans="1:11" x14ac:dyDescent="0.3">
      <c r="A38" s="1">
        <v>44337</v>
      </c>
      <c r="B38" t="s">
        <v>46</v>
      </c>
      <c r="C38" s="2">
        <v>41.1</v>
      </c>
      <c r="D38" s="2"/>
      <c r="E38" t="s">
        <v>35</v>
      </c>
      <c r="F38" t="s">
        <v>16</v>
      </c>
      <c r="G38" t="s">
        <v>17</v>
      </c>
      <c r="H38">
        <f>MONTH(Table1[[#This Row],[Date]])</f>
        <v>5</v>
      </c>
      <c r="I38" t="str">
        <f>TEXT(Table1[[#This Row],[Date]],"ddd")</f>
        <v>Fri</v>
      </c>
      <c r="J38" s="2">
        <f>Table1[[#This Row],[Credit]]-Table1[[#This Row],[Debit]]</f>
        <v>-41.1</v>
      </c>
      <c r="K38" t="str">
        <f>TEXT(Table1[[#This Row],[Date]],"mmm")</f>
        <v>May</v>
      </c>
    </row>
    <row r="39" spans="1:11" x14ac:dyDescent="0.3">
      <c r="A39" s="1">
        <v>44344</v>
      </c>
      <c r="B39" t="s">
        <v>52</v>
      </c>
      <c r="C39" s="2">
        <v>128.80000000000001</v>
      </c>
      <c r="D39" s="2"/>
      <c r="E39" t="s">
        <v>33</v>
      </c>
      <c r="F39" t="s">
        <v>31</v>
      </c>
      <c r="G39" t="s">
        <v>17</v>
      </c>
      <c r="H39">
        <f>MONTH(Table1[[#This Row],[Date]])</f>
        <v>5</v>
      </c>
      <c r="I39" t="str">
        <f>TEXT(Table1[[#This Row],[Date]],"ddd")</f>
        <v>Fri</v>
      </c>
      <c r="J39" s="2">
        <f>Table1[[#This Row],[Credit]]-Table1[[#This Row],[Debit]]</f>
        <v>-128.80000000000001</v>
      </c>
      <c r="K39" t="str">
        <f>TEXT(Table1[[#This Row],[Date]],"mmm")</f>
        <v>May</v>
      </c>
    </row>
    <row r="40" spans="1:11" x14ac:dyDescent="0.3">
      <c r="A40" s="1">
        <v>44344</v>
      </c>
      <c r="B40" t="s">
        <v>61</v>
      </c>
      <c r="C40" s="2">
        <v>235</v>
      </c>
      <c r="D40" s="2"/>
      <c r="E40" t="s">
        <v>62</v>
      </c>
      <c r="F40" t="s">
        <v>31</v>
      </c>
      <c r="G40" t="s">
        <v>17</v>
      </c>
      <c r="H40">
        <f>MONTH(Table1[[#This Row],[Date]])</f>
        <v>5</v>
      </c>
      <c r="I40" t="str">
        <f>TEXT(Table1[[#This Row],[Date]],"ddd")</f>
        <v>Fri</v>
      </c>
      <c r="J40" s="2">
        <f>Table1[[#This Row],[Credit]]-Table1[[#This Row],[Debit]]</f>
        <v>-235</v>
      </c>
      <c r="K40" t="str">
        <f>TEXT(Table1[[#This Row],[Date]],"mmm")</f>
        <v>May</v>
      </c>
    </row>
    <row r="41" spans="1:11" x14ac:dyDescent="0.3">
      <c r="A41" s="1">
        <v>44351</v>
      </c>
      <c r="B41" t="s">
        <v>14</v>
      </c>
      <c r="C41" s="2">
        <v>5</v>
      </c>
      <c r="D41" s="2"/>
      <c r="E41" t="s">
        <v>15</v>
      </c>
      <c r="F41" t="s">
        <v>16</v>
      </c>
      <c r="G41" t="s">
        <v>17</v>
      </c>
      <c r="H41">
        <f>MONTH(Table1[[#This Row],[Date]])</f>
        <v>6</v>
      </c>
      <c r="I41" t="str">
        <f>TEXT(Table1[[#This Row],[Date]],"ddd")</f>
        <v>Fri</v>
      </c>
      <c r="J41" s="2">
        <f>Table1[[#This Row],[Credit]]-Table1[[#This Row],[Debit]]</f>
        <v>-5</v>
      </c>
      <c r="K41" t="str">
        <f>TEXT(Table1[[#This Row],[Date]],"mmm")</f>
        <v>Jun</v>
      </c>
    </row>
    <row r="42" spans="1:11" x14ac:dyDescent="0.3">
      <c r="A42" s="1">
        <v>44358</v>
      </c>
      <c r="B42" t="s">
        <v>28</v>
      </c>
      <c r="C42" s="2">
        <v>82.1</v>
      </c>
      <c r="D42" s="2"/>
      <c r="E42" t="s">
        <v>51</v>
      </c>
      <c r="F42" t="s">
        <v>23</v>
      </c>
      <c r="G42" t="s">
        <v>17</v>
      </c>
      <c r="H42">
        <f>MONTH(Table1[[#This Row],[Date]])</f>
        <v>6</v>
      </c>
      <c r="I42" t="str">
        <f>TEXT(Table1[[#This Row],[Date]],"ddd")</f>
        <v>Fri</v>
      </c>
      <c r="J42" s="2">
        <f>Table1[[#This Row],[Credit]]-Table1[[#This Row],[Debit]]</f>
        <v>-82.1</v>
      </c>
      <c r="K42" t="str">
        <f>TEXT(Table1[[#This Row],[Date]],"mmm")</f>
        <v>Jun</v>
      </c>
    </row>
    <row r="43" spans="1:11" x14ac:dyDescent="0.3">
      <c r="A43" s="1">
        <v>44358</v>
      </c>
      <c r="B43" t="s">
        <v>14</v>
      </c>
      <c r="C43" s="2">
        <v>5</v>
      </c>
      <c r="D43" s="2"/>
      <c r="E43" t="s">
        <v>15</v>
      </c>
      <c r="F43" t="s">
        <v>16</v>
      </c>
      <c r="G43" t="s">
        <v>17</v>
      </c>
      <c r="H43">
        <f>MONTH(Table1[[#This Row],[Date]])</f>
        <v>6</v>
      </c>
      <c r="I43" t="str">
        <f>TEXT(Table1[[#This Row],[Date]],"ddd")</f>
        <v>Fri</v>
      </c>
      <c r="J43" s="2">
        <f>Table1[[#This Row],[Credit]]-Table1[[#This Row],[Debit]]</f>
        <v>-5</v>
      </c>
      <c r="K43" t="str">
        <f>TEXT(Table1[[#This Row],[Date]],"mmm")</f>
        <v>Jun</v>
      </c>
    </row>
    <row r="44" spans="1:11" x14ac:dyDescent="0.3">
      <c r="A44" s="1">
        <v>44365</v>
      </c>
      <c r="B44" t="s">
        <v>43</v>
      </c>
      <c r="C44" s="2">
        <v>50.1</v>
      </c>
      <c r="D44" s="2"/>
      <c r="E44" t="s">
        <v>44</v>
      </c>
      <c r="F44" t="s">
        <v>31</v>
      </c>
      <c r="G44" t="s">
        <v>17</v>
      </c>
      <c r="H44">
        <f>MONTH(Table1[[#This Row],[Date]])</f>
        <v>6</v>
      </c>
      <c r="I44" t="str">
        <f>TEXT(Table1[[#This Row],[Date]],"ddd")</f>
        <v>Fri</v>
      </c>
      <c r="J44" s="2">
        <f>Table1[[#This Row],[Credit]]-Table1[[#This Row],[Debit]]</f>
        <v>-50.1</v>
      </c>
      <c r="K44" t="str">
        <f>TEXT(Table1[[#This Row],[Date]],"mmm")</f>
        <v>Jun</v>
      </c>
    </row>
    <row r="45" spans="1:11" x14ac:dyDescent="0.3">
      <c r="A45" s="1">
        <v>44365</v>
      </c>
      <c r="B45" t="s">
        <v>45</v>
      </c>
      <c r="C45" s="2">
        <v>35</v>
      </c>
      <c r="D45" s="2"/>
      <c r="E45" t="s">
        <v>30</v>
      </c>
      <c r="F45" t="s">
        <v>31</v>
      </c>
      <c r="G45" t="s">
        <v>17</v>
      </c>
      <c r="H45">
        <f>MONTH(Table1[[#This Row],[Date]])</f>
        <v>6</v>
      </c>
      <c r="I45" t="str">
        <f>TEXT(Table1[[#This Row],[Date]],"ddd")</f>
        <v>Fri</v>
      </c>
      <c r="J45" s="2">
        <f>Table1[[#This Row],[Credit]]-Table1[[#This Row],[Debit]]</f>
        <v>-35</v>
      </c>
      <c r="K45" t="str">
        <f>TEXT(Table1[[#This Row],[Date]],"mmm")</f>
        <v>Jun</v>
      </c>
    </row>
    <row r="46" spans="1:11" x14ac:dyDescent="0.3">
      <c r="A46" s="1">
        <v>44365</v>
      </c>
      <c r="B46" t="s">
        <v>14</v>
      </c>
      <c r="C46" s="2">
        <v>5</v>
      </c>
      <c r="D46" s="2"/>
      <c r="E46" t="s">
        <v>15</v>
      </c>
      <c r="F46" t="s">
        <v>16</v>
      </c>
      <c r="G46" t="s">
        <v>17</v>
      </c>
      <c r="H46">
        <f>MONTH(Table1[[#This Row],[Date]])</f>
        <v>6</v>
      </c>
      <c r="I46" t="str">
        <f>TEXT(Table1[[#This Row],[Date]],"ddd")</f>
        <v>Fri</v>
      </c>
      <c r="J46" s="2">
        <f>Table1[[#This Row],[Credit]]-Table1[[#This Row],[Debit]]</f>
        <v>-5</v>
      </c>
      <c r="K46" t="str">
        <f>TEXT(Table1[[#This Row],[Date]],"mmm")</f>
        <v>Jun</v>
      </c>
    </row>
    <row r="47" spans="1:11" x14ac:dyDescent="0.3">
      <c r="A47" s="1">
        <v>44372</v>
      </c>
      <c r="B47" t="s">
        <v>14</v>
      </c>
      <c r="C47" s="2">
        <v>5</v>
      </c>
      <c r="D47" s="2"/>
      <c r="E47" t="s">
        <v>15</v>
      </c>
      <c r="F47" t="s">
        <v>16</v>
      </c>
      <c r="G47" t="s">
        <v>17</v>
      </c>
      <c r="H47">
        <f>MONTH(Table1[[#This Row],[Date]])</f>
        <v>6</v>
      </c>
      <c r="I47" t="str">
        <f>TEXT(Table1[[#This Row],[Date]],"ddd")</f>
        <v>Fri</v>
      </c>
      <c r="J47" s="2">
        <f>Table1[[#This Row],[Credit]]-Table1[[#This Row],[Debit]]</f>
        <v>-5</v>
      </c>
      <c r="K47" t="str">
        <f>TEXT(Table1[[#This Row],[Date]],"mmm")</f>
        <v>Jun</v>
      </c>
    </row>
    <row r="48" spans="1:11" x14ac:dyDescent="0.3">
      <c r="A48" s="1">
        <v>44379</v>
      </c>
      <c r="B48" t="s">
        <v>10</v>
      </c>
      <c r="C48" s="2"/>
      <c r="D48" s="2">
        <v>5000</v>
      </c>
      <c r="E48" t="s">
        <v>11</v>
      </c>
      <c r="F48" t="s">
        <v>12</v>
      </c>
      <c r="G48" t="s">
        <v>13</v>
      </c>
      <c r="H48">
        <f>MONTH(Table1[[#This Row],[Date]])</f>
        <v>7</v>
      </c>
      <c r="I48" t="str">
        <f>TEXT(Table1[[#This Row],[Date]],"ddd")</f>
        <v>Fri</v>
      </c>
      <c r="J48" s="2">
        <f>Table1[[#This Row],[Credit]]-Table1[[#This Row],[Debit]]</f>
        <v>5000</v>
      </c>
      <c r="K48" t="str">
        <f>TEXT(Table1[[#This Row],[Date]],"mmm")</f>
        <v>Jul</v>
      </c>
    </row>
    <row r="49" spans="1:11" x14ac:dyDescent="0.3">
      <c r="A49" s="1">
        <v>44393</v>
      </c>
      <c r="B49" t="s">
        <v>36</v>
      </c>
      <c r="C49" s="2">
        <v>34.200000000000003</v>
      </c>
      <c r="D49" s="2"/>
      <c r="E49" t="s">
        <v>37</v>
      </c>
      <c r="F49" t="s">
        <v>23</v>
      </c>
      <c r="G49" t="s">
        <v>17</v>
      </c>
      <c r="H49">
        <f>MONTH(Table1[[#This Row],[Date]])</f>
        <v>7</v>
      </c>
      <c r="I49" t="str">
        <f>TEXT(Table1[[#This Row],[Date]],"ddd")</f>
        <v>Fri</v>
      </c>
      <c r="J49" s="2">
        <f>Table1[[#This Row],[Credit]]-Table1[[#This Row],[Debit]]</f>
        <v>-34.200000000000003</v>
      </c>
      <c r="K49" t="str">
        <f>TEXT(Table1[[#This Row],[Date]],"mmm")</f>
        <v>Jul</v>
      </c>
    </row>
    <row r="50" spans="1:11" x14ac:dyDescent="0.3">
      <c r="A50" s="1">
        <v>44400</v>
      </c>
      <c r="B50" t="s">
        <v>47</v>
      </c>
      <c r="C50" s="2">
        <v>18.2</v>
      </c>
      <c r="D50" s="2"/>
      <c r="E50" t="s">
        <v>35</v>
      </c>
      <c r="F50" t="s">
        <v>16</v>
      </c>
      <c r="G50" t="s">
        <v>17</v>
      </c>
      <c r="H50">
        <f>MONTH(Table1[[#This Row],[Date]])</f>
        <v>7</v>
      </c>
      <c r="I50" t="str">
        <f>TEXT(Table1[[#This Row],[Date]],"ddd")</f>
        <v>Fri</v>
      </c>
      <c r="J50" s="2">
        <f>Table1[[#This Row],[Credit]]-Table1[[#This Row],[Debit]]</f>
        <v>-18.2</v>
      </c>
      <c r="K50" t="str">
        <f>TEXT(Table1[[#This Row],[Date]],"mmm")</f>
        <v>Jul</v>
      </c>
    </row>
    <row r="51" spans="1:11" x14ac:dyDescent="0.3">
      <c r="A51" s="1">
        <v>44407</v>
      </c>
      <c r="B51" t="s">
        <v>32</v>
      </c>
      <c r="C51" s="2">
        <v>151.19999999999999</v>
      </c>
      <c r="D51" s="2"/>
      <c r="E51" t="s">
        <v>33</v>
      </c>
      <c r="F51" t="s">
        <v>31</v>
      </c>
      <c r="G51" t="s">
        <v>17</v>
      </c>
      <c r="H51">
        <f>MONTH(Table1[[#This Row],[Date]])</f>
        <v>7</v>
      </c>
      <c r="I51" t="str">
        <f>TEXT(Table1[[#This Row],[Date]],"ddd")</f>
        <v>Fri</v>
      </c>
      <c r="J51" s="2">
        <f>Table1[[#This Row],[Credit]]-Table1[[#This Row],[Debit]]</f>
        <v>-151.19999999999999</v>
      </c>
      <c r="K51" t="str">
        <f>TEXT(Table1[[#This Row],[Date]],"mmm")</f>
        <v>Jul</v>
      </c>
    </row>
    <row r="52" spans="1:11" x14ac:dyDescent="0.3">
      <c r="A52" s="1">
        <v>44407</v>
      </c>
      <c r="B52" t="s">
        <v>36</v>
      </c>
      <c r="C52" s="2">
        <v>29.300000000000004</v>
      </c>
      <c r="D52" s="2"/>
      <c r="E52" t="s">
        <v>37</v>
      </c>
      <c r="F52" t="s">
        <v>23</v>
      </c>
      <c r="G52" t="s">
        <v>17</v>
      </c>
      <c r="H52">
        <f>MONTH(Table1[[#This Row],[Date]])</f>
        <v>7</v>
      </c>
      <c r="I52" t="str">
        <f>TEXT(Table1[[#This Row],[Date]],"ddd")</f>
        <v>Fri</v>
      </c>
      <c r="J52" s="2">
        <f>Table1[[#This Row],[Credit]]-Table1[[#This Row],[Debit]]</f>
        <v>-29.300000000000004</v>
      </c>
      <c r="K52" t="str">
        <f>TEXT(Table1[[#This Row],[Date]],"mmm")</f>
        <v>Jul</v>
      </c>
    </row>
    <row r="53" spans="1:11" x14ac:dyDescent="0.3">
      <c r="A53" s="1">
        <v>44407</v>
      </c>
      <c r="B53" t="s">
        <v>59</v>
      </c>
      <c r="C53" s="2">
        <v>15</v>
      </c>
      <c r="D53" s="2"/>
      <c r="E53" t="s">
        <v>35</v>
      </c>
      <c r="F53" t="s">
        <v>16</v>
      </c>
      <c r="G53" t="s">
        <v>17</v>
      </c>
      <c r="H53">
        <f>MONTH(Table1[[#This Row],[Date]])</f>
        <v>7</v>
      </c>
      <c r="I53" t="str">
        <f>TEXT(Table1[[#This Row],[Date]],"ddd")</f>
        <v>Fri</v>
      </c>
      <c r="J53" s="2">
        <f>Table1[[#This Row],[Credit]]-Table1[[#This Row],[Debit]]</f>
        <v>-15</v>
      </c>
      <c r="K53" t="str">
        <f>TEXT(Table1[[#This Row],[Date]],"mmm")</f>
        <v>Jul</v>
      </c>
    </row>
    <row r="54" spans="1:11" x14ac:dyDescent="0.3">
      <c r="A54" s="1">
        <v>44414</v>
      </c>
      <c r="B54" t="s">
        <v>14</v>
      </c>
      <c r="C54" s="2">
        <v>5</v>
      </c>
      <c r="D54" s="2"/>
      <c r="E54" t="s">
        <v>15</v>
      </c>
      <c r="F54" t="s">
        <v>16</v>
      </c>
      <c r="G54" t="s">
        <v>17</v>
      </c>
      <c r="H54">
        <f>MONTH(Table1[[#This Row],[Date]])</f>
        <v>8</v>
      </c>
      <c r="I54" t="str">
        <f>TEXT(Table1[[#This Row],[Date]],"ddd")</f>
        <v>Fri</v>
      </c>
      <c r="J54" s="2">
        <f>Table1[[#This Row],[Credit]]-Table1[[#This Row],[Debit]]</f>
        <v>-5</v>
      </c>
      <c r="K54" t="str">
        <f>TEXT(Table1[[#This Row],[Date]],"mmm")</f>
        <v>Aug</v>
      </c>
    </row>
    <row r="55" spans="1:11" x14ac:dyDescent="0.3">
      <c r="A55" s="1">
        <v>44421</v>
      </c>
      <c r="B55" t="s">
        <v>14</v>
      </c>
      <c r="C55" s="2">
        <v>5</v>
      </c>
      <c r="D55" s="2"/>
      <c r="E55" t="s">
        <v>15</v>
      </c>
      <c r="F55" t="s">
        <v>16</v>
      </c>
      <c r="G55" t="s">
        <v>17</v>
      </c>
      <c r="H55">
        <f>MONTH(Table1[[#This Row],[Date]])</f>
        <v>8</v>
      </c>
      <c r="I55" t="str">
        <f>TEXT(Table1[[#This Row],[Date]],"ddd")</f>
        <v>Fri</v>
      </c>
      <c r="J55" s="2">
        <f>Table1[[#This Row],[Credit]]-Table1[[#This Row],[Debit]]</f>
        <v>-5</v>
      </c>
      <c r="K55" t="str">
        <f>TEXT(Table1[[#This Row],[Date]],"mmm")</f>
        <v>Aug</v>
      </c>
    </row>
    <row r="56" spans="1:11" x14ac:dyDescent="0.3">
      <c r="A56" s="1">
        <v>44428</v>
      </c>
      <c r="B56" t="s">
        <v>14</v>
      </c>
      <c r="C56" s="2">
        <v>5</v>
      </c>
      <c r="D56" s="2"/>
      <c r="E56" t="s">
        <v>15</v>
      </c>
      <c r="F56" t="s">
        <v>16</v>
      </c>
      <c r="G56" t="s">
        <v>17</v>
      </c>
      <c r="H56">
        <f>MONTH(Table1[[#This Row],[Date]])</f>
        <v>8</v>
      </c>
      <c r="I56" t="str">
        <f>TEXT(Table1[[#This Row],[Date]],"ddd")</f>
        <v>Fri</v>
      </c>
      <c r="J56" s="2">
        <f>Table1[[#This Row],[Credit]]-Table1[[#This Row],[Debit]]</f>
        <v>-5</v>
      </c>
      <c r="K56" t="str">
        <f>TEXT(Table1[[#This Row],[Date]],"mmm")</f>
        <v>Aug</v>
      </c>
    </row>
    <row r="57" spans="1:11" x14ac:dyDescent="0.3">
      <c r="A57" s="1">
        <v>44435</v>
      </c>
      <c r="B57" t="s">
        <v>14</v>
      </c>
      <c r="C57" s="2">
        <v>5</v>
      </c>
      <c r="D57" s="2"/>
      <c r="E57" t="s">
        <v>15</v>
      </c>
      <c r="F57" t="s">
        <v>16</v>
      </c>
      <c r="G57" t="s">
        <v>17</v>
      </c>
      <c r="H57">
        <f>MONTH(Table1[[#This Row],[Date]])</f>
        <v>8</v>
      </c>
      <c r="I57" t="str">
        <f>TEXT(Table1[[#This Row],[Date]],"ddd")</f>
        <v>Fri</v>
      </c>
      <c r="J57" s="2">
        <f>Table1[[#This Row],[Credit]]-Table1[[#This Row],[Debit]]</f>
        <v>-5</v>
      </c>
      <c r="K57" t="str">
        <f>TEXT(Table1[[#This Row],[Date]],"mmm")</f>
        <v>Aug</v>
      </c>
    </row>
    <row r="58" spans="1:11" x14ac:dyDescent="0.3">
      <c r="A58" s="1">
        <v>44442</v>
      </c>
      <c r="B58" t="s">
        <v>14</v>
      </c>
      <c r="C58" s="2">
        <v>5</v>
      </c>
      <c r="D58" s="2"/>
      <c r="E58" t="s">
        <v>15</v>
      </c>
      <c r="F58" t="s">
        <v>16</v>
      </c>
      <c r="G58" t="s">
        <v>17</v>
      </c>
      <c r="H58">
        <f>MONTH(Table1[[#This Row],[Date]])</f>
        <v>9</v>
      </c>
      <c r="I58" t="str">
        <f>TEXT(Table1[[#This Row],[Date]],"ddd")</f>
        <v>Fri</v>
      </c>
      <c r="J58" s="2">
        <f>Table1[[#This Row],[Credit]]-Table1[[#This Row],[Debit]]</f>
        <v>-5</v>
      </c>
      <c r="K58" t="str">
        <f>TEXT(Table1[[#This Row],[Date]],"mmm")</f>
        <v>Sep</v>
      </c>
    </row>
    <row r="59" spans="1:11" x14ac:dyDescent="0.3">
      <c r="A59" s="1">
        <v>44449</v>
      </c>
      <c r="B59" t="s">
        <v>26</v>
      </c>
      <c r="C59" s="2">
        <v>58.1</v>
      </c>
      <c r="D59" s="2"/>
      <c r="E59" t="s">
        <v>27</v>
      </c>
      <c r="F59" t="s">
        <v>20</v>
      </c>
      <c r="G59" t="s">
        <v>17</v>
      </c>
      <c r="H59">
        <f>MONTH(Table1[[#This Row],[Date]])</f>
        <v>9</v>
      </c>
      <c r="I59" t="str">
        <f>TEXT(Table1[[#This Row],[Date]],"ddd")</f>
        <v>Fri</v>
      </c>
      <c r="J59" s="2">
        <f>Table1[[#This Row],[Credit]]-Table1[[#This Row],[Debit]]</f>
        <v>-58.1</v>
      </c>
      <c r="K59" t="str">
        <f>TEXT(Table1[[#This Row],[Date]],"mmm")</f>
        <v>Sep</v>
      </c>
    </row>
    <row r="60" spans="1:11" x14ac:dyDescent="0.3">
      <c r="A60" s="1">
        <v>44449</v>
      </c>
      <c r="B60" t="s">
        <v>14</v>
      </c>
      <c r="C60" s="2">
        <v>5</v>
      </c>
      <c r="D60" s="2"/>
      <c r="E60" t="s">
        <v>15</v>
      </c>
      <c r="F60" t="s">
        <v>16</v>
      </c>
      <c r="G60" t="s">
        <v>17</v>
      </c>
      <c r="H60">
        <f>MONTH(Table1[[#This Row],[Date]])</f>
        <v>9</v>
      </c>
      <c r="I60" t="str">
        <f>TEXT(Table1[[#This Row],[Date]],"ddd")</f>
        <v>Fri</v>
      </c>
      <c r="J60" s="2">
        <f>Table1[[#This Row],[Credit]]-Table1[[#This Row],[Debit]]</f>
        <v>-5</v>
      </c>
      <c r="K60" t="str">
        <f>TEXT(Table1[[#This Row],[Date]],"mmm")</f>
        <v>Sep</v>
      </c>
    </row>
    <row r="61" spans="1:11" x14ac:dyDescent="0.3">
      <c r="A61" s="1">
        <v>44456</v>
      </c>
      <c r="B61" t="s">
        <v>38</v>
      </c>
      <c r="C61" s="2"/>
      <c r="D61" s="2">
        <v>100</v>
      </c>
      <c r="E61" t="s">
        <v>39</v>
      </c>
      <c r="F61" t="s">
        <v>40</v>
      </c>
      <c r="G61" t="s">
        <v>13</v>
      </c>
      <c r="H61">
        <f>MONTH(Table1[[#This Row],[Date]])</f>
        <v>9</v>
      </c>
      <c r="I61" t="str">
        <f>TEXT(Table1[[#This Row],[Date]],"ddd")</f>
        <v>Fri</v>
      </c>
      <c r="J61" s="2">
        <f>Table1[[#This Row],[Credit]]-Table1[[#This Row],[Debit]]</f>
        <v>100</v>
      </c>
      <c r="K61" t="str">
        <f>TEXT(Table1[[#This Row],[Date]],"mmm")</f>
        <v>Sep</v>
      </c>
    </row>
    <row r="62" spans="1:11" x14ac:dyDescent="0.3">
      <c r="A62" s="1">
        <v>44456</v>
      </c>
      <c r="B62" t="s">
        <v>14</v>
      </c>
      <c r="C62" s="2">
        <v>5</v>
      </c>
      <c r="D62" s="2"/>
      <c r="E62" t="s">
        <v>15</v>
      </c>
      <c r="F62" t="s">
        <v>16</v>
      </c>
      <c r="G62" t="s">
        <v>17</v>
      </c>
      <c r="H62">
        <f>MONTH(Table1[[#This Row],[Date]])</f>
        <v>9</v>
      </c>
      <c r="I62" t="str">
        <f>TEXT(Table1[[#This Row],[Date]],"ddd")</f>
        <v>Fri</v>
      </c>
      <c r="J62" s="2">
        <f>Table1[[#This Row],[Credit]]-Table1[[#This Row],[Debit]]</f>
        <v>-5</v>
      </c>
      <c r="K62" t="str">
        <f>TEXT(Table1[[#This Row],[Date]],"mmm")</f>
        <v>Sep</v>
      </c>
    </row>
    <row r="63" spans="1:11" x14ac:dyDescent="0.3">
      <c r="A63" s="1">
        <v>44463</v>
      </c>
      <c r="B63" t="s">
        <v>48</v>
      </c>
      <c r="C63" s="2">
        <v>55</v>
      </c>
      <c r="D63" s="2"/>
      <c r="E63" t="s">
        <v>49</v>
      </c>
      <c r="F63" t="s">
        <v>50</v>
      </c>
      <c r="G63" t="s">
        <v>17</v>
      </c>
      <c r="H63">
        <f>MONTH(Table1[[#This Row],[Date]])</f>
        <v>9</v>
      </c>
      <c r="I63" t="str">
        <f>TEXT(Table1[[#This Row],[Date]],"ddd")</f>
        <v>Fri</v>
      </c>
      <c r="J63" s="2">
        <f>Table1[[#This Row],[Credit]]-Table1[[#This Row],[Debit]]</f>
        <v>-55</v>
      </c>
      <c r="K63" t="str">
        <f>TEXT(Table1[[#This Row],[Date]],"mmm")</f>
        <v>Sep</v>
      </c>
    </row>
    <row r="64" spans="1:11" x14ac:dyDescent="0.3">
      <c r="A64" s="1">
        <v>44463</v>
      </c>
      <c r="B64" t="s">
        <v>28</v>
      </c>
      <c r="C64" s="2">
        <v>70.600000000000023</v>
      </c>
      <c r="D64" s="2"/>
      <c r="E64" t="s">
        <v>51</v>
      </c>
      <c r="F64" t="s">
        <v>23</v>
      </c>
      <c r="G64" t="s">
        <v>17</v>
      </c>
      <c r="H64">
        <f>MONTH(Table1[[#This Row],[Date]])</f>
        <v>9</v>
      </c>
      <c r="I64" t="str">
        <f>TEXT(Table1[[#This Row],[Date]],"ddd")</f>
        <v>Fri</v>
      </c>
      <c r="J64" s="2">
        <f>Table1[[#This Row],[Credit]]-Table1[[#This Row],[Debit]]</f>
        <v>-70.600000000000023</v>
      </c>
      <c r="K64" t="str">
        <f>TEXT(Table1[[#This Row],[Date]],"mmm")</f>
        <v>Sep</v>
      </c>
    </row>
    <row r="65" spans="1:11" x14ac:dyDescent="0.3">
      <c r="A65" s="1">
        <v>44463</v>
      </c>
      <c r="B65" t="s">
        <v>14</v>
      </c>
      <c r="C65" s="2">
        <v>5</v>
      </c>
      <c r="D65" s="2"/>
      <c r="E65" t="s">
        <v>15</v>
      </c>
      <c r="F65" t="s">
        <v>16</v>
      </c>
      <c r="G65" t="s">
        <v>17</v>
      </c>
      <c r="H65">
        <f>MONTH(Table1[[#This Row],[Date]])</f>
        <v>9</v>
      </c>
      <c r="I65" t="str">
        <f>TEXT(Table1[[#This Row],[Date]],"ddd")</f>
        <v>Fri</v>
      </c>
      <c r="J65" s="2">
        <f>Table1[[#This Row],[Credit]]-Table1[[#This Row],[Debit]]</f>
        <v>-5</v>
      </c>
      <c r="K65" t="str">
        <f>TEXT(Table1[[#This Row],[Date]],"mmm")</f>
        <v>Sep</v>
      </c>
    </row>
    <row r="66" spans="1:11" x14ac:dyDescent="0.3">
      <c r="A66" s="1">
        <v>44470</v>
      </c>
      <c r="B66" t="s">
        <v>14</v>
      </c>
      <c r="C66" s="2">
        <v>5</v>
      </c>
      <c r="D66" s="2"/>
      <c r="E66" t="s">
        <v>15</v>
      </c>
      <c r="F66" t="s">
        <v>16</v>
      </c>
      <c r="G66" t="s">
        <v>17</v>
      </c>
      <c r="H66">
        <f>MONTH(Table1[[#This Row],[Date]])</f>
        <v>10</v>
      </c>
      <c r="I66" t="str">
        <f>TEXT(Table1[[#This Row],[Date]],"ddd")</f>
        <v>Fri</v>
      </c>
      <c r="J66" s="2">
        <f>Table1[[#This Row],[Credit]]-Table1[[#This Row],[Debit]]</f>
        <v>-5</v>
      </c>
      <c r="K66" t="str">
        <f>TEXT(Table1[[#This Row],[Date]],"mmm")</f>
        <v>Oct</v>
      </c>
    </row>
    <row r="67" spans="1:11" x14ac:dyDescent="0.3">
      <c r="A67" s="1">
        <v>44477</v>
      </c>
      <c r="B67" t="s">
        <v>14</v>
      </c>
      <c r="C67" s="2">
        <v>5</v>
      </c>
      <c r="D67" s="2"/>
      <c r="E67" t="s">
        <v>15</v>
      </c>
      <c r="F67" t="s">
        <v>16</v>
      </c>
      <c r="G67" t="s">
        <v>17</v>
      </c>
      <c r="H67">
        <f>MONTH(Table1[[#This Row],[Date]])</f>
        <v>10</v>
      </c>
      <c r="I67" t="str">
        <f>TEXT(Table1[[#This Row],[Date]],"ddd")</f>
        <v>Fri</v>
      </c>
      <c r="J67" s="2">
        <f>Table1[[#This Row],[Credit]]-Table1[[#This Row],[Debit]]</f>
        <v>-5</v>
      </c>
      <c r="K67" t="str">
        <f>TEXT(Table1[[#This Row],[Date]],"mmm")</f>
        <v>Oct</v>
      </c>
    </row>
    <row r="68" spans="1:11" x14ac:dyDescent="0.3">
      <c r="A68" s="1">
        <v>44477</v>
      </c>
      <c r="B68" t="s">
        <v>24</v>
      </c>
      <c r="C68" s="2">
        <v>105</v>
      </c>
      <c r="D68" s="2"/>
      <c r="E68" t="s">
        <v>25</v>
      </c>
      <c r="F68" t="s">
        <v>20</v>
      </c>
      <c r="G68" t="s">
        <v>17</v>
      </c>
      <c r="H68">
        <f>MONTH(Table1[[#This Row],[Date]])</f>
        <v>10</v>
      </c>
      <c r="I68" t="str">
        <f>TEXT(Table1[[#This Row],[Date]],"ddd")</f>
        <v>Fri</v>
      </c>
      <c r="J68" s="2">
        <f>Table1[[#This Row],[Credit]]-Table1[[#This Row],[Debit]]</f>
        <v>-105</v>
      </c>
      <c r="K68" t="str">
        <f>TEXT(Table1[[#This Row],[Date]],"mmm")</f>
        <v>Oct</v>
      </c>
    </row>
    <row r="69" spans="1:11" x14ac:dyDescent="0.3">
      <c r="A69" s="1">
        <v>44484</v>
      </c>
      <c r="B69" t="s">
        <v>24</v>
      </c>
      <c r="C69" s="2">
        <v>143.9</v>
      </c>
      <c r="D69" s="2"/>
      <c r="E69" t="s">
        <v>25</v>
      </c>
      <c r="F69" t="s">
        <v>20</v>
      </c>
      <c r="G69" t="s">
        <v>17</v>
      </c>
      <c r="H69">
        <f>MONTH(Table1[[#This Row],[Date]])</f>
        <v>10</v>
      </c>
      <c r="I69" t="str">
        <f>TEXT(Table1[[#This Row],[Date]],"ddd")</f>
        <v>Fri</v>
      </c>
      <c r="J69" s="2">
        <f>Table1[[#This Row],[Credit]]-Table1[[#This Row],[Debit]]</f>
        <v>-143.9</v>
      </c>
      <c r="K69" t="str">
        <f>TEXT(Table1[[#This Row],[Date]],"mmm")</f>
        <v>Oct</v>
      </c>
    </row>
    <row r="70" spans="1:11" x14ac:dyDescent="0.3">
      <c r="A70" s="1">
        <v>44484</v>
      </c>
      <c r="B70" t="s">
        <v>14</v>
      </c>
      <c r="C70" s="2">
        <v>5</v>
      </c>
      <c r="D70" s="2"/>
      <c r="E70" t="s">
        <v>15</v>
      </c>
      <c r="F70" t="s">
        <v>16</v>
      </c>
      <c r="G70" t="s">
        <v>17</v>
      </c>
      <c r="H70">
        <f>MONTH(Table1[[#This Row],[Date]])</f>
        <v>10</v>
      </c>
      <c r="I70" t="str">
        <f>TEXT(Table1[[#This Row],[Date]],"ddd")</f>
        <v>Fri</v>
      </c>
      <c r="J70" s="2">
        <f>Table1[[#This Row],[Credit]]-Table1[[#This Row],[Debit]]</f>
        <v>-5</v>
      </c>
      <c r="K70" t="str">
        <f>TEXT(Table1[[#This Row],[Date]],"mmm")</f>
        <v>Oct</v>
      </c>
    </row>
    <row r="71" spans="1:11" x14ac:dyDescent="0.3">
      <c r="A71" s="1">
        <v>44491</v>
      </c>
      <c r="B71" t="s">
        <v>14</v>
      </c>
      <c r="C71" s="2">
        <v>5</v>
      </c>
      <c r="D71" s="2"/>
      <c r="E71" t="s">
        <v>15</v>
      </c>
      <c r="F71" t="s">
        <v>16</v>
      </c>
      <c r="G71" t="s">
        <v>17</v>
      </c>
      <c r="H71">
        <f>MONTH(Table1[[#This Row],[Date]])</f>
        <v>10</v>
      </c>
      <c r="I71" t="str">
        <f>TEXT(Table1[[#This Row],[Date]],"ddd")</f>
        <v>Fri</v>
      </c>
      <c r="J71" s="2">
        <f>Table1[[#This Row],[Credit]]-Table1[[#This Row],[Debit]]</f>
        <v>-5</v>
      </c>
      <c r="K71" t="str">
        <f>TEXT(Table1[[#This Row],[Date]],"mmm")</f>
        <v>Oct</v>
      </c>
    </row>
    <row r="72" spans="1:11" x14ac:dyDescent="0.3">
      <c r="A72" s="1">
        <v>44491</v>
      </c>
      <c r="B72" t="s">
        <v>24</v>
      </c>
      <c r="C72" s="2">
        <v>178.9</v>
      </c>
      <c r="D72" s="2"/>
      <c r="E72" t="s">
        <v>25</v>
      </c>
      <c r="F72" t="s">
        <v>20</v>
      </c>
      <c r="G72" t="s">
        <v>17</v>
      </c>
      <c r="H72">
        <f>MONTH(Table1[[#This Row],[Date]])</f>
        <v>10</v>
      </c>
      <c r="I72" t="str">
        <f>TEXT(Table1[[#This Row],[Date]],"ddd")</f>
        <v>Fri</v>
      </c>
      <c r="J72" s="2">
        <f>Table1[[#This Row],[Credit]]-Table1[[#This Row],[Debit]]</f>
        <v>-178.9</v>
      </c>
      <c r="K72" t="str">
        <f>TEXT(Table1[[#This Row],[Date]],"mmm")</f>
        <v>Oct</v>
      </c>
    </row>
    <row r="73" spans="1:11" x14ac:dyDescent="0.3">
      <c r="A73" s="1">
        <v>44498</v>
      </c>
      <c r="B73" t="s">
        <v>14</v>
      </c>
      <c r="C73" s="2">
        <v>5</v>
      </c>
      <c r="D73" s="2"/>
      <c r="E73" t="s">
        <v>15</v>
      </c>
      <c r="F73" t="s">
        <v>16</v>
      </c>
      <c r="G73" t="s">
        <v>17</v>
      </c>
      <c r="H73">
        <f>MONTH(Table1[[#This Row],[Date]])</f>
        <v>10</v>
      </c>
      <c r="I73" t="str">
        <f>TEXT(Table1[[#This Row],[Date]],"ddd")</f>
        <v>Fri</v>
      </c>
      <c r="J73" s="2">
        <f>Table1[[#This Row],[Credit]]-Table1[[#This Row],[Debit]]</f>
        <v>-5</v>
      </c>
      <c r="K73" t="str">
        <f>TEXT(Table1[[#This Row],[Date]],"mmm")</f>
        <v>Oct</v>
      </c>
    </row>
    <row r="74" spans="1:11" x14ac:dyDescent="0.3">
      <c r="A74" s="1">
        <v>44498</v>
      </c>
      <c r="B74" t="s">
        <v>24</v>
      </c>
      <c r="C74" s="2">
        <v>189</v>
      </c>
      <c r="D74" s="2"/>
      <c r="E74" t="s">
        <v>25</v>
      </c>
      <c r="F74" t="s">
        <v>20</v>
      </c>
      <c r="G74" t="s">
        <v>17</v>
      </c>
      <c r="H74">
        <f>MONTH(Table1[[#This Row],[Date]])</f>
        <v>10</v>
      </c>
      <c r="I74" t="str">
        <f>TEXT(Table1[[#This Row],[Date]],"ddd")</f>
        <v>Fri</v>
      </c>
      <c r="J74" s="2">
        <f>Table1[[#This Row],[Credit]]-Table1[[#This Row],[Debit]]</f>
        <v>-189</v>
      </c>
      <c r="K74" t="str">
        <f>TEXT(Table1[[#This Row],[Date]],"mmm")</f>
        <v>Oct</v>
      </c>
    </row>
    <row r="75" spans="1:11" x14ac:dyDescent="0.3">
      <c r="A75" s="1">
        <v>44200</v>
      </c>
      <c r="B75" t="s">
        <v>10</v>
      </c>
      <c r="C75" s="2"/>
      <c r="D75" s="2">
        <v>5000</v>
      </c>
      <c r="E75" t="s">
        <v>11</v>
      </c>
      <c r="F75" t="s">
        <v>12</v>
      </c>
      <c r="G75" t="s">
        <v>13</v>
      </c>
      <c r="H75">
        <f>MONTH(Table1[[#This Row],[Date]])</f>
        <v>1</v>
      </c>
      <c r="I75" t="str">
        <f>TEXT(Table1[[#This Row],[Date]],"ddd")</f>
        <v>Mon</v>
      </c>
      <c r="J75" s="2">
        <f>Table1[[#This Row],[Credit]]-Table1[[#This Row],[Debit]]</f>
        <v>5000</v>
      </c>
      <c r="K75" t="str">
        <f>TEXT(Table1[[#This Row],[Date]],"mmm")</f>
        <v>Jan</v>
      </c>
    </row>
    <row r="76" spans="1:11" x14ac:dyDescent="0.3">
      <c r="A76" s="1">
        <v>44200</v>
      </c>
      <c r="B76" t="s">
        <v>14</v>
      </c>
      <c r="C76" s="2">
        <v>5</v>
      </c>
      <c r="D76" s="2"/>
      <c r="E76" t="s">
        <v>15</v>
      </c>
      <c r="F76" t="s">
        <v>16</v>
      </c>
      <c r="G76" t="s">
        <v>17</v>
      </c>
      <c r="H76">
        <f>MONTH(Table1[[#This Row],[Date]])</f>
        <v>1</v>
      </c>
      <c r="I76" t="str">
        <f>TEXT(Table1[[#This Row],[Date]],"ddd")</f>
        <v>Mon</v>
      </c>
      <c r="J76" s="2">
        <f>Table1[[#This Row],[Credit]]-Table1[[#This Row],[Debit]]</f>
        <v>-5</v>
      </c>
      <c r="K76" t="str">
        <f>TEXT(Table1[[#This Row],[Date]],"mmm")</f>
        <v>Jan</v>
      </c>
    </row>
    <row r="77" spans="1:11" x14ac:dyDescent="0.3">
      <c r="A77" s="1">
        <v>44207</v>
      </c>
      <c r="B77" t="s">
        <v>26</v>
      </c>
      <c r="C77" s="2">
        <v>50</v>
      </c>
      <c r="D77" s="2"/>
      <c r="E77" t="s">
        <v>27</v>
      </c>
      <c r="F77" t="s">
        <v>20</v>
      </c>
      <c r="G77" t="s">
        <v>17</v>
      </c>
      <c r="H77">
        <f>MONTH(Table1[[#This Row],[Date]])</f>
        <v>1</v>
      </c>
      <c r="I77" t="str">
        <f>TEXT(Table1[[#This Row],[Date]],"ddd")</f>
        <v>Mon</v>
      </c>
      <c r="J77" s="2">
        <f>Table1[[#This Row],[Credit]]-Table1[[#This Row],[Debit]]</f>
        <v>-50</v>
      </c>
      <c r="K77" t="str">
        <f>TEXT(Table1[[#This Row],[Date]],"mmm")</f>
        <v>Jan</v>
      </c>
    </row>
    <row r="78" spans="1:11" x14ac:dyDescent="0.3">
      <c r="A78" s="1">
        <v>44207</v>
      </c>
      <c r="B78" t="s">
        <v>14</v>
      </c>
      <c r="C78" s="2">
        <v>5</v>
      </c>
      <c r="D78" s="2"/>
      <c r="E78" t="s">
        <v>15</v>
      </c>
      <c r="F78" t="s">
        <v>16</v>
      </c>
      <c r="G78" t="s">
        <v>17</v>
      </c>
      <c r="H78">
        <f>MONTH(Table1[[#This Row],[Date]])</f>
        <v>1</v>
      </c>
      <c r="I78" t="str">
        <f>TEXT(Table1[[#This Row],[Date]],"ddd")</f>
        <v>Mon</v>
      </c>
      <c r="J78" s="2">
        <f>Table1[[#This Row],[Credit]]-Table1[[#This Row],[Debit]]</f>
        <v>-5</v>
      </c>
      <c r="K78" t="str">
        <f>TEXT(Table1[[#This Row],[Date]],"mmm")</f>
        <v>Jan</v>
      </c>
    </row>
    <row r="79" spans="1:11" x14ac:dyDescent="0.3">
      <c r="A79" s="1">
        <v>44214</v>
      </c>
      <c r="B79" t="s">
        <v>38</v>
      </c>
      <c r="C79" s="2"/>
      <c r="D79" s="2">
        <v>4500</v>
      </c>
      <c r="E79" t="s">
        <v>39</v>
      </c>
      <c r="F79" t="s">
        <v>40</v>
      </c>
      <c r="G79" t="s">
        <v>13</v>
      </c>
      <c r="H79">
        <f>MONTH(Table1[[#This Row],[Date]])</f>
        <v>1</v>
      </c>
      <c r="I79" t="str">
        <f>TEXT(Table1[[#This Row],[Date]],"ddd")</f>
        <v>Mon</v>
      </c>
      <c r="J79" s="2">
        <f>Table1[[#This Row],[Credit]]-Table1[[#This Row],[Debit]]</f>
        <v>4500</v>
      </c>
      <c r="K79" t="str">
        <f>TEXT(Table1[[#This Row],[Date]],"mmm")</f>
        <v>Jan</v>
      </c>
    </row>
    <row r="80" spans="1:11" x14ac:dyDescent="0.3">
      <c r="A80" s="1">
        <v>44214</v>
      </c>
      <c r="B80" t="s">
        <v>14</v>
      </c>
      <c r="C80" s="2">
        <v>5</v>
      </c>
      <c r="D80" s="2"/>
      <c r="E80" t="s">
        <v>15</v>
      </c>
      <c r="F80" t="s">
        <v>16</v>
      </c>
      <c r="G80" t="s">
        <v>17</v>
      </c>
      <c r="H80">
        <f>MONTH(Table1[[#This Row],[Date]])</f>
        <v>1</v>
      </c>
      <c r="I80" t="str">
        <f>TEXT(Table1[[#This Row],[Date]],"ddd")</f>
        <v>Mon</v>
      </c>
      <c r="J80" s="2">
        <f>Table1[[#This Row],[Credit]]-Table1[[#This Row],[Debit]]</f>
        <v>-5</v>
      </c>
      <c r="K80" t="str">
        <f>TEXT(Table1[[#This Row],[Date]],"mmm")</f>
        <v>Jan</v>
      </c>
    </row>
    <row r="81" spans="1:11" x14ac:dyDescent="0.3">
      <c r="A81" s="1">
        <v>44221</v>
      </c>
      <c r="B81" t="s">
        <v>48</v>
      </c>
      <c r="C81" s="2">
        <v>55</v>
      </c>
      <c r="D81" s="2"/>
      <c r="E81" t="s">
        <v>49</v>
      </c>
      <c r="F81" t="s">
        <v>50</v>
      </c>
      <c r="G81" t="s">
        <v>17</v>
      </c>
      <c r="H81">
        <f>MONTH(Table1[[#This Row],[Date]])</f>
        <v>1</v>
      </c>
      <c r="I81" t="str">
        <f>TEXT(Table1[[#This Row],[Date]],"ddd")</f>
        <v>Mon</v>
      </c>
      <c r="J81" s="2">
        <f>Table1[[#This Row],[Credit]]-Table1[[#This Row],[Debit]]</f>
        <v>-55</v>
      </c>
      <c r="K81" t="str">
        <f>TEXT(Table1[[#This Row],[Date]],"mmm")</f>
        <v>Jan</v>
      </c>
    </row>
    <row r="82" spans="1:11" x14ac:dyDescent="0.3">
      <c r="A82" s="1">
        <v>44221</v>
      </c>
      <c r="B82" t="s">
        <v>28</v>
      </c>
      <c r="C82" s="2">
        <v>63</v>
      </c>
      <c r="D82" s="2"/>
      <c r="E82" t="s">
        <v>51</v>
      </c>
      <c r="F82" t="s">
        <v>23</v>
      </c>
      <c r="G82" t="s">
        <v>17</v>
      </c>
      <c r="H82">
        <f>MONTH(Table1[[#This Row],[Date]])</f>
        <v>1</v>
      </c>
      <c r="I82" t="str">
        <f>TEXT(Table1[[#This Row],[Date]],"ddd")</f>
        <v>Mon</v>
      </c>
      <c r="J82" s="2">
        <f>Table1[[#This Row],[Credit]]-Table1[[#This Row],[Debit]]</f>
        <v>-63</v>
      </c>
      <c r="K82" t="str">
        <f>TEXT(Table1[[#This Row],[Date]],"mmm")</f>
        <v>Jan</v>
      </c>
    </row>
    <row r="83" spans="1:11" x14ac:dyDescent="0.3">
      <c r="A83" s="1">
        <v>44221</v>
      </c>
      <c r="B83" t="s">
        <v>14</v>
      </c>
      <c r="C83" s="2">
        <v>5</v>
      </c>
      <c r="D83" s="2"/>
      <c r="E83" t="s">
        <v>15</v>
      </c>
      <c r="F83" t="s">
        <v>16</v>
      </c>
      <c r="G83" t="s">
        <v>17</v>
      </c>
      <c r="H83">
        <f>MONTH(Table1[[#This Row],[Date]])</f>
        <v>1</v>
      </c>
      <c r="I83" t="str">
        <f>TEXT(Table1[[#This Row],[Date]],"ddd")</f>
        <v>Mon</v>
      </c>
      <c r="J83" s="2">
        <f>Table1[[#This Row],[Credit]]-Table1[[#This Row],[Debit]]</f>
        <v>-5</v>
      </c>
      <c r="K83" t="str">
        <f>TEXT(Table1[[#This Row],[Date]],"mmm")</f>
        <v>Jan</v>
      </c>
    </row>
    <row r="84" spans="1:11" x14ac:dyDescent="0.3">
      <c r="A84" s="1">
        <v>44228</v>
      </c>
      <c r="B84" t="s">
        <v>10</v>
      </c>
      <c r="C84" s="2"/>
      <c r="D84" s="2">
        <v>5000</v>
      </c>
      <c r="E84" t="s">
        <v>11</v>
      </c>
      <c r="F84" t="s">
        <v>12</v>
      </c>
      <c r="G84" t="s">
        <v>13</v>
      </c>
      <c r="H84">
        <f>MONTH(Table1[[#This Row],[Date]])</f>
        <v>2</v>
      </c>
      <c r="I84" t="str">
        <f>TEXT(Table1[[#This Row],[Date]],"ddd")</f>
        <v>Mon</v>
      </c>
      <c r="J84" s="2">
        <f>Table1[[#This Row],[Credit]]-Table1[[#This Row],[Debit]]</f>
        <v>5000</v>
      </c>
      <c r="K84" t="str">
        <f>TEXT(Table1[[#This Row],[Date]],"mmm")</f>
        <v>Feb</v>
      </c>
    </row>
    <row r="85" spans="1:11" x14ac:dyDescent="0.3">
      <c r="A85" s="1">
        <v>44228</v>
      </c>
      <c r="B85" t="s">
        <v>14</v>
      </c>
      <c r="C85" s="2">
        <v>5</v>
      </c>
      <c r="D85" s="2"/>
      <c r="E85" t="s">
        <v>15</v>
      </c>
      <c r="F85" t="s">
        <v>16</v>
      </c>
      <c r="G85" t="s">
        <v>17</v>
      </c>
      <c r="H85">
        <f>MONTH(Table1[[#This Row],[Date]])</f>
        <v>2</v>
      </c>
      <c r="I85" t="str">
        <f>TEXT(Table1[[#This Row],[Date]],"ddd")</f>
        <v>Mon</v>
      </c>
      <c r="J85" s="2">
        <f>Table1[[#This Row],[Credit]]-Table1[[#This Row],[Debit]]</f>
        <v>-5</v>
      </c>
      <c r="K85" t="str">
        <f>TEXT(Table1[[#This Row],[Date]],"mmm")</f>
        <v>Feb</v>
      </c>
    </row>
    <row r="86" spans="1:11" x14ac:dyDescent="0.3">
      <c r="A86" s="1">
        <v>44235</v>
      </c>
      <c r="B86" t="s">
        <v>26</v>
      </c>
      <c r="C86" s="2">
        <v>51.1</v>
      </c>
      <c r="D86" s="2"/>
      <c r="E86" t="s">
        <v>27</v>
      </c>
      <c r="F86" t="s">
        <v>20</v>
      </c>
      <c r="G86" t="s">
        <v>17</v>
      </c>
      <c r="H86">
        <f>MONTH(Table1[[#This Row],[Date]])</f>
        <v>2</v>
      </c>
      <c r="I86" t="str">
        <f>TEXT(Table1[[#This Row],[Date]],"ddd")</f>
        <v>Mon</v>
      </c>
      <c r="J86" s="2">
        <f>Table1[[#This Row],[Credit]]-Table1[[#This Row],[Debit]]</f>
        <v>-51.1</v>
      </c>
      <c r="K86" t="str">
        <f>TEXT(Table1[[#This Row],[Date]],"mmm")</f>
        <v>Feb</v>
      </c>
    </row>
    <row r="87" spans="1:11" x14ac:dyDescent="0.3">
      <c r="A87" s="1">
        <v>44235</v>
      </c>
      <c r="B87" t="s">
        <v>14</v>
      </c>
      <c r="C87" s="2">
        <v>5</v>
      </c>
      <c r="D87" s="2"/>
      <c r="E87" t="s">
        <v>15</v>
      </c>
      <c r="F87" t="s">
        <v>16</v>
      </c>
      <c r="G87" t="s">
        <v>17</v>
      </c>
      <c r="H87">
        <f>MONTH(Table1[[#This Row],[Date]])</f>
        <v>2</v>
      </c>
      <c r="I87" t="str">
        <f>TEXT(Table1[[#This Row],[Date]],"ddd")</f>
        <v>Mon</v>
      </c>
      <c r="J87" s="2">
        <f>Table1[[#This Row],[Credit]]-Table1[[#This Row],[Debit]]</f>
        <v>-5</v>
      </c>
      <c r="K87" t="str">
        <f>TEXT(Table1[[#This Row],[Date]],"mmm")</f>
        <v>Feb</v>
      </c>
    </row>
    <row r="88" spans="1:11" x14ac:dyDescent="0.3">
      <c r="A88" s="1">
        <v>44242</v>
      </c>
      <c r="B88" t="s">
        <v>38</v>
      </c>
      <c r="C88" s="2"/>
      <c r="D88" s="2">
        <v>800</v>
      </c>
      <c r="E88" t="s">
        <v>39</v>
      </c>
      <c r="F88" t="s">
        <v>40</v>
      </c>
      <c r="G88" t="s">
        <v>13</v>
      </c>
      <c r="H88">
        <f>MONTH(Table1[[#This Row],[Date]])</f>
        <v>2</v>
      </c>
      <c r="I88" t="str">
        <f>TEXT(Table1[[#This Row],[Date]],"ddd")</f>
        <v>Mon</v>
      </c>
      <c r="J88" s="2">
        <f>Table1[[#This Row],[Credit]]-Table1[[#This Row],[Debit]]</f>
        <v>800</v>
      </c>
      <c r="K88" t="str">
        <f>TEXT(Table1[[#This Row],[Date]],"mmm")</f>
        <v>Feb</v>
      </c>
    </row>
    <row r="89" spans="1:11" x14ac:dyDescent="0.3">
      <c r="A89" s="1">
        <v>44242</v>
      </c>
      <c r="B89" t="s">
        <v>14</v>
      </c>
      <c r="C89" s="2">
        <v>5</v>
      </c>
      <c r="D89" s="2"/>
      <c r="E89" t="s">
        <v>15</v>
      </c>
      <c r="F89" t="s">
        <v>16</v>
      </c>
      <c r="G89" t="s">
        <v>17</v>
      </c>
      <c r="H89">
        <f>MONTH(Table1[[#This Row],[Date]])</f>
        <v>2</v>
      </c>
      <c r="I89" t="str">
        <f>TEXT(Table1[[#This Row],[Date]],"ddd")</f>
        <v>Mon</v>
      </c>
      <c r="J89" s="2">
        <f>Table1[[#This Row],[Credit]]-Table1[[#This Row],[Debit]]</f>
        <v>-5</v>
      </c>
      <c r="K89" t="str">
        <f>TEXT(Table1[[#This Row],[Date]],"mmm")</f>
        <v>Feb</v>
      </c>
    </row>
    <row r="90" spans="1:11" x14ac:dyDescent="0.3">
      <c r="A90" s="1">
        <v>44249</v>
      </c>
      <c r="B90" t="s">
        <v>48</v>
      </c>
      <c r="C90" s="2">
        <v>55</v>
      </c>
      <c r="D90" s="2"/>
      <c r="E90" t="s">
        <v>49</v>
      </c>
      <c r="F90" t="s">
        <v>50</v>
      </c>
      <c r="G90" t="s">
        <v>17</v>
      </c>
      <c r="H90">
        <f>MONTH(Table1[[#This Row],[Date]])</f>
        <v>2</v>
      </c>
      <c r="I90" t="str">
        <f>TEXT(Table1[[#This Row],[Date]],"ddd")</f>
        <v>Mon</v>
      </c>
      <c r="J90" s="2">
        <f>Table1[[#This Row],[Credit]]-Table1[[#This Row],[Debit]]</f>
        <v>-55</v>
      </c>
      <c r="K90" t="str">
        <f>TEXT(Table1[[#This Row],[Date]],"mmm")</f>
        <v>Feb</v>
      </c>
    </row>
    <row r="91" spans="1:11" x14ac:dyDescent="0.3">
      <c r="A91" s="1">
        <v>44249</v>
      </c>
      <c r="B91" t="s">
        <v>28</v>
      </c>
      <c r="C91" s="2">
        <v>64.099999999999994</v>
      </c>
      <c r="D91" s="2"/>
      <c r="E91" t="s">
        <v>51</v>
      </c>
      <c r="F91" t="s">
        <v>23</v>
      </c>
      <c r="G91" t="s">
        <v>17</v>
      </c>
      <c r="H91">
        <f>MONTH(Table1[[#This Row],[Date]])</f>
        <v>2</v>
      </c>
      <c r="I91" t="str">
        <f>TEXT(Table1[[#This Row],[Date]],"ddd")</f>
        <v>Mon</v>
      </c>
      <c r="J91" s="2">
        <f>Table1[[#This Row],[Credit]]-Table1[[#This Row],[Debit]]</f>
        <v>-64.099999999999994</v>
      </c>
      <c r="K91" t="str">
        <f>TEXT(Table1[[#This Row],[Date]],"mmm")</f>
        <v>Feb</v>
      </c>
    </row>
    <row r="92" spans="1:11" x14ac:dyDescent="0.3">
      <c r="A92" s="1">
        <v>44249</v>
      </c>
      <c r="B92" t="s">
        <v>14</v>
      </c>
      <c r="C92" s="2">
        <v>5</v>
      </c>
      <c r="D92" s="2"/>
      <c r="E92" t="s">
        <v>15</v>
      </c>
      <c r="F92" t="s">
        <v>16</v>
      </c>
      <c r="G92" t="s">
        <v>17</v>
      </c>
      <c r="H92">
        <f>MONTH(Table1[[#This Row],[Date]])</f>
        <v>2</v>
      </c>
      <c r="I92" t="str">
        <f>TEXT(Table1[[#This Row],[Date]],"ddd")</f>
        <v>Mon</v>
      </c>
      <c r="J92" s="2">
        <f>Table1[[#This Row],[Credit]]-Table1[[#This Row],[Debit]]</f>
        <v>-5</v>
      </c>
      <c r="K92" t="str">
        <f>TEXT(Table1[[#This Row],[Date]],"mmm")</f>
        <v>Feb</v>
      </c>
    </row>
    <row r="93" spans="1:11" x14ac:dyDescent="0.3">
      <c r="A93" s="1">
        <v>44256</v>
      </c>
      <c r="B93" t="s">
        <v>10</v>
      </c>
      <c r="C93" s="2"/>
      <c r="D93" s="2">
        <v>5000</v>
      </c>
      <c r="E93" t="s">
        <v>11</v>
      </c>
      <c r="F93" t="s">
        <v>12</v>
      </c>
      <c r="G93" t="s">
        <v>13</v>
      </c>
      <c r="H93">
        <f>MONTH(Table1[[#This Row],[Date]])</f>
        <v>3</v>
      </c>
      <c r="I93" t="str">
        <f>TEXT(Table1[[#This Row],[Date]],"ddd")</f>
        <v>Mon</v>
      </c>
      <c r="J93" s="2">
        <f>Table1[[#This Row],[Credit]]-Table1[[#This Row],[Debit]]</f>
        <v>5000</v>
      </c>
      <c r="K93" t="str">
        <f>TEXT(Table1[[#This Row],[Date]],"mmm")</f>
        <v>Mar</v>
      </c>
    </row>
    <row r="94" spans="1:11" x14ac:dyDescent="0.3">
      <c r="A94" s="1">
        <v>44256</v>
      </c>
      <c r="B94" t="s">
        <v>14</v>
      </c>
      <c r="C94" s="2">
        <v>5</v>
      </c>
      <c r="D94" s="2"/>
      <c r="E94" t="s">
        <v>15</v>
      </c>
      <c r="F94" t="s">
        <v>16</v>
      </c>
      <c r="G94" t="s">
        <v>17</v>
      </c>
      <c r="H94">
        <f>MONTH(Table1[[#This Row],[Date]])</f>
        <v>3</v>
      </c>
      <c r="I94" t="str">
        <f>TEXT(Table1[[#This Row],[Date]],"ddd")</f>
        <v>Mon</v>
      </c>
      <c r="J94" s="2">
        <f>Table1[[#This Row],[Credit]]-Table1[[#This Row],[Debit]]</f>
        <v>-5</v>
      </c>
      <c r="K94" t="str">
        <f>TEXT(Table1[[#This Row],[Date]],"mmm")</f>
        <v>Mar</v>
      </c>
    </row>
    <row r="95" spans="1:11" x14ac:dyDescent="0.3">
      <c r="A95" s="1">
        <v>44263</v>
      </c>
      <c r="B95" t="s">
        <v>26</v>
      </c>
      <c r="C95" s="2">
        <v>52.1</v>
      </c>
      <c r="D95" s="2"/>
      <c r="E95" t="s">
        <v>27</v>
      </c>
      <c r="F95" t="s">
        <v>20</v>
      </c>
      <c r="G95" t="s">
        <v>17</v>
      </c>
      <c r="H95">
        <f>MONTH(Table1[[#This Row],[Date]])</f>
        <v>3</v>
      </c>
      <c r="I95" t="str">
        <f>TEXT(Table1[[#This Row],[Date]],"ddd")</f>
        <v>Mon</v>
      </c>
      <c r="J95" s="2">
        <f>Table1[[#This Row],[Credit]]-Table1[[#This Row],[Debit]]</f>
        <v>-52.1</v>
      </c>
      <c r="K95" t="str">
        <f>TEXT(Table1[[#This Row],[Date]],"mmm")</f>
        <v>Mar</v>
      </c>
    </row>
    <row r="96" spans="1:11" x14ac:dyDescent="0.3">
      <c r="A96" s="1">
        <v>44263</v>
      </c>
      <c r="B96" t="s">
        <v>14</v>
      </c>
      <c r="C96" s="2">
        <v>5</v>
      </c>
      <c r="D96" s="2"/>
      <c r="E96" t="s">
        <v>15</v>
      </c>
      <c r="F96" t="s">
        <v>16</v>
      </c>
      <c r="G96" t="s">
        <v>17</v>
      </c>
      <c r="H96">
        <f>MONTH(Table1[[#This Row],[Date]])</f>
        <v>3</v>
      </c>
      <c r="I96" t="str">
        <f>TEXT(Table1[[#This Row],[Date]],"ddd")</f>
        <v>Mon</v>
      </c>
      <c r="J96" s="2">
        <f>Table1[[#This Row],[Credit]]-Table1[[#This Row],[Debit]]</f>
        <v>-5</v>
      </c>
      <c r="K96" t="str">
        <f>TEXT(Table1[[#This Row],[Date]],"mmm")</f>
        <v>Mar</v>
      </c>
    </row>
    <row r="97" spans="1:11" x14ac:dyDescent="0.3">
      <c r="A97" s="1">
        <v>44270</v>
      </c>
      <c r="B97" t="s">
        <v>38</v>
      </c>
      <c r="C97" s="2"/>
      <c r="D97" s="2">
        <v>1000</v>
      </c>
      <c r="E97" t="s">
        <v>39</v>
      </c>
      <c r="F97" t="s">
        <v>40</v>
      </c>
      <c r="G97" t="s">
        <v>13</v>
      </c>
      <c r="H97">
        <f>MONTH(Table1[[#This Row],[Date]])</f>
        <v>3</v>
      </c>
      <c r="I97" t="str">
        <f>TEXT(Table1[[#This Row],[Date]],"ddd")</f>
        <v>Mon</v>
      </c>
      <c r="J97" s="2">
        <f>Table1[[#This Row],[Credit]]-Table1[[#This Row],[Debit]]</f>
        <v>1000</v>
      </c>
      <c r="K97" t="str">
        <f>TEXT(Table1[[#This Row],[Date]],"mmm")</f>
        <v>Mar</v>
      </c>
    </row>
    <row r="98" spans="1:11" x14ac:dyDescent="0.3">
      <c r="A98" s="1">
        <v>44270</v>
      </c>
      <c r="B98" t="s">
        <v>14</v>
      </c>
      <c r="C98" s="2">
        <v>5</v>
      </c>
      <c r="D98" s="2"/>
      <c r="E98" t="s">
        <v>15</v>
      </c>
      <c r="F98" t="s">
        <v>16</v>
      </c>
      <c r="G98" t="s">
        <v>17</v>
      </c>
      <c r="H98">
        <f>MONTH(Table1[[#This Row],[Date]])</f>
        <v>3</v>
      </c>
      <c r="I98" t="str">
        <f>TEXT(Table1[[#This Row],[Date]],"ddd")</f>
        <v>Mon</v>
      </c>
      <c r="J98" s="2">
        <f>Table1[[#This Row],[Credit]]-Table1[[#This Row],[Debit]]</f>
        <v>-5</v>
      </c>
      <c r="K98" t="str">
        <f>TEXT(Table1[[#This Row],[Date]],"mmm")</f>
        <v>Mar</v>
      </c>
    </row>
    <row r="99" spans="1:11" x14ac:dyDescent="0.3">
      <c r="A99" s="1">
        <v>44277</v>
      </c>
      <c r="B99" t="s">
        <v>48</v>
      </c>
      <c r="C99" s="2">
        <v>55</v>
      </c>
      <c r="D99" s="2"/>
      <c r="E99" t="s">
        <v>49</v>
      </c>
      <c r="F99" t="s">
        <v>50</v>
      </c>
      <c r="G99" t="s">
        <v>17</v>
      </c>
      <c r="H99">
        <f>MONTH(Table1[[#This Row],[Date]])</f>
        <v>3</v>
      </c>
      <c r="I99" t="str">
        <f>TEXT(Table1[[#This Row],[Date]],"ddd")</f>
        <v>Mon</v>
      </c>
      <c r="J99" s="2">
        <f>Table1[[#This Row],[Credit]]-Table1[[#This Row],[Debit]]</f>
        <v>-55</v>
      </c>
      <c r="K99" t="str">
        <f>TEXT(Table1[[#This Row],[Date]],"mmm")</f>
        <v>Mar</v>
      </c>
    </row>
    <row r="100" spans="1:11" x14ac:dyDescent="0.3">
      <c r="A100" s="1">
        <v>44277</v>
      </c>
      <c r="B100" t="s">
        <v>28</v>
      </c>
      <c r="C100" s="2">
        <v>65</v>
      </c>
      <c r="D100" s="2"/>
      <c r="E100" t="s">
        <v>51</v>
      </c>
      <c r="F100" t="s">
        <v>23</v>
      </c>
      <c r="G100" t="s">
        <v>17</v>
      </c>
      <c r="H100">
        <f>MONTH(Table1[[#This Row],[Date]])</f>
        <v>3</v>
      </c>
      <c r="I100" t="str">
        <f>TEXT(Table1[[#This Row],[Date]],"ddd")</f>
        <v>Mon</v>
      </c>
      <c r="J100" s="2">
        <f>Table1[[#This Row],[Credit]]-Table1[[#This Row],[Debit]]</f>
        <v>-65</v>
      </c>
      <c r="K100" t="str">
        <f>TEXT(Table1[[#This Row],[Date]],"mmm")</f>
        <v>Mar</v>
      </c>
    </row>
    <row r="101" spans="1:11" x14ac:dyDescent="0.3">
      <c r="A101" s="1">
        <v>44277</v>
      </c>
      <c r="B101" t="s">
        <v>14</v>
      </c>
      <c r="C101" s="2">
        <v>5</v>
      </c>
      <c r="D101" s="2"/>
      <c r="E101" t="s">
        <v>15</v>
      </c>
      <c r="F101" t="s">
        <v>16</v>
      </c>
      <c r="G101" t="s">
        <v>17</v>
      </c>
      <c r="H101">
        <f>MONTH(Table1[[#This Row],[Date]])</f>
        <v>3</v>
      </c>
      <c r="I101" t="str">
        <f>TEXT(Table1[[#This Row],[Date]],"ddd")</f>
        <v>Mon</v>
      </c>
      <c r="J101" s="2">
        <f>Table1[[#This Row],[Credit]]-Table1[[#This Row],[Debit]]</f>
        <v>-5</v>
      </c>
      <c r="K101" t="str">
        <f>TEXT(Table1[[#This Row],[Date]],"mmm")</f>
        <v>Mar</v>
      </c>
    </row>
    <row r="102" spans="1:11" x14ac:dyDescent="0.3">
      <c r="A102" s="1">
        <v>44284</v>
      </c>
      <c r="B102" t="s">
        <v>59</v>
      </c>
      <c r="C102" s="2">
        <v>15</v>
      </c>
      <c r="D102" s="2"/>
      <c r="E102" t="s">
        <v>35</v>
      </c>
      <c r="F102" t="s">
        <v>16</v>
      </c>
      <c r="G102" t="s">
        <v>17</v>
      </c>
      <c r="H102">
        <f>MONTH(Table1[[#This Row],[Date]])</f>
        <v>3</v>
      </c>
      <c r="I102" t="str">
        <f>TEXT(Table1[[#This Row],[Date]],"ddd")</f>
        <v>Mon</v>
      </c>
      <c r="J102" s="2">
        <f>Table1[[#This Row],[Credit]]-Table1[[#This Row],[Debit]]</f>
        <v>-15</v>
      </c>
      <c r="K102" t="str">
        <f>TEXT(Table1[[#This Row],[Date]],"mmm")</f>
        <v>Mar</v>
      </c>
    </row>
    <row r="103" spans="1:11" x14ac:dyDescent="0.3">
      <c r="A103" s="1">
        <v>44291</v>
      </c>
      <c r="B103" t="s">
        <v>14</v>
      </c>
      <c r="C103" s="2">
        <v>5</v>
      </c>
      <c r="D103" s="2"/>
      <c r="E103" t="s">
        <v>15</v>
      </c>
      <c r="F103" t="s">
        <v>16</v>
      </c>
      <c r="G103" t="s">
        <v>17</v>
      </c>
      <c r="H103">
        <f>MONTH(Table1[[#This Row],[Date]])</f>
        <v>4</v>
      </c>
      <c r="I103" t="str">
        <f>TEXT(Table1[[#This Row],[Date]],"ddd")</f>
        <v>Mon</v>
      </c>
      <c r="J103" s="2">
        <f>Table1[[#This Row],[Credit]]-Table1[[#This Row],[Debit]]</f>
        <v>-5</v>
      </c>
      <c r="K103" t="str">
        <f>TEXT(Table1[[#This Row],[Date]],"mmm")</f>
        <v>Apr</v>
      </c>
    </row>
    <row r="104" spans="1:11" x14ac:dyDescent="0.3">
      <c r="A104" s="1">
        <v>44291</v>
      </c>
      <c r="B104" t="s">
        <v>24</v>
      </c>
      <c r="C104" s="2">
        <v>158.19999999999999</v>
      </c>
      <c r="D104" s="2"/>
      <c r="E104" t="s">
        <v>25</v>
      </c>
      <c r="F104" t="s">
        <v>20</v>
      </c>
      <c r="G104" t="s">
        <v>17</v>
      </c>
      <c r="H104">
        <f>MONTH(Table1[[#This Row],[Date]])</f>
        <v>4</v>
      </c>
      <c r="I104" t="str">
        <f>TEXT(Table1[[#This Row],[Date]],"ddd")</f>
        <v>Mon</v>
      </c>
      <c r="J104" s="2">
        <f>Table1[[#This Row],[Credit]]-Table1[[#This Row],[Debit]]</f>
        <v>-158.19999999999999</v>
      </c>
      <c r="K104" t="str">
        <f>TEXT(Table1[[#This Row],[Date]],"mmm")</f>
        <v>Apr</v>
      </c>
    </row>
    <row r="105" spans="1:11" x14ac:dyDescent="0.3">
      <c r="A105" s="1">
        <v>44298</v>
      </c>
      <c r="B105" t="s">
        <v>24</v>
      </c>
      <c r="C105" s="2">
        <v>98</v>
      </c>
      <c r="D105" s="2"/>
      <c r="E105" t="s">
        <v>25</v>
      </c>
      <c r="F105" t="s">
        <v>20</v>
      </c>
      <c r="G105" t="s">
        <v>17</v>
      </c>
      <c r="H105">
        <f>MONTH(Table1[[#This Row],[Date]])</f>
        <v>4</v>
      </c>
      <c r="I105" t="str">
        <f>TEXT(Table1[[#This Row],[Date]],"ddd")</f>
        <v>Mon</v>
      </c>
      <c r="J105" s="2">
        <f>Table1[[#This Row],[Credit]]-Table1[[#This Row],[Debit]]</f>
        <v>-98</v>
      </c>
      <c r="K105" t="str">
        <f>TEXT(Table1[[#This Row],[Date]],"mmm")</f>
        <v>Apr</v>
      </c>
    </row>
    <row r="106" spans="1:11" x14ac:dyDescent="0.3">
      <c r="A106" s="1">
        <v>44298</v>
      </c>
      <c r="B106" t="s">
        <v>14</v>
      </c>
      <c r="C106" s="2">
        <v>5</v>
      </c>
      <c r="D106" s="2"/>
      <c r="E106" t="s">
        <v>15</v>
      </c>
      <c r="F106" t="s">
        <v>16</v>
      </c>
      <c r="G106" t="s">
        <v>17</v>
      </c>
      <c r="H106">
        <f>MONTH(Table1[[#This Row],[Date]])</f>
        <v>4</v>
      </c>
      <c r="I106" t="str">
        <f>TEXT(Table1[[#This Row],[Date]],"ddd")</f>
        <v>Mon</v>
      </c>
      <c r="J106" s="2">
        <f>Table1[[#This Row],[Credit]]-Table1[[#This Row],[Debit]]</f>
        <v>-5</v>
      </c>
      <c r="K106" t="str">
        <f>TEXT(Table1[[#This Row],[Date]],"mmm")</f>
        <v>Apr</v>
      </c>
    </row>
    <row r="107" spans="1:11" x14ac:dyDescent="0.3">
      <c r="A107" s="1">
        <v>44305</v>
      </c>
      <c r="B107" t="s">
        <v>14</v>
      </c>
      <c r="C107" s="2">
        <v>5</v>
      </c>
      <c r="D107" s="2"/>
      <c r="E107" t="s">
        <v>15</v>
      </c>
      <c r="F107" t="s">
        <v>16</v>
      </c>
      <c r="G107" t="s">
        <v>17</v>
      </c>
      <c r="H107">
        <f>MONTH(Table1[[#This Row],[Date]])</f>
        <v>4</v>
      </c>
      <c r="I107" t="str">
        <f>TEXT(Table1[[#This Row],[Date]],"ddd")</f>
        <v>Mon</v>
      </c>
      <c r="J107" s="2">
        <f>Table1[[#This Row],[Credit]]-Table1[[#This Row],[Debit]]</f>
        <v>-5</v>
      </c>
      <c r="K107" t="str">
        <f>TEXT(Table1[[#This Row],[Date]],"mmm")</f>
        <v>Apr</v>
      </c>
    </row>
    <row r="108" spans="1:11" x14ac:dyDescent="0.3">
      <c r="A108" s="1">
        <v>44305</v>
      </c>
      <c r="B108" t="s">
        <v>24</v>
      </c>
      <c r="C108" s="2">
        <v>173</v>
      </c>
      <c r="D108" s="2"/>
      <c r="E108" t="s">
        <v>25</v>
      </c>
      <c r="F108" t="s">
        <v>20</v>
      </c>
      <c r="G108" t="s">
        <v>17</v>
      </c>
      <c r="H108">
        <f>MONTH(Table1[[#This Row],[Date]])</f>
        <v>4</v>
      </c>
      <c r="I108" t="str">
        <f>TEXT(Table1[[#This Row],[Date]],"ddd")</f>
        <v>Mon</v>
      </c>
      <c r="J108" s="2">
        <f>Table1[[#This Row],[Credit]]-Table1[[#This Row],[Debit]]</f>
        <v>-173</v>
      </c>
      <c r="K108" t="str">
        <f>TEXT(Table1[[#This Row],[Date]],"mmm")</f>
        <v>Apr</v>
      </c>
    </row>
    <row r="109" spans="1:11" x14ac:dyDescent="0.3">
      <c r="A109" s="1">
        <v>44312</v>
      </c>
      <c r="B109" t="s">
        <v>14</v>
      </c>
      <c r="C109" s="2">
        <v>5</v>
      </c>
      <c r="D109" s="2"/>
      <c r="E109" t="s">
        <v>15</v>
      </c>
      <c r="F109" t="s">
        <v>16</v>
      </c>
      <c r="G109" t="s">
        <v>17</v>
      </c>
      <c r="H109">
        <f>MONTH(Table1[[#This Row],[Date]])</f>
        <v>4</v>
      </c>
      <c r="I109" t="str">
        <f>TEXT(Table1[[#This Row],[Date]],"ddd")</f>
        <v>Mon</v>
      </c>
      <c r="J109" s="2">
        <f>Table1[[#This Row],[Credit]]-Table1[[#This Row],[Debit]]</f>
        <v>-5</v>
      </c>
      <c r="K109" t="str">
        <f>TEXT(Table1[[#This Row],[Date]],"mmm")</f>
        <v>Apr</v>
      </c>
    </row>
    <row r="110" spans="1:11" x14ac:dyDescent="0.3">
      <c r="A110" s="1">
        <v>44312</v>
      </c>
      <c r="B110" t="s">
        <v>24</v>
      </c>
      <c r="C110" s="2">
        <v>164.9</v>
      </c>
      <c r="D110" s="2"/>
      <c r="E110" t="s">
        <v>25</v>
      </c>
      <c r="F110" t="s">
        <v>20</v>
      </c>
      <c r="G110" t="s">
        <v>17</v>
      </c>
      <c r="H110">
        <f>MONTH(Table1[[#This Row],[Date]])</f>
        <v>4</v>
      </c>
      <c r="I110" t="str">
        <f>TEXT(Table1[[#This Row],[Date]],"ddd")</f>
        <v>Mon</v>
      </c>
      <c r="J110" s="2">
        <f>Table1[[#This Row],[Credit]]-Table1[[#This Row],[Debit]]</f>
        <v>-164.9</v>
      </c>
      <c r="K110" t="str">
        <f>TEXT(Table1[[#This Row],[Date]],"mmm")</f>
        <v>Apr</v>
      </c>
    </row>
    <row r="111" spans="1:11" x14ac:dyDescent="0.3">
      <c r="A111" s="1">
        <v>44319</v>
      </c>
      <c r="B111" t="s">
        <v>10</v>
      </c>
      <c r="C111" s="2"/>
      <c r="D111" s="2">
        <v>5000</v>
      </c>
      <c r="E111" t="s">
        <v>11</v>
      </c>
      <c r="F111" t="s">
        <v>12</v>
      </c>
      <c r="G111" t="s">
        <v>13</v>
      </c>
      <c r="H111">
        <f>MONTH(Table1[[#This Row],[Date]])</f>
        <v>5</v>
      </c>
      <c r="I111" t="str">
        <f>TEXT(Table1[[#This Row],[Date]],"ddd")</f>
        <v>Mon</v>
      </c>
      <c r="J111" s="2">
        <f>Table1[[#This Row],[Credit]]-Table1[[#This Row],[Debit]]</f>
        <v>5000</v>
      </c>
      <c r="K111" t="str">
        <f>TEXT(Table1[[#This Row],[Date]],"mmm")</f>
        <v>May</v>
      </c>
    </row>
    <row r="112" spans="1:11" x14ac:dyDescent="0.3">
      <c r="A112" s="1">
        <v>44319</v>
      </c>
      <c r="B112" t="s">
        <v>18</v>
      </c>
      <c r="C112" s="2">
        <v>900</v>
      </c>
      <c r="D112" s="2"/>
      <c r="E112" t="s">
        <v>19</v>
      </c>
      <c r="F112" t="s">
        <v>20</v>
      </c>
      <c r="G112" t="s">
        <v>17</v>
      </c>
      <c r="H112">
        <f>MONTH(Table1[[#This Row],[Date]])</f>
        <v>5</v>
      </c>
      <c r="I112" t="str">
        <f>TEXT(Table1[[#This Row],[Date]],"ddd")</f>
        <v>Mon</v>
      </c>
      <c r="J112" s="2">
        <f>Table1[[#This Row],[Credit]]-Table1[[#This Row],[Debit]]</f>
        <v>-900</v>
      </c>
      <c r="K112" t="str">
        <f>TEXT(Table1[[#This Row],[Date]],"mmm")</f>
        <v>May</v>
      </c>
    </row>
    <row r="113" spans="1:11" x14ac:dyDescent="0.3">
      <c r="A113" s="1">
        <v>44319</v>
      </c>
      <c r="B113" t="s">
        <v>21</v>
      </c>
      <c r="C113" s="2">
        <v>150</v>
      </c>
      <c r="D113" s="2"/>
      <c r="E113" t="s">
        <v>22</v>
      </c>
      <c r="F113" t="s">
        <v>23</v>
      </c>
      <c r="G113" t="s">
        <v>17</v>
      </c>
      <c r="H113">
        <f>MONTH(Table1[[#This Row],[Date]])</f>
        <v>5</v>
      </c>
      <c r="I113" t="str">
        <f>TEXT(Table1[[#This Row],[Date]],"ddd")</f>
        <v>Mon</v>
      </c>
      <c r="J113" s="2">
        <f>Table1[[#This Row],[Credit]]-Table1[[#This Row],[Debit]]</f>
        <v>-150</v>
      </c>
      <c r="K113" t="str">
        <f>TEXT(Table1[[#This Row],[Date]],"mmm")</f>
        <v>May</v>
      </c>
    </row>
    <row r="114" spans="1:11" x14ac:dyDescent="0.3">
      <c r="A114" s="1">
        <v>44319</v>
      </c>
      <c r="B114" t="s">
        <v>14</v>
      </c>
      <c r="C114" s="2">
        <v>5</v>
      </c>
      <c r="D114" s="2"/>
      <c r="E114" t="s">
        <v>15</v>
      </c>
      <c r="F114" t="s">
        <v>16</v>
      </c>
      <c r="G114" t="s">
        <v>17</v>
      </c>
      <c r="H114">
        <f>MONTH(Table1[[#This Row],[Date]])</f>
        <v>5</v>
      </c>
      <c r="I114" t="str">
        <f>TEXT(Table1[[#This Row],[Date]],"ddd")</f>
        <v>Mon</v>
      </c>
      <c r="J114" s="2">
        <f>Table1[[#This Row],[Credit]]-Table1[[#This Row],[Debit]]</f>
        <v>-5</v>
      </c>
      <c r="K114" t="str">
        <f>TEXT(Table1[[#This Row],[Date]],"mmm")</f>
        <v>May</v>
      </c>
    </row>
    <row r="115" spans="1:11" x14ac:dyDescent="0.3">
      <c r="A115" s="1">
        <v>44326</v>
      </c>
      <c r="B115" t="s">
        <v>14</v>
      </c>
      <c r="C115" s="2">
        <v>5</v>
      </c>
      <c r="D115" s="2"/>
      <c r="E115" t="s">
        <v>15</v>
      </c>
      <c r="F115" t="s">
        <v>16</v>
      </c>
      <c r="G115" t="s">
        <v>17</v>
      </c>
      <c r="H115">
        <f>MONTH(Table1[[#This Row],[Date]])</f>
        <v>5</v>
      </c>
      <c r="I115" t="str">
        <f>TEXT(Table1[[#This Row],[Date]],"ddd")</f>
        <v>Mon</v>
      </c>
      <c r="J115" s="2">
        <f>Table1[[#This Row],[Credit]]-Table1[[#This Row],[Debit]]</f>
        <v>-5</v>
      </c>
      <c r="K115" t="str">
        <f>TEXT(Table1[[#This Row],[Date]],"mmm")</f>
        <v>May</v>
      </c>
    </row>
    <row r="116" spans="1:11" x14ac:dyDescent="0.3">
      <c r="A116" s="1">
        <v>44333</v>
      </c>
      <c r="B116" t="s">
        <v>14</v>
      </c>
      <c r="C116" s="2">
        <v>5</v>
      </c>
      <c r="D116" s="2"/>
      <c r="E116" t="s">
        <v>15</v>
      </c>
      <c r="F116" t="s">
        <v>16</v>
      </c>
      <c r="G116" t="s">
        <v>17</v>
      </c>
      <c r="H116">
        <f>MONTH(Table1[[#This Row],[Date]])</f>
        <v>5</v>
      </c>
      <c r="I116" t="str">
        <f>TEXT(Table1[[#This Row],[Date]],"ddd")</f>
        <v>Mon</v>
      </c>
      <c r="J116" s="2">
        <f>Table1[[#This Row],[Credit]]-Table1[[#This Row],[Debit]]</f>
        <v>-5</v>
      </c>
      <c r="K116" t="str">
        <f>TEXT(Table1[[#This Row],[Date]],"mmm")</f>
        <v>May</v>
      </c>
    </row>
    <row r="117" spans="1:11" x14ac:dyDescent="0.3">
      <c r="A117" s="1">
        <v>44333</v>
      </c>
      <c r="B117" t="s">
        <v>55</v>
      </c>
      <c r="C117" s="2">
        <v>75</v>
      </c>
      <c r="D117" s="2"/>
      <c r="E117" t="s">
        <v>56</v>
      </c>
      <c r="F117" t="s">
        <v>57</v>
      </c>
      <c r="G117" t="s">
        <v>17</v>
      </c>
      <c r="H117">
        <f>MONTH(Table1[[#This Row],[Date]])</f>
        <v>5</v>
      </c>
      <c r="I117" t="str">
        <f>TEXT(Table1[[#This Row],[Date]],"ddd")</f>
        <v>Mon</v>
      </c>
      <c r="J117" s="2">
        <f>Table1[[#This Row],[Credit]]-Table1[[#This Row],[Debit]]</f>
        <v>-75</v>
      </c>
      <c r="K117" t="str">
        <f>TEXT(Table1[[#This Row],[Date]],"mmm")</f>
        <v>May</v>
      </c>
    </row>
    <row r="118" spans="1:11" x14ac:dyDescent="0.3">
      <c r="A118" s="1">
        <v>44333</v>
      </c>
      <c r="B118" t="s">
        <v>42</v>
      </c>
      <c r="C118" s="2">
        <v>40</v>
      </c>
      <c r="D118" s="2"/>
      <c r="E118" t="s">
        <v>42</v>
      </c>
      <c r="F118" t="s">
        <v>20</v>
      </c>
      <c r="G118" t="s">
        <v>17</v>
      </c>
      <c r="H118">
        <f>MONTH(Table1[[#This Row],[Date]])</f>
        <v>5</v>
      </c>
      <c r="I118" t="str">
        <f>TEXT(Table1[[#This Row],[Date]],"ddd")</f>
        <v>Mon</v>
      </c>
      <c r="J118" s="2">
        <f>Table1[[#This Row],[Credit]]-Table1[[#This Row],[Debit]]</f>
        <v>-40</v>
      </c>
      <c r="K118" t="str">
        <f>TEXT(Table1[[#This Row],[Date]],"mmm")</f>
        <v>May</v>
      </c>
    </row>
    <row r="119" spans="1:11" x14ac:dyDescent="0.3">
      <c r="A119" s="1">
        <v>44340</v>
      </c>
      <c r="B119" t="s">
        <v>14</v>
      </c>
      <c r="C119" s="2">
        <v>5</v>
      </c>
      <c r="D119" s="2"/>
      <c r="E119" t="s">
        <v>15</v>
      </c>
      <c r="F119" t="s">
        <v>16</v>
      </c>
      <c r="G119" t="s">
        <v>17</v>
      </c>
      <c r="H119">
        <f>MONTH(Table1[[#This Row],[Date]])</f>
        <v>5</v>
      </c>
      <c r="I119" t="str">
        <f>TEXT(Table1[[#This Row],[Date]],"ddd")</f>
        <v>Mon</v>
      </c>
      <c r="J119" s="2">
        <f>Table1[[#This Row],[Credit]]-Table1[[#This Row],[Debit]]</f>
        <v>-5</v>
      </c>
      <c r="K119" t="str">
        <f>TEXT(Table1[[#This Row],[Date]],"mmm")</f>
        <v>May</v>
      </c>
    </row>
    <row r="120" spans="1:11" x14ac:dyDescent="0.3">
      <c r="A120" s="1">
        <v>44347</v>
      </c>
      <c r="B120" t="s">
        <v>59</v>
      </c>
      <c r="C120" s="2">
        <v>15</v>
      </c>
      <c r="D120" s="2"/>
      <c r="E120" t="s">
        <v>35</v>
      </c>
      <c r="F120" t="s">
        <v>16</v>
      </c>
      <c r="G120" t="s">
        <v>17</v>
      </c>
      <c r="H120">
        <f>MONTH(Table1[[#This Row],[Date]])</f>
        <v>5</v>
      </c>
      <c r="I120" t="str">
        <f>TEXT(Table1[[#This Row],[Date]],"ddd")</f>
        <v>Mon</v>
      </c>
      <c r="J120" s="2">
        <f>Table1[[#This Row],[Credit]]-Table1[[#This Row],[Debit]]</f>
        <v>-15</v>
      </c>
      <c r="K120" t="str">
        <f>TEXT(Table1[[#This Row],[Date]],"mmm")</f>
        <v>May</v>
      </c>
    </row>
    <row r="121" spans="1:11" x14ac:dyDescent="0.3">
      <c r="A121" s="1">
        <v>44347</v>
      </c>
      <c r="B121" t="s">
        <v>14</v>
      </c>
      <c r="C121" s="2">
        <v>5</v>
      </c>
      <c r="D121" s="2"/>
      <c r="E121" t="s">
        <v>15</v>
      </c>
      <c r="F121" t="s">
        <v>16</v>
      </c>
      <c r="G121" t="s">
        <v>17</v>
      </c>
      <c r="H121">
        <f>MONTH(Table1[[#This Row],[Date]])</f>
        <v>5</v>
      </c>
      <c r="I121" t="str">
        <f>TEXT(Table1[[#This Row],[Date]],"ddd")</f>
        <v>Mon</v>
      </c>
      <c r="J121" s="2">
        <f>Table1[[#This Row],[Credit]]-Table1[[#This Row],[Debit]]</f>
        <v>-5</v>
      </c>
      <c r="K121" t="str">
        <f>TEXT(Table1[[#This Row],[Date]],"mmm")</f>
        <v>May</v>
      </c>
    </row>
    <row r="122" spans="1:11" x14ac:dyDescent="0.3">
      <c r="A122" s="1">
        <v>44361</v>
      </c>
      <c r="B122" t="s">
        <v>14</v>
      </c>
      <c r="C122" s="2">
        <v>5</v>
      </c>
      <c r="D122" s="2"/>
      <c r="E122" t="s">
        <v>15</v>
      </c>
      <c r="F122" t="s">
        <v>16</v>
      </c>
      <c r="G122" t="s">
        <v>17</v>
      </c>
      <c r="H122">
        <f>MONTH(Table1[[#This Row],[Date]])</f>
        <v>6</v>
      </c>
      <c r="I122" t="str">
        <f>TEXT(Table1[[#This Row],[Date]],"ddd")</f>
        <v>Mon</v>
      </c>
      <c r="J122" s="2">
        <f>Table1[[#This Row],[Credit]]-Table1[[#This Row],[Debit]]</f>
        <v>-5</v>
      </c>
      <c r="K122" t="str">
        <f>TEXT(Table1[[#This Row],[Date]],"mmm")</f>
        <v>Jun</v>
      </c>
    </row>
    <row r="123" spans="1:11" x14ac:dyDescent="0.3">
      <c r="A123" s="1">
        <v>44361</v>
      </c>
      <c r="B123" t="s">
        <v>29</v>
      </c>
      <c r="C123" s="2">
        <v>44.9</v>
      </c>
      <c r="D123" s="2"/>
      <c r="E123" t="s">
        <v>30</v>
      </c>
      <c r="F123" t="s">
        <v>31</v>
      </c>
      <c r="G123" t="s">
        <v>17</v>
      </c>
      <c r="H123">
        <f>MONTH(Table1[[#This Row],[Date]])</f>
        <v>6</v>
      </c>
      <c r="I123" t="str">
        <f>TEXT(Table1[[#This Row],[Date]],"ddd")</f>
        <v>Mon</v>
      </c>
      <c r="J123" s="2">
        <f>Table1[[#This Row],[Credit]]-Table1[[#This Row],[Debit]]</f>
        <v>-44.9</v>
      </c>
      <c r="K123" t="str">
        <f>TEXT(Table1[[#This Row],[Date]],"mmm")</f>
        <v>Jun</v>
      </c>
    </row>
    <row r="124" spans="1:11" x14ac:dyDescent="0.3">
      <c r="A124" s="1">
        <v>44361</v>
      </c>
      <c r="B124" t="s">
        <v>32</v>
      </c>
      <c r="C124" s="2">
        <v>102.9</v>
      </c>
      <c r="D124" s="2"/>
      <c r="E124" t="s">
        <v>33</v>
      </c>
      <c r="F124" t="s">
        <v>31</v>
      </c>
      <c r="G124" t="s">
        <v>17</v>
      </c>
      <c r="H124">
        <f>MONTH(Table1[[#This Row],[Date]])</f>
        <v>6</v>
      </c>
      <c r="I124" t="str">
        <f>TEXT(Table1[[#This Row],[Date]],"ddd")</f>
        <v>Mon</v>
      </c>
      <c r="J124" s="2">
        <f>Table1[[#This Row],[Credit]]-Table1[[#This Row],[Debit]]</f>
        <v>-102.9</v>
      </c>
      <c r="K124" t="str">
        <f>TEXT(Table1[[#This Row],[Date]],"mmm")</f>
        <v>Jun</v>
      </c>
    </row>
    <row r="125" spans="1:11" x14ac:dyDescent="0.3">
      <c r="A125" s="1">
        <v>44361</v>
      </c>
      <c r="B125" t="s">
        <v>34</v>
      </c>
      <c r="C125" s="2">
        <v>56.9</v>
      </c>
      <c r="D125" s="2"/>
      <c r="E125" t="s">
        <v>35</v>
      </c>
      <c r="F125" t="s">
        <v>16</v>
      </c>
      <c r="G125" t="s">
        <v>17</v>
      </c>
      <c r="H125">
        <f>MONTH(Table1[[#This Row],[Date]])</f>
        <v>6</v>
      </c>
      <c r="I125" t="str">
        <f>TEXT(Table1[[#This Row],[Date]],"ddd")</f>
        <v>Mon</v>
      </c>
      <c r="J125" s="2">
        <f>Table1[[#This Row],[Credit]]-Table1[[#This Row],[Debit]]</f>
        <v>-56.9</v>
      </c>
      <c r="K125" t="str">
        <f>TEXT(Table1[[#This Row],[Date]],"mmm")</f>
        <v>Jun</v>
      </c>
    </row>
    <row r="126" spans="1:11" x14ac:dyDescent="0.3">
      <c r="A126" s="1">
        <v>44368</v>
      </c>
      <c r="B126" t="s">
        <v>46</v>
      </c>
      <c r="C126" s="2">
        <v>42.1</v>
      </c>
      <c r="D126" s="2"/>
      <c r="E126" t="s">
        <v>35</v>
      </c>
      <c r="F126" t="s">
        <v>16</v>
      </c>
      <c r="G126" t="s">
        <v>17</v>
      </c>
      <c r="H126">
        <f>MONTH(Table1[[#This Row],[Date]])</f>
        <v>6</v>
      </c>
      <c r="I126" t="str">
        <f>TEXT(Table1[[#This Row],[Date]],"ddd")</f>
        <v>Mon</v>
      </c>
      <c r="J126" s="2">
        <f>Table1[[#This Row],[Credit]]-Table1[[#This Row],[Debit]]</f>
        <v>-42.1</v>
      </c>
      <c r="K126" t="str">
        <f>TEXT(Table1[[#This Row],[Date]],"mmm")</f>
        <v>Jun</v>
      </c>
    </row>
    <row r="127" spans="1:11" x14ac:dyDescent="0.3">
      <c r="A127" s="1">
        <v>44375</v>
      </c>
      <c r="B127" t="s">
        <v>52</v>
      </c>
      <c r="C127" s="2">
        <v>129.9</v>
      </c>
      <c r="D127" s="2"/>
      <c r="E127" t="s">
        <v>33</v>
      </c>
      <c r="F127" t="s">
        <v>31</v>
      </c>
      <c r="G127" t="s">
        <v>17</v>
      </c>
      <c r="H127">
        <f>MONTH(Table1[[#This Row],[Date]])</f>
        <v>6</v>
      </c>
      <c r="I127" t="str">
        <f>TEXT(Table1[[#This Row],[Date]],"ddd")</f>
        <v>Mon</v>
      </c>
      <c r="J127" s="2">
        <f>Table1[[#This Row],[Credit]]-Table1[[#This Row],[Debit]]</f>
        <v>-129.9</v>
      </c>
      <c r="K127" t="str">
        <f>TEXT(Table1[[#This Row],[Date]],"mmm")</f>
        <v>Jun</v>
      </c>
    </row>
    <row r="128" spans="1:11" x14ac:dyDescent="0.3">
      <c r="A128" s="1">
        <v>44375</v>
      </c>
      <c r="B128" t="s">
        <v>53</v>
      </c>
      <c r="C128" s="2">
        <v>180.29999999999998</v>
      </c>
      <c r="D128" s="2"/>
      <c r="E128" t="s">
        <v>30</v>
      </c>
      <c r="F128" t="s">
        <v>31</v>
      </c>
      <c r="G128" t="s">
        <v>17</v>
      </c>
      <c r="H128">
        <f>MONTH(Table1[[#This Row],[Date]])</f>
        <v>6</v>
      </c>
      <c r="I128" t="str">
        <f>TEXT(Table1[[#This Row],[Date]],"ddd")</f>
        <v>Mon</v>
      </c>
      <c r="J128" s="2">
        <f>Table1[[#This Row],[Credit]]-Table1[[#This Row],[Debit]]</f>
        <v>-180.29999999999998</v>
      </c>
      <c r="K128" t="str">
        <f>TEXT(Table1[[#This Row],[Date]],"mmm")</f>
        <v>Jun</v>
      </c>
    </row>
    <row r="129" spans="1:11" x14ac:dyDescent="0.3">
      <c r="A129" s="1">
        <v>44382</v>
      </c>
      <c r="B129" t="s">
        <v>18</v>
      </c>
      <c r="C129" s="2">
        <v>900</v>
      </c>
      <c r="D129" s="2"/>
      <c r="E129" t="s">
        <v>19</v>
      </c>
      <c r="F129" t="s">
        <v>20</v>
      </c>
      <c r="G129" t="s">
        <v>17</v>
      </c>
      <c r="H129">
        <f>MONTH(Table1[[#This Row],[Date]])</f>
        <v>7</v>
      </c>
      <c r="I129" t="str">
        <f>TEXT(Table1[[#This Row],[Date]],"ddd")</f>
        <v>Mon</v>
      </c>
      <c r="J129" s="2">
        <f>Table1[[#This Row],[Credit]]-Table1[[#This Row],[Debit]]</f>
        <v>-900</v>
      </c>
      <c r="K129" t="str">
        <f>TEXT(Table1[[#This Row],[Date]],"mmm")</f>
        <v>Jul</v>
      </c>
    </row>
    <row r="130" spans="1:11" x14ac:dyDescent="0.3">
      <c r="A130" s="1">
        <v>44382</v>
      </c>
      <c r="B130" t="s">
        <v>21</v>
      </c>
      <c r="C130" s="2">
        <v>150</v>
      </c>
      <c r="D130" s="2"/>
      <c r="E130" t="s">
        <v>22</v>
      </c>
      <c r="F130" t="s">
        <v>23</v>
      </c>
      <c r="G130" t="s">
        <v>17</v>
      </c>
      <c r="H130">
        <f>MONTH(Table1[[#This Row],[Date]])</f>
        <v>7</v>
      </c>
      <c r="I130" t="str">
        <f>TEXT(Table1[[#This Row],[Date]],"ddd")</f>
        <v>Mon</v>
      </c>
      <c r="J130" s="2">
        <f>Table1[[#This Row],[Credit]]-Table1[[#This Row],[Debit]]</f>
        <v>-150</v>
      </c>
      <c r="K130" t="str">
        <f>TEXT(Table1[[#This Row],[Date]],"mmm")</f>
        <v>Jul</v>
      </c>
    </row>
    <row r="131" spans="1:11" x14ac:dyDescent="0.3">
      <c r="A131" s="1">
        <v>44382</v>
      </c>
      <c r="B131" t="s">
        <v>63</v>
      </c>
      <c r="C131" s="2">
        <v>15</v>
      </c>
      <c r="D131" s="2"/>
      <c r="E131" t="s">
        <v>35</v>
      </c>
      <c r="F131" t="s">
        <v>16</v>
      </c>
      <c r="G131" t="s">
        <v>17</v>
      </c>
      <c r="H131">
        <f>MONTH(Table1[[#This Row],[Date]])</f>
        <v>7</v>
      </c>
      <c r="I131" t="str">
        <f>TEXT(Table1[[#This Row],[Date]],"ddd")</f>
        <v>Mon</v>
      </c>
      <c r="J131" s="2">
        <f>Table1[[#This Row],[Credit]]-Table1[[#This Row],[Debit]]</f>
        <v>-15</v>
      </c>
      <c r="K131" t="str">
        <f>TEXT(Table1[[#This Row],[Date]],"mmm")</f>
        <v>Jul</v>
      </c>
    </row>
    <row r="132" spans="1:11" x14ac:dyDescent="0.3">
      <c r="A132" s="1">
        <v>44382</v>
      </c>
      <c r="B132" t="s">
        <v>14</v>
      </c>
      <c r="C132" s="2">
        <v>5</v>
      </c>
      <c r="D132" s="2"/>
      <c r="E132" t="s">
        <v>15</v>
      </c>
      <c r="F132" t="s">
        <v>16</v>
      </c>
      <c r="G132" t="s">
        <v>17</v>
      </c>
      <c r="H132">
        <f>MONTH(Table1[[#This Row],[Date]])</f>
        <v>7</v>
      </c>
      <c r="I132" t="str">
        <f>TEXT(Table1[[#This Row],[Date]],"ddd")</f>
        <v>Mon</v>
      </c>
      <c r="J132" s="2">
        <f>Table1[[#This Row],[Credit]]-Table1[[#This Row],[Debit]]</f>
        <v>-5</v>
      </c>
      <c r="K132" t="str">
        <f>TEXT(Table1[[#This Row],[Date]],"mmm")</f>
        <v>Jul</v>
      </c>
    </row>
    <row r="133" spans="1:11" x14ac:dyDescent="0.3">
      <c r="A133" s="1">
        <v>44389</v>
      </c>
      <c r="B133" t="s">
        <v>28</v>
      </c>
      <c r="C133" s="2">
        <v>83.1</v>
      </c>
      <c r="D133" s="2"/>
      <c r="E133" t="s">
        <v>51</v>
      </c>
      <c r="F133" t="s">
        <v>23</v>
      </c>
      <c r="G133" t="s">
        <v>17</v>
      </c>
      <c r="H133">
        <f>MONTH(Table1[[#This Row],[Date]])</f>
        <v>7</v>
      </c>
      <c r="I133" t="str">
        <f>TEXT(Table1[[#This Row],[Date]],"ddd")</f>
        <v>Mon</v>
      </c>
      <c r="J133" s="2">
        <f>Table1[[#This Row],[Credit]]-Table1[[#This Row],[Debit]]</f>
        <v>-83.1</v>
      </c>
      <c r="K133" t="str">
        <f>TEXT(Table1[[#This Row],[Date]],"mmm")</f>
        <v>Jul</v>
      </c>
    </row>
    <row r="134" spans="1:11" x14ac:dyDescent="0.3">
      <c r="A134" s="1">
        <v>44389</v>
      </c>
      <c r="B134" t="s">
        <v>14</v>
      </c>
      <c r="C134" s="2">
        <v>5</v>
      </c>
      <c r="D134" s="2"/>
      <c r="E134" t="s">
        <v>15</v>
      </c>
      <c r="F134" t="s">
        <v>16</v>
      </c>
      <c r="G134" t="s">
        <v>17</v>
      </c>
      <c r="H134">
        <f>MONTH(Table1[[#This Row],[Date]])</f>
        <v>7</v>
      </c>
      <c r="I134" t="str">
        <f>TEXT(Table1[[#This Row],[Date]],"ddd")</f>
        <v>Mon</v>
      </c>
      <c r="J134" s="2">
        <f>Table1[[#This Row],[Credit]]-Table1[[#This Row],[Debit]]</f>
        <v>-5</v>
      </c>
      <c r="K134" t="str">
        <f>TEXT(Table1[[#This Row],[Date]],"mmm")</f>
        <v>Jul</v>
      </c>
    </row>
    <row r="135" spans="1:11" x14ac:dyDescent="0.3">
      <c r="A135" s="1">
        <v>44396</v>
      </c>
      <c r="B135" t="s">
        <v>43</v>
      </c>
      <c r="C135" s="2">
        <v>51.1</v>
      </c>
      <c r="D135" s="2"/>
      <c r="E135" t="s">
        <v>44</v>
      </c>
      <c r="F135" t="s">
        <v>31</v>
      </c>
      <c r="G135" t="s">
        <v>17</v>
      </c>
      <c r="H135">
        <f>MONTH(Table1[[#This Row],[Date]])</f>
        <v>7</v>
      </c>
      <c r="I135" t="str">
        <f>TEXT(Table1[[#This Row],[Date]],"ddd")</f>
        <v>Mon</v>
      </c>
      <c r="J135" s="2">
        <f>Table1[[#This Row],[Credit]]-Table1[[#This Row],[Debit]]</f>
        <v>-51.1</v>
      </c>
      <c r="K135" t="str">
        <f>TEXT(Table1[[#This Row],[Date]],"mmm")</f>
        <v>Jul</v>
      </c>
    </row>
    <row r="136" spans="1:11" x14ac:dyDescent="0.3">
      <c r="A136" s="1">
        <v>44396</v>
      </c>
      <c r="B136" t="s">
        <v>45</v>
      </c>
      <c r="C136" s="2">
        <v>35</v>
      </c>
      <c r="D136" s="2"/>
      <c r="E136" t="s">
        <v>30</v>
      </c>
      <c r="F136" t="s">
        <v>31</v>
      </c>
      <c r="G136" t="s">
        <v>17</v>
      </c>
      <c r="H136">
        <f>MONTH(Table1[[#This Row],[Date]])</f>
        <v>7</v>
      </c>
      <c r="I136" t="str">
        <f>TEXT(Table1[[#This Row],[Date]],"ddd")</f>
        <v>Mon</v>
      </c>
      <c r="J136" s="2">
        <f>Table1[[#This Row],[Credit]]-Table1[[#This Row],[Debit]]</f>
        <v>-35</v>
      </c>
      <c r="K136" t="str">
        <f>TEXT(Table1[[#This Row],[Date]],"mmm")</f>
        <v>Jul</v>
      </c>
    </row>
    <row r="137" spans="1:11" x14ac:dyDescent="0.3">
      <c r="A137" s="1">
        <v>44396</v>
      </c>
      <c r="B137" t="s">
        <v>14</v>
      </c>
      <c r="C137" s="2">
        <v>5</v>
      </c>
      <c r="D137" s="2"/>
      <c r="E137" t="s">
        <v>15</v>
      </c>
      <c r="F137" t="s">
        <v>16</v>
      </c>
      <c r="G137" t="s">
        <v>17</v>
      </c>
      <c r="H137">
        <f>MONTH(Table1[[#This Row],[Date]])</f>
        <v>7</v>
      </c>
      <c r="I137" t="str">
        <f>TEXT(Table1[[#This Row],[Date]],"ddd")</f>
        <v>Mon</v>
      </c>
      <c r="J137" s="2">
        <f>Table1[[#This Row],[Credit]]-Table1[[#This Row],[Debit]]</f>
        <v>-5</v>
      </c>
      <c r="K137" t="str">
        <f>TEXT(Table1[[#This Row],[Date]],"mmm")</f>
        <v>Jul</v>
      </c>
    </row>
    <row r="138" spans="1:11" x14ac:dyDescent="0.3">
      <c r="A138" s="1">
        <v>44403</v>
      </c>
      <c r="B138" t="s">
        <v>14</v>
      </c>
      <c r="C138" s="2">
        <v>5</v>
      </c>
      <c r="D138" s="2"/>
      <c r="E138" t="s">
        <v>15</v>
      </c>
      <c r="F138" t="s">
        <v>16</v>
      </c>
      <c r="G138" t="s">
        <v>17</v>
      </c>
      <c r="H138">
        <f>MONTH(Table1[[#This Row],[Date]])</f>
        <v>7</v>
      </c>
      <c r="I138" t="str">
        <f>TEXT(Table1[[#This Row],[Date]],"ddd")</f>
        <v>Mon</v>
      </c>
      <c r="J138" s="2">
        <f>Table1[[#This Row],[Credit]]-Table1[[#This Row],[Debit]]</f>
        <v>-5</v>
      </c>
      <c r="K138" t="str">
        <f>TEXT(Table1[[#This Row],[Date]],"mmm")</f>
        <v>Jul</v>
      </c>
    </row>
    <row r="139" spans="1:11" x14ac:dyDescent="0.3">
      <c r="A139" s="1">
        <v>44410</v>
      </c>
      <c r="B139" t="s">
        <v>14</v>
      </c>
      <c r="C139" s="2">
        <v>5</v>
      </c>
      <c r="D139" s="2"/>
      <c r="E139" t="s">
        <v>15</v>
      </c>
      <c r="F139" t="s">
        <v>16</v>
      </c>
      <c r="G139" t="s">
        <v>17</v>
      </c>
      <c r="H139">
        <f>MONTH(Table1[[#This Row],[Date]])</f>
        <v>8</v>
      </c>
      <c r="I139" t="str">
        <f>TEXT(Table1[[#This Row],[Date]],"ddd")</f>
        <v>Mon</v>
      </c>
      <c r="J139" s="2">
        <f>Table1[[#This Row],[Credit]]-Table1[[#This Row],[Debit]]</f>
        <v>-5</v>
      </c>
      <c r="K139" t="str">
        <f>TEXT(Table1[[#This Row],[Date]],"mmm")</f>
        <v>Aug</v>
      </c>
    </row>
    <row r="140" spans="1:11" x14ac:dyDescent="0.3">
      <c r="A140" s="1">
        <v>44410</v>
      </c>
      <c r="B140" t="s">
        <v>10</v>
      </c>
      <c r="C140" s="2"/>
      <c r="D140" s="2">
        <v>5000</v>
      </c>
      <c r="E140" t="s">
        <v>11</v>
      </c>
      <c r="F140" t="s">
        <v>12</v>
      </c>
      <c r="G140" t="s">
        <v>13</v>
      </c>
      <c r="H140">
        <f>MONTH(Table1[[#This Row],[Date]])</f>
        <v>8</v>
      </c>
      <c r="I140" t="str">
        <f>TEXT(Table1[[#This Row],[Date]],"ddd")</f>
        <v>Mon</v>
      </c>
      <c r="J140" s="2">
        <f>Table1[[#This Row],[Credit]]-Table1[[#This Row],[Debit]]</f>
        <v>5000</v>
      </c>
      <c r="K140" t="str">
        <f>TEXT(Table1[[#This Row],[Date]],"mmm")</f>
        <v>Aug</v>
      </c>
    </row>
    <row r="141" spans="1:11" x14ac:dyDescent="0.3">
      <c r="A141" s="1">
        <v>44424</v>
      </c>
      <c r="B141" t="s">
        <v>36</v>
      </c>
      <c r="C141" s="2">
        <v>35.1</v>
      </c>
      <c r="D141" s="2"/>
      <c r="E141" t="s">
        <v>37</v>
      </c>
      <c r="F141" t="s">
        <v>23</v>
      </c>
      <c r="G141" t="s">
        <v>17</v>
      </c>
      <c r="H141">
        <f>MONTH(Table1[[#This Row],[Date]])</f>
        <v>8</v>
      </c>
      <c r="I141" t="str">
        <f>TEXT(Table1[[#This Row],[Date]],"ddd")</f>
        <v>Mon</v>
      </c>
      <c r="J141" s="2">
        <f>Table1[[#This Row],[Credit]]-Table1[[#This Row],[Debit]]</f>
        <v>-35.1</v>
      </c>
      <c r="K141" t="str">
        <f>TEXT(Table1[[#This Row],[Date]],"mmm")</f>
        <v>Aug</v>
      </c>
    </row>
    <row r="142" spans="1:11" x14ac:dyDescent="0.3">
      <c r="A142" s="1">
        <v>44431</v>
      </c>
      <c r="B142" t="s">
        <v>47</v>
      </c>
      <c r="C142" s="2">
        <v>19.2</v>
      </c>
      <c r="D142" s="2"/>
      <c r="E142" t="s">
        <v>35</v>
      </c>
      <c r="F142" t="s">
        <v>16</v>
      </c>
      <c r="G142" t="s">
        <v>17</v>
      </c>
      <c r="H142">
        <f>MONTH(Table1[[#This Row],[Date]])</f>
        <v>8</v>
      </c>
      <c r="I142" t="str">
        <f>TEXT(Table1[[#This Row],[Date]],"ddd")</f>
        <v>Mon</v>
      </c>
      <c r="J142" s="2">
        <f>Table1[[#This Row],[Credit]]-Table1[[#This Row],[Debit]]</f>
        <v>-19.2</v>
      </c>
      <c r="K142" t="str">
        <f>TEXT(Table1[[#This Row],[Date]],"mmm")</f>
        <v>Aug</v>
      </c>
    </row>
    <row r="143" spans="1:11" x14ac:dyDescent="0.3">
      <c r="A143" s="1">
        <v>44438</v>
      </c>
      <c r="B143" t="s">
        <v>32</v>
      </c>
      <c r="C143" s="2">
        <v>152.29999999999998</v>
      </c>
      <c r="D143" s="2"/>
      <c r="E143" t="s">
        <v>33</v>
      </c>
      <c r="F143" t="s">
        <v>31</v>
      </c>
      <c r="G143" t="s">
        <v>17</v>
      </c>
      <c r="H143">
        <f>MONTH(Table1[[#This Row],[Date]])</f>
        <v>8</v>
      </c>
      <c r="I143" t="str">
        <f>TEXT(Table1[[#This Row],[Date]],"ddd")</f>
        <v>Mon</v>
      </c>
      <c r="J143" s="2">
        <f>Table1[[#This Row],[Credit]]-Table1[[#This Row],[Debit]]</f>
        <v>-152.29999999999998</v>
      </c>
      <c r="K143" t="str">
        <f>TEXT(Table1[[#This Row],[Date]],"mmm")</f>
        <v>Aug</v>
      </c>
    </row>
    <row r="144" spans="1:11" x14ac:dyDescent="0.3">
      <c r="A144" s="1">
        <v>44438</v>
      </c>
      <c r="B144" t="s">
        <v>36</v>
      </c>
      <c r="C144" s="2">
        <v>30.300000000000004</v>
      </c>
      <c r="D144" s="2"/>
      <c r="E144" t="s">
        <v>37</v>
      </c>
      <c r="F144" t="s">
        <v>23</v>
      </c>
      <c r="G144" t="s">
        <v>17</v>
      </c>
      <c r="H144">
        <f>MONTH(Table1[[#This Row],[Date]])</f>
        <v>8</v>
      </c>
      <c r="I144" t="str">
        <f>TEXT(Table1[[#This Row],[Date]],"ddd")</f>
        <v>Mon</v>
      </c>
      <c r="J144" s="2">
        <f>Table1[[#This Row],[Credit]]-Table1[[#This Row],[Debit]]</f>
        <v>-30.300000000000004</v>
      </c>
      <c r="K144" t="str">
        <f>TEXT(Table1[[#This Row],[Date]],"mmm")</f>
        <v>Aug</v>
      </c>
    </row>
    <row r="145" spans="1:11" x14ac:dyDescent="0.3">
      <c r="A145" s="1">
        <v>44438</v>
      </c>
      <c r="B145" t="s">
        <v>59</v>
      </c>
      <c r="C145" s="2">
        <v>15</v>
      </c>
      <c r="D145" s="2"/>
      <c r="E145" t="s">
        <v>35</v>
      </c>
      <c r="F145" t="s">
        <v>16</v>
      </c>
      <c r="G145" t="s">
        <v>17</v>
      </c>
      <c r="H145">
        <f>MONTH(Table1[[#This Row],[Date]])</f>
        <v>8</v>
      </c>
      <c r="I145" t="str">
        <f>TEXT(Table1[[#This Row],[Date]],"ddd")</f>
        <v>Mon</v>
      </c>
      <c r="J145" s="2">
        <f>Table1[[#This Row],[Credit]]-Table1[[#This Row],[Debit]]</f>
        <v>-15</v>
      </c>
      <c r="K145" t="str">
        <f>TEXT(Table1[[#This Row],[Date]],"mmm")</f>
        <v>Aug</v>
      </c>
    </row>
    <row r="146" spans="1:11" x14ac:dyDescent="0.3">
      <c r="A146" s="1">
        <v>44445</v>
      </c>
      <c r="B146" t="s">
        <v>14</v>
      </c>
      <c r="C146" s="2">
        <v>5</v>
      </c>
      <c r="D146" s="2"/>
      <c r="E146" t="s">
        <v>15</v>
      </c>
      <c r="F146" t="s">
        <v>16</v>
      </c>
      <c r="G146" t="s">
        <v>17</v>
      </c>
      <c r="H146">
        <f>MONTH(Table1[[#This Row],[Date]])</f>
        <v>9</v>
      </c>
      <c r="I146" t="str">
        <f>TEXT(Table1[[#This Row],[Date]],"ddd")</f>
        <v>Mon</v>
      </c>
      <c r="J146" s="2">
        <f>Table1[[#This Row],[Credit]]-Table1[[#This Row],[Debit]]</f>
        <v>-5</v>
      </c>
      <c r="K146" t="str">
        <f>TEXT(Table1[[#This Row],[Date]],"mmm")</f>
        <v>Sep</v>
      </c>
    </row>
    <row r="147" spans="1:11" x14ac:dyDescent="0.3">
      <c r="A147" s="1">
        <v>44452</v>
      </c>
      <c r="B147" t="s">
        <v>14</v>
      </c>
      <c r="C147" s="2">
        <v>5</v>
      </c>
      <c r="D147" s="2"/>
      <c r="E147" t="s">
        <v>15</v>
      </c>
      <c r="F147" t="s">
        <v>16</v>
      </c>
      <c r="G147" t="s">
        <v>17</v>
      </c>
      <c r="H147">
        <f>MONTH(Table1[[#This Row],[Date]])</f>
        <v>9</v>
      </c>
      <c r="I147" t="str">
        <f>TEXT(Table1[[#This Row],[Date]],"ddd")</f>
        <v>Mon</v>
      </c>
      <c r="J147" s="2">
        <f>Table1[[#This Row],[Credit]]-Table1[[#This Row],[Debit]]</f>
        <v>-5</v>
      </c>
      <c r="K147" t="str">
        <f>TEXT(Table1[[#This Row],[Date]],"mmm")</f>
        <v>Sep</v>
      </c>
    </row>
    <row r="148" spans="1:11" x14ac:dyDescent="0.3">
      <c r="A148" s="1">
        <v>44459</v>
      </c>
      <c r="B148" t="s">
        <v>14</v>
      </c>
      <c r="C148" s="2">
        <v>5</v>
      </c>
      <c r="D148" s="2"/>
      <c r="E148" t="s">
        <v>15</v>
      </c>
      <c r="F148" t="s">
        <v>16</v>
      </c>
      <c r="G148" t="s">
        <v>17</v>
      </c>
      <c r="H148">
        <f>MONTH(Table1[[#This Row],[Date]])</f>
        <v>9</v>
      </c>
      <c r="I148" t="str">
        <f>TEXT(Table1[[#This Row],[Date]],"ddd")</f>
        <v>Mon</v>
      </c>
      <c r="J148" s="2">
        <f>Table1[[#This Row],[Credit]]-Table1[[#This Row],[Debit]]</f>
        <v>-5</v>
      </c>
      <c r="K148" t="str">
        <f>TEXT(Table1[[#This Row],[Date]],"mmm")</f>
        <v>Sep</v>
      </c>
    </row>
    <row r="149" spans="1:11" x14ac:dyDescent="0.3">
      <c r="A149" s="1">
        <v>44466</v>
      </c>
      <c r="B149" t="s">
        <v>14</v>
      </c>
      <c r="C149" s="2">
        <v>5</v>
      </c>
      <c r="D149" s="2"/>
      <c r="E149" t="s">
        <v>15</v>
      </c>
      <c r="F149" t="s">
        <v>16</v>
      </c>
      <c r="G149" t="s">
        <v>17</v>
      </c>
      <c r="H149">
        <f>MONTH(Table1[[#This Row],[Date]])</f>
        <v>9</v>
      </c>
      <c r="I149" t="str">
        <f>TEXT(Table1[[#This Row],[Date]],"ddd")</f>
        <v>Mon</v>
      </c>
      <c r="J149" s="2">
        <f>Table1[[#This Row],[Credit]]-Table1[[#This Row],[Debit]]</f>
        <v>-5</v>
      </c>
      <c r="K149" t="str">
        <f>TEXT(Table1[[#This Row],[Date]],"mmm")</f>
        <v>Sep</v>
      </c>
    </row>
    <row r="150" spans="1:11" x14ac:dyDescent="0.3">
      <c r="A150" s="1">
        <v>44473</v>
      </c>
      <c r="B150" t="s">
        <v>14</v>
      </c>
      <c r="C150" s="2">
        <v>5</v>
      </c>
      <c r="D150" s="2"/>
      <c r="E150" t="s">
        <v>15</v>
      </c>
      <c r="F150" t="s">
        <v>16</v>
      </c>
      <c r="G150" t="s">
        <v>17</v>
      </c>
      <c r="H150">
        <f>MONTH(Table1[[#This Row],[Date]])</f>
        <v>10</v>
      </c>
      <c r="I150" t="str">
        <f>TEXT(Table1[[#This Row],[Date]],"ddd")</f>
        <v>Mon</v>
      </c>
      <c r="J150" s="2">
        <f>Table1[[#This Row],[Credit]]-Table1[[#This Row],[Debit]]</f>
        <v>-5</v>
      </c>
      <c r="K150" t="str">
        <f>TEXT(Table1[[#This Row],[Date]],"mmm")</f>
        <v>Oct</v>
      </c>
    </row>
    <row r="151" spans="1:11" x14ac:dyDescent="0.3">
      <c r="A151" s="1">
        <v>44480</v>
      </c>
      <c r="B151" t="s">
        <v>26</v>
      </c>
      <c r="C151" s="2">
        <v>59</v>
      </c>
      <c r="D151" s="2"/>
      <c r="E151" t="s">
        <v>27</v>
      </c>
      <c r="F151" t="s">
        <v>20</v>
      </c>
      <c r="G151" t="s">
        <v>17</v>
      </c>
      <c r="H151">
        <f>MONTH(Table1[[#This Row],[Date]])</f>
        <v>10</v>
      </c>
      <c r="I151" t="str">
        <f>TEXT(Table1[[#This Row],[Date]],"ddd")</f>
        <v>Mon</v>
      </c>
      <c r="J151" s="2">
        <f>Table1[[#This Row],[Credit]]-Table1[[#This Row],[Debit]]</f>
        <v>-59</v>
      </c>
      <c r="K151" t="str">
        <f>TEXT(Table1[[#This Row],[Date]],"mmm")</f>
        <v>Oct</v>
      </c>
    </row>
    <row r="152" spans="1:11" x14ac:dyDescent="0.3">
      <c r="A152" s="1">
        <v>44480</v>
      </c>
      <c r="B152" t="s">
        <v>14</v>
      </c>
      <c r="C152" s="2">
        <v>5</v>
      </c>
      <c r="D152" s="2"/>
      <c r="E152" t="s">
        <v>15</v>
      </c>
      <c r="F152" t="s">
        <v>16</v>
      </c>
      <c r="G152" t="s">
        <v>17</v>
      </c>
      <c r="H152">
        <f>MONTH(Table1[[#This Row],[Date]])</f>
        <v>10</v>
      </c>
      <c r="I152" t="str">
        <f>TEXT(Table1[[#This Row],[Date]],"ddd")</f>
        <v>Mon</v>
      </c>
      <c r="J152" s="2">
        <f>Table1[[#This Row],[Credit]]-Table1[[#This Row],[Debit]]</f>
        <v>-5</v>
      </c>
      <c r="K152" t="str">
        <f>TEXT(Table1[[#This Row],[Date]],"mmm")</f>
        <v>Oct</v>
      </c>
    </row>
    <row r="153" spans="1:11" x14ac:dyDescent="0.3">
      <c r="A153" s="1">
        <v>44487</v>
      </c>
      <c r="B153" t="s">
        <v>38</v>
      </c>
      <c r="C153" s="2"/>
      <c r="D153" s="2">
        <v>100</v>
      </c>
      <c r="E153" t="s">
        <v>39</v>
      </c>
      <c r="F153" t="s">
        <v>40</v>
      </c>
      <c r="G153" t="s">
        <v>13</v>
      </c>
      <c r="H153">
        <f>MONTH(Table1[[#This Row],[Date]])</f>
        <v>10</v>
      </c>
      <c r="I153" t="str">
        <f>TEXT(Table1[[#This Row],[Date]],"ddd")</f>
        <v>Mon</v>
      </c>
      <c r="J153" s="2">
        <f>Table1[[#This Row],[Credit]]-Table1[[#This Row],[Debit]]</f>
        <v>100</v>
      </c>
      <c r="K153" t="str">
        <f>TEXT(Table1[[#This Row],[Date]],"mmm")</f>
        <v>Oct</v>
      </c>
    </row>
    <row r="154" spans="1:11" x14ac:dyDescent="0.3">
      <c r="A154" s="1">
        <v>44487</v>
      </c>
      <c r="B154" t="s">
        <v>14</v>
      </c>
      <c r="C154" s="2">
        <v>5</v>
      </c>
      <c r="D154" s="2"/>
      <c r="E154" t="s">
        <v>15</v>
      </c>
      <c r="F154" t="s">
        <v>16</v>
      </c>
      <c r="G154" t="s">
        <v>17</v>
      </c>
      <c r="H154">
        <f>MONTH(Table1[[#This Row],[Date]])</f>
        <v>10</v>
      </c>
      <c r="I154" t="str">
        <f>TEXT(Table1[[#This Row],[Date]],"ddd")</f>
        <v>Mon</v>
      </c>
      <c r="J154" s="2">
        <f>Table1[[#This Row],[Credit]]-Table1[[#This Row],[Debit]]</f>
        <v>-5</v>
      </c>
      <c r="K154" t="str">
        <f>TEXT(Table1[[#This Row],[Date]],"mmm")</f>
        <v>Oct</v>
      </c>
    </row>
    <row r="155" spans="1:11" x14ac:dyDescent="0.3">
      <c r="A155" s="1">
        <v>44494</v>
      </c>
      <c r="B155" t="s">
        <v>48</v>
      </c>
      <c r="C155" s="2">
        <v>55</v>
      </c>
      <c r="D155" s="2"/>
      <c r="E155" t="s">
        <v>49</v>
      </c>
      <c r="F155" t="s">
        <v>50</v>
      </c>
      <c r="G155" t="s">
        <v>17</v>
      </c>
      <c r="H155">
        <f>MONTH(Table1[[#This Row],[Date]])</f>
        <v>10</v>
      </c>
      <c r="I155" t="str">
        <f>TEXT(Table1[[#This Row],[Date]],"ddd")</f>
        <v>Mon</v>
      </c>
      <c r="J155" s="2">
        <f>Table1[[#This Row],[Credit]]-Table1[[#This Row],[Debit]]</f>
        <v>-55</v>
      </c>
      <c r="K155" t="str">
        <f>TEXT(Table1[[#This Row],[Date]],"mmm")</f>
        <v>Oct</v>
      </c>
    </row>
    <row r="156" spans="1:11" x14ac:dyDescent="0.3">
      <c r="A156" s="1">
        <v>44494</v>
      </c>
      <c r="B156" t="s">
        <v>28</v>
      </c>
      <c r="C156" s="2">
        <v>71.500000000000028</v>
      </c>
      <c r="D156" s="2"/>
      <c r="E156" t="s">
        <v>51</v>
      </c>
      <c r="F156" t="s">
        <v>23</v>
      </c>
      <c r="G156" t="s">
        <v>17</v>
      </c>
      <c r="H156">
        <f>MONTH(Table1[[#This Row],[Date]])</f>
        <v>10</v>
      </c>
      <c r="I156" t="str">
        <f>TEXT(Table1[[#This Row],[Date]],"ddd")</f>
        <v>Mon</v>
      </c>
      <c r="J156" s="2">
        <f>Table1[[#This Row],[Credit]]-Table1[[#This Row],[Debit]]</f>
        <v>-71.500000000000028</v>
      </c>
      <c r="K156" t="str">
        <f>TEXT(Table1[[#This Row],[Date]],"mmm")</f>
        <v>Oct</v>
      </c>
    </row>
    <row r="157" spans="1:11" x14ac:dyDescent="0.3">
      <c r="A157" s="1">
        <v>44494</v>
      </c>
      <c r="B157" t="s">
        <v>14</v>
      </c>
      <c r="C157" s="2">
        <v>5</v>
      </c>
      <c r="D157" s="2"/>
      <c r="E157" t="s">
        <v>15</v>
      </c>
      <c r="F157" t="s">
        <v>16</v>
      </c>
      <c r="G157" t="s">
        <v>17</v>
      </c>
      <c r="H157">
        <f>MONTH(Table1[[#This Row],[Date]])</f>
        <v>10</v>
      </c>
      <c r="I157" t="str">
        <f>TEXT(Table1[[#This Row],[Date]],"ddd")</f>
        <v>Mon</v>
      </c>
      <c r="J157" s="2">
        <f>Table1[[#This Row],[Credit]]-Table1[[#This Row],[Debit]]</f>
        <v>-5</v>
      </c>
      <c r="K157" t="str">
        <f>TEXT(Table1[[#This Row],[Date]],"mmm")</f>
        <v>Oct</v>
      </c>
    </row>
    <row r="158" spans="1:11" x14ac:dyDescent="0.3">
      <c r="A158" s="1">
        <v>44212</v>
      </c>
      <c r="B158" t="s">
        <v>14</v>
      </c>
      <c r="C158" s="2">
        <v>5</v>
      </c>
      <c r="D158" s="2"/>
      <c r="E158" t="s">
        <v>15</v>
      </c>
      <c r="F158" t="s">
        <v>16</v>
      </c>
      <c r="G158" t="s">
        <v>17</v>
      </c>
      <c r="H158">
        <f>MONTH(Table1[[#This Row],[Date]])</f>
        <v>1</v>
      </c>
      <c r="I158" t="str">
        <f>TEXT(Table1[[#This Row],[Date]],"ddd")</f>
        <v>Sat</v>
      </c>
      <c r="J158" s="2">
        <f>Table1[[#This Row],[Credit]]-Table1[[#This Row],[Debit]]</f>
        <v>-5</v>
      </c>
      <c r="K158" t="str">
        <f>TEXT(Table1[[#This Row],[Date]],"mmm")</f>
        <v>Jan</v>
      </c>
    </row>
    <row r="159" spans="1:11" x14ac:dyDescent="0.3">
      <c r="A159" s="1">
        <v>44212</v>
      </c>
      <c r="B159" t="s">
        <v>29</v>
      </c>
      <c r="C159" s="2">
        <v>40</v>
      </c>
      <c r="D159" s="2"/>
      <c r="E159" t="s">
        <v>30</v>
      </c>
      <c r="F159" t="s">
        <v>31</v>
      </c>
      <c r="G159" t="s">
        <v>17</v>
      </c>
      <c r="H159">
        <f>MONTH(Table1[[#This Row],[Date]])</f>
        <v>1</v>
      </c>
      <c r="I159" t="str">
        <f>TEXT(Table1[[#This Row],[Date]],"ddd")</f>
        <v>Sat</v>
      </c>
      <c r="J159" s="2">
        <f>Table1[[#This Row],[Credit]]-Table1[[#This Row],[Debit]]</f>
        <v>-40</v>
      </c>
      <c r="K159" t="str">
        <f>TEXT(Table1[[#This Row],[Date]],"mmm")</f>
        <v>Jan</v>
      </c>
    </row>
    <row r="160" spans="1:11" x14ac:dyDescent="0.3">
      <c r="A160" s="1">
        <v>44212</v>
      </c>
      <c r="B160" t="s">
        <v>32</v>
      </c>
      <c r="C160" s="2">
        <v>98</v>
      </c>
      <c r="D160" s="2"/>
      <c r="E160" t="s">
        <v>33</v>
      </c>
      <c r="F160" t="s">
        <v>31</v>
      </c>
      <c r="G160" t="s">
        <v>17</v>
      </c>
      <c r="H160">
        <f>MONTH(Table1[[#This Row],[Date]])</f>
        <v>1</v>
      </c>
      <c r="I160" t="str">
        <f>TEXT(Table1[[#This Row],[Date]],"ddd")</f>
        <v>Sat</v>
      </c>
      <c r="J160" s="2">
        <f>Table1[[#This Row],[Credit]]-Table1[[#This Row],[Debit]]</f>
        <v>-98</v>
      </c>
      <c r="K160" t="str">
        <f>TEXT(Table1[[#This Row],[Date]],"mmm")</f>
        <v>Jan</v>
      </c>
    </row>
    <row r="161" spans="1:11" x14ac:dyDescent="0.3">
      <c r="A161" s="1">
        <v>44212</v>
      </c>
      <c r="B161" t="s">
        <v>34</v>
      </c>
      <c r="C161" s="2">
        <v>52</v>
      </c>
      <c r="D161" s="2"/>
      <c r="E161" t="s">
        <v>35</v>
      </c>
      <c r="F161" t="s">
        <v>16</v>
      </c>
      <c r="G161" t="s">
        <v>17</v>
      </c>
      <c r="H161">
        <f>MONTH(Table1[[#This Row],[Date]])</f>
        <v>1</v>
      </c>
      <c r="I161" t="str">
        <f>TEXT(Table1[[#This Row],[Date]],"ddd")</f>
        <v>Sat</v>
      </c>
      <c r="J161" s="2">
        <f>Table1[[#This Row],[Credit]]-Table1[[#This Row],[Debit]]</f>
        <v>-52</v>
      </c>
      <c r="K161" t="str">
        <f>TEXT(Table1[[#This Row],[Date]],"mmm")</f>
        <v>Jan</v>
      </c>
    </row>
    <row r="162" spans="1:11" x14ac:dyDescent="0.3">
      <c r="A162" s="1">
        <v>44219</v>
      </c>
      <c r="B162" t="s">
        <v>46</v>
      </c>
      <c r="C162" s="2">
        <v>37</v>
      </c>
      <c r="D162" s="2"/>
      <c r="E162" t="s">
        <v>35</v>
      </c>
      <c r="F162" t="s">
        <v>16</v>
      </c>
      <c r="G162" t="s">
        <v>17</v>
      </c>
      <c r="H162">
        <f>MONTH(Table1[[#This Row],[Date]])</f>
        <v>1</v>
      </c>
      <c r="I162" t="str">
        <f>TEXT(Table1[[#This Row],[Date]],"ddd")</f>
        <v>Sat</v>
      </c>
      <c r="J162" s="2">
        <f>Table1[[#This Row],[Credit]]-Table1[[#This Row],[Debit]]</f>
        <v>-37</v>
      </c>
      <c r="K162" t="str">
        <f>TEXT(Table1[[#This Row],[Date]],"mmm")</f>
        <v>Jan</v>
      </c>
    </row>
    <row r="163" spans="1:11" x14ac:dyDescent="0.3">
      <c r="A163" s="1">
        <v>44226</v>
      </c>
      <c r="B163" t="s">
        <v>52</v>
      </c>
      <c r="C163" s="2">
        <v>125</v>
      </c>
      <c r="D163" s="2"/>
      <c r="E163" t="s">
        <v>33</v>
      </c>
      <c r="F163" t="s">
        <v>31</v>
      </c>
      <c r="G163" t="s">
        <v>17</v>
      </c>
      <c r="H163">
        <f>MONTH(Table1[[#This Row],[Date]])</f>
        <v>1</v>
      </c>
      <c r="I163" t="str">
        <f>TEXT(Table1[[#This Row],[Date]],"ddd")</f>
        <v>Sat</v>
      </c>
      <c r="J163" s="2">
        <f>Table1[[#This Row],[Credit]]-Table1[[#This Row],[Debit]]</f>
        <v>-125</v>
      </c>
      <c r="K163" t="str">
        <f>TEXT(Table1[[#This Row],[Date]],"mmm")</f>
        <v>Jan</v>
      </c>
    </row>
    <row r="164" spans="1:11" x14ac:dyDescent="0.3">
      <c r="A164" s="1">
        <v>44226</v>
      </c>
      <c r="B164" t="s">
        <v>53</v>
      </c>
      <c r="C164" s="2">
        <v>175</v>
      </c>
      <c r="D164" s="2"/>
      <c r="E164" t="s">
        <v>30</v>
      </c>
      <c r="F164" t="s">
        <v>31</v>
      </c>
      <c r="G164" t="s">
        <v>17</v>
      </c>
      <c r="H164">
        <f>MONTH(Table1[[#This Row],[Date]])</f>
        <v>1</v>
      </c>
      <c r="I164" t="str">
        <f>TEXT(Table1[[#This Row],[Date]],"ddd")</f>
        <v>Sat</v>
      </c>
      <c r="J164" s="2">
        <f>Table1[[#This Row],[Credit]]-Table1[[#This Row],[Debit]]</f>
        <v>-175</v>
      </c>
      <c r="K164" t="str">
        <f>TEXT(Table1[[#This Row],[Date]],"mmm")</f>
        <v>Jan</v>
      </c>
    </row>
    <row r="165" spans="1:11" x14ac:dyDescent="0.3">
      <c r="A165" s="1">
        <v>44240</v>
      </c>
      <c r="B165" t="s">
        <v>14</v>
      </c>
      <c r="C165" s="2">
        <v>5</v>
      </c>
      <c r="D165" s="2"/>
      <c r="E165" t="s">
        <v>15</v>
      </c>
      <c r="F165" t="s">
        <v>16</v>
      </c>
      <c r="G165" t="s">
        <v>17</v>
      </c>
      <c r="H165">
        <f>MONTH(Table1[[#This Row],[Date]])</f>
        <v>2</v>
      </c>
      <c r="I165" t="str">
        <f>TEXT(Table1[[#This Row],[Date]],"ddd")</f>
        <v>Sat</v>
      </c>
      <c r="J165" s="2">
        <f>Table1[[#This Row],[Credit]]-Table1[[#This Row],[Debit]]</f>
        <v>-5</v>
      </c>
      <c r="K165" t="str">
        <f>TEXT(Table1[[#This Row],[Date]],"mmm")</f>
        <v>Feb</v>
      </c>
    </row>
    <row r="166" spans="1:11" x14ac:dyDescent="0.3">
      <c r="A166" s="1">
        <v>44240</v>
      </c>
      <c r="B166" t="s">
        <v>29</v>
      </c>
      <c r="C166" s="2">
        <v>40.9</v>
      </c>
      <c r="D166" s="2"/>
      <c r="E166" t="s">
        <v>30</v>
      </c>
      <c r="F166" t="s">
        <v>31</v>
      </c>
      <c r="G166" t="s">
        <v>17</v>
      </c>
      <c r="H166">
        <f>MONTH(Table1[[#This Row],[Date]])</f>
        <v>2</v>
      </c>
      <c r="I166" t="str">
        <f>TEXT(Table1[[#This Row],[Date]],"ddd")</f>
        <v>Sat</v>
      </c>
      <c r="J166" s="2">
        <f>Table1[[#This Row],[Credit]]-Table1[[#This Row],[Debit]]</f>
        <v>-40.9</v>
      </c>
      <c r="K166" t="str">
        <f>TEXT(Table1[[#This Row],[Date]],"mmm")</f>
        <v>Feb</v>
      </c>
    </row>
    <row r="167" spans="1:11" x14ac:dyDescent="0.3">
      <c r="A167" s="1">
        <v>44240</v>
      </c>
      <c r="B167" t="s">
        <v>32</v>
      </c>
      <c r="C167" s="2">
        <v>99</v>
      </c>
      <c r="D167" s="2"/>
      <c r="E167" t="s">
        <v>33</v>
      </c>
      <c r="F167" t="s">
        <v>31</v>
      </c>
      <c r="G167" t="s">
        <v>17</v>
      </c>
      <c r="H167">
        <f>MONTH(Table1[[#This Row],[Date]])</f>
        <v>2</v>
      </c>
      <c r="I167" t="str">
        <f>TEXT(Table1[[#This Row],[Date]],"ddd")</f>
        <v>Sat</v>
      </c>
      <c r="J167" s="2">
        <f>Table1[[#This Row],[Credit]]-Table1[[#This Row],[Debit]]</f>
        <v>-99</v>
      </c>
      <c r="K167" t="str">
        <f>TEXT(Table1[[#This Row],[Date]],"mmm")</f>
        <v>Feb</v>
      </c>
    </row>
    <row r="168" spans="1:11" x14ac:dyDescent="0.3">
      <c r="A168" s="1">
        <v>44240</v>
      </c>
      <c r="B168" t="s">
        <v>34</v>
      </c>
      <c r="C168" s="2">
        <v>53</v>
      </c>
      <c r="D168" s="2"/>
      <c r="E168" t="s">
        <v>35</v>
      </c>
      <c r="F168" t="s">
        <v>16</v>
      </c>
      <c r="G168" t="s">
        <v>17</v>
      </c>
      <c r="H168">
        <f>MONTH(Table1[[#This Row],[Date]])</f>
        <v>2</v>
      </c>
      <c r="I168" t="str">
        <f>TEXT(Table1[[#This Row],[Date]],"ddd")</f>
        <v>Sat</v>
      </c>
      <c r="J168" s="2">
        <f>Table1[[#This Row],[Credit]]-Table1[[#This Row],[Debit]]</f>
        <v>-53</v>
      </c>
      <c r="K168" t="str">
        <f>TEXT(Table1[[#This Row],[Date]],"mmm")</f>
        <v>Feb</v>
      </c>
    </row>
    <row r="169" spans="1:11" x14ac:dyDescent="0.3">
      <c r="A169" s="1">
        <v>44247</v>
      </c>
      <c r="B169" t="s">
        <v>46</v>
      </c>
      <c r="C169" s="2">
        <v>37.9</v>
      </c>
      <c r="D169" s="2"/>
      <c r="E169" t="s">
        <v>35</v>
      </c>
      <c r="F169" t="s">
        <v>16</v>
      </c>
      <c r="G169" t="s">
        <v>17</v>
      </c>
      <c r="H169">
        <f>MONTH(Table1[[#This Row],[Date]])</f>
        <v>2</v>
      </c>
      <c r="I169" t="str">
        <f>TEXT(Table1[[#This Row],[Date]],"ddd")</f>
        <v>Sat</v>
      </c>
      <c r="J169" s="2">
        <f>Table1[[#This Row],[Credit]]-Table1[[#This Row],[Debit]]</f>
        <v>-37.9</v>
      </c>
      <c r="K169" t="str">
        <f>TEXT(Table1[[#This Row],[Date]],"mmm")</f>
        <v>Feb</v>
      </c>
    </row>
    <row r="170" spans="1:11" x14ac:dyDescent="0.3">
      <c r="A170" s="1">
        <v>44254</v>
      </c>
      <c r="B170" t="s">
        <v>52</v>
      </c>
      <c r="C170" s="2">
        <v>125.9</v>
      </c>
      <c r="D170" s="2"/>
      <c r="E170" t="s">
        <v>33</v>
      </c>
      <c r="F170" t="s">
        <v>31</v>
      </c>
      <c r="G170" t="s">
        <v>17</v>
      </c>
      <c r="H170">
        <f>MONTH(Table1[[#This Row],[Date]])</f>
        <v>2</v>
      </c>
      <c r="I170" t="str">
        <f>TEXT(Table1[[#This Row],[Date]],"ddd")</f>
        <v>Sat</v>
      </c>
      <c r="J170" s="2">
        <f>Table1[[#This Row],[Credit]]-Table1[[#This Row],[Debit]]</f>
        <v>-125.9</v>
      </c>
      <c r="K170" t="str">
        <f>TEXT(Table1[[#This Row],[Date]],"mmm")</f>
        <v>Feb</v>
      </c>
    </row>
    <row r="171" spans="1:11" x14ac:dyDescent="0.3">
      <c r="A171" s="1">
        <v>44254</v>
      </c>
      <c r="B171" t="s">
        <v>54</v>
      </c>
      <c r="C171" s="2">
        <v>137</v>
      </c>
      <c r="D171" s="2"/>
      <c r="E171" t="s">
        <v>33</v>
      </c>
      <c r="F171" t="s">
        <v>31</v>
      </c>
      <c r="G171" t="s">
        <v>17</v>
      </c>
      <c r="H171">
        <f>MONTH(Table1[[#This Row],[Date]])</f>
        <v>2</v>
      </c>
      <c r="I171" t="str">
        <f>TEXT(Table1[[#This Row],[Date]],"ddd")</f>
        <v>Sat</v>
      </c>
      <c r="J171" s="2">
        <f>Table1[[#This Row],[Credit]]-Table1[[#This Row],[Debit]]</f>
        <v>-137</v>
      </c>
      <c r="K171" t="str">
        <f>TEXT(Table1[[#This Row],[Date]],"mmm")</f>
        <v>Feb</v>
      </c>
    </row>
    <row r="172" spans="1:11" x14ac:dyDescent="0.3">
      <c r="A172" s="1">
        <v>44268</v>
      </c>
      <c r="B172" t="s">
        <v>14</v>
      </c>
      <c r="C172" s="2">
        <v>5</v>
      </c>
      <c r="D172" s="2"/>
      <c r="E172" t="s">
        <v>15</v>
      </c>
      <c r="F172" t="s">
        <v>16</v>
      </c>
      <c r="G172" t="s">
        <v>17</v>
      </c>
      <c r="H172">
        <f>MONTH(Table1[[#This Row],[Date]])</f>
        <v>3</v>
      </c>
      <c r="I172" t="str">
        <f>TEXT(Table1[[#This Row],[Date]],"ddd")</f>
        <v>Sat</v>
      </c>
      <c r="J172" s="2">
        <f>Table1[[#This Row],[Credit]]-Table1[[#This Row],[Debit]]</f>
        <v>-5</v>
      </c>
      <c r="K172" t="str">
        <f>TEXT(Table1[[#This Row],[Date]],"mmm")</f>
        <v>Mar</v>
      </c>
    </row>
    <row r="173" spans="1:11" x14ac:dyDescent="0.3">
      <c r="A173" s="1">
        <v>44268</v>
      </c>
      <c r="B173" t="s">
        <v>29</v>
      </c>
      <c r="C173" s="2">
        <v>41.8</v>
      </c>
      <c r="D173" s="2"/>
      <c r="E173" t="s">
        <v>30</v>
      </c>
      <c r="F173" t="s">
        <v>31</v>
      </c>
      <c r="G173" t="s">
        <v>17</v>
      </c>
      <c r="H173">
        <f>MONTH(Table1[[#This Row],[Date]])</f>
        <v>3</v>
      </c>
      <c r="I173" t="str">
        <f>TEXT(Table1[[#This Row],[Date]],"ddd")</f>
        <v>Sat</v>
      </c>
      <c r="J173" s="2">
        <f>Table1[[#This Row],[Credit]]-Table1[[#This Row],[Debit]]</f>
        <v>-41.8</v>
      </c>
      <c r="K173" t="str">
        <f>TEXT(Table1[[#This Row],[Date]],"mmm")</f>
        <v>Mar</v>
      </c>
    </row>
    <row r="174" spans="1:11" x14ac:dyDescent="0.3">
      <c r="A174" s="1">
        <v>44268</v>
      </c>
      <c r="B174" t="s">
        <v>32</v>
      </c>
      <c r="C174" s="2">
        <v>99.9</v>
      </c>
      <c r="D174" s="2"/>
      <c r="E174" t="s">
        <v>33</v>
      </c>
      <c r="F174" t="s">
        <v>31</v>
      </c>
      <c r="G174" t="s">
        <v>17</v>
      </c>
      <c r="H174">
        <f>MONTH(Table1[[#This Row],[Date]])</f>
        <v>3</v>
      </c>
      <c r="I174" t="str">
        <f>TEXT(Table1[[#This Row],[Date]],"ddd")</f>
        <v>Sat</v>
      </c>
      <c r="J174" s="2">
        <f>Table1[[#This Row],[Credit]]-Table1[[#This Row],[Debit]]</f>
        <v>-99.9</v>
      </c>
      <c r="K174" t="str">
        <f>TEXT(Table1[[#This Row],[Date]],"mmm")</f>
        <v>Mar</v>
      </c>
    </row>
    <row r="175" spans="1:11" x14ac:dyDescent="0.3">
      <c r="A175" s="1">
        <v>44268</v>
      </c>
      <c r="B175" t="s">
        <v>34</v>
      </c>
      <c r="C175" s="2">
        <v>54</v>
      </c>
      <c r="D175" s="2"/>
      <c r="E175" t="s">
        <v>35</v>
      </c>
      <c r="F175" t="s">
        <v>16</v>
      </c>
      <c r="G175" t="s">
        <v>17</v>
      </c>
      <c r="H175">
        <f>MONTH(Table1[[#This Row],[Date]])</f>
        <v>3</v>
      </c>
      <c r="I175" t="str">
        <f>TEXT(Table1[[#This Row],[Date]],"ddd")</f>
        <v>Sat</v>
      </c>
      <c r="J175" s="2">
        <f>Table1[[#This Row],[Credit]]-Table1[[#This Row],[Debit]]</f>
        <v>-54</v>
      </c>
      <c r="K175" t="str">
        <f>TEXT(Table1[[#This Row],[Date]],"mmm")</f>
        <v>Mar</v>
      </c>
    </row>
    <row r="176" spans="1:11" x14ac:dyDescent="0.3">
      <c r="A176" s="1">
        <v>44275</v>
      </c>
      <c r="B176" t="s">
        <v>46</v>
      </c>
      <c r="C176" s="2">
        <v>39</v>
      </c>
      <c r="D176" s="2"/>
      <c r="E176" t="s">
        <v>35</v>
      </c>
      <c r="F176" t="s">
        <v>16</v>
      </c>
      <c r="G176" t="s">
        <v>17</v>
      </c>
      <c r="H176">
        <f>MONTH(Table1[[#This Row],[Date]])</f>
        <v>3</v>
      </c>
      <c r="I176" t="str">
        <f>TEXT(Table1[[#This Row],[Date]],"ddd")</f>
        <v>Sat</v>
      </c>
      <c r="J176" s="2">
        <f>Table1[[#This Row],[Credit]]-Table1[[#This Row],[Debit]]</f>
        <v>-39</v>
      </c>
      <c r="K176" t="str">
        <f>TEXT(Table1[[#This Row],[Date]],"mmm")</f>
        <v>Mar</v>
      </c>
    </row>
    <row r="177" spans="1:11" x14ac:dyDescent="0.3">
      <c r="A177" s="1">
        <v>44282</v>
      </c>
      <c r="B177" t="s">
        <v>52</v>
      </c>
      <c r="C177" s="2">
        <v>127</v>
      </c>
      <c r="D177" s="2"/>
      <c r="E177" t="s">
        <v>33</v>
      </c>
      <c r="F177" t="s">
        <v>31</v>
      </c>
      <c r="G177" t="s">
        <v>17</v>
      </c>
      <c r="H177">
        <f>MONTH(Table1[[#This Row],[Date]])</f>
        <v>3</v>
      </c>
      <c r="I177" t="str">
        <f>TEXT(Table1[[#This Row],[Date]],"ddd")</f>
        <v>Sat</v>
      </c>
      <c r="J177" s="2">
        <f>Table1[[#This Row],[Credit]]-Table1[[#This Row],[Debit]]</f>
        <v>-127</v>
      </c>
      <c r="K177" t="str">
        <f>TEXT(Table1[[#This Row],[Date]],"mmm")</f>
        <v>Mar</v>
      </c>
    </row>
    <row r="178" spans="1:11" x14ac:dyDescent="0.3">
      <c r="A178" s="1">
        <v>44282</v>
      </c>
      <c r="B178" t="s">
        <v>58</v>
      </c>
      <c r="C178" s="2">
        <v>177.2</v>
      </c>
      <c r="D178" s="2"/>
      <c r="E178" t="s">
        <v>33</v>
      </c>
      <c r="F178" t="s">
        <v>31</v>
      </c>
      <c r="G178" t="s">
        <v>17</v>
      </c>
      <c r="H178">
        <f>MONTH(Table1[[#This Row],[Date]])</f>
        <v>3</v>
      </c>
      <c r="I178" t="str">
        <f>TEXT(Table1[[#This Row],[Date]],"ddd")</f>
        <v>Sat</v>
      </c>
      <c r="J178" s="2">
        <f>Table1[[#This Row],[Credit]]-Table1[[#This Row],[Debit]]</f>
        <v>-177.2</v>
      </c>
      <c r="K178" t="str">
        <f>TEXT(Table1[[#This Row],[Date]],"mmm")</f>
        <v>Mar</v>
      </c>
    </row>
    <row r="179" spans="1:11" x14ac:dyDescent="0.3">
      <c r="A179" s="1">
        <v>44289</v>
      </c>
      <c r="B179" t="s">
        <v>14</v>
      </c>
      <c r="C179" s="2">
        <v>5</v>
      </c>
      <c r="D179" s="2"/>
      <c r="E179" t="s">
        <v>15</v>
      </c>
      <c r="F179" t="s">
        <v>16</v>
      </c>
      <c r="G179" t="s">
        <v>17</v>
      </c>
      <c r="H179">
        <f>MONTH(Table1[[#This Row],[Date]])</f>
        <v>4</v>
      </c>
      <c r="I179" t="str">
        <f>TEXT(Table1[[#This Row],[Date]],"ddd")</f>
        <v>Sat</v>
      </c>
      <c r="J179" s="2">
        <f>Table1[[#This Row],[Credit]]-Table1[[#This Row],[Debit]]</f>
        <v>-5</v>
      </c>
      <c r="K179" t="str">
        <f>TEXT(Table1[[#This Row],[Date]],"mmm")</f>
        <v>Apr</v>
      </c>
    </row>
    <row r="180" spans="1:11" x14ac:dyDescent="0.3">
      <c r="A180" s="1">
        <v>44296</v>
      </c>
      <c r="B180" t="s">
        <v>28</v>
      </c>
      <c r="C180" s="2">
        <v>79.900000000000006</v>
      </c>
      <c r="D180" s="2"/>
      <c r="E180" t="s">
        <v>51</v>
      </c>
      <c r="F180" t="s">
        <v>23</v>
      </c>
      <c r="G180" t="s">
        <v>17</v>
      </c>
      <c r="H180">
        <f>MONTH(Table1[[#This Row],[Date]])</f>
        <v>4</v>
      </c>
      <c r="I180" t="str">
        <f>TEXT(Table1[[#This Row],[Date]],"ddd")</f>
        <v>Sat</v>
      </c>
      <c r="J180" s="2">
        <f>Table1[[#This Row],[Credit]]-Table1[[#This Row],[Debit]]</f>
        <v>-79.900000000000006</v>
      </c>
      <c r="K180" t="str">
        <f>TEXT(Table1[[#This Row],[Date]],"mmm")</f>
        <v>Apr</v>
      </c>
    </row>
    <row r="181" spans="1:11" x14ac:dyDescent="0.3">
      <c r="A181" s="1">
        <v>44296</v>
      </c>
      <c r="B181" t="s">
        <v>14</v>
      </c>
      <c r="C181" s="2">
        <v>5</v>
      </c>
      <c r="D181" s="2"/>
      <c r="E181" t="s">
        <v>15</v>
      </c>
      <c r="F181" t="s">
        <v>16</v>
      </c>
      <c r="G181" t="s">
        <v>17</v>
      </c>
      <c r="H181">
        <f>MONTH(Table1[[#This Row],[Date]])</f>
        <v>4</v>
      </c>
      <c r="I181" t="str">
        <f>TEXT(Table1[[#This Row],[Date]],"ddd")</f>
        <v>Sat</v>
      </c>
      <c r="J181" s="2">
        <f>Table1[[#This Row],[Credit]]-Table1[[#This Row],[Debit]]</f>
        <v>-5</v>
      </c>
      <c r="K181" t="str">
        <f>TEXT(Table1[[#This Row],[Date]],"mmm")</f>
        <v>Apr</v>
      </c>
    </row>
    <row r="182" spans="1:11" x14ac:dyDescent="0.3">
      <c r="A182" s="1">
        <v>44303</v>
      </c>
      <c r="B182" t="s">
        <v>43</v>
      </c>
      <c r="C182" s="2">
        <v>47.9</v>
      </c>
      <c r="D182" s="2"/>
      <c r="E182" t="s">
        <v>44</v>
      </c>
      <c r="F182" t="s">
        <v>31</v>
      </c>
      <c r="G182" t="s">
        <v>17</v>
      </c>
      <c r="H182">
        <f>MONTH(Table1[[#This Row],[Date]])</f>
        <v>4</v>
      </c>
      <c r="I182" t="str">
        <f>TEXT(Table1[[#This Row],[Date]],"ddd")</f>
        <v>Sat</v>
      </c>
      <c r="J182" s="2">
        <f>Table1[[#This Row],[Credit]]-Table1[[#This Row],[Debit]]</f>
        <v>-47.9</v>
      </c>
      <c r="K182" t="str">
        <f>TEXT(Table1[[#This Row],[Date]],"mmm")</f>
        <v>Apr</v>
      </c>
    </row>
    <row r="183" spans="1:11" x14ac:dyDescent="0.3">
      <c r="A183" s="1">
        <v>44303</v>
      </c>
      <c r="B183" t="s">
        <v>45</v>
      </c>
      <c r="C183" s="2">
        <v>35</v>
      </c>
      <c r="D183" s="2"/>
      <c r="E183" t="s">
        <v>30</v>
      </c>
      <c r="F183" t="s">
        <v>31</v>
      </c>
      <c r="G183" t="s">
        <v>17</v>
      </c>
      <c r="H183">
        <f>MONTH(Table1[[#This Row],[Date]])</f>
        <v>4</v>
      </c>
      <c r="I183" t="str">
        <f>TEXT(Table1[[#This Row],[Date]],"ddd")</f>
        <v>Sat</v>
      </c>
      <c r="J183" s="2">
        <f>Table1[[#This Row],[Credit]]-Table1[[#This Row],[Debit]]</f>
        <v>-35</v>
      </c>
      <c r="K183" t="str">
        <f>TEXT(Table1[[#This Row],[Date]],"mmm")</f>
        <v>Apr</v>
      </c>
    </row>
    <row r="184" spans="1:11" x14ac:dyDescent="0.3">
      <c r="A184" s="1">
        <v>44303</v>
      </c>
      <c r="B184" t="s">
        <v>14</v>
      </c>
      <c r="C184" s="2">
        <v>5</v>
      </c>
      <c r="D184" s="2"/>
      <c r="E184" t="s">
        <v>15</v>
      </c>
      <c r="F184" t="s">
        <v>16</v>
      </c>
      <c r="G184" t="s">
        <v>17</v>
      </c>
      <c r="H184">
        <f>MONTH(Table1[[#This Row],[Date]])</f>
        <v>4</v>
      </c>
      <c r="I184" t="str">
        <f>TEXT(Table1[[#This Row],[Date]],"ddd")</f>
        <v>Sat</v>
      </c>
      <c r="J184" s="2">
        <f>Table1[[#This Row],[Credit]]-Table1[[#This Row],[Debit]]</f>
        <v>-5</v>
      </c>
      <c r="K184" t="str">
        <f>TEXT(Table1[[#This Row],[Date]],"mmm")</f>
        <v>Apr</v>
      </c>
    </row>
    <row r="185" spans="1:11" x14ac:dyDescent="0.3">
      <c r="A185" s="1">
        <v>44310</v>
      </c>
      <c r="B185" t="s">
        <v>14</v>
      </c>
      <c r="C185" s="2">
        <v>5</v>
      </c>
      <c r="D185" s="2"/>
      <c r="E185" t="s">
        <v>15</v>
      </c>
      <c r="F185" t="s">
        <v>16</v>
      </c>
      <c r="G185" t="s">
        <v>17</v>
      </c>
      <c r="H185">
        <f>MONTH(Table1[[#This Row],[Date]])</f>
        <v>4</v>
      </c>
      <c r="I185" t="str">
        <f>TEXT(Table1[[#This Row],[Date]],"ddd")</f>
        <v>Sat</v>
      </c>
      <c r="J185" s="2">
        <f>Table1[[#This Row],[Credit]]-Table1[[#This Row],[Debit]]</f>
        <v>-5</v>
      </c>
      <c r="K185" t="str">
        <f>TEXT(Table1[[#This Row],[Date]],"mmm")</f>
        <v>Apr</v>
      </c>
    </row>
    <row r="186" spans="1:11" x14ac:dyDescent="0.3">
      <c r="A186" s="1">
        <v>44331</v>
      </c>
      <c r="B186" t="s">
        <v>36</v>
      </c>
      <c r="C186" s="2">
        <v>32</v>
      </c>
      <c r="D186" s="2"/>
      <c r="E186" t="s">
        <v>37</v>
      </c>
      <c r="F186" t="s">
        <v>23</v>
      </c>
      <c r="G186" t="s">
        <v>17</v>
      </c>
      <c r="H186">
        <f>MONTH(Table1[[#This Row],[Date]])</f>
        <v>5</v>
      </c>
      <c r="I186" t="str">
        <f>TEXT(Table1[[#This Row],[Date]],"ddd")</f>
        <v>Sat</v>
      </c>
      <c r="J186" s="2">
        <f>Table1[[#This Row],[Credit]]-Table1[[#This Row],[Debit]]</f>
        <v>-32</v>
      </c>
      <c r="K186" t="str">
        <f>TEXT(Table1[[#This Row],[Date]],"mmm")</f>
        <v>May</v>
      </c>
    </row>
    <row r="187" spans="1:11" x14ac:dyDescent="0.3">
      <c r="A187" s="1">
        <v>44338</v>
      </c>
      <c r="B187" t="s">
        <v>47</v>
      </c>
      <c r="C187" s="2">
        <v>16.2</v>
      </c>
      <c r="D187" s="2"/>
      <c r="E187" t="s">
        <v>35</v>
      </c>
      <c r="F187" t="s">
        <v>16</v>
      </c>
      <c r="G187" t="s">
        <v>17</v>
      </c>
      <c r="H187">
        <f>MONTH(Table1[[#This Row],[Date]])</f>
        <v>5</v>
      </c>
      <c r="I187" t="str">
        <f>TEXT(Table1[[#This Row],[Date]],"ddd")</f>
        <v>Sat</v>
      </c>
      <c r="J187" s="2">
        <f>Table1[[#This Row],[Credit]]-Table1[[#This Row],[Debit]]</f>
        <v>-16.2</v>
      </c>
      <c r="K187" t="str">
        <f>TEXT(Table1[[#This Row],[Date]],"mmm")</f>
        <v>May</v>
      </c>
    </row>
    <row r="188" spans="1:11" x14ac:dyDescent="0.3">
      <c r="A188" s="1">
        <v>44345</v>
      </c>
      <c r="B188" t="s">
        <v>32</v>
      </c>
      <c r="C188" s="2">
        <v>149.19999999999999</v>
      </c>
      <c r="D188" s="2"/>
      <c r="E188" t="s">
        <v>33</v>
      </c>
      <c r="F188" t="s">
        <v>31</v>
      </c>
      <c r="G188" t="s">
        <v>17</v>
      </c>
      <c r="H188">
        <f>MONTH(Table1[[#This Row],[Date]])</f>
        <v>5</v>
      </c>
      <c r="I188" t="str">
        <f>TEXT(Table1[[#This Row],[Date]],"ddd")</f>
        <v>Sat</v>
      </c>
      <c r="J188" s="2">
        <f>Table1[[#This Row],[Credit]]-Table1[[#This Row],[Debit]]</f>
        <v>-149.19999999999999</v>
      </c>
      <c r="K188" t="str">
        <f>TEXT(Table1[[#This Row],[Date]],"mmm")</f>
        <v>May</v>
      </c>
    </row>
    <row r="189" spans="1:11" x14ac:dyDescent="0.3">
      <c r="A189" s="1">
        <v>44345</v>
      </c>
      <c r="B189" t="s">
        <v>36</v>
      </c>
      <c r="C189" s="2">
        <v>27.200000000000003</v>
      </c>
      <c r="D189" s="2"/>
      <c r="E189" t="s">
        <v>37</v>
      </c>
      <c r="F189" t="s">
        <v>23</v>
      </c>
      <c r="G189" t="s">
        <v>17</v>
      </c>
      <c r="H189">
        <f>MONTH(Table1[[#This Row],[Date]])</f>
        <v>5</v>
      </c>
      <c r="I189" t="str">
        <f>TEXT(Table1[[#This Row],[Date]],"ddd")</f>
        <v>Sat</v>
      </c>
      <c r="J189" s="2">
        <f>Table1[[#This Row],[Credit]]-Table1[[#This Row],[Debit]]</f>
        <v>-27.200000000000003</v>
      </c>
      <c r="K189" t="str">
        <f>TEXT(Table1[[#This Row],[Date]],"mmm")</f>
        <v>May</v>
      </c>
    </row>
    <row r="190" spans="1:11" x14ac:dyDescent="0.3">
      <c r="A190" s="1">
        <v>44352</v>
      </c>
      <c r="B190" t="s">
        <v>14</v>
      </c>
      <c r="C190" s="2">
        <v>5</v>
      </c>
      <c r="D190" s="2"/>
      <c r="E190" t="s">
        <v>15</v>
      </c>
      <c r="F190" t="s">
        <v>16</v>
      </c>
      <c r="G190" t="s">
        <v>17</v>
      </c>
      <c r="H190">
        <f>MONTH(Table1[[#This Row],[Date]])</f>
        <v>6</v>
      </c>
      <c r="I190" t="str">
        <f>TEXT(Table1[[#This Row],[Date]],"ddd")</f>
        <v>Sat</v>
      </c>
      <c r="J190" s="2">
        <f>Table1[[#This Row],[Credit]]-Table1[[#This Row],[Debit]]</f>
        <v>-5</v>
      </c>
      <c r="K190" t="str">
        <f>TEXT(Table1[[#This Row],[Date]],"mmm")</f>
        <v>Jun</v>
      </c>
    </row>
    <row r="191" spans="1:11" x14ac:dyDescent="0.3">
      <c r="A191" s="1">
        <v>44359</v>
      </c>
      <c r="B191" t="s">
        <v>14</v>
      </c>
      <c r="C191" s="2">
        <v>5</v>
      </c>
      <c r="D191" s="2"/>
      <c r="E191" t="s">
        <v>15</v>
      </c>
      <c r="F191" t="s">
        <v>16</v>
      </c>
      <c r="G191" t="s">
        <v>17</v>
      </c>
      <c r="H191">
        <f>MONTH(Table1[[#This Row],[Date]])</f>
        <v>6</v>
      </c>
      <c r="I191" t="str">
        <f>TEXT(Table1[[#This Row],[Date]],"ddd")</f>
        <v>Sat</v>
      </c>
      <c r="J191" s="2">
        <f>Table1[[#This Row],[Credit]]-Table1[[#This Row],[Debit]]</f>
        <v>-5</v>
      </c>
      <c r="K191" t="str">
        <f>TEXT(Table1[[#This Row],[Date]],"mmm")</f>
        <v>Jun</v>
      </c>
    </row>
    <row r="192" spans="1:11" x14ac:dyDescent="0.3">
      <c r="A192" s="1">
        <v>44366</v>
      </c>
      <c r="B192" t="s">
        <v>14</v>
      </c>
      <c r="C192" s="2">
        <v>5</v>
      </c>
      <c r="D192" s="2"/>
      <c r="E192" t="s">
        <v>15</v>
      </c>
      <c r="F192" t="s">
        <v>16</v>
      </c>
      <c r="G192" t="s">
        <v>17</v>
      </c>
      <c r="H192">
        <f>MONTH(Table1[[#This Row],[Date]])</f>
        <v>6</v>
      </c>
      <c r="I192" t="str">
        <f>TEXT(Table1[[#This Row],[Date]],"ddd")</f>
        <v>Sat</v>
      </c>
      <c r="J192" s="2">
        <f>Table1[[#This Row],[Credit]]-Table1[[#This Row],[Debit]]</f>
        <v>-5</v>
      </c>
      <c r="K192" t="str">
        <f>TEXT(Table1[[#This Row],[Date]],"mmm")</f>
        <v>Jun</v>
      </c>
    </row>
    <row r="193" spans="1:11" x14ac:dyDescent="0.3">
      <c r="A193" s="1">
        <v>44373</v>
      </c>
      <c r="B193" t="s">
        <v>14</v>
      </c>
      <c r="C193" s="2">
        <v>5</v>
      </c>
      <c r="D193" s="2"/>
      <c r="E193" t="s">
        <v>15</v>
      </c>
      <c r="F193" t="s">
        <v>16</v>
      </c>
      <c r="G193" t="s">
        <v>17</v>
      </c>
      <c r="H193">
        <f>MONTH(Table1[[#This Row],[Date]])</f>
        <v>6</v>
      </c>
      <c r="I193" t="str">
        <f>TEXT(Table1[[#This Row],[Date]],"ddd")</f>
        <v>Sat</v>
      </c>
      <c r="J193" s="2">
        <f>Table1[[#This Row],[Credit]]-Table1[[#This Row],[Debit]]</f>
        <v>-5</v>
      </c>
      <c r="K193" t="str">
        <f>TEXT(Table1[[#This Row],[Date]],"mmm")</f>
        <v>Jun</v>
      </c>
    </row>
    <row r="194" spans="1:11" x14ac:dyDescent="0.3">
      <c r="A194" s="1">
        <v>44380</v>
      </c>
      <c r="B194" t="s">
        <v>14</v>
      </c>
      <c r="C194" s="2">
        <v>5</v>
      </c>
      <c r="D194" s="2"/>
      <c r="E194" t="s">
        <v>15</v>
      </c>
      <c r="F194" t="s">
        <v>16</v>
      </c>
      <c r="G194" t="s">
        <v>17</v>
      </c>
      <c r="H194">
        <f>MONTH(Table1[[#This Row],[Date]])</f>
        <v>7</v>
      </c>
      <c r="I194" t="str">
        <f>TEXT(Table1[[#This Row],[Date]],"ddd")</f>
        <v>Sat</v>
      </c>
      <c r="J194" s="2">
        <f>Table1[[#This Row],[Credit]]-Table1[[#This Row],[Debit]]</f>
        <v>-5</v>
      </c>
      <c r="K194" t="str">
        <f>TEXT(Table1[[#This Row],[Date]],"mmm")</f>
        <v>Jul</v>
      </c>
    </row>
    <row r="195" spans="1:11" x14ac:dyDescent="0.3">
      <c r="A195" s="1">
        <v>44387</v>
      </c>
      <c r="B195" t="s">
        <v>26</v>
      </c>
      <c r="C195" s="2">
        <v>56.1</v>
      </c>
      <c r="D195" s="2"/>
      <c r="E195" t="s">
        <v>27</v>
      </c>
      <c r="F195" t="s">
        <v>20</v>
      </c>
      <c r="G195" t="s">
        <v>17</v>
      </c>
      <c r="H195">
        <f>MONTH(Table1[[#This Row],[Date]])</f>
        <v>7</v>
      </c>
      <c r="I195" t="str">
        <f>TEXT(Table1[[#This Row],[Date]],"ddd")</f>
        <v>Sat</v>
      </c>
      <c r="J195" s="2">
        <f>Table1[[#This Row],[Credit]]-Table1[[#This Row],[Debit]]</f>
        <v>-56.1</v>
      </c>
      <c r="K195" t="str">
        <f>TEXT(Table1[[#This Row],[Date]],"mmm")</f>
        <v>Jul</v>
      </c>
    </row>
    <row r="196" spans="1:11" x14ac:dyDescent="0.3">
      <c r="A196" s="1">
        <v>44387</v>
      </c>
      <c r="B196" t="s">
        <v>14</v>
      </c>
      <c r="C196" s="2">
        <v>5</v>
      </c>
      <c r="D196" s="2"/>
      <c r="E196" t="s">
        <v>15</v>
      </c>
      <c r="F196" t="s">
        <v>16</v>
      </c>
      <c r="G196" t="s">
        <v>17</v>
      </c>
      <c r="H196">
        <f>MONTH(Table1[[#This Row],[Date]])</f>
        <v>7</v>
      </c>
      <c r="I196" t="str">
        <f>TEXT(Table1[[#This Row],[Date]],"ddd")</f>
        <v>Sat</v>
      </c>
      <c r="J196" s="2">
        <f>Table1[[#This Row],[Credit]]-Table1[[#This Row],[Debit]]</f>
        <v>-5</v>
      </c>
      <c r="K196" t="str">
        <f>TEXT(Table1[[#This Row],[Date]],"mmm")</f>
        <v>Jul</v>
      </c>
    </row>
    <row r="197" spans="1:11" x14ac:dyDescent="0.3">
      <c r="A197" s="1">
        <v>44394</v>
      </c>
      <c r="B197" t="s">
        <v>38</v>
      </c>
      <c r="C197" s="2"/>
      <c r="D197" s="2">
        <v>200</v>
      </c>
      <c r="E197" t="s">
        <v>39</v>
      </c>
      <c r="F197" t="s">
        <v>40</v>
      </c>
      <c r="G197" t="s">
        <v>13</v>
      </c>
      <c r="H197">
        <f>MONTH(Table1[[#This Row],[Date]])</f>
        <v>7</v>
      </c>
      <c r="I197" t="str">
        <f>TEXT(Table1[[#This Row],[Date]],"ddd")</f>
        <v>Sat</v>
      </c>
      <c r="J197" s="2">
        <f>Table1[[#This Row],[Credit]]-Table1[[#This Row],[Debit]]</f>
        <v>200</v>
      </c>
      <c r="K197" t="str">
        <f>TEXT(Table1[[#This Row],[Date]],"mmm")</f>
        <v>Jul</v>
      </c>
    </row>
    <row r="198" spans="1:11" x14ac:dyDescent="0.3">
      <c r="A198" s="1">
        <v>44394</v>
      </c>
      <c r="B198" t="s">
        <v>14</v>
      </c>
      <c r="C198" s="2">
        <v>5</v>
      </c>
      <c r="D198" s="2"/>
      <c r="E198" t="s">
        <v>15</v>
      </c>
      <c r="F198" t="s">
        <v>16</v>
      </c>
      <c r="G198" t="s">
        <v>17</v>
      </c>
      <c r="H198">
        <f>MONTH(Table1[[#This Row],[Date]])</f>
        <v>7</v>
      </c>
      <c r="I198" t="str">
        <f>TEXT(Table1[[#This Row],[Date]],"ddd")</f>
        <v>Sat</v>
      </c>
      <c r="J198" s="2">
        <f>Table1[[#This Row],[Credit]]-Table1[[#This Row],[Debit]]</f>
        <v>-5</v>
      </c>
      <c r="K198" t="str">
        <f>TEXT(Table1[[#This Row],[Date]],"mmm")</f>
        <v>Jul</v>
      </c>
    </row>
    <row r="199" spans="1:11" x14ac:dyDescent="0.3">
      <c r="A199" s="1">
        <v>44401</v>
      </c>
      <c r="B199" t="s">
        <v>48</v>
      </c>
      <c r="C199" s="2">
        <v>55</v>
      </c>
      <c r="D199" s="2"/>
      <c r="E199" t="s">
        <v>49</v>
      </c>
      <c r="F199" t="s">
        <v>50</v>
      </c>
      <c r="G199" t="s">
        <v>17</v>
      </c>
      <c r="H199">
        <f>MONTH(Table1[[#This Row],[Date]])</f>
        <v>7</v>
      </c>
      <c r="I199" t="str">
        <f>TEXT(Table1[[#This Row],[Date]],"ddd")</f>
        <v>Sat</v>
      </c>
      <c r="J199" s="2">
        <f>Table1[[#This Row],[Credit]]-Table1[[#This Row],[Debit]]</f>
        <v>-55</v>
      </c>
      <c r="K199" t="str">
        <f>TEXT(Table1[[#This Row],[Date]],"mmm")</f>
        <v>Jul</v>
      </c>
    </row>
    <row r="200" spans="1:11" x14ac:dyDescent="0.3">
      <c r="A200" s="1">
        <v>44401</v>
      </c>
      <c r="B200" t="s">
        <v>28</v>
      </c>
      <c r="C200" s="2">
        <v>68.800000000000011</v>
      </c>
      <c r="D200" s="2"/>
      <c r="E200" t="s">
        <v>51</v>
      </c>
      <c r="F200" t="s">
        <v>23</v>
      </c>
      <c r="G200" t="s">
        <v>17</v>
      </c>
      <c r="H200">
        <f>MONTH(Table1[[#This Row],[Date]])</f>
        <v>7</v>
      </c>
      <c r="I200" t="str">
        <f>TEXT(Table1[[#This Row],[Date]],"ddd")</f>
        <v>Sat</v>
      </c>
      <c r="J200" s="2">
        <f>Table1[[#This Row],[Credit]]-Table1[[#This Row],[Debit]]</f>
        <v>-68.800000000000011</v>
      </c>
      <c r="K200" t="str">
        <f>TEXT(Table1[[#This Row],[Date]],"mmm")</f>
        <v>Jul</v>
      </c>
    </row>
    <row r="201" spans="1:11" x14ac:dyDescent="0.3">
      <c r="A201" s="1">
        <v>44401</v>
      </c>
      <c r="B201" t="s">
        <v>14</v>
      </c>
      <c r="C201" s="2">
        <v>5</v>
      </c>
      <c r="D201" s="2"/>
      <c r="E201" t="s">
        <v>15</v>
      </c>
      <c r="F201" t="s">
        <v>16</v>
      </c>
      <c r="G201" t="s">
        <v>17</v>
      </c>
      <c r="H201">
        <f>MONTH(Table1[[#This Row],[Date]])</f>
        <v>7</v>
      </c>
      <c r="I201" t="str">
        <f>TEXT(Table1[[#This Row],[Date]],"ddd")</f>
        <v>Sat</v>
      </c>
      <c r="J201" s="2">
        <f>Table1[[#This Row],[Credit]]-Table1[[#This Row],[Debit]]</f>
        <v>-5</v>
      </c>
      <c r="K201" t="str">
        <f>TEXT(Table1[[#This Row],[Date]],"mmm")</f>
        <v>Jul</v>
      </c>
    </row>
    <row r="202" spans="1:11" x14ac:dyDescent="0.3">
      <c r="A202" s="1">
        <v>44408</v>
      </c>
      <c r="B202" t="s">
        <v>14</v>
      </c>
      <c r="C202" s="2">
        <v>5</v>
      </c>
      <c r="D202" s="2"/>
      <c r="E202" t="s">
        <v>15</v>
      </c>
      <c r="F202" t="s">
        <v>16</v>
      </c>
      <c r="G202" t="s">
        <v>17</v>
      </c>
      <c r="H202">
        <f>MONTH(Table1[[#This Row],[Date]])</f>
        <v>7</v>
      </c>
      <c r="I202" t="str">
        <f>TEXT(Table1[[#This Row],[Date]],"ddd")</f>
        <v>Sat</v>
      </c>
      <c r="J202" s="2">
        <f>Table1[[#This Row],[Credit]]-Table1[[#This Row],[Debit]]</f>
        <v>-5</v>
      </c>
      <c r="K202" t="str">
        <f>TEXT(Table1[[#This Row],[Date]],"mmm")</f>
        <v>Jul</v>
      </c>
    </row>
    <row r="203" spans="1:11" x14ac:dyDescent="0.3">
      <c r="A203" s="1">
        <v>44415</v>
      </c>
      <c r="B203" t="s">
        <v>14</v>
      </c>
      <c r="C203" s="2">
        <v>5</v>
      </c>
      <c r="D203" s="2"/>
      <c r="E203" t="s">
        <v>15</v>
      </c>
      <c r="F203" t="s">
        <v>16</v>
      </c>
      <c r="G203" t="s">
        <v>17</v>
      </c>
      <c r="H203">
        <f>MONTH(Table1[[#This Row],[Date]])</f>
        <v>8</v>
      </c>
      <c r="I203" t="str">
        <f>TEXT(Table1[[#This Row],[Date]],"ddd")</f>
        <v>Sat</v>
      </c>
      <c r="J203" s="2">
        <f>Table1[[#This Row],[Credit]]-Table1[[#This Row],[Debit]]</f>
        <v>-5</v>
      </c>
      <c r="K203" t="str">
        <f>TEXT(Table1[[#This Row],[Date]],"mmm")</f>
        <v>Aug</v>
      </c>
    </row>
    <row r="204" spans="1:11" x14ac:dyDescent="0.3">
      <c r="A204" s="1">
        <v>44415</v>
      </c>
      <c r="B204" t="s">
        <v>24</v>
      </c>
      <c r="C204" s="2">
        <v>137</v>
      </c>
      <c r="D204" s="2"/>
      <c r="E204" t="s">
        <v>25</v>
      </c>
      <c r="F204" t="s">
        <v>20</v>
      </c>
      <c r="G204" t="s">
        <v>17</v>
      </c>
      <c r="H204">
        <f>MONTH(Table1[[#This Row],[Date]])</f>
        <v>8</v>
      </c>
      <c r="I204" t="str">
        <f>TEXT(Table1[[#This Row],[Date]],"ddd")</f>
        <v>Sat</v>
      </c>
      <c r="J204" s="2">
        <f>Table1[[#This Row],[Credit]]-Table1[[#This Row],[Debit]]</f>
        <v>-137</v>
      </c>
      <c r="K204" t="str">
        <f>TEXT(Table1[[#This Row],[Date]],"mmm")</f>
        <v>Aug</v>
      </c>
    </row>
    <row r="205" spans="1:11" x14ac:dyDescent="0.3">
      <c r="A205" s="1">
        <v>44422</v>
      </c>
      <c r="B205" t="s">
        <v>24</v>
      </c>
      <c r="C205" s="2">
        <v>142.1</v>
      </c>
      <c r="D205" s="2"/>
      <c r="E205" t="s">
        <v>25</v>
      </c>
      <c r="F205" t="s">
        <v>20</v>
      </c>
      <c r="G205" t="s">
        <v>17</v>
      </c>
      <c r="H205">
        <f>MONTH(Table1[[#This Row],[Date]])</f>
        <v>8</v>
      </c>
      <c r="I205" t="str">
        <f>TEXT(Table1[[#This Row],[Date]],"ddd")</f>
        <v>Sat</v>
      </c>
      <c r="J205" s="2">
        <f>Table1[[#This Row],[Credit]]-Table1[[#This Row],[Debit]]</f>
        <v>-142.1</v>
      </c>
      <c r="K205" t="str">
        <f>TEXT(Table1[[#This Row],[Date]],"mmm")</f>
        <v>Aug</v>
      </c>
    </row>
    <row r="206" spans="1:11" x14ac:dyDescent="0.3">
      <c r="A206" s="1">
        <v>44422</v>
      </c>
      <c r="B206" t="s">
        <v>14</v>
      </c>
      <c r="C206" s="2">
        <v>5</v>
      </c>
      <c r="D206" s="2"/>
      <c r="E206" t="s">
        <v>15</v>
      </c>
      <c r="F206" t="s">
        <v>16</v>
      </c>
      <c r="G206" t="s">
        <v>17</v>
      </c>
      <c r="H206">
        <f>MONTH(Table1[[#This Row],[Date]])</f>
        <v>8</v>
      </c>
      <c r="I206" t="str">
        <f>TEXT(Table1[[#This Row],[Date]],"ddd")</f>
        <v>Sat</v>
      </c>
      <c r="J206" s="2">
        <f>Table1[[#This Row],[Credit]]-Table1[[#This Row],[Debit]]</f>
        <v>-5</v>
      </c>
      <c r="K206" t="str">
        <f>TEXT(Table1[[#This Row],[Date]],"mmm")</f>
        <v>Aug</v>
      </c>
    </row>
    <row r="207" spans="1:11" x14ac:dyDescent="0.3">
      <c r="A207" s="1">
        <v>44429</v>
      </c>
      <c r="B207" t="s">
        <v>14</v>
      </c>
      <c r="C207" s="2">
        <v>5</v>
      </c>
      <c r="D207" s="2"/>
      <c r="E207" t="s">
        <v>15</v>
      </c>
      <c r="F207" t="s">
        <v>16</v>
      </c>
      <c r="G207" t="s">
        <v>17</v>
      </c>
      <c r="H207">
        <f>MONTH(Table1[[#This Row],[Date]])</f>
        <v>8</v>
      </c>
      <c r="I207" t="str">
        <f>TEXT(Table1[[#This Row],[Date]],"ddd")</f>
        <v>Sat</v>
      </c>
      <c r="J207" s="2">
        <f>Table1[[#This Row],[Credit]]-Table1[[#This Row],[Debit]]</f>
        <v>-5</v>
      </c>
      <c r="K207" t="str">
        <f>TEXT(Table1[[#This Row],[Date]],"mmm")</f>
        <v>Aug</v>
      </c>
    </row>
    <row r="208" spans="1:11" x14ac:dyDescent="0.3">
      <c r="A208" s="1">
        <v>44429</v>
      </c>
      <c r="B208" t="s">
        <v>24</v>
      </c>
      <c r="C208" s="2">
        <v>177</v>
      </c>
      <c r="D208" s="2"/>
      <c r="E208" t="s">
        <v>25</v>
      </c>
      <c r="F208" t="s">
        <v>20</v>
      </c>
      <c r="G208" t="s">
        <v>17</v>
      </c>
      <c r="H208">
        <f>MONTH(Table1[[#This Row],[Date]])</f>
        <v>8</v>
      </c>
      <c r="I208" t="str">
        <f>TEXT(Table1[[#This Row],[Date]],"ddd")</f>
        <v>Sat</v>
      </c>
      <c r="J208" s="2">
        <f>Table1[[#This Row],[Credit]]-Table1[[#This Row],[Debit]]</f>
        <v>-177</v>
      </c>
      <c r="K208" t="str">
        <f>TEXT(Table1[[#This Row],[Date]],"mmm")</f>
        <v>Aug</v>
      </c>
    </row>
    <row r="209" spans="1:11" x14ac:dyDescent="0.3">
      <c r="A209" s="1">
        <v>44436</v>
      </c>
      <c r="B209" t="s">
        <v>14</v>
      </c>
      <c r="C209" s="2">
        <v>5</v>
      </c>
      <c r="D209" s="2"/>
      <c r="E209" t="s">
        <v>15</v>
      </c>
      <c r="F209" t="s">
        <v>16</v>
      </c>
      <c r="G209" t="s">
        <v>17</v>
      </c>
      <c r="H209">
        <f>MONTH(Table1[[#This Row],[Date]])</f>
        <v>8</v>
      </c>
      <c r="I209" t="str">
        <f>TEXT(Table1[[#This Row],[Date]],"ddd")</f>
        <v>Sat</v>
      </c>
      <c r="J209" s="2">
        <f>Table1[[#This Row],[Credit]]-Table1[[#This Row],[Debit]]</f>
        <v>-5</v>
      </c>
      <c r="K209" t="str">
        <f>TEXT(Table1[[#This Row],[Date]],"mmm")</f>
        <v>Aug</v>
      </c>
    </row>
    <row r="210" spans="1:11" x14ac:dyDescent="0.3">
      <c r="A210" s="1">
        <v>44436</v>
      </c>
      <c r="B210" t="s">
        <v>24</v>
      </c>
      <c r="C210" s="2">
        <v>117</v>
      </c>
      <c r="D210" s="2"/>
      <c r="E210" t="s">
        <v>25</v>
      </c>
      <c r="F210" t="s">
        <v>20</v>
      </c>
      <c r="G210" t="s">
        <v>17</v>
      </c>
      <c r="H210">
        <f>MONTH(Table1[[#This Row],[Date]])</f>
        <v>8</v>
      </c>
      <c r="I210" t="str">
        <f>TEXT(Table1[[#This Row],[Date]],"ddd")</f>
        <v>Sat</v>
      </c>
      <c r="J210" s="2">
        <f>Table1[[#This Row],[Credit]]-Table1[[#This Row],[Debit]]</f>
        <v>-117</v>
      </c>
      <c r="K210" t="str">
        <f>TEXT(Table1[[#This Row],[Date]],"mmm")</f>
        <v>Aug</v>
      </c>
    </row>
    <row r="211" spans="1:11" x14ac:dyDescent="0.3">
      <c r="A211" s="1">
        <v>44450</v>
      </c>
      <c r="B211" t="s">
        <v>14</v>
      </c>
      <c r="C211" s="2">
        <v>5</v>
      </c>
      <c r="D211" s="2"/>
      <c r="E211" t="s">
        <v>15</v>
      </c>
      <c r="F211" t="s">
        <v>16</v>
      </c>
      <c r="G211" t="s">
        <v>17</v>
      </c>
      <c r="H211">
        <f>MONTH(Table1[[#This Row],[Date]])</f>
        <v>9</v>
      </c>
      <c r="I211" t="str">
        <f>TEXT(Table1[[#This Row],[Date]],"ddd")</f>
        <v>Sat</v>
      </c>
      <c r="J211" s="2">
        <f>Table1[[#This Row],[Credit]]-Table1[[#This Row],[Debit]]</f>
        <v>-5</v>
      </c>
      <c r="K211" t="str">
        <f>TEXT(Table1[[#This Row],[Date]],"mmm")</f>
        <v>Sep</v>
      </c>
    </row>
    <row r="212" spans="1:11" x14ac:dyDescent="0.3">
      <c r="A212" s="1">
        <v>44457</v>
      </c>
      <c r="B212" t="s">
        <v>14</v>
      </c>
      <c r="C212" s="2">
        <v>5</v>
      </c>
      <c r="D212" s="2"/>
      <c r="E212" t="s">
        <v>15</v>
      </c>
      <c r="F212" t="s">
        <v>16</v>
      </c>
      <c r="G212" t="s">
        <v>17</v>
      </c>
      <c r="H212">
        <f>MONTH(Table1[[#This Row],[Date]])</f>
        <v>9</v>
      </c>
      <c r="I212" t="str">
        <f>TEXT(Table1[[#This Row],[Date]],"ddd")</f>
        <v>Sat</v>
      </c>
      <c r="J212" s="2">
        <f>Table1[[#This Row],[Credit]]-Table1[[#This Row],[Debit]]</f>
        <v>-5</v>
      </c>
      <c r="K212" t="str">
        <f>TEXT(Table1[[#This Row],[Date]],"mmm")</f>
        <v>Sep</v>
      </c>
    </row>
    <row r="213" spans="1:11" x14ac:dyDescent="0.3">
      <c r="A213" s="1">
        <v>44457</v>
      </c>
      <c r="B213" t="s">
        <v>42</v>
      </c>
      <c r="C213" s="2">
        <v>40</v>
      </c>
      <c r="D213" s="2"/>
      <c r="E213" t="s">
        <v>42</v>
      </c>
      <c r="F213" t="s">
        <v>20</v>
      </c>
      <c r="G213" t="s">
        <v>17</v>
      </c>
      <c r="H213">
        <f>MONTH(Table1[[#This Row],[Date]])</f>
        <v>9</v>
      </c>
      <c r="I213" t="str">
        <f>TEXT(Table1[[#This Row],[Date]],"ddd")</f>
        <v>Sat</v>
      </c>
      <c r="J213" s="2">
        <f>Table1[[#This Row],[Credit]]-Table1[[#This Row],[Debit]]</f>
        <v>-40</v>
      </c>
      <c r="K213" t="str">
        <f>TEXT(Table1[[#This Row],[Date]],"mmm")</f>
        <v>Sep</v>
      </c>
    </row>
    <row r="214" spans="1:11" x14ac:dyDescent="0.3">
      <c r="A214" s="1">
        <v>44464</v>
      </c>
      <c r="B214" t="s">
        <v>14</v>
      </c>
      <c r="C214" s="2">
        <v>5</v>
      </c>
      <c r="D214" s="2"/>
      <c r="E214" t="s">
        <v>15</v>
      </c>
      <c r="F214" t="s">
        <v>16</v>
      </c>
      <c r="G214" t="s">
        <v>17</v>
      </c>
      <c r="H214">
        <f>MONTH(Table1[[#This Row],[Date]])</f>
        <v>9</v>
      </c>
      <c r="I214" t="str">
        <f>TEXT(Table1[[#This Row],[Date]],"ddd")</f>
        <v>Sat</v>
      </c>
      <c r="J214" s="2">
        <f>Table1[[#This Row],[Credit]]-Table1[[#This Row],[Debit]]</f>
        <v>-5</v>
      </c>
      <c r="K214" t="str">
        <f>TEXT(Table1[[#This Row],[Date]],"mmm")</f>
        <v>Sep</v>
      </c>
    </row>
    <row r="215" spans="1:11" x14ac:dyDescent="0.3">
      <c r="A215" s="1">
        <v>44485</v>
      </c>
      <c r="B215" t="s">
        <v>14</v>
      </c>
      <c r="C215" s="2">
        <v>5</v>
      </c>
      <c r="D215" s="2"/>
      <c r="E215" t="s">
        <v>15</v>
      </c>
      <c r="F215" t="s">
        <v>16</v>
      </c>
      <c r="G215" t="s">
        <v>17</v>
      </c>
      <c r="H215">
        <f>MONTH(Table1[[#This Row],[Date]])</f>
        <v>10</v>
      </c>
      <c r="I215" t="str">
        <f>TEXT(Table1[[#This Row],[Date]],"ddd")</f>
        <v>Sat</v>
      </c>
      <c r="J215" s="2">
        <f>Table1[[#This Row],[Credit]]-Table1[[#This Row],[Debit]]</f>
        <v>-5</v>
      </c>
      <c r="K215" t="str">
        <f>TEXT(Table1[[#This Row],[Date]],"mmm")</f>
        <v>Oct</v>
      </c>
    </row>
    <row r="216" spans="1:11" x14ac:dyDescent="0.3">
      <c r="A216" s="1">
        <v>44485</v>
      </c>
      <c r="B216" t="s">
        <v>29</v>
      </c>
      <c r="C216" s="2">
        <v>48.8</v>
      </c>
      <c r="D216" s="2"/>
      <c r="E216" t="s">
        <v>30</v>
      </c>
      <c r="F216" t="s">
        <v>31</v>
      </c>
      <c r="G216" t="s">
        <v>17</v>
      </c>
      <c r="H216">
        <f>MONTH(Table1[[#This Row],[Date]])</f>
        <v>10</v>
      </c>
      <c r="I216" t="str">
        <f>TEXT(Table1[[#This Row],[Date]],"ddd")</f>
        <v>Sat</v>
      </c>
      <c r="J216" s="2">
        <f>Table1[[#This Row],[Credit]]-Table1[[#This Row],[Debit]]</f>
        <v>-48.8</v>
      </c>
      <c r="K216" t="str">
        <f>TEXT(Table1[[#This Row],[Date]],"mmm")</f>
        <v>Oct</v>
      </c>
    </row>
    <row r="217" spans="1:11" x14ac:dyDescent="0.3">
      <c r="A217" s="1">
        <v>44485</v>
      </c>
      <c r="B217" t="s">
        <v>32</v>
      </c>
      <c r="C217" s="2">
        <v>106.70000000000002</v>
      </c>
      <c r="D217" s="2"/>
      <c r="E217" t="s">
        <v>33</v>
      </c>
      <c r="F217" t="s">
        <v>31</v>
      </c>
      <c r="G217" t="s">
        <v>17</v>
      </c>
      <c r="H217">
        <f>MONTH(Table1[[#This Row],[Date]])</f>
        <v>10</v>
      </c>
      <c r="I217" t="str">
        <f>TEXT(Table1[[#This Row],[Date]],"ddd")</f>
        <v>Sat</v>
      </c>
      <c r="J217" s="2">
        <f>Table1[[#This Row],[Credit]]-Table1[[#This Row],[Debit]]</f>
        <v>-106.70000000000002</v>
      </c>
      <c r="K217" t="str">
        <f>TEXT(Table1[[#This Row],[Date]],"mmm")</f>
        <v>Oct</v>
      </c>
    </row>
    <row r="218" spans="1:11" x14ac:dyDescent="0.3">
      <c r="A218" s="1">
        <v>44485</v>
      </c>
      <c r="B218" t="s">
        <v>34</v>
      </c>
      <c r="C218" s="2">
        <v>61.1</v>
      </c>
      <c r="D218" s="2"/>
      <c r="E218" t="s">
        <v>35</v>
      </c>
      <c r="F218" t="s">
        <v>16</v>
      </c>
      <c r="G218" t="s">
        <v>17</v>
      </c>
      <c r="H218">
        <f>MONTH(Table1[[#This Row],[Date]])</f>
        <v>10</v>
      </c>
      <c r="I218" t="str">
        <f>TEXT(Table1[[#This Row],[Date]],"ddd")</f>
        <v>Sat</v>
      </c>
      <c r="J218" s="2">
        <f>Table1[[#This Row],[Credit]]-Table1[[#This Row],[Debit]]</f>
        <v>-61.1</v>
      </c>
      <c r="K218" t="str">
        <f>TEXT(Table1[[#This Row],[Date]],"mmm")</f>
        <v>Oct</v>
      </c>
    </row>
    <row r="219" spans="1:11" x14ac:dyDescent="0.3">
      <c r="A219" s="1">
        <v>44492</v>
      </c>
      <c r="B219" t="s">
        <v>46</v>
      </c>
      <c r="C219" s="2">
        <v>46.2</v>
      </c>
      <c r="D219" s="2"/>
      <c r="E219" t="s">
        <v>35</v>
      </c>
      <c r="F219" t="s">
        <v>16</v>
      </c>
      <c r="G219" t="s">
        <v>17</v>
      </c>
      <c r="H219">
        <f>MONTH(Table1[[#This Row],[Date]])</f>
        <v>10</v>
      </c>
      <c r="I219" t="str">
        <f>TEXT(Table1[[#This Row],[Date]],"ddd")</f>
        <v>Sat</v>
      </c>
      <c r="J219" s="2">
        <f>Table1[[#This Row],[Credit]]-Table1[[#This Row],[Debit]]</f>
        <v>-46.2</v>
      </c>
      <c r="K219" t="str">
        <f>TEXT(Table1[[#This Row],[Date]],"mmm")</f>
        <v>Oct</v>
      </c>
    </row>
    <row r="220" spans="1:11" x14ac:dyDescent="0.3">
      <c r="A220" s="1">
        <v>44499</v>
      </c>
      <c r="B220" t="s">
        <v>52</v>
      </c>
      <c r="C220" s="2">
        <v>133.80000000000001</v>
      </c>
      <c r="D220" s="2"/>
      <c r="E220" t="s">
        <v>33</v>
      </c>
      <c r="F220" t="s">
        <v>31</v>
      </c>
      <c r="G220" t="s">
        <v>17</v>
      </c>
      <c r="H220">
        <f>MONTH(Table1[[#This Row],[Date]])</f>
        <v>10</v>
      </c>
      <c r="I220" t="str">
        <f>TEXT(Table1[[#This Row],[Date]],"ddd")</f>
        <v>Sat</v>
      </c>
      <c r="J220" s="2">
        <f>Table1[[#This Row],[Credit]]-Table1[[#This Row],[Debit]]</f>
        <v>-133.80000000000001</v>
      </c>
      <c r="K220" t="str">
        <f>TEXT(Table1[[#This Row],[Date]],"mmm")</f>
        <v>Oct</v>
      </c>
    </row>
    <row r="221" spans="1:11" x14ac:dyDescent="0.3">
      <c r="A221" s="1">
        <v>44499</v>
      </c>
      <c r="B221" t="s">
        <v>53</v>
      </c>
      <c r="C221" s="2">
        <v>184.39999999999998</v>
      </c>
      <c r="D221" s="2"/>
      <c r="E221" t="s">
        <v>30</v>
      </c>
      <c r="F221" t="s">
        <v>31</v>
      </c>
      <c r="G221" t="s">
        <v>17</v>
      </c>
      <c r="H221">
        <f>MONTH(Table1[[#This Row],[Date]])</f>
        <v>10</v>
      </c>
      <c r="I221" t="str">
        <f>TEXT(Table1[[#This Row],[Date]],"ddd")</f>
        <v>Sat</v>
      </c>
      <c r="J221" s="2">
        <f>Table1[[#This Row],[Credit]]-Table1[[#This Row],[Debit]]</f>
        <v>-184.39999999999998</v>
      </c>
      <c r="K221" t="str">
        <f>TEXT(Table1[[#This Row],[Date]],"mmm")</f>
        <v>Oct</v>
      </c>
    </row>
    <row r="222" spans="1:11" x14ac:dyDescent="0.3">
      <c r="A222" s="1">
        <v>44213</v>
      </c>
      <c r="B222" t="s">
        <v>36</v>
      </c>
      <c r="C222" s="2">
        <v>28</v>
      </c>
      <c r="D222" s="2"/>
      <c r="E222" t="s">
        <v>37</v>
      </c>
      <c r="F222" t="s">
        <v>23</v>
      </c>
      <c r="G222" t="s">
        <v>17</v>
      </c>
      <c r="H222">
        <f>MONTH(Table1[[#This Row],[Date]])</f>
        <v>1</v>
      </c>
      <c r="I222" t="str">
        <f>TEXT(Table1[[#This Row],[Date]],"ddd")</f>
        <v>Sun</v>
      </c>
      <c r="J222" s="2">
        <f>Table1[[#This Row],[Credit]]-Table1[[#This Row],[Debit]]</f>
        <v>-28</v>
      </c>
      <c r="K222" t="str">
        <f>TEXT(Table1[[#This Row],[Date]],"mmm")</f>
        <v>Jan</v>
      </c>
    </row>
    <row r="223" spans="1:11" x14ac:dyDescent="0.3">
      <c r="A223" s="1">
        <v>44220</v>
      </c>
      <c r="B223" t="s">
        <v>47</v>
      </c>
      <c r="C223" s="2">
        <v>12</v>
      </c>
      <c r="D223" s="2"/>
      <c r="E223" t="s">
        <v>35</v>
      </c>
      <c r="F223" t="s">
        <v>16</v>
      </c>
      <c r="G223" t="s">
        <v>17</v>
      </c>
      <c r="H223">
        <f>MONTH(Table1[[#This Row],[Date]])</f>
        <v>1</v>
      </c>
      <c r="I223" t="str">
        <f>TEXT(Table1[[#This Row],[Date]],"ddd")</f>
        <v>Sun</v>
      </c>
      <c r="J223" s="2">
        <f>Table1[[#This Row],[Credit]]-Table1[[#This Row],[Debit]]</f>
        <v>-12</v>
      </c>
      <c r="K223" t="str">
        <f>TEXT(Table1[[#This Row],[Date]],"mmm")</f>
        <v>Jan</v>
      </c>
    </row>
    <row r="224" spans="1:11" x14ac:dyDescent="0.3">
      <c r="A224" s="1">
        <v>44227</v>
      </c>
      <c r="B224" t="s">
        <v>32</v>
      </c>
      <c r="C224" s="2">
        <v>145</v>
      </c>
      <c r="D224" s="2"/>
      <c r="E224" t="s">
        <v>33</v>
      </c>
      <c r="F224" t="s">
        <v>31</v>
      </c>
      <c r="G224" t="s">
        <v>17</v>
      </c>
      <c r="H224">
        <f>MONTH(Table1[[#This Row],[Date]])</f>
        <v>1</v>
      </c>
      <c r="I224" t="str">
        <f>TEXT(Table1[[#This Row],[Date]],"ddd")</f>
        <v>Sun</v>
      </c>
      <c r="J224" s="2">
        <f>Table1[[#This Row],[Credit]]-Table1[[#This Row],[Debit]]</f>
        <v>-145</v>
      </c>
      <c r="K224" t="str">
        <f>TEXT(Table1[[#This Row],[Date]],"mmm")</f>
        <v>Jan</v>
      </c>
    </row>
    <row r="225" spans="1:11" x14ac:dyDescent="0.3">
      <c r="A225" s="1">
        <v>44227</v>
      </c>
      <c r="B225" t="s">
        <v>36</v>
      </c>
      <c r="C225" s="2">
        <v>23</v>
      </c>
      <c r="D225" s="2"/>
      <c r="E225" t="s">
        <v>37</v>
      </c>
      <c r="F225" t="s">
        <v>23</v>
      </c>
      <c r="G225" t="s">
        <v>17</v>
      </c>
      <c r="H225">
        <f>MONTH(Table1[[#This Row],[Date]])</f>
        <v>1</v>
      </c>
      <c r="I225" t="str">
        <f>TEXT(Table1[[#This Row],[Date]],"ddd")</f>
        <v>Sun</v>
      </c>
      <c r="J225" s="2">
        <f>Table1[[#This Row],[Credit]]-Table1[[#This Row],[Debit]]</f>
        <v>-23</v>
      </c>
      <c r="K225" t="str">
        <f>TEXT(Table1[[#This Row],[Date]],"mmm")</f>
        <v>Jan</v>
      </c>
    </row>
    <row r="226" spans="1:11" x14ac:dyDescent="0.3">
      <c r="A226" s="1">
        <v>44241</v>
      </c>
      <c r="B226" t="s">
        <v>36</v>
      </c>
      <c r="C226" s="2">
        <v>28.9</v>
      </c>
      <c r="D226" s="2"/>
      <c r="E226" t="s">
        <v>37</v>
      </c>
      <c r="F226" t="s">
        <v>23</v>
      </c>
      <c r="G226" t="s">
        <v>17</v>
      </c>
      <c r="H226">
        <f>MONTH(Table1[[#This Row],[Date]])</f>
        <v>2</v>
      </c>
      <c r="I226" t="str">
        <f>TEXT(Table1[[#This Row],[Date]],"ddd")</f>
        <v>Sun</v>
      </c>
      <c r="J226" s="2">
        <f>Table1[[#This Row],[Credit]]-Table1[[#This Row],[Debit]]</f>
        <v>-28.9</v>
      </c>
      <c r="K226" t="str">
        <f>TEXT(Table1[[#This Row],[Date]],"mmm")</f>
        <v>Feb</v>
      </c>
    </row>
    <row r="227" spans="1:11" x14ac:dyDescent="0.3">
      <c r="A227" s="1">
        <v>44248</v>
      </c>
      <c r="B227" t="s">
        <v>47</v>
      </c>
      <c r="C227" s="2">
        <v>12.9</v>
      </c>
      <c r="D227" s="2"/>
      <c r="E227" t="s">
        <v>35</v>
      </c>
      <c r="F227" t="s">
        <v>16</v>
      </c>
      <c r="G227" t="s">
        <v>17</v>
      </c>
      <c r="H227">
        <f>MONTH(Table1[[#This Row],[Date]])</f>
        <v>2</v>
      </c>
      <c r="I227" t="str">
        <f>TEXT(Table1[[#This Row],[Date]],"ddd")</f>
        <v>Sun</v>
      </c>
      <c r="J227" s="2">
        <f>Table1[[#This Row],[Credit]]-Table1[[#This Row],[Debit]]</f>
        <v>-12.9</v>
      </c>
      <c r="K227" t="str">
        <f>TEXT(Table1[[#This Row],[Date]],"mmm")</f>
        <v>Feb</v>
      </c>
    </row>
    <row r="228" spans="1:11" x14ac:dyDescent="0.3">
      <c r="A228" s="1">
        <v>44255</v>
      </c>
      <c r="B228" t="s">
        <v>32</v>
      </c>
      <c r="C228" s="2">
        <v>146.1</v>
      </c>
      <c r="D228" s="2"/>
      <c r="E228" t="s">
        <v>33</v>
      </c>
      <c r="F228" t="s">
        <v>31</v>
      </c>
      <c r="G228" t="s">
        <v>17</v>
      </c>
      <c r="H228">
        <f>MONTH(Table1[[#This Row],[Date]])</f>
        <v>2</v>
      </c>
      <c r="I228" t="str">
        <f>TEXT(Table1[[#This Row],[Date]],"ddd")</f>
        <v>Sun</v>
      </c>
      <c r="J228" s="2">
        <f>Table1[[#This Row],[Credit]]-Table1[[#This Row],[Debit]]</f>
        <v>-146.1</v>
      </c>
      <c r="K228" t="str">
        <f>TEXT(Table1[[#This Row],[Date]],"mmm")</f>
        <v>Feb</v>
      </c>
    </row>
    <row r="229" spans="1:11" x14ac:dyDescent="0.3">
      <c r="A229" s="1">
        <v>44255</v>
      </c>
      <c r="B229" t="s">
        <v>36</v>
      </c>
      <c r="C229" s="2">
        <v>24.1</v>
      </c>
      <c r="D229" s="2"/>
      <c r="E229" t="s">
        <v>37</v>
      </c>
      <c r="F229" t="s">
        <v>23</v>
      </c>
      <c r="G229" t="s">
        <v>17</v>
      </c>
      <c r="H229">
        <f>MONTH(Table1[[#This Row],[Date]])</f>
        <v>2</v>
      </c>
      <c r="I229" t="str">
        <f>TEXT(Table1[[#This Row],[Date]],"ddd")</f>
        <v>Sun</v>
      </c>
      <c r="J229" s="2">
        <f>Table1[[#This Row],[Credit]]-Table1[[#This Row],[Debit]]</f>
        <v>-24.1</v>
      </c>
      <c r="K229" t="str">
        <f>TEXT(Table1[[#This Row],[Date]],"mmm")</f>
        <v>Feb</v>
      </c>
    </row>
    <row r="230" spans="1:11" x14ac:dyDescent="0.3">
      <c r="A230" s="1">
        <v>44269</v>
      </c>
      <c r="B230" t="s">
        <v>36</v>
      </c>
      <c r="C230" s="2">
        <v>30</v>
      </c>
      <c r="D230" s="2"/>
      <c r="E230" t="s">
        <v>37</v>
      </c>
      <c r="F230" t="s">
        <v>23</v>
      </c>
      <c r="G230" t="s">
        <v>17</v>
      </c>
      <c r="H230">
        <f>MONTH(Table1[[#This Row],[Date]])</f>
        <v>3</v>
      </c>
      <c r="I230" t="str">
        <f>TEXT(Table1[[#This Row],[Date]],"ddd")</f>
        <v>Sun</v>
      </c>
      <c r="J230" s="2">
        <f>Table1[[#This Row],[Credit]]-Table1[[#This Row],[Debit]]</f>
        <v>-30</v>
      </c>
      <c r="K230" t="str">
        <f>TEXT(Table1[[#This Row],[Date]],"mmm")</f>
        <v>Mar</v>
      </c>
    </row>
    <row r="231" spans="1:11" x14ac:dyDescent="0.3">
      <c r="A231" s="1">
        <v>44276</v>
      </c>
      <c r="B231" t="s">
        <v>47</v>
      </c>
      <c r="C231" s="2">
        <v>14</v>
      </c>
      <c r="D231" s="2"/>
      <c r="E231" t="s">
        <v>35</v>
      </c>
      <c r="F231" t="s">
        <v>16</v>
      </c>
      <c r="G231" t="s">
        <v>17</v>
      </c>
      <c r="H231">
        <f>MONTH(Table1[[#This Row],[Date]])</f>
        <v>3</v>
      </c>
      <c r="I231" t="str">
        <f>TEXT(Table1[[#This Row],[Date]],"ddd")</f>
        <v>Sun</v>
      </c>
      <c r="J231" s="2">
        <f>Table1[[#This Row],[Credit]]-Table1[[#This Row],[Debit]]</f>
        <v>-14</v>
      </c>
      <c r="K231" t="str">
        <f>TEXT(Table1[[#This Row],[Date]],"mmm")</f>
        <v>Mar</v>
      </c>
    </row>
    <row r="232" spans="1:11" x14ac:dyDescent="0.3">
      <c r="A232" s="1">
        <v>44283</v>
      </c>
      <c r="B232" t="s">
        <v>32</v>
      </c>
      <c r="C232" s="2">
        <v>147.1</v>
      </c>
      <c r="D232" s="2"/>
      <c r="E232" t="s">
        <v>33</v>
      </c>
      <c r="F232" t="s">
        <v>31</v>
      </c>
      <c r="G232" t="s">
        <v>17</v>
      </c>
      <c r="H232">
        <f>MONTH(Table1[[#This Row],[Date]])</f>
        <v>3</v>
      </c>
      <c r="I232" t="str">
        <f>TEXT(Table1[[#This Row],[Date]],"ddd")</f>
        <v>Sun</v>
      </c>
      <c r="J232" s="2">
        <f>Table1[[#This Row],[Credit]]-Table1[[#This Row],[Debit]]</f>
        <v>-147.1</v>
      </c>
      <c r="K232" t="str">
        <f>TEXT(Table1[[#This Row],[Date]],"mmm")</f>
        <v>Mar</v>
      </c>
    </row>
    <row r="233" spans="1:11" x14ac:dyDescent="0.3">
      <c r="A233" s="1">
        <v>44283</v>
      </c>
      <c r="B233" t="s">
        <v>36</v>
      </c>
      <c r="C233" s="2">
        <v>25</v>
      </c>
      <c r="D233" s="2"/>
      <c r="E233" t="s">
        <v>37</v>
      </c>
      <c r="F233" t="s">
        <v>23</v>
      </c>
      <c r="G233" t="s">
        <v>17</v>
      </c>
      <c r="H233">
        <f>MONTH(Table1[[#This Row],[Date]])</f>
        <v>3</v>
      </c>
      <c r="I233" t="str">
        <f>TEXT(Table1[[#This Row],[Date]],"ddd")</f>
        <v>Sun</v>
      </c>
      <c r="J233" s="2">
        <f>Table1[[#This Row],[Credit]]-Table1[[#This Row],[Debit]]</f>
        <v>-25</v>
      </c>
      <c r="K233" t="str">
        <f>TEXT(Table1[[#This Row],[Date]],"mmm")</f>
        <v>Mar</v>
      </c>
    </row>
    <row r="234" spans="1:11" x14ac:dyDescent="0.3">
      <c r="A234" s="1">
        <v>44290</v>
      </c>
      <c r="B234" t="s">
        <v>14</v>
      </c>
      <c r="C234" s="2">
        <v>5</v>
      </c>
      <c r="D234" s="2"/>
      <c r="E234" t="s">
        <v>15</v>
      </c>
      <c r="F234" t="s">
        <v>16</v>
      </c>
      <c r="G234" t="s">
        <v>17</v>
      </c>
      <c r="H234">
        <f>MONTH(Table1[[#This Row],[Date]])</f>
        <v>4</v>
      </c>
      <c r="I234" t="str">
        <f>TEXT(Table1[[#This Row],[Date]],"ddd")</f>
        <v>Sun</v>
      </c>
      <c r="J234" s="2">
        <f>Table1[[#This Row],[Credit]]-Table1[[#This Row],[Debit]]</f>
        <v>-5</v>
      </c>
      <c r="K234" t="str">
        <f>TEXT(Table1[[#This Row],[Date]],"mmm")</f>
        <v>Apr</v>
      </c>
    </row>
    <row r="235" spans="1:11" x14ac:dyDescent="0.3">
      <c r="A235" s="1">
        <v>44297</v>
      </c>
      <c r="B235" t="s">
        <v>14</v>
      </c>
      <c r="C235" s="2">
        <v>5</v>
      </c>
      <c r="D235" s="2"/>
      <c r="E235" t="s">
        <v>15</v>
      </c>
      <c r="F235" t="s">
        <v>16</v>
      </c>
      <c r="G235" t="s">
        <v>17</v>
      </c>
      <c r="H235">
        <f>MONTH(Table1[[#This Row],[Date]])</f>
        <v>4</v>
      </c>
      <c r="I235" t="str">
        <f>TEXT(Table1[[#This Row],[Date]],"ddd")</f>
        <v>Sun</v>
      </c>
      <c r="J235" s="2">
        <f>Table1[[#This Row],[Credit]]-Table1[[#This Row],[Debit]]</f>
        <v>-5</v>
      </c>
      <c r="K235" t="str">
        <f>TEXT(Table1[[#This Row],[Date]],"mmm")</f>
        <v>Apr</v>
      </c>
    </row>
    <row r="236" spans="1:11" x14ac:dyDescent="0.3">
      <c r="A236" s="1">
        <v>44304</v>
      </c>
      <c r="B236" t="s">
        <v>14</v>
      </c>
      <c r="C236" s="2">
        <v>5</v>
      </c>
      <c r="D236" s="2"/>
      <c r="E236" t="s">
        <v>15</v>
      </c>
      <c r="F236" t="s">
        <v>16</v>
      </c>
      <c r="G236" t="s">
        <v>17</v>
      </c>
      <c r="H236">
        <f>MONTH(Table1[[#This Row],[Date]])</f>
        <v>4</v>
      </c>
      <c r="I236" t="str">
        <f>TEXT(Table1[[#This Row],[Date]],"ddd")</f>
        <v>Sun</v>
      </c>
      <c r="J236" s="2">
        <f>Table1[[#This Row],[Credit]]-Table1[[#This Row],[Debit]]</f>
        <v>-5</v>
      </c>
      <c r="K236" t="str">
        <f>TEXT(Table1[[#This Row],[Date]],"mmm")</f>
        <v>Apr</v>
      </c>
    </row>
    <row r="237" spans="1:11" x14ac:dyDescent="0.3">
      <c r="A237" s="1">
        <v>44311</v>
      </c>
      <c r="B237" t="s">
        <v>14</v>
      </c>
      <c r="C237" s="2">
        <v>5</v>
      </c>
      <c r="D237" s="2"/>
      <c r="E237" t="s">
        <v>15</v>
      </c>
      <c r="F237" t="s">
        <v>16</v>
      </c>
      <c r="G237" t="s">
        <v>17</v>
      </c>
      <c r="H237">
        <f>MONTH(Table1[[#This Row],[Date]])</f>
        <v>4</v>
      </c>
      <c r="I237" t="str">
        <f>TEXT(Table1[[#This Row],[Date]],"ddd")</f>
        <v>Sun</v>
      </c>
      <c r="J237" s="2">
        <f>Table1[[#This Row],[Credit]]-Table1[[#This Row],[Debit]]</f>
        <v>-5</v>
      </c>
      <c r="K237" t="str">
        <f>TEXT(Table1[[#This Row],[Date]],"mmm")</f>
        <v>Apr</v>
      </c>
    </row>
    <row r="238" spans="1:11" x14ac:dyDescent="0.3">
      <c r="A238" s="1">
        <v>44318</v>
      </c>
      <c r="B238" t="s">
        <v>14</v>
      </c>
      <c r="C238" s="2">
        <v>5</v>
      </c>
      <c r="D238" s="2"/>
      <c r="E238" t="s">
        <v>15</v>
      </c>
      <c r="F238" t="s">
        <v>16</v>
      </c>
      <c r="G238" t="s">
        <v>17</v>
      </c>
      <c r="H238">
        <f>MONTH(Table1[[#This Row],[Date]])</f>
        <v>5</v>
      </c>
      <c r="I238" t="str">
        <f>TEXT(Table1[[#This Row],[Date]],"ddd")</f>
        <v>Sun</v>
      </c>
      <c r="J238" s="2">
        <f>Table1[[#This Row],[Credit]]-Table1[[#This Row],[Debit]]</f>
        <v>-5</v>
      </c>
      <c r="K238" t="str">
        <f>TEXT(Table1[[#This Row],[Date]],"mmm")</f>
        <v>May</v>
      </c>
    </row>
    <row r="239" spans="1:11" x14ac:dyDescent="0.3">
      <c r="A239" s="1">
        <v>44325</v>
      </c>
      <c r="B239" t="s">
        <v>26</v>
      </c>
      <c r="C239" s="2">
        <v>54.1</v>
      </c>
      <c r="D239" s="2"/>
      <c r="E239" t="s">
        <v>27</v>
      </c>
      <c r="F239" t="s">
        <v>20</v>
      </c>
      <c r="G239" t="s">
        <v>17</v>
      </c>
      <c r="H239">
        <f>MONTH(Table1[[#This Row],[Date]])</f>
        <v>5</v>
      </c>
      <c r="I239" t="str">
        <f>TEXT(Table1[[#This Row],[Date]],"ddd")</f>
        <v>Sun</v>
      </c>
      <c r="J239" s="2">
        <f>Table1[[#This Row],[Credit]]-Table1[[#This Row],[Debit]]</f>
        <v>-54.1</v>
      </c>
      <c r="K239" t="str">
        <f>TEXT(Table1[[#This Row],[Date]],"mmm")</f>
        <v>May</v>
      </c>
    </row>
    <row r="240" spans="1:11" x14ac:dyDescent="0.3">
      <c r="A240" s="1">
        <v>44325</v>
      </c>
      <c r="B240" t="s">
        <v>14</v>
      </c>
      <c r="C240" s="2">
        <v>5</v>
      </c>
      <c r="D240" s="2"/>
      <c r="E240" t="s">
        <v>15</v>
      </c>
      <c r="F240" t="s">
        <v>16</v>
      </c>
      <c r="G240" t="s">
        <v>17</v>
      </c>
      <c r="H240">
        <f>MONTH(Table1[[#This Row],[Date]])</f>
        <v>5</v>
      </c>
      <c r="I240" t="str">
        <f>TEXT(Table1[[#This Row],[Date]],"ddd")</f>
        <v>Sun</v>
      </c>
      <c r="J240" s="2">
        <f>Table1[[#This Row],[Credit]]-Table1[[#This Row],[Debit]]</f>
        <v>-5</v>
      </c>
      <c r="K240" t="str">
        <f>TEXT(Table1[[#This Row],[Date]],"mmm")</f>
        <v>May</v>
      </c>
    </row>
    <row r="241" spans="1:11" x14ac:dyDescent="0.3">
      <c r="A241" s="1">
        <v>44332</v>
      </c>
      <c r="B241" t="s">
        <v>38</v>
      </c>
      <c r="C241" s="2"/>
      <c r="D241" s="2">
        <v>1000</v>
      </c>
      <c r="E241" t="s">
        <v>39</v>
      </c>
      <c r="F241" t="s">
        <v>40</v>
      </c>
      <c r="G241" t="s">
        <v>13</v>
      </c>
      <c r="H241">
        <f>MONTH(Table1[[#This Row],[Date]])</f>
        <v>5</v>
      </c>
      <c r="I241" t="str">
        <f>TEXT(Table1[[#This Row],[Date]],"ddd")</f>
        <v>Sun</v>
      </c>
      <c r="J241" s="2">
        <f>Table1[[#This Row],[Credit]]-Table1[[#This Row],[Debit]]</f>
        <v>1000</v>
      </c>
      <c r="K241" t="str">
        <f>TEXT(Table1[[#This Row],[Date]],"mmm")</f>
        <v>May</v>
      </c>
    </row>
    <row r="242" spans="1:11" x14ac:dyDescent="0.3">
      <c r="A242" s="1">
        <v>44332</v>
      </c>
      <c r="B242" t="s">
        <v>14</v>
      </c>
      <c r="C242" s="2">
        <v>5</v>
      </c>
      <c r="D242" s="2"/>
      <c r="E242" t="s">
        <v>15</v>
      </c>
      <c r="F242" t="s">
        <v>16</v>
      </c>
      <c r="G242" t="s">
        <v>17</v>
      </c>
      <c r="H242">
        <f>MONTH(Table1[[#This Row],[Date]])</f>
        <v>5</v>
      </c>
      <c r="I242" t="str">
        <f>TEXT(Table1[[#This Row],[Date]],"ddd")</f>
        <v>Sun</v>
      </c>
      <c r="J242" s="2">
        <f>Table1[[#This Row],[Credit]]-Table1[[#This Row],[Debit]]</f>
        <v>-5</v>
      </c>
      <c r="K242" t="str">
        <f>TEXT(Table1[[#This Row],[Date]],"mmm")</f>
        <v>May</v>
      </c>
    </row>
    <row r="243" spans="1:11" x14ac:dyDescent="0.3">
      <c r="A243" s="1">
        <v>44339</v>
      </c>
      <c r="B243" t="s">
        <v>48</v>
      </c>
      <c r="C243" s="2">
        <v>55</v>
      </c>
      <c r="D243" s="2"/>
      <c r="E243" t="s">
        <v>49</v>
      </c>
      <c r="F243" t="s">
        <v>50</v>
      </c>
      <c r="G243" t="s">
        <v>17</v>
      </c>
      <c r="H243">
        <f>MONTH(Table1[[#This Row],[Date]])</f>
        <v>5</v>
      </c>
      <c r="I243" t="str">
        <f>TEXT(Table1[[#This Row],[Date]],"ddd")</f>
        <v>Sun</v>
      </c>
      <c r="J243" s="2">
        <f>Table1[[#This Row],[Credit]]-Table1[[#This Row],[Debit]]</f>
        <v>-55</v>
      </c>
      <c r="K243" t="str">
        <f>TEXT(Table1[[#This Row],[Date]],"mmm")</f>
        <v>May</v>
      </c>
    </row>
    <row r="244" spans="1:11" x14ac:dyDescent="0.3">
      <c r="A244" s="1">
        <v>44339</v>
      </c>
      <c r="B244" t="s">
        <v>28</v>
      </c>
      <c r="C244" s="2">
        <v>67</v>
      </c>
      <c r="D244" s="2"/>
      <c r="E244" t="s">
        <v>51</v>
      </c>
      <c r="F244" t="s">
        <v>23</v>
      </c>
      <c r="G244" t="s">
        <v>17</v>
      </c>
      <c r="H244">
        <f>MONTH(Table1[[#This Row],[Date]])</f>
        <v>5</v>
      </c>
      <c r="I244" t="str">
        <f>TEXT(Table1[[#This Row],[Date]],"ddd")</f>
        <v>Sun</v>
      </c>
      <c r="J244" s="2">
        <f>Table1[[#This Row],[Credit]]-Table1[[#This Row],[Debit]]</f>
        <v>-67</v>
      </c>
      <c r="K244" t="str">
        <f>TEXT(Table1[[#This Row],[Date]],"mmm")</f>
        <v>May</v>
      </c>
    </row>
    <row r="245" spans="1:11" x14ac:dyDescent="0.3">
      <c r="A245" s="1">
        <v>44339</v>
      </c>
      <c r="B245" t="s">
        <v>14</v>
      </c>
      <c r="C245" s="2">
        <v>5</v>
      </c>
      <c r="D245" s="2"/>
      <c r="E245" t="s">
        <v>15</v>
      </c>
      <c r="F245" t="s">
        <v>16</v>
      </c>
      <c r="G245" t="s">
        <v>17</v>
      </c>
      <c r="H245">
        <f>MONTH(Table1[[#This Row],[Date]])</f>
        <v>5</v>
      </c>
      <c r="I245" t="str">
        <f>TEXT(Table1[[#This Row],[Date]],"ddd")</f>
        <v>Sun</v>
      </c>
      <c r="J245" s="2">
        <f>Table1[[#This Row],[Credit]]-Table1[[#This Row],[Debit]]</f>
        <v>-5</v>
      </c>
      <c r="K245" t="str">
        <f>TEXT(Table1[[#This Row],[Date]],"mmm")</f>
        <v>May</v>
      </c>
    </row>
    <row r="246" spans="1:11" x14ac:dyDescent="0.3">
      <c r="A246" s="1">
        <v>44346</v>
      </c>
      <c r="B246" t="s">
        <v>14</v>
      </c>
      <c r="C246" s="2">
        <v>5</v>
      </c>
      <c r="D246" s="2"/>
      <c r="E246" t="s">
        <v>15</v>
      </c>
      <c r="F246" t="s">
        <v>16</v>
      </c>
      <c r="G246" t="s">
        <v>17</v>
      </c>
      <c r="H246">
        <f>MONTH(Table1[[#This Row],[Date]])</f>
        <v>5</v>
      </c>
      <c r="I246" t="str">
        <f>TEXT(Table1[[#This Row],[Date]],"ddd")</f>
        <v>Sun</v>
      </c>
      <c r="J246" s="2">
        <f>Table1[[#This Row],[Credit]]-Table1[[#This Row],[Debit]]</f>
        <v>-5</v>
      </c>
      <c r="K246" t="str">
        <f>TEXT(Table1[[#This Row],[Date]],"mmm")</f>
        <v>May</v>
      </c>
    </row>
    <row r="247" spans="1:11" x14ac:dyDescent="0.3">
      <c r="A247" s="1">
        <v>44353</v>
      </c>
      <c r="B247" t="s">
        <v>14</v>
      </c>
      <c r="C247" s="2">
        <v>5</v>
      </c>
      <c r="D247" s="2"/>
      <c r="E247" t="s">
        <v>15</v>
      </c>
      <c r="F247" t="s">
        <v>16</v>
      </c>
      <c r="G247" t="s">
        <v>17</v>
      </c>
      <c r="H247">
        <f>MONTH(Table1[[#This Row],[Date]])</f>
        <v>6</v>
      </c>
      <c r="I247" t="str">
        <f>TEXT(Table1[[#This Row],[Date]],"ddd")</f>
        <v>Sun</v>
      </c>
      <c r="J247" s="2">
        <f>Table1[[#This Row],[Credit]]-Table1[[#This Row],[Debit]]</f>
        <v>-5</v>
      </c>
      <c r="K247" t="str">
        <f>TEXT(Table1[[#This Row],[Date]],"mmm")</f>
        <v>Jun</v>
      </c>
    </row>
    <row r="248" spans="1:11" x14ac:dyDescent="0.3">
      <c r="A248" s="1">
        <v>44353</v>
      </c>
      <c r="B248" t="s">
        <v>24</v>
      </c>
      <c r="C248" s="2">
        <v>119</v>
      </c>
      <c r="D248" s="2"/>
      <c r="E248" t="s">
        <v>25</v>
      </c>
      <c r="F248" t="s">
        <v>20</v>
      </c>
      <c r="G248" t="s">
        <v>17</v>
      </c>
      <c r="H248">
        <f>MONTH(Table1[[#This Row],[Date]])</f>
        <v>6</v>
      </c>
      <c r="I248" t="str">
        <f>TEXT(Table1[[#This Row],[Date]],"ddd")</f>
        <v>Sun</v>
      </c>
      <c r="J248" s="2">
        <f>Table1[[#This Row],[Credit]]-Table1[[#This Row],[Debit]]</f>
        <v>-119</v>
      </c>
      <c r="K248" t="str">
        <f>TEXT(Table1[[#This Row],[Date]],"mmm")</f>
        <v>Jun</v>
      </c>
    </row>
    <row r="249" spans="1:11" x14ac:dyDescent="0.3">
      <c r="A249" s="1">
        <v>44360</v>
      </c>
      <c r="B249" t="s">
        <v>24</v>
      </c>
      <c r="C249" s="2">
        <v>140.19999999999999</v>
      </c>
      <c r="D249" s="2"/>
      <c r="E249" t="s">
        <v>25</v>
      </c>
      <c r="F249" t="s">
        <v>20</v>
      </c>
      <c r="G249" t="s">
        <v>17</v>
      </c>
      <c r="H249">
        <f>MONTH(Table1[[#This Row],[Date]])</f>
        <v>6</v>
      </c>
      <c r="I249" t="str">
        <f>TEXT(Table1[[#This Row],[Date]],"ddd")</f>
        <v>Sun</v>
      </c>
      <c r="J249" s="2">
        <f>Table1[[#This Row],[Credit]]-Table1[[#This Row],[Debit]]</f>
        <v>-140.19999999999999</v>
      </c>
      <c r="K249" t="str">
        <f>TEXT(Table1[[#This Row],[Date]],"mmm")</f>
        <v>Jun</v>
      </c>
    </row>
    <row r="250" spans="1:11" x14ac:dyDescent="0.3">
      <c r="A250" s="1">
        <v>44360</v>
      </c>
      <c r="B250" t="s">
        <v>14</v>
      </c>
      <c r="C250" s="2">
        <v>5</v>
      </c>
      <c r="D250" s="2"/>
      <c r="E250" t="s">
        <v>15</v>
      </c>
      <c r="F250" t="s">
        <v>16</v>
      </c>
      <c r="G250" t="s">
        <v>17</v>
      </c>
      <c r="H250">
        <f>MONTH(Table1[[#This Row],[Date]])</f>
        <v>6</v>
      </c>
      <c r="I250" t="str">
        <f>TEXT(Table1[[#This Row],[Date]],"ddd")</f>
        <v>Sun</v>
      </c>
      <c r="J250" s="2">
        <f>Table1[[#This Row],[Credit]]-Table1[[#This Row],[Debit]]</f>
        <v>-5</v>
      </c>
      <c r="K250" t="str">
        <f>TEXT(Table1[[#This Row],[Date]],"mmm")</f>
        <v>Jun</v>
      </c>
    </row>
    <row r="251" spans="1:11" x14ac:dyDescent="0.3">
      <c r="A251" s="1">
        <v>44367</v>
      </c>
      <c r="B251" t="s">
        <v>14</v>
      </c>
      <c r="C251" s="2">
        <v>5</v>
      </c>
      <c r="D251" s="2"/>
      <c r="E251" t="s">
        <v>15</v>
      </c>
      <c r="F251" t="s">
        <v>16</v>
      </c>
      <c r="G251" t="s">
        <v>17</v>
      </c>
      <c r="H251">
        <f>MONTH(Table1[[#This Row],[Date]])</f>
        <v>6</v>
      </c>
      <c r="I251" t="str">
        <f>TEXT(Table1[[#This Row],[Date]],"ddd")</f>
        <v>Sun</v>
      </c>
      <c r="J251" s="2">
        <f>Table1[[#This Row],[Credit]]-Table1[[#This Row],[Debit]]</f>
        <v>-5</v>
      </c>
      <c r="K251" t="str">
        <f>TEXT(Table1[[#This Row],[Date]],"mmm")</f>
        <v>Jun</v>
      </c>
    </row>
    <row r="252" spans="1:11" x14ac:dyDescent="0.3">
      <c r="A252" s="1">
        <v>44367</v>
      </c>
      <c r="B252" t="s">
        <v>24</v>
      </c>
      <c r="C252" s="2">
        <v>234</v>
      </c>
      <c r="D252" s="2"/>
      <c r="E252" t="s">
        <v>25</v>
      </c>
      <c r="F252" t="s">
        <v>20</v>
      </c>
      <c r="G252" t="s">
        <v>17</v>
      </c>
      <c r="H252">
        <f>MONTH(Table1[[#This Row],[Date]])</f>
        <v>6</v>
      </c>
      <c r="I252" t="str">
        <f>TEXT(Table1[[#This Row],[Date]],"ddd")</f>
        <v>Sun</v>
      </c>
      <c r="J252" s="2">
        <f>Table1[[#This Row],[Credit]]-Table1[[#This Row],[Debit]]</f>
        <v>-234</v>
      </c>
      <c r="K252" t="str">
        <f>TEXT(Table1[[#This Row],[Date]],"mmm")</f>
        <v>Jun</v>
      </c>
    </row>
    <row r="253" spans="1:11" x14ac:dyDescent="0.3">
      <c r="A253" s="1">
        <v>44374</v>
      </c>
      <c r="B253" t="s">
        <v>14</v>
      </c>
      <c r="C253" s="2">
        <v>5</v>
      </c>
      <c r="D253" s="2"/>
      <c r="E253" t="s">
        <v>15</v>
      </c>
      <c r="F253" t="s">
        <v>16</v>
      </c>
      <c r="G253" t="s">
        <v>17</v>
      </c>
      <c r="H253">
        <f>MONTH(Table1[[#This Row],[Date]])</f>
        <v>6</v>
      </c>
      <c r="I253" t="str">
        <f>TEXT(Table1[[#This Row],[Date]],"ddd")</f>
        <v>Sun</v>
      </c>
      <c r="J253" s="2">
        <f>Table1[[#This Row],[Credit]]-Table1[[#This Row],[Debit]]</f>
        <v>-5</v>
      </c>
      <c r="K253" t="str">
        <f>TEXT(Table1[[#This Row],[Date]],"mmm")</f>
        <v>Jun</v>
      </c>
    </row>
    <row r="254" spans="1:11" x14ac:dyDescent="0.3">
      <c r="A254" s="1">
        <v>44374</v>
      </c>
      <c r="B254" t="s">
        <v>24</v>
      </c>
      <c r="C254" s="2">
        <v>166.9</v>
      </c>
      <c r="D254" s="2"/>
      <c r="E254" t="s">
        <v>25</v>
      </c>
      <c r="F254" t="s">
        <v>20</v>
      </c>
      <c r="G254" t="s">
        <v>17</v>
      </c>
      <c r="H254">
        <f>MONTH(Table1[[#This Row],[Date]])</f>
        <v>6</v>
      </c>
      <c r="I254" t="str">
        <f>TEXT(Table1[[#This Row],[Date]],"ddd")</f>
        <v>Sun</v>
      </c>
      <c r="J254" s="2">
        <f>Table1[[#This Row],[Credit]]-Table1[[#This Row],[Debit]]</f>
        <v>-166.9</v>
      </c>
      <c r="K254" t="str">
        <f>TEXT(Table1[[#This Row],[Date]],"mmm")</f>
        <v>Jun</v>
      </c>
    </row>
    <row r="255" spans="1:11" x14ac:dyDescent="0.3">
      <c r="A255" s="1">
        <v>44388</v>
      </c>
      <c r="B255" t="s">
        <v>14</v>
      </c>
      <c r="C255" s="2">
        <v>5</v>
      </c>
      <c r="D255" s="2"/>
      <c r="E255" t="s">
        <v>15</v>
      </c>
      <c r="F255" t="s">
        <v>16</v>
      </c>
      <c r="G255" t="s">
        <v>17</v>
      </c>
      <c r="H255">
        <f>MONTH(Table1[[#This Row],[Date]])</f>
        <v>7</v>
      </c>
      <c r="I255" t="str">
        <f>TEXT(Table1[[#This Row],[Date]],"ddd")</f>
        <v>Sun</v>
      </c>
      <c r="J255" s="2">
        <f>Table1[[#This Row],[Credit]]-Table1[[#This Row],[Debit]]</f>
        <v>-5</v>
      </c>
      <c r="K255" t="str">
        <f>TEXT(Table1[[#This Row],[Date]],"mmm")</f>
        <v>Jul</v>
      </c>
    </row>
    <row r="256" spans="1:11" x14ac:dyDescent="0.3">
      <c r="A256" s="1">
        <v>44395</v>
      </c>
      <c r="B256" t="s">
        <v>14</v>
      </c>
      <c r="C256" s="2">
        <v>5</v>
      </c>
      <c r="D256" s="2"/>
      <c r="E256" t="s">
        <v>15</v>
      </c>
      <c r="F256" t="s">
        <v>16</v>
      </c>
      <c r="G256" t="s">
        <v>17</v>
      </c>
      <c r="H256">
        <f>MONTH(Table1[[#This Row],[Date]])</f>
        <v>7</v>
      </c>
      <c r="I256" t="str">
        <f>TEXT(Table1[[#This Row],[Date]],"ddd")</f>
        <v>Sun</v>
      </c>
      <c r="J256" s="2">
        <f>Table1[[#This Row],[Credit]]-Table1[[#This Row],[Debit]]</f>
        <v>-5</v>
      </c>
      <c r="K256" t="str">
        <f>TEXT(Table1[[#This Row],[Date]],"mmm")</f>
        <v>Jul</v>
      </c>
    </row>
    <row r="257" spans="1:11" x14ac:dyDescent="0.3">
      <c r="A257" s="1">
        <v>44395</v>
      </c>
      <c r="B257" t="s">
        <v>42</v>
      </c>
      <c r="C257" s="2">
        <v>40</v>
      </c>
      <c r="D257" s="2"/>
      <c r="E257" t="s">
        <v>42</v>
      </c>
      <c r="F257" t="s">
        <v>20</v>
      </c>
      <c r="G257" t="s">
        <v>17</v>
      </c>
      <c r="H257">
        <f>MONTH(Table1[[#This Row],[Date]])</f>
        <v>7</v>
      </c>
      <c r="I257" t="str">
        <f>TEXT(Table1[[#This Row],[Date]],"ddd")</f>
        <v>Sun</v>
      </c>
      <c r="J257" s="2">
        <f>Table1[[#This Row],[Credit]]-Table1[[#This Row],[Debit]]</f>
        <v>-40</v>
      </c>
      <c r="K257" t="str">
        <f>TEXT(Table1[[#This Row],[Date]],"mmm")</f>
        <v>Jul</v>
      </c>
    </row>
    <row r="258" spans="1:11" x14ac:dyDescent="0.3">
      <c r="A258" s="1">
        <v>44402</v>
      </c>
      <c r="B258" t="s">
        <v>14</v>
      </c>
      <c r="C258" s="2">
        <v>5</v>
      </c>
      <c r="D258" s="2"/>
      <c r="E258" t="s">
        <v>15</v>
      </c>
      <c r="F258" t="s">
        <v>16</v>
      </c>
      <c r="G258" t="s">
        <v>17</v>
      </c>
      <c r="H258">
        <f>MONTH(Table1[[#This Row],[Date]])</f>
        <v>7</v>
      </c>
      <c r="I258" t="str">
        <f>TEXT(Table1[[#This Row],[Date]],"ddd")</f>
        <v>Sun</v>
      </c>
      <c r="J258" s="2">
        <f>Table1[[#This Row],[Credit]]-Table1[[#This Row],[Debit]]</f>
        <v>-5</v>
      </c>
      <c r="K258" t="str">
        <f>TEXT(Table1[[#This Row],[Date]],"mmm")</f>
        <v>Jul</v>
      </c>
    </row>
    <row r="259" spans="1:11" x14ac:dyDescent="0.3">
      <c r="A259" s="1">
        <v>44423</v>
      </c>
      <c r="B259" t="s">
        <v>14</v>
      </c>
      <c r="C259" s="2">
        <v>5</v>
      </c>
      <c r="D259" s="2"/>
      <c r="E259" t="s">
        <v>15</v>
      </c>
      <c r="F259" t="s">
        <v>16</v>
      </c>
      <c r="G259" t="s">
        <v>17</v>
      </c>
      <c r="H259">
        <f>MONTH(Table1[[#This Row],[Date]])</f>
        <v>8</v>
      </c>
      <c r="I259" t="str">
        <f>TEXT(Table1[[#This Row],[Date]],"ddd")</f>
        <v>Sun</v>
      </c>
      <c r="J259" s="2">
        <f>Table1[[#This Row],[Credit]]-Table1[[#This Row],[Debit]]</f>
        <v>-5</v>
      </c>
      <c r="K259" t="str">
        <f>TEXT(Table1[[#This Row],[Date]],"mmm")</f>
        <v>Aug</v>
      </c>
    </row>
    <row r="260" spans="1:11" x14ac:dyDescent="0.3">
      <c r="A260" s="1">
        <v>44423</v>
      </c>
      <c r="B260" t="s">
        <v>29</v>
      </c>
      <c r="C260" s="2">
        <v>46.8</v>
      </c>
      <c r="D260" s="2"/>
      <c r="E260" t="s">
        <v>30</v>
      </c>
      <c r="F260" t="s">
        <v>31</v>
      </c>
      <c r="G260" t="s">
        <v>17</v>
      </c>
      <c r="H260">
        <f>MONTH(Table1[[#This Row],[Date]])</f>
        <v>8</v>
      </c>
      <c r="I260" t="str">
        <f>TEXT(Table1[[#This Row],[Date]],"ddd")</f>
        <v>Sun</v>
      </c>
      <c r="J260" s="2">
        <f>Table1[[#This Row],[Credit]]-Table1[[#This Row],[Debit]]</f>
        <v>-46.8</v>
      </c>
      <c r="K260" t="str">
        <f>TEXT(Table1[[#This Row],[Date]],"mmm")</f>
        <v>Aug</v>
      </c>
    </row>
    <row r="261" spans="1:11" x14ac:dyDescent="0.3">
      <c r="A261" s="1">
        <v>44423</v>
      </c>
      <c r="B261" t="s">
        <v>32</v>
      </c>
      <c r="C261" s="2">
        <v>104.70000000000002</v>
      </c>
      <c r="D261" s="2"/>
      <c r="E261" t="s">
        <v>33</v>
      </c>
      <c r="F261" t="s">
        <v>31</v>
      </c>
      <c r="G261" t="s">
        <v>17</v>
      </c>
      <c r="H261">
        <f>MONTH(Table1[[#This Row],[Date]])</f>
        <v>8</v>
      </c>
      <c r="I261" t="str">
        <f>TEXT(Table1[[#This Row],[Date]],"ddd")</f>
        <v>Sun</v>
      </c>
      <c r="J261" s="2">
        <f>Table1[[#This Row],[Credit]]-Table1[[#This Row],[Debit]]</f>
        <v>-104.70000000000002</v>
      </c>
      <c r="K261" t="str">
        <f>TEXT(Table1[[#This Row],[Date]],"mmm")</f>
        <v>Aug</v>
      </c>
    </row>
    <row r="262" spans="1:11" x14ac:dyDescent="0.3">
      <c r="A262" s="1">
        <v>44423</v>
      </c>
      <c r="B262" t="s">
        <v>34</v>
      </c>
      <c r="C262" s="2">
        <v>59.1</v>
      </c>
      <c r="D262" s="2"/>
      <c r="E262" t="s">
        <v>35</v>
      </c>
      <c r="F262" t="s">
        <v>16</v>
      </c>
      <c r="G262" t="s">
        <v>17</v>
      </c>
      <c r="H262">
        <f>MONTH(Table1[[#This Row],[Date]])</f>
        <v>8</v>
      </c>
      <c r="I262" t="str">
        <f>TEXT(Table1[[#This Row],[Date]],"ddd")</f>
        <v>Sun</v>
      </c>
      <c r="J262" s="2">
        <f>Table1[[#This Row],[Credit]]-Table1[[#This Row],[Debit]]</f>
        <v>-59.1</v>
      </c>
      <c r="K262" t="str">
        <f>TEXT(Table1[[#This Row],[Date]],"mmm")</f>
        <v>Aug</v>
      </c>
    </row>
    <row r="263" spans="1:11" x14ac:dyDescent="0.3">
      <c r="A263" s="1">
        <v>44430</v>
      </c>
      <c r="B263" t="s">
        <v>46</v>
      </c>
      <c r="C263" s="2">
        <v>44.2</v>
      </c>
      <c r="D263" s="2"/>
      <c r="E263" t="s">
        <v>35</v>
      </c>
      <c r="F263" t="s">
        <v>16</v>
      </c>
      <c r="G263" t="s">
        <v>17</v>
      </c>
      <c r="H263">
        <f>MONTH(Table1[[#This Row],[Date]])</f>
        <v>8</v>
      </c>
      <c r="I263" t="str">
        <f>TEXT(Table1[[#This Row],[Date]],"ddd")</f>
        <v>Sun</v>
      </c>
      <c r="J263" s="2">
        <f>Table1[[#This Row],[Credit]]-Table1[[#This Row],[Debit]]</f>
        <v>-44.2</v>
      </c>
      <c r="K263" t="str">
        <f>TEXT(Table1[[#This Row],[Date]],"mmm")</f>
        <v>Aug</v>
      </c>
    </row>
    <row r="264" spans="1:11" x14ac:dyDescent="0.3">
      <c r="A264" s="1">
        <v>44437</v>
      </c>
      <c r="B264" t="s">
        <v>52</v>
      </c>
      <c r="C264" s="2">
        <v>131.9</v>
      </c>
      <c r="D264" s="2"/>
      <c r="E264" t="s">
        <v>33</v>
      </c>
      <c r="F264" t="s">
        <v>31</v>
      </c>
      <c r="G264" t="s">
        <v>17</v>
      </c>
      <c r="H264">
        <f>MONTH(Table1[[#This Row],[Date]])</f>
        <v>8</v>
      </c>
      <c r="I264" t="str">
        <f>TEXT(Table1[[#This Row],[Date]],"ddd")</f>
        <v>Sun</v>
      </c>
      <c r="J264" s="2">
        <f>Table1[[#This Row],[Credit]]-Table1[[#This Row],[Debit]]</f>
        <v>-131.9</v>
      </c>
      <c r="K264" t="str">
        <f>TEXT(Table1[[#This Row],[Date]],"mmm")</f>
        <v>Aug</v>
      </c>
    </row>
    <row r="265" spans="1:11" x14ac:dyDescent="0.3">
      <c r="A265" s="1">
        <v>44437</v>
      </c>
      <c r="B265" t="s">
        <v>53</v>
      </c>
      <c r="C265" s="2">
        <v>182.39999999999998</v>
      </c>
      <c r="D265" s="2"/>
      <c r="E265" t="s">
        <v>30</v>
      </c>
      <c r="F265" t="s">
        <v>31</v>
      </c>
      <c r="G265" t="s">
        <v>17</v>
      </c>
      <c r="H265">
        <f>MONTH(Table1[[#This Row],[Date]])</f>
        <v>8</v>
      </c>
      <c r="I265" t="str">
        <f>TEXT(Table1[[#This Row],[Date]],"ddd")</f>
        <v>Sun</v>
      </c>
      <c r="J265" s="2">
        <f>Table1[[#This Row],[Credit]]-Table1[[#This Row],[Debit]]</f>
        <v>-182.39999999999998</v>
      </c>
      <c r="K265" t="str">
        <f>TEXT(Table1[[#This Row],[Date]],"mmm")</f>
        <v>Aug</v>
      </c>
    </row>
    <row r="266" spans="1:11" x14ac:dyDescent="0.3">
      <c r="A266" s="1">
        <v>44444</v>
      </c>
      <c r="B266" t="s">
        <v>18</v>
      </c>
      <c r="C266" s="2">
        <v>900</v>
      </c>
      <c r="D266" s="2"/>
      <c r="E266" t="s">
        <v>19</v>
      </c>
      <c r="F266" t="s">
        <v>20</v>
      </c>
      <c r="G266" t="s">
        <v>17</v>
      </c>
      <c r="H266">
        <f>MONTH(Table1[[#This Row],[Date]])</f>
        <v>9</v>
      </c>
      <c r="I266" t="str">
        <f>TEXT(Table1[[#This Row],[Date]],"ddd")</f>
        <v>Sun</v>
      </c>
      <c r="J266" s="2">
        <f>Table1[[#This Row],[Credit]]-Table1[[#This Row],[Debit]]</f>
        <v>-900</v>
      </c>
      <c r="K266" t="str">
        <f>TEXT(Table1[[#This Row],[Date]],"mmm")</f>
        <v>Sep</v>
      </c>
    </row>
    <row r="267" spans="1:11" x14ac:dyDescent="0.3">
      <c r="A267" s="1">
        <v>44444</v>
      </c>
      <c r="B267" t="s">
        <v>21</v>
      </c>
      <c r="C267" s="2">
        <v>150</v>
      </c>
      <c r="D267" s="2"/>
      <c r="E267" t="s">
        <v>22</v>
      </c>
      <c r="F267" t="s">
        <v>23</v>
      </c>
      <c r="G267" t="s">
        <v>17</v>
      </c>
      <c r="H267">
        <f>MONTH(Table1[[#This Row],[Date]])</f>
        <v>9</v>
      </c>
      <c r="I267" t="str">
        <f>TEXT(Table1[[#This Row],[Date]],"ddd")</f>
        <v>Sun</v>
      </c>
      <c r="J267" s="2">
        <f>Table1[[#This Row],[Credit]]-Table1[[#This Row],[Debit]]</f>
        <v>-150</v>
      </c>
      <c r="K267" t="str">
        <f>TEXT(Table1[[#This Row],[Date]],"mmm")</f>
        <v>Sep</v>
      </c>
    </row>
    <row r="268" spans="1:11" x14ac:dyDescent="0.3">
      <c r="A268" s="1">
        <v>44444</v>
      </c>
      <c r="B268" t="s">
        <v>14</v>
      </c>
      <c r="C268" s="2">
        <v>5</v>
      </c>
      <c r="D268" s="2"/>
      <c r="E268" t="s">
        <v>15</v>
      </c>
      <c r="F268" t="s">
        <v>16</v>
      </c>
      <c r="G268" t="s">
        <v>17</v>
      </c>
      <c r="H268">
        <f>MONTH(Table1[[#This Row],[Date]])</f>
        <v>9</v>
      </c>
      <c r="I268" t="str">
        <f>TEXT(Table1[[#This Row],[Date]],"ddd")</f>
        <v>Sun</v>
      </c>
      <c r="J268" s="2">
        <f>Table1[[#This Row],[Credit]]-Table1[[#This Row],[Debit]]</f>
        <v>-5</v>
      </c>
      <c r="K268" t="str">
        <f>TEXT(Table1[[#This Row],[Date]],"mmm")</f>
        <v>Sep</v>
      </c>
    </row>
    <row r="269" spans="1:11" x14ac:dyDescent="0.3">
      <c r="A269" s="1">
        <v>44444</v>
      </c>
      <c r="B269" t="s">
        <v>14</v>
      </c>
      <c r="C269" s="2">
        <v>5</v>
      </c>
      <c r="D269" s="2"/>
      <c r="E269" t="s">
        <v>15</v>
      </c>
      <c r="F269" t="s">
        <v>16</v>
      </c>
      <c r="G269" t="s">
        <v>17</v>
      </c>
      <c r="H269">
        <f>MONTH(Table1[[#This Row],[Date]])</f>
        <v>9</v>
      </c>
      <c r="I269" t="str">
        <f>TEXT(Table1[[#This Row],[Date]],"ddd")</f>
        <v>Sun</v>
      </c>
      <c r="J269" s="2">
        <f>Table1[[#This Row],[Credit]]-Table1[[#This Row],[Debit]]</f>
        <v>-5</v>
      </c>
      <c r="K269" t="str">
        <f>TEXT(Table1[[#This Row],[Date]],"mmm")</f>
        <v>Sep</v>
      </c>
    </row>
    <row r="270" spans="1:11" x14ac:dyDescent="0.3">
      <c r="A270" s="1">
        <v>44451</v>
      </c>
      <c r="B270" t="s">
        <v>28</v>
      </c>
      <c r="C270" s="2">
        <v>85.299999999999983</v>
      </c>
      <c r="D270" s="2"/>
      <c r="E270" t="s">
        <v>51</v>
      </c>
      <c r="F270" t="s">
        <v>23</v>
      </c>
      <c r="G270" t="s">
        <v>17</v>
      </c>
      <c r="H270">
        <f>MONTH(Table1[[#This Row],[Date]])</f>
        <v>9</v>
      </c>
      <c r="I270" t="str">
        <f>TEXT(Table1[[#This Row],[Date]],"ddd")</f>
        <v>Sun</v>
      </c>
      <c r="J270" s="2">
        <f>Table1[[#This Row],[Credit]]-Table1[[#This Row],[Debit]]</f>
        <v>-85.299999999999983</v>
      </c>
      <c r="K270" t="str">
        <f>TEXT(Table1[[#This Row],[Date]],"mmm")</f>
        <v>Sep</v>
      </c>
    </row>
    <row r="271" spans="1:11" x14ac:dyDescent="0.3">
      <c r="A271" s="1">
        <v>44451</v>
      </c>
      <c r="B271" t="s">
        <v>14</v>
      </c>
      <c r="C271" s="2">
        <v>5</v>
      </c>
      <c r="D271" s="2"/>
      <c r="E271" t="s">
        <v>15</v>
      </c>
      <c r="F271" t="s">
        <v>16</v>
      </c>
      <c r="G271" t="s">
        <v>17</v>
      </c>
      <c r="H271">
        <f>MONTH(Table1[[#This Row],[Date]])</f>
        <v>9</v>
      </c>
      <c r="I271" t="str">
        <f>TEXT(Table1[[#This Row],[Date]],"ddd")</f>
        <v>Sun</v>
      </c>
      <c r="J271" s="2">
        <f>Table1[[#This Row],[Credit]]-Table1[[#This Row],[Debit]]</f>
        <v>-5</v>
      </c>
      <c r="K271" t="str">
        <f>TEXT(Table1[[#This Row],[Date]],"mmm")</f>
        <v>Sep</v>
      </c>
    </row>
    <row r="272" spans="1:11" x14ac:dyDescent="0.3">
      <c r="A272" s="1">
        <v>44458</v>
      </c>
      <c r="B272" t="s">
        <v>43</v>
      </c>
      <c r="C272" s="2">
        <v>53</v>
      </c>
      <c r="D272" s="2"/>
      <c r="E272" t="s">
        <v>44</v>
      </c>
      <c r="F272" t="s">
        <v>31</v>
      </c>
      <c r="G272" t="s">
        <v>17</v>
      </c>
      <c r="H272">
        <f>MONTH(Table1[[#This Row],[Date]])</f>
        <v>9</v>
      </c>
      <c r="I272" t="str">
        <f>TEXT(Table1[[#This Row],[Date]],"ddd")</f>
        <v>Sun</v>
      </c>
      <c r="J272" s="2">
        <f>Table1[[#This Row],[Credit]]-Table1[[#This Row],[Debit]]</f>
        <v>-53</v>
      </c>
      <c r="K272" t="str">
        <f>TEXT(Table1[[#This Row],[Date]],"mmm")</f>
        <v>Sep</v>
      </c>
    </row>
    <row r="273" spans="1:11" x14ac:dyDescent="0.3">
      <c r="A273" s="1">
        <v>44458</v>
      </c>
      <c r="B273" t="s">
        <v>45</v>
      </c>
      <c r="C273" s="2">
        <v>35</v>
      </c>
      <c r="D273" s="2"/>
      <c r="E273" t="s">
        <v>30</v>
      </c>
      <c r="F273" t="s">
        <v>31</v>
      </c>
      <c r="G273" t="s">
        <v>17</v>
      </c>
      <c r="H273">
        <f>MONTH(Table1[[#This Row],[Date]])</f>
        <v>9</v>
      </c>
      <c r="I273" t="str">
        <f>TEXT(Table1[[#This Row],[Date]],"ddd")</f>
        <v>Sun</v>
      </c>
      <c r="J273" s="2">
        <f>Table1[[#This Row],[Credit]]-Table1[[#This Row],[Debit]]</f>
        <v>-35</v>
      </c>
      <c r="K273" t="str">
        <f>TEXT(Table1[[#This Row],[Date]],"mmm")</f>
        <v>Sep</v>
      </c>
    </row>
    <row r="274" spans="1:11" x14ac:dyDescent="0.3">
      <c r="A274" s="1">
        <v>44458</v>
      </c>
      <c r="B274" t="s">
        <v>14</v>
      </c>
      <c r="C274" s="2">
        <v>5</v>
      </c>
      <c r="D274" s="2"/>
      <c r="E274" t="s">
        <v>15</v>
      </c>
      <c r="F274" t="s">
        <v>16</v>
      </c>
      <c r="G274" t="s">
        <v>17</v>
      </c>
      <c r="H274">
        <f>MONTH(Table1[[#This Row],[Date]])</f>
        <v>9</v>
      </c>
      <c r="I274" t="str">
        <f>TEXT(Table1[[#This Row],[Date]],"ddd")</f>
        <v>Sun</v>
      </c>
      <c r="J274" s="2">
        <f>Table1[[#This Row],[Credit]]-Table1[[#This Row],[Debit]]</f>
        <v>-5</v>
      </c>
      <c r="K274" t="str">
        <f>TEXT(Table1[[#This Row],[Date]],"mmm")</f>
        <v>Sep</v>
      </c>
    </row>
    <row r="275" spans="1:11" x14ac:dyDescent="0.3">
      <c r="A275" s="1">
        <v>44465</v>
      </c>
      <c r="B275" t="s">
        <v>14</v>
      </c>
      <c r="C275" s="2">
        <v>5</v>
      </c>
      <c r="D275" s="2"/>
      <c r="E275" t="s">
        <v>15</v>
      </c>
      <c r="F275" t="s">
        <v>16</v>
      </c>
      <c r="G275" t="s">
        <v>17</v>
      </c>
      <c r="H275">
        <f>MONTH(Table1[[#This Row],[Date]])</f>
        <v>9</v>
      </c>
      <c r="I275" t="str">
        <f>TEXT(Table1[[#This Row],[Date]],"ddd")</f>
        <v>Sun</v>
      </c>
      <c r="J275" s="2">
        <f>Table1[[#This Row],[Credit]]-Table1[[#This Row],[Debit]]</f>
        <v>-5</v>
      </c>
      <c r="K275" t="str">
        <f>TEXT(Table1[[#This Row],[Date]],"mmm")</f>
        <v>Sep</v>
      </c>
    </row>
    <row r="276" spans="1:11" x14ac:dyDescent="0.3">
      <c r="A276" s="1">
        <v>44472</v>
      </c>
      <c r="B276" t="s">
        <v>14</v>
      </c>
      <c r="C276" s="2">
        <v>5</v>
      </c>
      <c r="D276" s="2"/>
      <c r="E276" t="s">
        <v>15</v>
      </c>
      <c r="F276" t="s">
        <v>16</v>
      </c>
      <c r="G276" t="s">
        <v>17</v>
      </c>
      <c r="H276">
        <f>MONTH(Table1[[#This Row],[Date]])</f>
        <v>10</v>
      </c>
      <c r="I276" t="str">
        <f>TEXT(Table1[[#This Row],[Date]],"ddd")</f>
        <v>Sun</v>
      </c>
      <c r="J276" s="2">
        <f>Table1[[#This Row],[Credit]]-Table1[[#This Row],[Debit]]</f>
        <v>-5</v>
      </c>
      <c r="K276" t="str">
        <f>TEXT(Table1[[#This Row],[Date]],"mmm")</f>
        <v>Oct</v>
      </c>
    </row>
    <row r="277" spans="1:11" x14ac:dyDescent="0.3">
      <c r="A277" s="1">
        <v>44472</v>
      </c>
      <c r="B277" t="s">
        <v>10</v>
      </c>
      <c r="C277" s="2"/>
      <c r="D277" s="2">
        <v>5000</v>
      </c>
      <c r="E277" t="s">
        <v>11</v>
      </c>
      <c r="F277" t="s">
        <v>12</v>
      </c>
      <c r="G277" t="s">
        <v>13</v>
      </c>
      <c r="H277">
        <f>MONTH(Table1[[#This Row],[Date]])</f>
        <v>10</v>
      </c>
      <c r="I277" t="str">
        <f>TEXT(Table1[[#This Row],[Date]],"ddd")</f>
        <v>Sun</v>
      </c>
      <c r="J277" s="2">
        <f>Table1[[#This Row],[Credit]]-Table1[[#This Row],[Debit]]</f>
        <v>5000</v>
      </c>
      <c r="K277" t="str">
        <f>TEXT(Table1[[#This Row],[Date]],"mmm")</f>
        <v>Oct</v>
      </c>
    </row>
    <row r="278" spans="1:11" x14ac:dyDescent="0.3">
      <c r="A278" s="1">
        <v>44486</v>
      </c>
      <c r="B278" t="s">
        <v>36</v>
      </c>
      <c r="C278" s="2">
        <v>37.200000000000003</v>
      </c>
      <c r="D278" s="2"/>
      <c r="E278" t="s">
        <v>37</v>
      </c>
      <c r="F278" t="s">
        <v>23</v>
      </c>
      <c r="G278" t="s">
        <v>17</v>
      </c>
      <c r="H278">
        <f>MONTH(Table1[[#This Row],[Date]])</f>
        <v>10</v>
      </c>
      <c r="I278" t="str">
        <f>TEXT(Table1[[#This Row],[Date]],"ddd")</f>
        <v>Sun</v>
      </c>
      <c r="J278" s="2">
        <f>Table1[[#This Row],[Credit]]-Table1[[#This Row],[Debit]]</f>
        <v>-37.200000000000003</v>
      </c>
      <c r="K278" t="str">
        <f>TEXT(Table1[[#This Row],[Date]],"mmm")</f>
        <v>Oct</v>
      </c>
    </row>
    <row r="279" spans="1:11" x14ac:dyDescent="0.3">
      <c r="A279" s="1">
        <v>44493</v>
      </c>
      <c r="B279" t="s">
        <v>47</v>
      </c>
      <c r="C279" s="2">
        <v>21.099999999999998</v>
      </c>
      <c r="D279" s="2"/>
      <c r="E279" t="s">
        <v>35</v>
      </c>
      <c r="F279" t="s">
        <v>16</v>
      </c>
      <c r="G279" t="s">
        <v>17</v>
      </c>
      <c r="H279">
        <f>MONTH(Table1[[#This Row],[Date]])</f>
        <v>10</v>
      </c>
      <c r="I279" t="str">
        <f>TEXT(Table1[[#This Row],[Date]],"ddd")</f>
        <v>Sun</v>
      </c>
      <c r="J279" s="2">
        <f>Table1[[#This Row],[Credit]]-Table1[[#This Row],[Debit]]</f>
        <v>-21.099999999999998</v>
      </c>
      <c r="K279" t="str">
        <f>TEXT(Table1[[#This Row],[Date]],"mmm")</f>
        <v>Oct</v>
      </c>
    </row>
    <row r="280" spans="1:11" x14ac:dyDescent="0.3">
      <c r="A280" s="1">
        <v>44500</v>
      </c>
      <c r="B280" t="s">
        <v>32</v>
      </c>
      <c r="C280" s="2">
        <v>154.49999999999997</v>
      </c>
      <c r="D280" s="2"/>
      <c r="E280" t="s">
        <v>33</v>
      </c>
      <c r="F280" t="s">
        <v>31</v>
      </c>
      <c r="G280" t="s">
        <v>17</v>
      </c>
      <c r="H280">
        <f>MONTH(Table1[[#This Row],[Date]])</f>
        <v>10</v>
      </c>
      <c r="I280" t="str">
        <f>TEXT(Table1[[#This Row],[Date]],"ddd")</f>
        <v>Sun</v>
      </c>
      <c r="J280" s="2">
        <f>Table1[[#This Row],[Credit]]-Table1[[#This Row],[Debit]]</f>
        <v>-154.49999999999997</v>
      </c>
      <c r="K280" t="str">
        <f>TEXT(Table1[[#This Row],[Date]],"mmm")</f>
        <v>Oct</v>
      </c>
    </row>
    <row r="281" spans="1:11" x14ac:dyDescent="0.3">
      <c r="A281" s="1">
        <v>44500</v>
      </c>
      <c r="B281" t="s">
        <v>36</v>
      </c>
      <c r="C281" s="2">
        <v>32.1</v>
      </c>
      <c r="D281" s="2"/>
      <c r="E281" t="s">
        <v>37</v>
      </c>
      <c r="F281" t="s">
        <v>23</v>
      </c>
      <c r="G281" t="s">
        <v>17</v>
      </c>
      <c r="H281">
        <f>MONTH(Table1[[#This Row],[Date]])</f>
        <v>10</v>
      </c>
      <c r="I281" t="str">
        <f>TEXT(Table1[[#This Row],[Date]],"ddd")</f>
        <v>Sun</v>
      </c>
      <c r="J281" s="2">
        <f>Table1[[#This Row],[Credit]]-Table1[[#This Row],[Debit]]</f>
        <v>-32.1</v>
      </c>
      <c r="K281" t="str">
        <f>TEXT(Table1[[#This Row],[Date]],"mmm")</f>
        <v>Oct</v>
      </c>
    </row>
    <row r="282" spans="1:11" x14ac:dyDescent="0.3">
      <c r="A282" s="1">
        <v>44500</v>
      </c>
      <c r="B282" t="s">
        <v>59</v>
      </c>
      <c r="C282" s="2">
        <v>15</v>
      </c>
      <c r="D282" s="2"/>
      <c r="E282" t="s">
        <v>35</v>
      </c>
      <c r="F282" t="s">
        <v>16</v>
      </c>
      <c r="G282" t="s">
        <v>17</v>
      </c>
      <c r="H282">
        <f>MONTH(Table1[[#This Row],[Date]])</f>
        <v>10</v>
      </c>
      <c r="I282" t="str">
        <f>TEXT(Table1[[#This Row],[Date]],"ddd")</f>
        <v>Sun</v>
      </c>
      <c r="J282" s="2">
        <f>Table1[[#This Row],[Credit]]-Table1[[#This Row],[Debit]]</f>
        <v>-15</v>
      </c>
      <c r="K282" t="str">
        <f>TEXT(Table1[[#This Row],[Date]],"mmm")</f>
        <v>Oct</v>
      </c>
    </row>
    <row r="283" spans="1:11" x14ac:dyDescent="0.3">
      <c r="A283" s="1">
        <v>44203</v>
      </c>
      <c r="B283" t="s">
        <v>14</v>
      </c>
      <c r="C283" s="2">
        <v>5</v>
      </c>
      <c r="D283" s="2"/>
      <c r="E283" t="s">
        <v>15</v>
      </c>
      <c r="F283" t="s">
        <v>16</v>
      </c>
      <c r="G283" t="s">
        <v>17</v>
      </c>
      <c r="H283">
        <f>MONTH(Table1[[#This Row],[Date]])</f>
        <v>1</v>
      </c>
      <c r="I283" t="str">
        <f>TEXT(Table1[[#This Row],[Date]],"ddd")</f>
        <v>Thu</v>
      </c>
      <c r="J283" s="2">
        <f>Table1[[#This Row],[Credit]]-Table1[[#This Row],[Debit]]</f>
        <v>-5</v>
      </c>
      <c r="K283" t="str">
        <f>TEXT(Table1[[#This Row],[Date]],"mmm")</f>
        <v>Jan</v>
      </c>
    </row>
    <row r="284" spans="1:11" x14ac:dyDescent="0.3">
      <c r="A284" s="1">
        <v>44210</v>
      </c>
      <c r="B284" t="s">
        <v>14</v>
      </c>
      <c r="C284" s="2">
        <v>5</v>
      </c>
      <c r="D284" s="2"/>
      <c r="E284" t="s">
        <v>15</v>
      </c>
      <c r="F284" t="s">
        <v>16</v>
      </c>
      <c r="G284" t="s">
        <v>17</v>
      </c>
      <c r="H284">
        <f>MONTH(Table1[[#This Row],[Date]])</f>
        <v>1</v>
      </c>
      <c r="I284" t="str">
        <f>TEXT(Table1[[#This Row],[Date]],"ddd")</f>
        <v>Thu</v>
      </c>
      <c r="J284" s="2">
        <f>Table1[[#This Row],[Credit]]-Table1[[#This Row],[Debit]]</f>
        <v>-5</v>
      </c>
      <c r="K284" t="str">
        <f>TEXT(Table1[[#This Row],[Date]],"mmm")</f>
        <v>Jan</v>
      </c>
    </row>
    <row r="285" spans="1:11" x14ac:dyDescent="0.3">
      <c r="A285" s="1">
        <v>44217</v>
      </c>
      <c r="B285" t="s">
        <v>14</v>
      </c>
      <c r="C285" s="2">
        <v>5</v>
      </c>
      <c r="D285" s="2"/>
      <c r="E285" t="s">
        <v>15</v>
      </c>
      <c r="F285" t="s">
        <v>16</v>
      </c>
      <c r="G285" t="s">
        <v>17</v>
      </c>
      <c r="H285">
        <f>MONTH(Table1[[#This Row],[Date]])</f>
        <v>1</v>
      </c>
      <c r="I285" t="str">
        <f>TEXT(Table1[[#This Row],[Date]],"ddd")</f>
        <v>Thu</v>
      </c>
      <c r="J285" s="2">
        <f>Table1[[#This Row],[Credit]]-Table1[[#This Row],[Debit]]</f>
        <v>-5</v>
      </c>
      <c r="K285" t="str">
        <f>TEXT(Table1[[#This Row],[Date]],"mmm")</f>
        <v>Jan</v>
      </c>
    </row>
    <row r="286" spans="1:11" x14ac:dyDescent="0.3">
      <c r="A286" s="1">
        <v>44224</v>
      </c>
      <c r="B286" t="s">
        <v>14</v>
      </c>
      <c r="C286" s="2">
        <v>5</v>
      </c>
      <c r="D286" s="2"/>
      <c r="E286" t="s">
        <v>15</v>
      </c>
      <c r="F286" t="s">
        <v>16</v>
      </c>
      <c r="G286" t="s">
        <v>17</v>
      </c>
      <c r="H286">
        <f>MONTH(Table1[[#This Row],[Date]])</f>
        <v>1</v>
      </c>
      <c r="I286" t="str">
        <f>TEXT(Table1[[#This Row],[Date]],"ddd")</f>
        <v>Thu</v>
      </c>
      <c r="J286" s="2">
        <f>Table1[[#This Row],[Credit]]-Table1[[#This Row],[Debit]]</f>
        <v>-5</v>
      </c>
      <c r="K286" t="str">
        <f>TEXT(Table1[[#This Row],[Date]],"mmm")</f>
        <v>Jan</v>
      </c>
    </row>
    <row r="287" spans="1:11" x14ac:dyDescent="0.3">
      <c r="A287" s="1">
        <v>44231</v>
      </c>
      <c r="B287" t="s">
        <v>14</v>
      </c>
      <c r="C287" s="2">
        <v>5</v>
      </c>
      <c r="D287" s="2"/>
      <c r="E287" t="s">
        <v>15</v>
      </c>
      <c r="F287" t="s">
        <v>16</v>
      </c>
      <c r="G287" t="s">
        <v>17</v>
      </c>
      <c r="H287">
        <f>MONTH(Table1[[#This Row],[Date]])</f>
        <v>2</v>
      </c>
      <c r="I287" t="str">
        <f>TEXT(Table1[[#This Row],[Date]],"ddd")</f>
        <v>Thu</v>
      </c>
      <c r="J287" s="2">
        <f>Table1[[#This Row],[Credit]]-Table1[[#This Row],[Debit]]</f>
        <v>-5</v>
      </c>
      <c r="K287" t="str">
        <f>TEXT(Table1[[#This Row],[Date]],"mmm")</f>
        <v>Feb</v>
      </c>
    </row>
    <row r="288" spans="1:11" x14ac:dyDescent="0.3">
      <c r="A288" s="1">
        <v>44238</v>
      </c>
      <c r="B288" t="s">
        <v>14</v>
      </c>
      <c r="C288" s="2">
        <v>5</v>
      </c>
      <c r="D288" s="2"/>
      <c r="E288" t="s">
        <v>15</v>
      </c>
      <c r="F288" t="s">
        <v>16</v>
      </c>
      <c r="G288" t="s">
        <v>17</v>
      </c>
      <c r="H288">
        <f>MONTH(Table1[[#This Row],[Date]])</f>
        <v>2</v>
      </c>
      <c r="I288" t="str">
        <f>TEXT(Table1[[#This Row],[Date]],"ddd")</f>
        <v>Thu</v>
      </c>
      <c r="J288" s="2">
        <f>Table1[[#This Row],[Credit]]-Table1[[#This Row],[Debit]]</f>
        <v>-5</v>
      </c>
      <c r="K288" t="str">
        <f>TEXT(Table1[[#This Row],[Date]],"mmm")</f>
        <v>Feb</v>
      </c>
    </row>
    <row r="289" spans="1:11" x14ac:dyDescent="0.3">
      <c r="A289" s="1">
        <v>44245</v>
      </c>
      <c r="B289" t="s">
        <v>14</v>
      </c>
      <c r="C289" s="2">
        <v>5</v>
      </c>
      <c r="D289" s="2"/>
      <c r="E289" t="s">
        <v>15</v>
      </c>
      <c r="F289" t="s">
        <v>16</v>
      </c>
      <c r="G289" t="s">
        <v>17</v>
      </c>
      <c r="H289">
        <f>MONTH(Table1[[#This Row],[Date]])</f>
        <v>2</v>
      </c>
      <c r="I289" t="str">
        <f>TEXT(Table1[[#This Row],[Date]],"ddd")</f>
        <v>Thu</v>
      </c>
      <c r="J289" s="2">
        <f>Table1[[#This Row],[Credit]]-Table1[[#This Row],[Debit]]</f>
        <v>-5</v>
      </c>
      <c r="K289" t="str">
        <f>TEXT(Table1[[#This Row],[Date]],"mmm")</f>
        <v>Feb</v>
      </c>
    </row>
    <row r="290" spans="1:11" x14ac:dyDescent="0.3">
      <c r="A290" s="1">
        <v>44252</v>
      </c>
      <c r="B290" t="s">
        <v>14</v>
      </c>
      <c r="C290" s="2">
        <v>5</v>
      </c>
      <c r="D290" s="2"/>
      <c r="E290" t="s">
        <v>15</v>
      </c>
      <c r="F290" t="s">
        <v>16</v>
      </c>
      <c r="G290" t="s">
        <v>17</v>
      </c>
      <c r="H290">
        <f>MONTH(Table1[[#This Row],[Date]])</f>
        <v>2</v>
      </c>
      <c r="I290" t="str">
        <f>TEXT(Table1[[#This Row],[Date]],"ddd")</f>
        <v>Thu</v>
      </c>
      <c r="J290" s="2">
        <f>Table1[[#This Row],[Credit]]-Table1[[#This Row],[Debit]]</f>
        <v>-5</v>
      </c>
      <c r="K290" t="str">
        <f>TEXT(Table1[[#This Row],[Date]],"mmm")</f>
        <v>Feb</v>
      </c>
    </row>
    <row r="291" spans="1:11" x14ac:dyDescent="0.3">
      <c r="A291" s="1">
        <v>44259</v>
      </c>
      <c r="B291" t="s">
        <v>14</v>
      </c>
      <c r="C291" s="2">
        <v>5</v>
      </c>
      <c r="D291" s="2"/>
      <c r="E291" t="s">
        <v>15</v>
      </c>
      <c r="F291" t="s">
        <v>16</v>
      </c>
      <c r="G291" t="s">
        <v>17</v>
      </c>
      <c r="H291">
        <f>MONTH(Table1[[#This Row],[Date]])</f>
        <v>3</v>
      </c>
      <c r="I291" t="str">
        <f>TEXT(Table1[[#This Row],[Date]],"ddd")</f>
        <v>Thu</v>
      </c>
      <c r="J291" s="2">
        <f>Table1[[#This Row],[Credit]]-Table1[[#This Row],[Debit]]</f>
        <v>-5</v>
      </c>
      <c r="K291" t="str">
        <f>TEXT(Table1[[#This Row],[Date]],"mmm")</f>
        <v>Mar</v>
      </c>
    </row>
    <row r="292" spans="1:11" x14ac:dyDescent="0.3">
      <c r="A292" s="1">
        <v>44266</v>
      </c>
      <c r="B292" t="s">
        <v>14</v>
      </c>
      <c r="C292" s="2">
        <v>5</v>
      </c>
      <c r="D292" s="2"/>
      <c r="E292" t="s">
        <v>15</v>
      </c>
      <c r="F292" t="s">
        <v>16</v>
      </c>
      <c r="G292" t="s">
        <v>17</v>
      </c>
      <c r="H292">
        <f>MONTH(Table1[[#This Row],[Date]])</f>
        <v>3</v>
      </c>
      <c r="I292" t="str">
        <f>TEXT(Table1[[#This Row],[Date]],"ddd")</f>
        <v>Thu</v>
      </c>
      <c r="J292" s="2">
        <f>Table1[[#This Row],[Credit]]-Table1[[#This Row],[Debit]]</f>
        <v>-5</v>
      </c>
      <c r="K292" t="str">
        <f>TEXT(Table1[[#This Row],[Date]],"mmm")</f>
        <v>Mar</v>
      </c>
    </row>
    <row r="293" spans="1:11" x14ac:dyDescent="0.3">
      <c r="A293" s="1">
        <v>44273</v>
      </c>
      <c r="B293" t="s">
        <v>14</v>
      </c>
      <c r="C293" s="2">
        <v>5</v>
      </c>
      <c r="D293" s="2"/>
      <c r="E293" t="s">
        <v>15</v>
      </c>
      <c r="F293" t="s">
        <v>16</v>
      </c>
      <c r="G293" t="s">
        <v>17</v>
      </c>
      <c r="H293">
        <f>MONTH(Table1[[#This Row],[Date]])</f>
        <v>3</v>
      </c>
      <c r="I293" t="str">
        <f>TEXT(Table1[[#This Row],[Date]],"ddd")</f>
        <v>Thu</v>
      </c>
      <c r="J293" s="2">
        <f>Table1[[#This Row],[Credit]]-Table1[[#This Row],[Debit]]</f>
        <v>-5</v>
      </c>
      <c r="K293" t="str">
        <f>TEXT(Table1[[#This Row],[Date]],"mmm")</f>
        <v>Mar</v>
      </c>
    </row>
    <row r="294" spans="1:11" x14ac:dyDescent="0.3">
      <c r="A294" s="1">
        <v>44280</v>
      </c>
      <c r="B294" t="s">
        <v>14</v>
      </c>
      <c r="C294" s="2">
        <v>5</v>
      </c>
      <c r="D294" s="2"/>
      <c r="E294" t="s">
        <v>15</v>
      </c>
      <c r="F294" t="s">
        <v>16</v>
      </c>
      <c r="G294" t="s">
        <v>17</v>
      </c>
      <c r="H294">
        <f>MONTH(Table1[[#This Row],[Date]])</f>
        <v>3</v>
      </c>
      <c r="I294" t="str">
        <f>TEXT(Table1[[#This Row],[Date]],"ddd")</f>
        <v>Thu</v>
      </c>
      <c r="J294" s="2">
        <f>Table1[[#This Row],[Credit]]-Table1[[#This Row],[Debit]]</f>
        <v>-5</v>
      </c>
      <c r="K294" t="str">
        <f>TEXT(Table1[[#This Row],[Date]],"mmm")</f>
        <v>Mar</v>
      </c>
    </row>
    <row r="295" spans="1:11" x14ac:dyDescent="0.3">
      <c r="A295" s="1">
        <v>44287</v>
      </c>
      <c r="B295" t="s">
        <v>10</v>
      </c>
      <c r="C295" s="2"/>
      <c r="D295" s="2">
        <v>5000</v>
      </c>
      <c r="E295" t="s">
        <v>11</v>
      </c>
      <c r="F295" t="s">
        <v>12</v>
      </c>
      <c r="G295" t="s">
        <v>13</v>
      </c>
      <c r="H295">
        <f>MONTH(Table1[[#This Row],[Date]])</f>
        <v>4</v>
      </c>
      <c r="I295" t="str">
        <f>TEXT(Table1[[#This Row],[Date]],"ddd")</f>
        <v>Thu</v>
      </c>
      <c r="J295" s="2">
        <f>Table1[[#This Row],[Credit]]-Table1[[#This Row],[Debit]]</f>
        <v>5000</v>
      </c>
      <c r="K295" t="str">
        <f>TEXT(Table1[[#This Row],[Date]],"mmm")</f>
        <v>Apr</v>
      </c>
    </row>
    <row r="296" spans="1:11" x14ac:dyDescent="0.3">
      <c r="A296" s="1">
        <v>44287</v>
      </c>
      <c r="B296" t="s">
        <v>14</v>
      </c>
      <c r="C296" s="2">
        <v>5</v>
      </c>
      <c r="D296" s="2"/>
      <c r="E296" t="s">
        <v>15</v>
      </c>
      <c r="F296" t="s">
        <v>16</v>
      </c>
      <c r="G296" t="s">
        <v>17</v>
      </c>
      <c r="H296">
        <f>MONTH(Table1[[#This Row],[Date]])</f>
        <v>4</v>
      </c>
      <c r="I296" t="str">
        <f>TEXT(Table1[[#This Row],[Date]],"ddd")</f>
        <v>Thu</v>
      </c>
      <c r="J296" s="2">
        <f>Table1[[#This Row],[Credit]]-Table1[[#This Row],[Debit]]</f>
        <v>-5</v>
      </c>
      <c r="K296" t="str">
        <f>TEXT(Table1[[#This Row],[Date]],"mmm")</f>
        <v>Apr</v>
      </c>
    </row>
    <row r="297" spans="1:11" x14ac:dyDescent="0.3">
      <c r="A297" s="1">
        <v>44294</v>
      </c>
      <c r="B297" t="s">
        <v>26</v>
      </c>
      <c r="C297" s="2">
        <v>53.2</v>
      </c>
      <c r="D297" s="2"/>
      <c r="E297" t="s">
        <v>27</v>
      </c>
      <c r="F297" t="s">
        <v>20</v>
      </c>
      <c r="G297" t="s">
        <v>17</v>
      </c>
      <c r="H297">
        <f>MONTH(Table1[[#This Row],[Date]])</f>
        <v>4</v>
      </c>
      <c r="I297" t="str">
        <f>TEXT(Table1[[#This Row],[Date]],"ddd")</f>
        <v>Thu</v>
      </c>
      <c r="J297" s="2">
        <f>Table1[[#This Row],[Credit]]-Table1[[#This Row],[Debit]]</f>
        <v>-53.2</v>
      </c>
      <c r="K297" t="str">
        <f>TEXT(Table1[[#This Row],[Date]],"mmm")</f>
        <v>Apr</v>
      </c>
    </row>
    <row r="298" spans="1:11" x14ac:dyDescent="0.3">
      <c r="A298" s="1">
        <v>44294</v>
      </c>
      <c r="B298" t="s">
        <v>14</v>
      </c>
      <c r="C298" s="2">
        <v>5</v>
      </c>
      <c r="D298" s="2"/>
      <c r="E298" t="s">
        <v>15</v>
      </c>
      <c r="F298" t="s">
        <v>16</v>
      </c>
      <c r="G298" t="s">
        <v>17</v>
      </c>
      <c r="H298">
        <f>MONTH(Table1[[#This Row],[Date]])</f>
        <v>4</v>
      </c>
      <c r="I298" t="str">
        <f>TEXT(Table1[[#This Row],[Date]],"ddd")</f>
        <v>Thu</v>
      </c>
      <c r="J298" s="2">
        <f>Table1[[#This Row],[Credit]]-Table1[[#This Row],[Debit]]</f>
        <v>-5</v>
      </c>
      <c r="K298" t="str">
        <f>TEXT(Table1[[#This Row],[Date]],"mmm")</f>
        <v>Apr</v>
      </c>
    </row>
    <row r="299" spans="1:11" x14ac:dyDescent="0.3">
      <c r="A299" s="1">
        <v>44301</v>
      </c>
      <c r="B299" t="s">
        <v>38</v>
      </c>
      <c r="C299" s="2"/>
      <c r="D299" s="2">
        <v>2340</v>
      </c>
      <c r="E299" t="s">
        <v>39</v>
      </c>
      <c r="F299" t="s">
        <v>40</v>
      </c>
      <c r="G299" t="s">
        <v>13</v>
      </c>
      <c r="H299">
        <f>MONTH(Table1[[#This Row],[Date]])</f>
        <v>4</v>
      </c>
      <c r="I299" t="str">
        <f>TEXT(Table1[[#This Row],[Date]],"ddd")</f>
        <v>Thu</v>
      </c>
      <c r="J299" s="2">
        <f>Table1[[#This Row],[Credit]]-Table1[[#This Row],[Debit]]</f>
        <v>2340</v>
      </c>
      <c r="K299" t="str">
        <f>TEXT(Table1[[#This Row],[Date]],"mmm")</f>
        <v>Apr</v>
      </c>
    </row>
    <row r="300" spans="1:11" x14ac:dyDescent="0.3">
      <c r="A300" s="1">
        <v>44301</v>
      </c>
      <c r="B300" t="s">
        <v>14</v>
      </c>
      <c r="C300" s="2">
        <v>5</v>
      </c>
      <c r="D300" s="2"/>
      <c r="E300" t="s">
        <v>15</v>
      </c>
      <c r="F300" t="s">
        <v>16</v>
      </c>
      <c r="G300" t="s">
        <v>17</v>
      </c>
      <c r="H300">
        <f>MONTH(Table1[[#This Row],[Date]])</f>
        <v>4</v>
      </c>
      <c r="I300" t="str">
        <f>TEXT(Table1[[#This Row],[Date]],"ddd")</f>
        <v>Thu</v>
      </c>
      <c r="J300" s="2">
        <f>Table1[[#This Row],[Credit]]-Table1[[#This Row],[Debit]]</f>
        <v>-5</v>
      </c>
      <c r="K300" t="str">
        <f>TEXT(Table1[[#This Row],[Date]],"mmm")</f>
        <v>Apr</v>
      </c>
    </row>
    <row r="301" spans="1:11" x14ac:dyDescent="0.3">
      <c r="A301" s="1">
        <v>44308</v>
      </c>
      <c r="B301" t="s">
        <v>48</v>
      </c>
      <c r="C301" s="2">
        <v>55</v>
      </c>
      <c r="D301" s="2"/>
      <c r="E301" t="s">
        <v>49</v>
      </c>
      <c r="F301" t="s">
        <v>50</v>
      </c>
      <c r="G301" t="s">
        <v>17</v>
      </c>
      <c r="H301">
        <f>MONTH(Table1[[#This Row],[Date]])</f>
        <v>4</v>
      </c>
      <c r="I301" t="str">
        <f>TEXT(Table1[[#This Row],[Date]],"ddd")</f>
        <v>Thu</v>
      </c>
      <c r="J301" s="2">
        <f>Table1[[#This Row],[Credit]]-Table1[[#This Row],[Debit]]</f>
        <v>-55</v>
      </c>
      <c r="K301" t="str">
        <f>TEXT(Table1[[#This Row],[Date]],"mmm")</f>
        <v>Apr</v>
      </c>
    </row>
    <row r="302" spans="1:11" x14ac:dyDescent="0.3">
      <c r="A302" s="1">
        <v>44308</v>
      </c>
      <c r="B302" t="s">
        <v>28</v>
      </c>
      <c r="C302" s="2">
        <v>66</v>
      </c>
      <c r="D302" s="2"/>
      <c r="E302" t="s">
        <v>51</v>
      </c>
      <c r="F302" t="s">
        <v>23</v>
      </c>
      <c r="G302" t="s">
        <v>17</v>
      </c>
      <c r="H302">
        <f>MONTH(Table1[[#This Row],[Date]])</f>
        <v>4</v>
      </c>
      <c r="I302" t="str">
        <f>TEXT(Table1[[#This Row],[Date]],"ddd")</f>
        <v>Thu</v>
      </c>
      <c r="J302" s="2">
        <f>Table1[[#This Row],[Credit]]-Table1[[#This Row],[Debit]]</f>
        <v>-66</v>
      </c>
      <c r="K302" t="str">
        <f>TEXT(Table1[[#This Row],[Date]],"mmm")</f>
        <v>Apr</v>
      </c>
    </row>
    <row r="303" spans="1:11" x14ac:dyDescent="0.3">
      <c r="A303" s="1">
        <v>44308</v>
      </c>
      <c r="B303" t="s">
        <v>14</v>
      </c>
      <c r="C303" s="2">
        <v>5</v>
      </c>
      <c r="D303" s="2"/>
      <c r="E303" t="s">
        <v>15</v>
      </c>
      <c r="F303" t="s">
        <v>16</v>
      </c>
      <c r="G303" t="s">
        <v>17</v>
      </c>
      <c r="H303">
        <f>MONTH(Table1[[#This Row],[Date]])</f>
        <v>4</v>
      </c>
      <c r="I303" t="str">
        <f>TEXT(Table1[[#This Row],[Date]],"ddd")</f>
        <v>Thu</v>
      </c>
      <c r="J303" s="2">
        <f>Table1[[#This Row],[Credit]]-Table1[[#This Row],[Debit]]</f>
        <v>-5</v>
      </c>
      <c r="K303" t="str">
        <f>TEXT(Table1[[#This Row],[Date]],"mmm")</f>
        <v>Apr</v>
      </c>
    </row>
    <row r="304" spans="1:11" x14ac:dyDescent="0.3">
      <c r="A304" s="1">
        <v>44315</v>
      </c>
      <c r="B304" t="s">
        <v>59</v>
      </c>
      <c r="C304" s="2">
        <v>15</v>
      </c>
      <c r="D304" s="2"/>
      <c r="E304" t="s">
        <v>35</v>
      </c>
      <c r="F304" t="s">
        <v>16</v>
      </c>
      <c r="G304" t="s">
        <v>17</v>
      </c>
      <c r="H304">
        <f>MONTH(Table1[[#This Row],[Date]])</f>
        <v>4</v>
      </c>
      <c r="I304" t="str">
        <f>TEXT(Table1[[#This Row],[Date]],"ddd")</f>
        <v>Thu</v>
      </c>
      <c r="J304" s="2">
        <f>Table1[[#This Row],[Credit]]-Table1[[#This Row],[Debit]]</f>
        <v>-15</v>
      </c>
      <c r="K304" t="str">
        <f>TEXT(Table1[[#This Row],[Date]],"mmm")</f>
        <v>Apr</v>
      </c>
    </row>
    <row r="305" spans="1:11" x14ac:dyDescent="0.3">
      <c r="A305" s="1">
        <v>44315</v>
      </c>
      <c r="B305" t="s">
        <v>14</v>
      </c>
      <c r="C305" s="2">
        <v>5</v>
      </c>
      <c r="D305" s="2"/>
      <c r="E305" t="s">
        <v>15</v>
      </c>
      <c r="F305" t="s">
        <v>16</v>
      </c>
      <c r="G305" t="s">
        <v>17</v>
      </c>
      <c r="H305">
        <f>MONTH(Table1[[#This Row],[Date]])</f>
        <v>4</v>
      </c>
      <c r="I305" t="str">
        <f>TEXT(Table1[[#This Row],[Date]],"ddd")</f>
        <v>Thu</v>
      </c>
      <c r="J305" s="2">
        <f>Table1[[#This Row],[Credit]]-Table1[[#This Row],[Debit]]</f>
        <v>-5</v>
      </c>
      <c r="K305" t="str">
        <f>TEXT(Table1[[#This Row],[Date]],"mmm")</f>
        <v>Apr</v>
      </c>
    </row>
    <row r="306" spans="1:11" x14ac:dyDescent="0.3">
      <c r="A306" s="1">
        <v>44322</v>
      </c>
      <c r="B306" t="s">
        <v>14</v>
      </c>
      <c r="C306" s="2">
        <v>5</v>
      </c>
      <c r="D306" s="2"/>
      <c r="E306" t="s">
        <v>15</v>
      </c>
      <c r="F306" t="s">
        <v>16</v>
      </c>
      <c r="G306" t="s">
        <v>17</v>
      </c>
      <c r="H306">
        <f>MONTH(Table1[[#This Row],[Date]])</f>
        <v>5</v>
      </c>
      <c r="I306" t="str">
        <f>TEXT(Table1[[#This Row],[Date]],"ddd")</f>
        <v>Thu</v>
      </c>
      <c r="J306" s="2">
        <f>Table1[[#This Row],[Credit]]-Table1[[#This Row],[Debit]]</f>
        <v>-5</v>
      </c>
      <c r="K306" t="str">
        <f>TEXT(Table1[[#This Row],[Date]],"mmm")</f>
        <v>May</v>
      </c>
    </row>
    <row r="307" spans="1:11" x14ac:dyDescent="0.3">
      <c r="A307" s="1">
        <v>44322</v>
      </c>
      <c r="B307" t="s">
        <v>24</v>
      </c>
      <c r="C307" s="2">
        <v>170</v>
      </c>
      <c r="D307" s="2"/>
      <c r="E307" t="s">
        <v>25</v>
      </c>
      <c r="F307" t="s">
        <v>20</v>
      </c>
      <c r="G307" t="s">
        <v>17</v>
      </c>
      <c r="H307">
        <f>MONTH(Table1[[#This Row],[Date]])</f>
        <v>5</v>
      </c>
      <c r="I307" t="str">
        <f>TEXT(Table1[[#This Row],[Date]],"ddd")</f>
        <v>Thu</v>
      </c>
      <c r="J307" s="2">
        <f>Table1[[#This Row],[Credit]]-Table1[[#This Row],[Debit]]</f>
        <v>-170</v>
      </c>
      <c r="K307" t="str">
        <f>TEXT(Table1[[#This Row],[Date]],"mmm")</f>
        <v>May</v>
      </c>
    </row>
    <row r="308" spans="1:11" x14ac:dyDescent="0.3">
      <c r="A308" s="1">
        <v>44329</v>
      </c>
      <c r="B308" t="s">
        <v>24</v>
      </c>
      <c r="C308" s="2">
        <v>139.1</v>
      </c>
      <c r="D308" s="2"/>
      <c r="E308" t="s">
        <v>25</v>
      </c>
      <c r="F308" t="s">
        <v>20</v>
      </c>
      <c r="G308" t="s">
        <v>17</v>
      </c>
      <c r="H308">
        <f>MONTH(Table1[[#This Row],[Date]])</f>
        <v>5</v>
      </c>
      <c r="I308" t="str">
        <f>TEXT(Table1[[#This Row],[Date]],"ddd")</f>
        <v>Thu</v>
      </c>
      <c r="J308" s="2">
        <f>Table1[[#This Row],[Credit]]-Table1[[#This Row],[Debit]]</f>
        <v>-139.1</v>
      </c>
      <c r="K308" t="str">
        <f>TEXT(Table1[[#This Row],[Date]],"mmm")</f>
        <v>May</v>
      </c>
    </row>
    <row r="309" spans="1:11" x14ac:dyDescent="0.3">
      <c r="A309" s="1">
        <v>44329</v>
      </c>
      <c r="B309" t="s">
        <v>14</v>
      </c>
      <c r="C309" s="2">
        <v>5</v>
      </c>
      <c r="D309" s="2"/>
      <c r="E309" t="s">
        <v>15</v>
      </c>
      <c r="F309" t="s">
        <v>16</v>
      </c>
      <c r="G309" t="s">
        <v>17</v>
      </c>
      <c r="H309">
        <f>MONTH(Table1[[#This Row],[Date]])</f>
        <v>5</v>
      </c>
      <c r="I309" t="str">
        <f>TEXT(Table1[[#This Row],[Date]],"ddd")</f>
        <v>Thu</v>
      </c>
      <c r="J309" s="2">
        <f>Table1[[#This Row],[Credit]]-Table1[[#This Row],[Debit]]</f>
        <v>-5</v>
      </c>
      <c r="K309" t="str">
        <f>TEXT(Table1[[#This Row],[Date]],"mmm")</f>
        <v>May</v>
      </c>
    </row>
    <row r="310" spans="1:11" x14ac:dyDescent="0.3">
      <c r="A310" s="1">
        <v>44336</v>
      </c>
      <c r="B310" t="s">
        <v>14</v>
      </c>
      <c r="C310" s="2">
        <v>5</v>
      </c>
      <c r="D310" s="2"/>
      <c r="E310" t="s">
        <v>15</v>
      </c>
      <c r="F310" t="s">
        <v>16</v>
      </c>
      <c r="G310" t="s">
        <v>17</v>
      </c>
      <c r="H310">
        <f>MONTH(Table1[[#This Row],[Date]])</f>
        <v>5</v>
      </c>
      <c r="I310" t="str">
        <f>TEXT(Table1[[#This Row],[Date]],"ddd")</f>
        <v>Thu</v>
      </c>
      <c r="J310" s="2">
        <f>Table1[[#This Row],[Credit]]-Table1[[#This Row],[Debit]]</f>
        <v>-5</v>
      </c>
      <c r="K310" t="str">
        <f>TEXT(Table1[[#This Row],[Date]],"mmm")</f>
        <v>May</v>
      </c>
    </row>
    <row r="311" spans="1:11" x14ac:dyDescent="0.3">
      <c r="A311" s="1">
        <v>44336</v>
      </c>
      <c r="B311" t="s">
        <v>24</v>
      </c>
      <c r="C311" s="2">
        <v>174</v>
      </c>
      <c r="D311" s="2"/>
      <c r="E311" t="s">
        <v>25</v>
      </c>
      <c r="F311" t="s">
        <v>20</v>
      </c>
      <c r="G311" t="s">
        <v>17</v>
      </c>
      <c r="H311">
        <f>MONTH(Table1[[#This Row],[Date]])</f>
        <v>5</v>
      </c>
      <c r="I311" t="str">
        <f>TEXT(Table1[[#This Row],[Date]],"ddd")</f>
        <v>Thu</v>
      </c>
      <c r="J311" s="2">
        <f>Table1[[#This Row],[Credit]]-Table1[[#This Row],[Debit]]</f>
        <v>-174</v>
      </c>
      <c r="K311" t="str">
        <f>TEXT(Table1[[#This Row],[Date]],"mmm")</f>
        <v>May</v>
      </c>
    </row>
    <row r="312" spans="1:11" x14ac:dyDescent="0.3">
      <c r="A312" s="1">
        <v>44343</v>
      </c>
      <c r="B312" t="s">
        <v>14</v>
      </c>
      <c r="C312" s="2">
        <v>5</v>
      </c>
      <c r="D312" s="2"/>
      <c r="E312" t="s">
        <v>15</v>
      </c>
      <c r="F312" t="s">
        <v>16</v>
      </c>
      <c r="G312" t="s">
        <v>17</v>
      </c>
      <c r="H312">
        <f>MONTH(Table1[[#This Row],[Date]])</f>
        <v>5</v>
      </c>
      <c r="I312" t="str">
        <f>TEXT(Table1[[#This Row],[Date]],"ddd")</f>
        <v>Thu</v>
      </c>
      <c r="J312" s="2">
        <f>Table1[[#This Row],[Credit]]-Table1[[#This Row],[Debit]]</f>
        <v>-5</v>
      </c>
      <c r="K312" t="str">
        <f>TEXT(Table1[[#This Row],[Date]],"mmm")</f>
        <v>May</v>
      </c>
    </row>
    <row r="313" spans="1:11" x14ac:dyDescent="0.3">
      <c r="A313" s="1">
        <v>44343</v>
      </c>
      <c r="B313" t="s">
        <v>24</v>
      </c>
      <c r="C313" s="2">
        <v>165.8</v>
      </c>
      <c r="D313" s="2"/>
      <c r="E313" t="s">
        <v>25</v>
      </c>
      <c r="F313" t="s">
        <v>20</v>
      </c>
      <c r="G313" t="s">
        <v>17</v>
      </c>
      <c r="H313">
        <f>MONTH(Table1[[#This Row],[Date]])</f>
        <v>5</v>
      </c>
      <c r="I313" t="str">
        <f>TEXT(Table1[[#This Row],[Date]],"ddd")</f>
        <v>Thu</v>
      </c>
      <c r="J313" s="2">
        <f>Table1[[#This Row],[Credit]]-Table1[[#This Row],[Debit]]</f>
        <v>-165.8</v>
      </c>
      <c r="K313" t="str">
        <f>TEXT(Table1[[#This Row],[Date]],"mmm")</f>
        <v>May</v>
      </c>
    </row>
    <row r="314" spans="1:11" x14ac:dyDescent="0.3">
      <c r="A314" s="1">
        <v>44350</v>
      </c>
      <c r="B314" t="s">
        <v>14</v>
      </c>
      <c r="C314" s="2">
        <v>5</v>
      </c>
      <c r="D314" s="2"/>
      <c r="E314" t="s">
        <v>15</v>
      </c>
      <c r="F314" t="s">
        <v>16</v>
      </c>
      <c r="G314" t="s">
        <v>17</v>
      </c>
      <c r="H314">
        <f>MONTH(Table1[[#This Row],[Date]])</f>
        <v>6</v>
      </c>
      <c r="I314" t="str">
        <f>TEXT(Table1[[#This Row],[Date]],"ddd")</f>
        <v>Thu</v>
      </c>
      <c r="J314" s="2">
        <f>Table1[[#This Row],[Credit]]-Table1[[#This Row],[Debit]]</f>
        <v>-5</v>
      </c>
      <c r="K314" t="str">
        <f>TEXT(Table1[[#This Row],[Date]],"mmm")</f>
        <v>Jun</v>
      </c>
    </row>
    <row r="315" spans="1:11" x14ac:dyDescent="0.3">
      <c r="A315" s="1">
        <v>44350</v>
      </c>
      <c r="B315" t="s">
        <v>18</v>
      </c>
      <c r="C315" s="2">
        <v>900</v>
      </c>
      <c r="D315" s="2"/>
      <c r="E315" t="s">
        <v>19</v>
      </c>
      <c r="F315" t="s">
        <v>20</v>
      </c>
      <c r="G315" t="s">
        <v>17</v>
      </c>
      <c r="H315">
        <f>MONTH(Table1[[#This Row],[Date]])</f>
        <v>6</v>
      </c>
      <c r="I315" t="str">
        <f>TEXT(Table1[[#This Row],[Date]],"ddd")</f>
        <v>Thu</v>
      </c>
      <c r="J315" s="2">
        <f>Table1[[#This Row],[Credit]]-Table1[[#This Row],[Debit]]</f>
        <v>-900</v>
      </c>
      <c r="K315" t="str">
        <f>TEXT(Table1[[#This Row],[Date]],"mmm")</f>
        <v>Jun</v>
      </c>
    </row>
    <row r="316" spans="1:11" x14ac:dyDescent="0.3">
      <c r="A316" s="1">
        <v>44350</v>
      </c>
      <c r="B316" t="s">
        <v>21</v>
      </c>
      <c r="C316" s="2">
        <v>150</v>
      </c>
      <c r="D316" s="2"/>
      <c r="E316" t="s">
        <v>22</v>
      </c>
      <c r="F316" t="s">
        <v>23</v>
      </c>
      <c r="G316" t="s">
        <v>17</v>
      </c>
      <c r="H316">
        <f>MONTH(Table1[[#This Row],[Date]])</f>
        <v>6</v>
      </c>
      <c r="I316" t="str">
        <f>TEXT(Table1[[#This Row],[Date]],"ddd")</f>
        <v>Thu</v>
      </c>
      <c r="J316" s="2">
        <f>Table1[[#This Row],[Credit]]-Table1[[#This Row],[Debit]]</f>
        <v>-150</v>
      </c>
      <c r="K316" t="str">
        <f>TEXT(Table1[[#This Row],[Date]],"mmm")</f>
        <v>Jun</v>
      </c>
    </row>
    <row r="317" spans="1:11" x14ac:dyDescent="0.3">
      <c r="A317" s="1">
        <v>44350</v>
      </c>
      <c r="B317" t="s">
        <v>14</v>
      </c>
      <c r="C317" s="2">
        <v>5</v>
      </c>
      <c r="D317" s="2"/>
      <c r="E317" t="s">
        <v>15</v>
      </c>
      <c r="F317" t="s">
        <v>16</v>
      </c>
      <c r="G317" t="s">
        <v>17</v>
      </c>
      <c r="H317">
        <f>MONTH(Table1[[#This Row],[Date]])</f>
        <v>6</v>
      </c>
      <c r="I317" t="str">
        <f>TEXT(Table1[[#This Row],[Date]],"ddd")</f>
        <v>Thu</v>
      </c>
      <c r="J317" s="2">
        <f>Table1[[#This Row],[Credit]]-Table1[[#This Row],[Debit]]</f>
        <v>-5</v>
      </c>
      <c r="K317" t="str">
        <f>TEXT(Table1[[#This Row],[Date]],"mmm")</f>
        <v>Jun</v>
      </c>
    </row>
    <row r="318" spans="1:11" x14ac:dyDescent="0.3">
      <c r="A318" s="1">
        <v>44357</v>
      </c>
      <c r="B318" t="s">
        <v>14</v>
      </c>
      <c r="C318" s="2">
        <v>5</v>
      </c>
      <c r="D318" s="2"/>
      <c r="E318" t="s">
        <v>15</v>
      </c>
      <c r="F318" t="s">
        <v>16</v>
      </c>
      <c r="G318" t="s">
        <v>17</v>
      </c>
      <c r="H318">
        <f>MONTH(Table1[[#This Row],[Date]])</f>
        <v>6</v>
      </c>
      <c r="I318" t="str">
        <f>TEXT(Table1[[#This Row],[Date]],"ddd")</f>
        <v>Thu</v>
      </c>
      <c r="J318" s="2">
        <f>Table1[[#This Row],[Credit]]-Table1[[#This Row],[Debit]]</f>
        <v>-5</v>
      </c>
      <c r="K318" t="str">
        <f>TEXT(Table1[[#This Row],[Date]],"mmm")</f>
        <v>Jun</v>
      </c>
    </row>
    <row r="319" spans="1:11" x14ac:dyDescent="0.3">
      <c r="A319" s="1">
        <v>44364</v>
      </c>
      <c r="B319" t="s">
        <v>14</v>
      </c>
      <c r="C319" s="2">
        <v>5</v>
      </c>
      <c r="D319" s="2"/>
      <c r="E319" t="s">
        <v>15</v>
      </c>
      <c r="F319" t="s">
        <v>16</v>
      </c>
      <c r="G319" t="s">
        <v>17</v>
      </c>
      <c r="H319">
        <f>MONTH(Table1[[#This Row],[Date]])</f>
        <v>6</v>
      </c>
      <c r="I319" t="str">
        <f>TEXT(Table1[[#This Row],[Date]],"ddd")</f>
        <v>Thu</v>
      </c>
      <c r="J319" s="2">
        <f>Table1[[#This Row],[Credit]]-Table1[[#This Row],[Debit]]</f>
        <v>-5</v>
      </c>
      <c r="K319" t="str">
        <f>TEXT(Table1[[#This Row],[Date]],"mmm")</f>
        <v>Jun</v>
      </c>
    </row>
    <row r="320" spans="1:11" x14ac:dyDescent="0.3">
      <c r="A320" s="1">
        <v>44364</v>
      </c>
      <c r="B320" t="s">
        <v>42</v>
      </c>
      <c r="C320" s="2">
        <v>40</v>
      </c>
      <c r="D320" s="2"/>
      <c r="E320" t="s">
        <v>42</v>
      </c>
      <c r="F320" t="s">
        <v>20</v>
      </c>
      <c r="G320" t="s">
        <v>17</v>
      </c>
      <c r="H320">
        <f>MONTH(Table1[[#This Row],[Date]])</f>
        <v>6</v>
      </c>
      <c r="I320" t="str">
        <f>TEXT(Table1[[#This Row],[Date]],"ddd")</f>
        <v>Thu</v>
      </c>
      <c r="J320" s="2">
        <f>Table1[[#This Row],[Credit]]-Table1[[#This Row],[Debit]]</f>
        <v>-40</v>
      </c>
      <c r="K320" t="str">
        <f>TEXT(Table1[[#This Row],[Date]],"mmm")</f>
        <v>Jun</v>
      </c>
    </row>
    <row r="321" spans="1:11" x14ac:dyDescent="0.3">
      <c r="A321" s="1">
        <v>44371</v>
      </c>
      <c r="B321" t="s">
        <v>14</v>
      </c>
      <c r="C321" s="2">
        <v>5</v>
      </c>
      <c r="D321" s="2"/>
      <c r="E321" t="s">
        <v>15</v>
      </c>
      <c r="F321" t="s">
        <v>16</v>
      </c>
      <c r="G321" t="s">
        <v>17</v>
      </c>
      <c r="H321">
        <f>MONTH(Table1[[#This Row],[Date]])</f>
        <v>6</v>
      </c>
      <c r="I321" t="str">
        <f>TEXT(Table1[[#This Row],[Date]],"ddd")</f>
        <v>Thu</v>
      </c>
      <c r="J321" s="2">
        <f>Table1[[#This Row],[Credit]]-Table1[[#This Row],[Debit]]</f>
        <v>-5</v>
      </c>
      <c r="K321" t="str">
        <f>TEXT(Table1[[#This Row],[Date]],"mmm")</f>
        <v>Jun</v>
      </c>
    </row>
    <row r="322" spans="1:11" x14ac:dyDescent="0.3">
      <c r="A322" s="1">
        <v>44378</v>
      </c>
      <c r="B322" t="s">
        <v>14</v>
      </c>
      <c r="C322" s="2">
        <v>5</v>
      </c>
      <c r="D322" s="2"/>
      <c r="E322" t="s">
        <v>15</v>
      </c>
      <c r="F322" t="s">
        <v>16</v>
      </c>
      <c r="G322" t="s">
        <v>17</v>
      </c>
      <c r="H322">
        <f>MONTH(Table1[[#This Row],[Date]])</f>
        <v>7</v>
      </c>
      <c r="I322" t="str">
        <f>TEXT(Table1[[#This Row],[Date]],"ddd")</f>
        <v>Thu</v>
      </c>
      <c r="J322" s="2">
        <f>Table1[[#This Row],[Credit]]-Table1[[#This Row],[Debit]]</f>
        <v>-5</v>
      </c>
      <c r="K322" t="str">
        <f>TEXT(Table1[[#This Row],[Date]],"mmm")</f>
        <v>Jul</v>
      </c>
    </row>
    <row r="323" spans="1:11" x14ac:dyDescent="0.3">
      <c r="A323" s="1">
        <v>44392</v>
      </c>
      <c r="B323" t="s">
        <v>14</v>
      </c>
      <c r="C323" s="2">
        <v>5</v>
      </c>
      <c r="D323" s="2"/>
      <c r="E323" t="s">
        <v>15</v>
      </c>
      <c r="F323" t="s">
        <v>16</v>
      </c>
      <c r="G323" t="s">
        <v>17</v>
      </c>
      <c r="H323">
        <f>MONTH(Table1[[#This Row],[Date]])</f>
        <v>7</v>
      </c>
      <c r="I323" t="str">
        <f>TEXT(Table1[[#This Row],[Date]],"ddd")</f>
        <v>Thu</v>
      </c>
      <c r="J323" s="2">
        <f>Table1[[#This Row],[Credit]]-Table1[[#This Row],[Debit]]</f>
        <v>-5</v>
      </c>
      <c r="K323" t="str">
        <f>TEXT(Table1[[#This Row],[Date]],"mmm")</f>
        <v>Jul</v>
      </c>
    </row>
    <row r="324" spans="1:11" x14ac:dyDescent="0.3">
      <c r="A324" s="1">
        <v>44392</v>
      </c>
      <c r="B324" t="s">
        <v>29</v>
      </c>
      <c r="C324" s="2">
        <v>45.8</v>
      </c>
      <c r="D324" s="2"/>
      <c r="E324" t="s">
        <v>30</v>
      </c>
      <c r="F324" t="s">
        <v>31</v>
      </c>
      <c r="G324" t="s">
        <v>17</v>
      </c>
      <c r="H324">
        <f>MONTH(Table1[[#This Row],[Date]])</f>
        <v>7</v>
      </c>
      <c r="I324" t="str">
        <f>TEXT(Table1[[#This Row],[Date]],"ddd")</f>
        <v>Thu</v>
      </c>
      <c r="J324" s="2">
        <f>Table1[[#This Row],[Credit]]-Table1[[#This Row],[Debit]]</f>
        <v>-45.8</v>
      </c>
      <c r="K324" t="str">
        <f>TEXT(Table1[[#This Row],[Date]],"mmm")</f>
        <v>Jul</v>
      </c>
    </row>
    <row r="325" spans="1:11" x14ac:dyDescent="0.3">
      <c r="A325" s="1">
        <v>44392</v>
      </c>
      <c r="B325" t="s">
        <v>32</v>
      </c>
      <c r="C325" s="2">
        <v>103.80000000000001</v>
      </c>
      <c r="D325" s="2"/>
      <c r="E325" t="s">
        <v>33</v>
      </c>
      <c r="F325" t="s">
        <v>31</v>
      </c>
      <c r="G325" t="s">
        <v>17</v>
      </c>
      <c r="H325">
        <f>MONTH(Table1[[#This Row],[Date]])</f>
        <v>7</v>
      </c>
      <c r="I325" t="str">
        <f>TEXT(Table1[[#This Row],[Date]],"ddd")</f>
        <v>Thu</v>
      </c>
      <c r="J325" s="2">
        <f>Table1[[#This Row],[Credit]]-Table1[[#This Row],[Debit]]</f>
        <v>-103.80000000000001</v>
      </c>
      <c r="K325" t="str">
        <f>TEXT(Table1[[#This Row],[Date]],"mmm")</f>
        <v>Jul</v>
      </c>
    </row>
    <row r="326" spans="1:11" x14ac:dyDescent="0.3">
      <c r="A326" s="1">
        <v>44392</v>
      </c>
      <c r="B326" t="s">
        <v>34</v>
      </c>
      <c r="C326" s="2">
        <v>58</v>
      </c>
      <c r="D326" s="2"/>
      <c r="E326" t="s">
        <v>35</v>
      </c>
      <c r="F326" t="s">
        <v>16</v>
      </c>
      <c r="G326" t="s">
        <v>17</v>
      </c>
      <c r="H326">
        <f>MONTH(Table1[[#This Row],[Date]])</f>
        <v>7</v>
      </c>
      <c r="I326" t="str">
        <f>TEXT(Table1[[#This Row],[Date]],"ddd")</f>
        <v>Thu</v>
      </c>
      <c r="J326" s="2">
        <f>Table1[[#This Row],[Credit]]-Table1[[#This Row],[Debit]]</f>
        <v>-58</v>
      </c>
      <c r="K326" t="str">
        <f>TEXT(Table1[[#This Row],[Date]],"mmm")</f>
        <v>Jul</v>
      </c>
    </row>
    <row r="327" spans="1:11" x14ac:dyDescent="0.3">
      <c r="A327" s="1">
        <v>44399</v>
      </c>
      <c r="B327" t="s">
        <v>46</v>
      </c>
      <c r="C327" s="2">
        <v>43.1</v>
      </c>
      <c r="D327" s="2"/>
      <c r="E327" t="s">
        <v>35</v>
      </c>
      <c r="F327" t="s">
        <v>16</v>
      </c>
      <c r="G327" t="s">
        <v>17</v>
      </c>
      <c r="H327">
        <f>MONTH(Table1[[#This Row],[Date]])</f>
        <v>7</v>
      </c>
      <c r="I327" t="str">
        <f>TEXT(Table1[[#This Row],[Date]],"ddd")</f>
        <v>Thu</v>
      </c>
      <c r="J327" s="2">
        <f>Table1[[#This Row],[Credit]]-Table1[[#This Row],[Debit]]</f>
        <v>-43.1</v>
      </c>
      <c r="K327" t="str">
        <f>TEXT(Table1[[#This Row],[Date]],"mmm")</f>
        <v>Jul</v>
      </c>
    </row>
    <row r="328" spans="1:11" x14ac:dyDescent="0.3">
      <c r="A328" s="1">
        <v>44406</v>
      </c>
      <c r="B328" t="s">
        <v>52</v>
      </c>
      <c r="C328" s="2">
        <v>130.80000000000001</v>
      </c>
      <c r="D328" s="2"/>
      <c r="E328" t="s">
        <v>33</v>
      </c>
      <c r="F328" t="s">
        <v>31</v>
      </c>
      <c r="G328" t="s">
        <v>17</v>
      </c>
      <c r="H328">
        <f>MONTH(Table1[[#This Row],[Date]])</f>
        <v>7</v>
      </c>
      <c r="I328" t="str">
        <f>TEXT(Table1[[#This Row],[Date]],"ddd")</f>
        <v>Thu</v>
      </c>
      <c r="J328" s="2">
        <f>Table1[[#This Row],[Credit]]-Table1[[#This Row],[Debit]]</f>
        <v>-130.80000000000001</v>
      </c>
      <c r="K328" t="str">
        <f>TEXT(Table1[[#This Row],[Date]],"mmm")</f>
        <v>Jul</v>
      </c>
    </row>
    <row r="329" spans="1:11" x14ac:dyDescent="0.3">
      <c r="A329" s="1">
        <v>44406</v>
      </c>
      <c r="B329" t="s">
        <v>61</v>
      </c>
      <c r="C329" s="2">
        <v>181.39999999999998</v>
      </c>
      <c r="D329" s="2"/>
      <c r="E329" t="s">
        <v>62</v>
      </c>
      <c r="F329" t="s">
        <v>31</v>
      </c>
      <c r="G329" t="s">
        <v>17</v>
      </c>
      <c r="H329">
        <f>MONTH(Table1[[#This Row],[Date]])</f>
        <v>7</v>
      </c>
      <c r="I329" t="str">
        <f>TEXT(Table1[[#This Row],[Date]],"ddd")</f>
        <v>Thu</v>
      </c>
      <c r="J329" s="2">
        <f>Table1[[#This Row],[Credit]]-Table1[[#This Row],[Debit]]</f>
        <v>-181.39999999999998</v>
      </c>
      <c r="K329" t="str">
        <f>TEXT(Table1[[#This Row],[Date]],"mmm")</f>
        <v>Jul</v>
      </c>
    </row>
    <row r="330" spans="1:11" x14ac:dyDescent="0.3">
      <c r="A330" s="1">
        <v>44413</v>
      </c>
      <c r="B330" t="s">
        <v>18</v>
      </c>
      <c r="C330" s="2">
        <v>900</v>
      </c>
      <c r="D330" s="2"/>
      <c r="E330" t="s">
        <v>19</v>
      </c>
      <c r="F330" t="s">
        <v>20</v>
      </c>
      <c r="G330" t="s">
        <v>17</v>
      </c>
      <c r="H330">
        <f>MONTH(Table1[[#This Row],[Date]])</f>
        <v>8</v>
      </c>
      <c r="I330" t="str">
        <f>TEXT(Table1[[#This Row],[Date]],"ddd")</f>
        <v>Thu</v>
      </c>
      <c r="J330" s="2">
        <f>Table1[[#This Row],[Credit]]-Table1[[#This Row],[Debit]]</f>
        <v>-900</v>
      </c>
      <c r="K330" t="str">
        <f>TEXT(Table1[[#This Row],[Date]],"mmm")</f>
        <v>Aug</v>
      </c>
    </row>
    <row r="331" spans="1:11" x14ac:dyDescent="0.3">
      <c r="A331" s="1">
        <v>44413</v>
      </c>
      <c r="B331" t="s">
        <v>21</v>
      </c>
      <c r="C331" s="2">
        <v>150</v>
      </c>
      <c r="D331" s="2"/>
      <c r="E331" t="s">
        <v>22</v>
      </c>
      <c r="F331" t="s">
        <v>23</v>
      </c>
      <c r="G331" t="s">
        <v>17</v>
      </c>
      <c r="H331">
        <f>MONTH(Table1[[#This Row],[Date]])</f>
        <v>8</v>
      </c>
      <c r="I331" t="str">
        <f>TEXT(Table1[[#This Row],[Date]],"ddd")</f>
        <v>Thu</v>
      </c>
      <c r="J331" s="2">
        <f>Table1[[#This Row],[Credit]]-Table1[[#This Row],[Debit]]</f>
        <v>-150</v>
      </c>
      <c r="K331" t="str">
        <f>TEXT(Table1[[#This Row],[Date]],"mmm")</f>
        <v>Aug</v>
      </c>
    </row>
    <row r="332" spans="1:11" x14ac:dyDescent="0.3">
      <c r="A332" s="1">
        <v>44413</v>
      </c>
      <c r="B332" t="s">
        <v>14</v>
      </c>
      <c r="C332" s="2">
        <v>5</v>
      </c>
      <c r="D332" s="2"/>
      <c r="E332" t="s">
        <v>15</v>
      </c>
      <c r="F332" t="s">
        <v>16</v>
      </c>
      <c r="G332" t="s">
        <v>17</v>
      </c>
      <c r="H332">
        <f>MONTH(Table1[[#This Row],[Date]])</f>
        <v>8</v>
      </c>
      <c r="I332" t="str">
        <f>TEXT(Table1[[#This Row],[Date]],"ddd")</f>
        <v>Thu</v>
      </c>
      <c r="J332" s="2">
        <f>Table1[[#This Row],[Credit]]-Table1[[#This Row],[Debit]]</f>
        <v>-5</v>
      </c>
      <c r="K332" t="str">
        <f>TEXT(Table1[[#This Row],[Date]],"mmm")</f>
        <v>Aug</v>
      </c>
    </row>
    <row r="333" spans="1:11" x14ac:dyDescent="0.3">
      <c r="A333" s="1">
        <v>44413</v>
      </c>
      <c r="B333" t="s">
        <v>14</v>
      </c>
      <c r="C333" s="2">
        <v>5</v>
      </c>
      <c r="D333" s="2"/>
      <c r="E333" t="s">
        <v>15</v>
      </c>
      <c r="F333" t="s">
        <v>16</v>
      </c>
      <c r="G333" t="s">
        <v>17</v>
      </c>
      <c r="H333">
        <f>MONTH(Table1[[#This Row],[Date]])</f>
        <v>8</v>
      </c>
      <c r="I333" t="str">
        <f>TEXT(Table1[[#This Row],[Date]],"ddd")</f>
        <v>Thu</v>
      </c>
      <c r="J333" s="2">
        <f>Table1[[#This Row],[Credit]]-Table1[[#This Row],[Debit]]</f>
        <v>-5</v>
      </c>
      <c r="K333" t="str">
        <f>TEXT(Table1[[#This Row],[Date]],"mmm")</f>
        <v>Aug</v>
      </c>
    </row>
    <row r="334" spans="1:11" x14ac:dyDescent="0.3">
      <c r="A334" s="1">
        <v>44420</v>
      </c>
      <c r="B334" t="s">
        <v>28</v>
      </c>
      <c r="C334" s="2">
        <v>84.199999999999989</v>
      </c>
      <c r="D334" s="2"/>
      <c r="E334" t="s">
        <v>51</v>
      </c>
      <c r="F334" t="s">
        <v>23</v>
      </c>
      <c r="G334" t="s">
        <v>17</v>
      </c>
      <c r="H334">
        <f>MONTH(Table1[[#This Row],[Date]])</f>
        <v>8</v>
      </c>
      <c r="I334" t="str">
        <f>TEXT(Table1[[#This Row],[Date]],"ddd")</f>
        <v>Thu</v>
      </c>
      <c r="J334" s="2">
        <f>Table1[[#This Row],[Credit]]-Table1[[#This Row],[Debit]]</f>
        <v>-84.199999999999989</v>
      </c>
      <c r="K334" t="str">
        <f>TEXT(Table1[[#This Row],[Date]],"mmm")</f>
        <v>Aug</v>
      </c>
    </row>
    <row r="335" spans="1:11" x14ac:dyDescent="0.3">
      <c r="A335" s="1">
        <v>44420</v>
      </c>
      <c r="B335" t="s">
        <v>14</v>
      </c>
      <c r="C335" s="2">
        <v>5</v>
      </c>
      <c r="D335" s="2"/>
      <c r="E335" t="s">
        <v>15</v>
      </c>
      <c r="F335" t="s">
        <v>16</v>
      </c>
      <c r="G335" t="s">
        <v>17</v>
      </c>
      <c r="H335">
        <f>MONTH(Table1[[#This Row],[Date]])</f>
        <v>8</v>
      </c>
      <c r="I335" t="str">
        <f>TEXT(Table1[[#This Row],[Date]],"ddd")</f>
        <v>Thu</v>
      </c>
      <c r="J335" s="2">
        <f>Table1[[#This Row],[Credit]]-Table1[[#This Row],[Debit]]</f>
        <v>-5</v>
      </c>
      <c r="K335" t="str">
        <f>TEXT(Table1[[#This Row],[Date]],"mmm")</f>
        <v>Aug</v>
      </c>
    </row>
    <row r="336" spans="1:11" x14ac:dyDescent="0.3">
      <c r="A336" s="1">
        <v>44427</v>
      </c>
      <c r="B336" t="s">
        <v>43</v>
      </c>
      <c r="C336" s="2">
        <v>52.1</v>
      </c>
      <c r="D336" s="2"/>
      <c r="E336" t="s">
        <v>44</v>
      </c>
      <c r="F336" t="s">
        <v>31</v>
      </c>
      <c r="G336" t="s">
        <v>17</v>
      </c>
      <c r="H336">
        <f>MONTH(Table1[[#This Row],[Date]])</f>
        <v>8</v>
      </c>
      <c r="I336" t="str">
        <f>TEXT(Table1[[#This Row],[Date]],"ddd")</f>
        <v>Thu</v>
      </c>
      <c r="J336" s="2">
        <f>Table1[[#This Row],[Credit]]-Table1[[#This Row],[Debit]]</f>
        <v>-52.1</v>
      </c>
      <c r="K336" t="str">
        <f>TEXT(Table1[[#This Row],[Date]],"mmm")</f>
        <v>Aug</v>
      </c>
    </row>
    <row r="337" spans="1:11" x14ac:dyDescent="0.3">
      <c r="A337" s="1">
        <v>44427</v>
      </c>
      <c r="B337" t="s">
        <v>45</v>
      </c>
      <c r="C337" s="2">
        <v>35</v>
      </c>
      <c r="D337" s="2"/>
      <c r="E337" t="s">
        <v>30</v>
      </c>
      <c r="F337" t="s">
        <v>31</v>
      </c>
      <c r="G337" t="s">
        <v>17</v>
      </c>
      <c r="H337">
        <f>MONTH(Table1[[#This Row],[Date]])</f>
        <v>8</v>
      </c>
      <c r="I337" t="str">
        <f>TEXT(Table1[[#This Row],[Date]],"ddd")</f>
        <v>Thu</v>
      </c>
      <c r="J337" s="2">
        <f>Table1[[#This Row],[Credit]]-Table1[[#This Row],[Debit]]</f>
        <v>-35</v>
      </c>
      <c r="K337" t="str">
        <f>TEXT(Table1[[#This Row],[Date]],"mmm")</f>
        <v>Aug</v>
      </c>
    </row>
    <row r="338" spans="1:11" x14ac:dyDescent="0.3">
      <c r="A338" s="1">
        <v>44427</v>
      </c>
      <c r="B338" t="s">
        <v>14</v>
      </c>
      <c r="C338" s="2">
        <v>5</v>
      </c>
      <c r="D338" s="2"/>
      <c r="E338" t="s">
        <v>15</v>
      </c>
      <c r="F338" t="s">
        <v>16</v>
      </c>
      <c r="G338" t="s">
        <v>17</v>
      </c>
      <c r="H338">
        <f>MONTH(Table1[[#This Row],[Date]])</f>
        <v>8</v>
      </c>
      <c r="I338" t="str">
        <f>TEXT(Table1[[#This Row],[Date]],"ddd")</f>
        <v>Thu</v>
      </c>
      <c r="J338" s="2">
        <f>Table1[[#This Row],[Credit]]-Table1[[#This Row],[Debit]]</f>
        <v>-5</v>
      </c>
      <c r="K338" t="str">
        <f>TEXT(Table1[[#This Row],[Date]],"mmm")</f>
        <v>Aug</v>
      </c>
    </row>
    <row r="339" spans="1:11" x14ac:dyDescent="0.3">
      <c r="A339" s="1">
        <v>44434</v>
      </c>
      <c r="B339" t="s">
        <v>14</v>
      </c>
      <c r="C339" s="2">
        <v>5</v>
      </c>
      <c r="D339" s="2"/>
      <c r="E339" t="s">
        <v>15</v>
      </c>
      <c r="F339" t="s">
        <v>16</v>
      </c>
      <c r="G339" t="s">
        <v>17</v>
      </c>
      <c r="H339">
        <f>MONTH(Table1[[#This Row],[Date]])</f>
        <v>8</v>
      </c>
      <c r="I339" t="str">
        <f>TEXT(Table1[[#This Row],[Date]],"ddd")</f>
        <v>Thu</v>
      </c>
      <c r="J339" s="2">
        <f>Table1[[#This Row],[Credit]]-Table1[[#This Row],[Debit]]</f>
        <v>-5</v>
      </c>
      <c r="K339" t="str">
        <f>TEXT(Table1[[#This Row],[Date]],"mmm")</f>
        <v>Aug</v>
      </c>
    </row>
    <row r="340" spans="1:11" x14ac:dyDescent="0.3">
      <c r="A340" s="1">
        <v>44441</v>
      </c>
      <c r="B340" t="s">
        <v>14</v>
      </c>
      <c r="C340" s="2">
        <v>5</v>
      </c>
      <c r="D340" s="2"/>
      <c r="E340" t="s">
        <v>15</v>
      </c>
      <c r="F340" t="s">
        <v>16</v>
      </c>
      <c r="G340" t="s">
        <v>17</v>
      </c>
      <c r="H340">
        <f>MONTH(Table1[[#This Row],[Date]])</f>
        <v>9</v>
      </c>
      <c r="I340" t="str">
        <f>TEXT(Table1[[#This Row],[Date]],"ddd")</f>
        <v>Thu</v>
      </c>
      <c r="J340" s="2">
        <f>Table1[[#This Row],[Credit]]-Table1[[#This Row],[Debit]]</f>
        <v>-5</v>
      </c>
      <c r="K340" t="str">
        <f>TEXT(Table1[[#This Row],[Date]],"mmm")</f>
        <v>Sep</v>
      </c>
    </row>
    <row r="341" spans="1:11" x14ac:dyDescent="0.3">
      <c r="A341" s="1">
        <v>44441</v>
      </c>
      <c r="B341" t="s">
        <v>10</v>
      </c>
      <c r="C341" s="2"/>
      <c r="D341" s="2">
        <v>5000</v>
      </c>
      <c r="E341" t="s">
        <v>11</v>
      </c>
      <c r="F341" t="s">
        <v>12</v>
      </c>
      <c r="G341" t="s">
        <v>13</v>
      </c>
      <c r="H341">
        <f>MONTH(Table1[[#This Row],[Date]])</f>
        <v>9</v>
      </c>
      <c r="I341" t="str">
        <f>TEXT(Table1[[#This Row],[Date]],"ddd")</f>
        <v>Thu</v>
      </c>
      <c r="J341" s="2">
        <f>Table1[[#This Row],[Credit]]-Table1[[#This Row],[Debit]]</f>
        <v>5000</v>
      </c>
      <c r="K341" t="str">
        <f>TEXT(Table1[[#This Row],[Date]],"mmm")</f>
        <v>Sep</v>
      </c>
    </row>
    <row r="342" spans="1:11" x14ac:dyDescent="0.3">
      <c r="A342" s="1">
        <v>44455</v>
      </c>
      <c r="B342" t="s">
        <v>36</v>
      </c>
      <c r="C342" s="2">
        <v>36.200000000000003</v>
      </c>
      <c r="D342" s="2"/>
      <c r="E342" t="s">
        <v>37</v>
      </c>
      <c r="F342" t="s">
        <v>23</v>
      </c>
      <c r="G342" t="s">
        <v>17</v>
      </c>
      <c r="H342">
        <f>MONTH(Table1[[#This Row],[Date]])</f>
        <v>9</v>
      </c>
      <c r="I342" t="str">
        <f>TEXT(Table1[[#This Row],[Date]],"ddd")</f>
        <v>Thu</v>
      </c>
      <c r="J342" s="2">
        <f>Table1[[#This Row],[Credit]]-Table1[[#This Row],[Debit]]</f>
        <v>-36.200000000000003</v>
      </c>
      <c r="K342" t="str">
        <f>TEXT(Table1[[#This Row],[Date]],"mmm")</f>
        <v>Sep</v>
      </c>
    </row>
    <row r="343" spans="1:11" x14ac:dyDescent="0.3">
      <c r="A343" s="1">
        <v>44462</v>
      </c>
      <c r="B343" t="s">
        <v>47</v>
      </c>
      <c r="C343" s="2">
        <v>20.099999999999998</v>
      </c>
      <c r="D343" s="2"/>
      <c r="E343" t="s">
        <v>35</v>
      </c>
      <c r="F343" t="s">
        <v>16</v>
      </c>
      <c r="G343" t="s">
        <v>17</v>
      </c>
      <c r="H343">
        <f>MONTH(Table1[[#This Row],[Date]])</f>
        <v>9</v>
      </c>
      <c r="I343" t="str">
        <f>TEXT(Table1[[#This Row],[Date]],"ddd")</f>
        <v>Thu</v>
      </c>
      <c r="J343" s="2">
        <f>Table1[[#This Row],[Credit]]-Table1[[#This Row],[Debit]]</f>
        <v>-20.099999999999998</v>
      </c>
      <c r="K343" t="str">
        <f>TEXT(Table1[[#This Row],[Date]],"mmm")</f>
        <v>Sep</v>
      </c>
    </row>
    <row r="344" spans="1:11" x14ac:dyDescent="0.3">
      <c r="A344" s="1">
        <v>44469</v>
      </c>
      <c r="B344" t="s">
        <v>32</v>
      </c>
      <c r="C344" s="2">
        <v>153.39999999999998</v>
      </c>
      <c r="D344" s="2"/>
      <c r="E344" t="s">
        <v>33</v>
      </c>
      <c r="F344" t="s">
        <v>31</v>
      </c>
      <c r="G344" t="s">
        <v>17</v>
      </c>
      <c r="H344">
        <f>MONTH(Table1[[#This Row],[Date]])</f>
        <v>9</v>
      </c>
      <c r="I344" t="str">
        <f>TEXT(Table1[[#This Row],[Date]],"ddd")</f>
        <v>Thu</v>
      </c>
      <c r="J344" s="2">
        <f>Table1[[#This Row],[Credit]]-Table1[[#This Row],[Debit]]</f>
        <v>-153.39999999999998</v>
      </c>
      <c r="K344" t="str">
        <f>TEXT(Table1[[#This Row],[Date]],"mmm")</f>
        <v>Sep</v>
      </c>
    </row>
    <row r="345" spans="1:11" x14ac:dyDescent="0.3">
      <c r="A345" s="1">
        <v>44469</v>
      </c>
      <c r="B345" t="s">
        <v>36</v>
      </c>
      <c r="C345" s="2">
        <v>31.200000000000003</v>
      </c>
      <c r="D345" s="2"/>
      <c r="E345" t="s">
        <v>37</v>
      </c>
      <c r="F345" t="s">
        <v>23</v>
      </c>
      <c r="G345" t="s">
        <v>17</v>
      </c>
      <c r="H345">
        <f>MONTH(Table1[[#This Row],[Date]])</f>
        <v>9</v>
      </c>
      <c r="I345" t="str">
        <f>TEXT(Table1[[#This Row],[Date]],"ddd")</f>
        <v>Thu</v>
      </c>
      <c r="J345" s="2">
        <f>Table1[[#This Row],[Credit]]-Table1[[#This Row],[Debit]]</f>
        <v>-31.200000000000003</v>
      </c>
      <c r="K345" t="str">
        <f>TEXT(Table1[[#This Row],[Date]],"mmm")</f>
        <v>Sep</v>
      </c>
    </row>
    <row r="346" spans="1:11" x14ac:dyDescent="0.3">
      <c r="A346" s="1">
        <v>44469</v>
      </c>
      <c r="B346" t="s">
        <v>59</v>
      </c>
      <c r="C346" s="2">
        <v>15</v>
      </c>
      <c r="D346" s="2"/>
      <c r="E346" t="s">
        <v>35</v>
      </c>
      <c r="F346" t="s">
        <v>16</v>
      </c>
      <c r="G346" t="s">
        <v>17</v>
      </c>
      <c r="H346">
        <f>MONTH(Table1[[#This Row],[Date]])</f>
        <v>9</v>
      </c>
      <c r="I346" t="str">
        <f>TEXT(Table1[[#This Row],[Date]],"ddd")</f>
        <v>Thu</v>
      </c>
      <c r="J346" s="2">
        <f>Table1[[#This Row],[Credit]]-Table1[[#This Row],[Debit]]</f>
        <v>-15</v>
      </c>
      <c r="K346" t="str">
        <f>TEXT(Table1[[#This Row],[Date]],"mmm")</f>
        <v>Sep</v>
      </c>
    </row>
    <row r="347" spans="1:11" x14ac:dyDescent="0.3">
      <c r="A347" s="1">
        <v>44476</v>
      </c>
      <c r="B347" t="s">
        <v>14</v>
      </c>
      <c r="C347" s="2">
        <v>5</v>
      </c>
      <c r="D347" s="2"/>
      <c r="E347" t="s">
        <v>15</v>
      </c>
      <c r="F347" t="s">
        <v>16</v>
      </c>
      <c r="G347" t="s">
        <v>17</v>
      </c>
      <c r="H347">
        <f>MONTH(Table1[[#This Row],[Date]])</f>
        <v>10</v>
      </c>
      <c r="I347" t="str">
        <f>TEXT(Table1[[#This Row],[Date]],"ddd")</f>
        <v>Thu</v>
      </c>
      <c r="J347" s="2">
        <f>Table1[[#This Row],[Credit]]-Table1[[#This Row],[Debit]]</f>
        <v>-5</v>
      </c>
      <c r="K347" t="str">
        <f>TEXT(Table1[[#This Row],[Date]],"mmm")</f>
        <v>Oct</v>
      </c>
    </row>
    <row r="348" spans="1:11" x14ac:dyDescent="0.3">
      <c r="A348" s="1">
        <v>44483</v>
      </c>
      <c r="B348" t="s">
        <v>14</v>
      </c>
      <c r="C348" s="2">
        <v>5</v>
      </c>
      <c r="D348" s="2"/>
      <c r="E348" t="s">
        <v>15</v>
      </c>
      <c r="F348" t="s">
        <v>16</v>
      </c>
      <c r="G348" t="s">
        <v>17</v>
      </c>
      <c r="H348">
        <f>MONTH(Table1[[#This Row],[Date]])</f>
        <v>10</v>
      </c>
      <c r="I348" t="str">
        <f>TEXT(Table1[[#This Row],[Date]],"ddd")</f>
        <v>Thu</v>
      </c>
      <c r="J348" s="2">
        <f>Table1[[#This Row],[Credit]]-Table1[[#This Row],[Debit]]</f>
        <v>-5</v>
      </c>
      <c r="K348" t="str">
        <f>TEXT(Table1[[#This Row],[Date]],"mmm")</f>
        <v>Oct</v>
      </c>
    </row>
    <row r="349" spans="1:11" x14ac:dyDescent="0.3">
      <c r="A349" s="1">
        <v>44490</v>
      </c>
      <c r="B349" t="s">
        <v>14</v>
      </c>
      <c r="C349" s="2">
        <v>5</v>
      </c>
      <c r="D349" s="2"/>
      <c r="E349" t="s">
        <v>15</v>
      </c>
      <c r="F349" t="s">
        <v>16</v>
      </c>
      <c r="G349" t="s">
        <v>17</v>
      </c>
      <c r="H349">
        <f>MONTH(Table1[[#This Row],[Date]])</f>
        <v>10</v>
      </c>
      <c r="I349" t="str">
        <f>TEXT(Table1[[#This Row],[Date]],"ddd")</f>
        <v>Thu</v>
      </c>
      <c r="J349" s="2">
        <f>Table1[[#This Row],[Credit]]-Table1[[#This Row],[Debit]]</f>
        <v>-5</v>
      </c>
      <c r="K349" t="str">
        <f>TEXT(Table1[[#This Row],[Date]],"mmm")</f>
        <v>Oct</v>
      </c>
    </row>
    <row r="350" spans="1:11" x14ac:dyDescent="0.3">
      <c r="A350" s="1">
        <v>44497</v>
      </c>
      <c r="B350" t="s">
        <v>14</v>
      </c>
      <c r="C350" s="2">
        <v>5</v>
      </c>
      <c r="D350" s="2"/>
      <c r="E350" t="s">
        <v>15</v>
      </c>
      <c r="F350" t="s">
        <v>16</v>
      </c>
      <c r="G350" t="s">
        <v>17</v>
      </c>
      <c r="H350">
        <f>MONTH(Table1[[#This Row],[Date]])</f>
        <v>10</v>
      </c>
      <c r="I350" t="str">
        <f>TEXT(Table1[[#This Row],[Date]],"ddd")</f>
        <v>Thu</v>
      </c>
      <c r="J350" s="2">
        <f>Table1[[#This Row],[Credit]]-Table1[[#This Row],[Debit]]</f>
        <v>-5</v>
      </c>
      <c r="K350" t="str">
        <f>TEXT(Table1[[#This Row],[Date]],"mmm")</f>
        <v>Oct</v>
      </c>
    </row>
    <row r="351" spans="1:11" x14ac:dyDescent="0.3">
      <c r="A351" s="1">
        <v>44201</v>
      </c>
      <c r="B351" t="s">
        <v>18</v>
      </c>
      <c r="C351" s="2">
        <v>900</v>
      </c>
      <c r="D351" s="2"/>
      <c r="E351" t="s">
        <v>19</v>
      </c>
      <c r="F351" t="s">
        <v>20</v>
      </c>
      <c r="G351" t="s">
        <v>17</v>
      </c>
      <c r="H351">
        <f>MONTH(Table1[[#This Row],[Date]])</f>
        <v>1</v>
      </c>
      <c r="I351" t="str">
        <f>TEXT(Table1[[#This Row],[Date]],"ddd")</f>
        <v>Tue</v>
      </c>
      <c r="J351" s="2">
        <f>Table1[[#This Row],[Credit]]-Table1[[#This Row],[Debit]]</f>
        <v>-900</v>
      </c>
      <c r="K351" t="str">
        <f>TEXT(Table1[[#This Row],[Date]],"mmm")</f>
        <v>Jan</v>
      </c>
    </row>
    <row r="352" spans="1:11" x14ac:dyDescent="0.3">
      <c r="A352" s="1">
        <v>44201</v>
      </c>
      <c r="B352" t="s">
        <v>21</v>
      </c>
      <c r="C352" s="2">
        <v>150</v>
      </c>
      <c r="D352" s="2"/>
      <c r="E352" t="s">
        <v>22</v>
      </c>
      <c r="F352" t="s">
        <v>23</v>
      </c>
      <c r="G352" t="s">
        <v>17</v>
      </c>
      <c r="H352">
        <f>MONTH(Table1[[#This Row],[Date]])</f>
        <v>1</v>
      </c>
      <c r="I352" t="str">
        <f>TEXT(Table1[[#This Row],[Date]],"ddd")</f>
        <v>Tue</v>
      </c>
      <c r="J352" s="2">
        <f>Table1[[#This Row],[Credit]]-Table1[[#This Row],[Debit]]</f>
        <v>-150</v>
      </c>
      <c r="K352" t="str">
        <f>TEXT(Table1[[#This Row],[Date]],"mmm")</f>
        <v>Jan</v>
      </c>
    </row>
    <row r="353" spans="1:11" x14ac:dyDescent="0.3">
      <c r="A353" s="1">
        <v>44201</v>
      </c>
      <c r="B353" t="s">
        <v>14</v>
      </c>
      <c r="C353" s="2">
        <v>5</v>
      </c>
      <c r="D353" s="2"/>
      <c r="E353" t="s">
        <v>15</v>
      </c>
      <c r="F353" t="s">
        <v>16</v>
      </c>
      <c r="G353" t="s">
        <v>17</v>
      </c>
      <c r="H353">
        <f>MONTH(Table1[[#This Row],[Date]])</f>
        <v>1</v>
      </c>
      <c r="I353" t="str">
        <f>TEXT(Table1[[#This Row],[Date]],"ddd")</f>
        <v>Tue</v>
      </c>
      <c r="J353" s="2">
        <f>Table1[[#This Row],[Credit]]-Table1[[#This Row],[Debit]]</f>
        <v>-5</v>
      </c>
      <c r="K353" t="str">
        <f>TEXT(Table1[[#This Row],[Date]],"mmm")</f>
        <v>Jan</v>
      </c>
    </row>
    <row r="354" spans="1:11" x14ac:dyDescent="0.3">
      <c r="A354" s="1">
        <v>44208</v>
      </c>
      <c r="B354" t="s">
        <v>14</v>
      </c>
      <c r="C354" s="2">
        <v>5</v>
      </c>
      <c r="D354" s="2"/>
      <c r="E354" t="s">
        <v>15</v>
      </c>
      <c r="F354" t="s">
        <v>16</v>
      </c>
      <c r="G354" t="s">
        <v>17</v>
      </c>
      <c r="H354">
        <f>MONTH(Table1[[#This Row],[Date]])</f>
        <v>1</v>
      </c>
      <c r="I354" t="str">
        <f>TEXT(Table1[[#This Row],[Date]],"ddd")</f>
        <v>Tue</v>
      </c>
      <c r="J354" s="2">
        <f>Table1[[#This Row],[Credit]]-Table1[[#This Row],[Debit]]</f>
        <v>-5</v>
      </c>
      <c r="K354" t="str">
        <f>TEXT(Table1[[#This Row],[Date]],"mmm")</f>
        <v>Jan</v>
      </c>
    </row>
    <row r="355" spans="1:11" x14ac:dyDescent="0.3">
      <c r="A355" s="1">
        <v>44215</v>
      </c>
      <c r="B355" t="s">
        <v>14</v>
      </c>
      <c r="C355" s="2">
        <v>5</v>
      </c>
      <c r="D355" s="2"/>
      <c r="E355" t="s">
        <v>15</v>
      </c>
      <c r="F355" t="s">
        <v>16</v>
      </c>
      <c r="G355" t="s">
        <v>17</v>
      </c>
      <c r="H355">
        <f>MONTH(Table1[[#This Row],[Date]])</f>
        <v>1</v>
      </c>
      <c r="I355" t="str">
        <f>TEXT(Table1[[#This Row],[Date]],"ddd")</f>
        <v>Tue</v>
      </c>
      <c r="J355" s="2">
        <f>Table1[[#This Row],[Credit]]-Table1[[#This Row],[Debit]]</f>
        <v>-5</v>
      </c>
      <c r="K355" t="str">
        <f>TEXT(Table1[[#This Row],[Date]],"mmm")</f>
        <v>Jan</v>
      </c>
    </row>
    <row r="356" spans="1:11" x14ac:dyDescent="0.3">
      <c r="A356" s="1">
        <v>44215</v>
      </c>
      <c r="B356" t="s">
        <v>38</v>
      </c>
      <c r="C356" s="2"/>
      <c r="D356" s="2">
        <v>4500</v>
      </c>
      <c r="E356" t="s">
        <v>41</v>
      </c>
      <c r="F356" t="s">
        <v>40</v>
      </c>
      <c r="G356" t="s">
        <v>13</v>
      </c>
      <c r="H356">
        <f>MONTH(Table1[[#This Row],[Date]])</f>
        <v>1</v>
      </c>
      <c r="I356" t="str">
        <f>TEXT(Table1[[#This Row],[Date]],"ddd")</f>
        <v>Tue</v>
      </c>
      <c r="J356" s="2">
        <f>Table1[[#This Row],[Credit]]-Table1[[#This Row],[Debit]]</f>
        <v>4500</v>
      </c>
      <c r="K356" t="str">
        <f>TEXT(Table1[[#This Row],[Date]],"mmm")</f>
        <v>Jan</v>
      </c>
    </row>
    <row r="357" spans="1:11" x14ac:dyDescent="0.3">
      <c r="A357" s="1">
        <v>44215</v>
      </c>
      <c r="B357" t="s">
        <v>42</v>
      </c>
      <c r="C357" s="2">
        <v>40</v>
      </c>
      <c r="D357" s="2"/>
      <c r="E357" t="s">
        <v>42</v>
      </c>
      <c r="F357" t="s">
        <v>20</v>
      </c>
      <c r="G357" t="s">
        <v>17</v>
      </c>
      <c r="H357">
        <f>MONTH(Table1[[#This Row],[Date]])</f>
        <v>1</v>
      </c>
      <c r="I357" t="str">
        <f>TEXT(Table1[[#This Row],[Date]],"ddd")</f>
        <v>Tue</v>
      </c>
      <c r="J357" s="2">
        <f>Table1[[#This Row],[Credit]]-Table1[[#This Row],[Debit]]</f>
        <v>-40</v>
      </c>
      <c r="K357" t="str">
        <f>TEXT(Table1[[#This Row],[Date]],"mmm")</f>
        <v>Jan</v>
      </c>
    </row>
    <row r="358" spans="1:11" x14ac:dyDescent="0.3">
      <c r="A358" s="1">
        <v>44222</v>
      </c>
      <c r="B358" t="s">
        <v>14</v>
      </c>
      <c r="C358" s="2">
        <v>5</v>
      </c>
      <c r="D358" s="2"/>
      <c r="E358" t="s">
        <v>15</v>
      </c>
      <c r="F358" t="s">
        <v>16</v>
      </c>
      <c r="G358" t="s">
        <v>17</v>
      </c>
      <c r="H358">
        <f>MONTH(Table1[[#This Row],[Date]])</f>
        <v>1</v>
      </c>
      <c r="I358" t="str">
        <f>TEXT(Table1[[#This Row],[Date]],"ddd")</f>
        <v>Tue</v>
      </c>
      <c r="J358" s="2">
        <f>Table1[[#This Row],[Credit]]-Table1[[#This Row],[Debit]]</f>
        <v>-5</v>
      </c>
      <c r="K358" t="str">
        <f>TEXT(Table1[[#This Row],[Date]],"mmm")</f>
        <v>Jan</v>
      </c>
    </row>
    <row r="359" spans="1:11" x14ac:dyDescent="0.3">
      <c r="A359" s="1">
        <v>44229</v>
      </c>
      <c r="B359" t="s">
        <v>18</v>
      </c>
      <c r="C359" s="2">
        <v>900</v>
      </c>
      <c r="D359" s="2"/>
      <c r="E359" t="s">
        <v>19</v>
      </c>
      <c r="F359" t="s">
        <v>20</v>
      </c>
      <c r="G359" t="s">
        <v>17</v>
      </c>
      <c r="H359">
        <f>MONTH(Table1[[#This Row],[Date]])</f>
        <v>2</v>
      </c>
      <c r="I359" t="str">
        <f>TEXT(Table1[[#This Row],[Date]],"ddd")</f>
        <v>Tue</v>
      </c>
      <c r="J359" s="2">
        <f>Table1[[#This Row],[Credit]]-Table1[[#This Row],[Debit]]</f>
        <v>-900</v>
      </c>
      <c r="K359" t="str">
        <f>TEXT(Table1[[#This Row],[Date]],"mmm")</f>
        <v>Feb</v>
      </c>
    </row>
    <row r="360" spans="1:11" x14ac:dyDescent="0.3">
      <c r="A360" s="1">
        <v>44229</v>
      </c>
      <c r="B360" t="s">
        <v>21</v>
      </c>
      <c r="C360" s="2">
        <v>150</v>
      </c>
      <c r="D360" s="2"/>
      <c r="E360" t="s">
        <v>22</v>
      </c>
      <c r="F360" t="s">
        <v>23</v>
      </c>
      <c r="G360" t="s">
        <v>17</v>
      </c>
      <c r="H360">
        <f>MONTH(Table1[[#This Row],[Date]])</f>
        <v>2</v>
      </c>
      <c r="I360" t="str">
        <f>TEXT(Table1[[#This Row],[Date]],"ddd")</f>
        <v>Tue</v>
      </c>
      <c r="J360" s="2">
        <f>Table1[[#This Row],[Credit]]-Table1[[#This Row],[Debit]]</f>
        <v>-150</v>
      </c>
      <c r="K360" t="str">
        <f>TEXT(Table1[[#This Row],[Date]],"mmm")</f>
        <v>Feb</v>
      </c>
    </row>
    <row r="361" spans="1:11" x14ac:dyDescent="0.3">
      <c r="A361" s="1">
        <v>44229</v>
      </c>
      <c r="B361" t="s">
        <v>14</v>
      </c>
      <c r="C361" s="2">
        <v>5</v>
      </c>
      <c r="D361" s="2"/>
      <c r="E361" t="s">
        <v>15</v>
      </c>
      <c r="F361" t="s">
        <v>16</v>
      </c>
      <c r="G361" t="s">
        <v>17</v>
      </c>
      <c r="H361">
        <f>MONTH(Table1[[#This Row],[Date]])</f>
        <v>2</v>
      </c>
      <c r="I361" t="str">
        <f>TEXT(Table1[[#This Row],[Date]],"ddd")</f>
        <v>Tue</v>
      </c>
      <c r="J361" s="2">
        <f>Table1[[#This Row],[Credit]]-Table1[[#This Row],[Debit]]</f>
        <v>-5</v>
      </c>
      <c r="K361" t="str">
        <f>TEXT(Table1[[#This Row],[Date]],"mmm")</f>
        <v>Feb</v>
      </c>
    </row>
    <row r="362" spans="1:11" x14ac:dyDescent="0.3">
      <c r="A362" s="1">
        <v>44236</v>
      </c>
      <c r="B362" t="s">
        <v>14</v>
      </c>
      <c r="C362" s="2">
        <v>5</v>
      </c>
      <c r="D362" s="2"/>
      <c r="E362" t="s">
        <v>15</v>
      </c>
      <c r="F362" t="s">
        <v>16</v>
      </c>
      <c r="G362" t="s">
        <v>17</v>
      </c>
      <c r="H362">
        <f>MONTH(Table1[[#This Row],[Date]])</f>
        <v>2</v>
      </c>
      <c r="I362" t="str">
        <f>TEXT(Table1[[#This Row],[Date]],"ddd")</f>
        <v>Tue</v>
      </c>
      <c r="J362" s="2">
        <f>Table1[[#This Row],[Credit]]-Table1[[#This Row],[Debit]]</f>
        <v>-5</v>
      </c>
      <c r="K362" t="str">
        <f>TEXT(Table1[[#This Row],[Date]],"mmm")</f>
        <v>Feb</v>
      </c>
    </row>
    <row r="363" spans="1:11" x14ac:dyDescent="0.3">
      <c r="A363" s="1">
        <v>44243</v>
      </c>
      <c r="B363" t="s">
        <v>14</v>
      </c>
      <c r="C363" s="2">
        <v>5</v>
      </c>
      <c r="D363" s="2"/>
      <c r="E363" t="s">
        <v>15</v>
      </c>
      <c r="F363" t="s">
        <v>16</v>
      </c>
      <c r="G363" t="s">
        <v>17</v>
      </c>
      <c r="H363">
        <f>MONTH(Table1[[#This Row],[Date]])</f>
        <v>2</v>
      </c>
      <c r="I363" t="str">
        <f>TEXT(Table1[[#This Row],[Date]],"ddd")</f>
        <v>Tue</v>
      </c>
      <c r="J363" s="2">
        <f>Table1[[#This Row],[Credit]]-Table1[[#This Row],[Debit]]</f>
        <v>-5</v>
      </c>
      <c r="K363" t="str">
        <f>TEXT(Table1[[#This Row],[Date]],"mmm")</f>
        <v>Feb</v>
      </c>
    </row>
    <row r="364" spans="1:11" x14ac:dyDescent="0.3">
      <c r="A364" s="1">
        <v>44243</v>
      </c>
      <c r="B364" t="s">
        <v>42</v>
      </c>
      <c r="C364" s="2">
        <v>40</v>
      </c>
      <c r="D364" s="2"/>
      <c r="E364" t="s">
        <v>42</v>
      </c>
      <c r="F364" t="s">
        <v>20</v>
      </c>
      <c r="G364" t="s">
        <v>17</v>
      </c>
      <c r="H364">
        <f>MONTH(Table1[[#This Row],[Date]])</f>
        <v>2</v>
      </c>
      <c r="I364" t="str">
        <f>TEXT(Table1[[#This Row],[Date]],"ddd")</f>
        <v>Tue</v>
      </c>
      <c r="J364" s="2">
        <f>Table1[[#This Row],[Credit]]-Table1[[#This Row],[Debit]]</f>
        <v>-40</v>
      </c>
      <c r="K364" t="str">
        <f>TEXT(Table1[[#This Row],[Date]],"mmm")</f>
        <v>Feb</v>
      </c>
    </row>
    <row r="365" spans="1:11" x14ac:dyDescent="0.3">
      <c r="A365" s="1">
        <v>44250</v>
      </c>
      <c r="B365" t="s">
        <v>14</v>
      </c>
      <c r="C365" s="2">
        <v>5</v>
      </c>
      <c r="D365" s="2"/>
      <c r="E365" t="s">
        <v>15</v>
      </c>
      <c r="F365" t="s">
        <v>16</v>
      </c>
      <c r="G365" t="s">
        <v>17</v>
      </c>
      <c r="H365">
        <f>MONTH(Table1[[#This Row],[Date]])</f>
        <v>2</v>
      </c>
      <c r="I365" t="str">
        <f>TEXT(Table1[[#This Row],[Date]],"ddd")</f>
        <v>Tue</v>
      </c>
      <c r="J365" s="2">
        <f>Table1[[#This Row],[Credit]]-Table1[[#This Row],[Debit]]</f>
        <v>-5</v>
      </c>
      <c r="K365" t="str">
        <f>TEXT(Table1[[#This Row],[Date]],"mmm")</f>
        <v>Feb</v>
      </c>
    </row>
    <row r="366" spans="1:11" x14ac:dyDescent="0.3">
      <c r="A366" s="1">
        <v>44257</v>
      </c>
      <c r="B366" t="s">
        <v>18</v>
      </c>
      <c r="C366" s="2">
        <v>900</v>
      </c>
      <c r="D366" s="2"/>
      <c r="E366" t="s">
        <v>19</v>
      </c>
      <c r="F366" t="s">
        <v>20</v>
      </c>
      <c r="G366" t="s">
        <v>17</v>
      </c>
      <c r="H366">
        <f>MONTH(Table1[[#This Row],[Date]])</f>
        <v>3</v>
      </c>
      <c r="I366" t="str">
        <f>TEXT(Table1[[#This Row],[Date]],"ddd")</f>
        <v>Tue</v>
      </c>
      <c r="J366" s="2">
        <f>Table1[[#This Row],[Credit]]-Table1[[#This Row],[Debit]]</f>
        <v>-900</v>
      </c>
      <c r="K366" t="str">
        <f>TEXT(Table1[[#This Row],[Date]],"mmm")</f>
        <v>Mar</v>
      </c>
    </row>
    <row r="367" spans="1:11" x14ac:dyDescent="0.3">
      <c r="A367" s="1">
        <v>44257</v>
      </c>
      <c r="B367" t="s">
        <v>21</v>
      </c>
      <c r="C367" s="2">
        <v>150</v>
      </c>
      <c r="D367" s="2"/>
      <c r="E367" t="s">
        <v>22</v>
      </c>
      <c r="F367" t="s">
        <v>23</v>
      </c>
      <c r="G367" t="s">
        <v>17</v>
      </c>
      <c r="H367">
        <f>MONTH(Table1[[#This Row],[Date]])</f>
        <v>3</v>
      </c>
      <c r="I367" t="str">
        <f>TEXT(Table1[[#This Row],[Date]],"ddd")</f>
        <v>Tue</v>
      </c>
      <c r="J367" s="2">
        <f>Table1[[#This Row],[Credit]]-Table1[[#This Row],[Debit]]</f>
        <v>-150</v>
      </c>
      <c r="K367" t="str">
        <f>TEXT(Table1[[#This Row],[Date]],"mmm")</f>
        <v>Mar</v>
      </c>
    </row>
    <row r="368" spans="1:11" x14ac:dyDescent="0.3">
      <c r="A368" s="1">
        <v>44257</v>
      </c>
      <c r="B368" t="s">
        <v>14</v>
      </c>
      <c r="C368" s="2">
        <v>5</v>
      </c>
      <c r="D368" s="2"/>
      <c r="E368" t="s">
        <v>15</v>
      </c>
      <c r="F368" t="s">
        <v>16</v>
      </c>
      <c r="G368" t="s">
        <v>17</v>
      </c>
      <c r="H368">
        <f>MONTH(Table1[[#This Row],[Date]])</f>
        <v>3</v>
      </c>
      <c r="I368" t="str">
        <f>TEXT(Table1[[#This Row],[Date]],"ddd")</f>
        <v>Tue</v>
      </c>
      <c r="J368" s="2">
        <f>Table1[[#This Row],[Credit]]-Table1[[#This Row],[Debit]]</f>
        <v>-5</v>
      </c>
      <c r="K368" t="str">
        <f>TEXT(Table1[[#This Row],[Date]],"mmm")</f>
        <v>Mar</v>
      </c>
    </row>
    <row r="369" spans="1:11" x14ac:dyDescent="0.3">
      <c r="A369" s="1">
        <v>44264</v>
      </c>
      <c r="B369" t="s">
        <v>14</v>
      </c>
      <c r="C369" s="2">
        <v>5</v>
      </c>
      <c r="D369" s="2"/>
      <c r="E369" t="s">
        <v>15</v>
      </c>
      <c r="F369" t="s">
        <v>16</v>
      </c>
      <c r="G369" t="s">
        <v>17</v>
      </c>
      <c r="H369">
        <f>MONTH(Table1[[#This Row],[Date]])</f>
        <v>3</v>
      </c>
      <c r="I369" t="str">
        <f>TEXT(Table1[[#This Row],[Date]],"ddd")</f>
        <v>Tue</v>
      </c>
      <c r="J369" s="2">
        <f>Table1[[#This Row],[Credit]]-Table1[[#This Row],[Debit]]</f>
        <v>-5</v>
      </c>
      <c r="K369" t="str">
        <f>TEXT(Table1[[#This Row],[Date]],"mmm")</f>
        <v>Mar</v>
      </c>
    </row>
    <row r="370" spans="1:11" x14ac:dyDescent="0.3">
      <c r="A370" s="1">
        <v>44271</v>
      </c>
      <c r="B370" t="s">
        <v>14</v>
      </c>
      <c r="C370" s="2">
        <v>5</v>
      </c>
      <c r="D370" s="2"/>
      <c r="E370" t="s">
        <v>15</v>
      </c>
      <c r="F370" t="s">
        <v>16</v>
      </c>
      <c r="G370" t="s">
        <v>17</v>
      </c>
      <c r="H370">
        <f>MONTH(Table1[[#This Row],[Date]])</f>
        <v>3</v>
      </c>
      <c r="I370" t="str">
        <f>TEXT(Table1[[#This Row],[Date]],"ddd")</f>
        <v>Tue</v>
      </c>
      <c r="J370" s="2">
        <f>Table1[[#This Row],[Credit]]-Table1[[#This Row],[Debit]]</f>
        <v>-5</v>
      </c>
      <c r="K370" t="str">
        <f>TEXT(Table1[[#This Row],[Date]],"mmm")</f>
        <v>Mar</v>
      </c>
    </row>
    <row r="371" spans="1:11" x14ac:dyDescent="0.3">
      <c r="A371" s="1">
        <v>44271</v>
      </c>
      <c r="B371" t="s">
        <v>55</v>
      </c>
      <c r="C371" s="2">
        <v>75</v>
      </c>
      <c r="D371" s="2"/>
      <c r="E371" t="s">
        <v>56</v>
      </c>
      <c r="F371" t="s">
        <v>57</v>
      </c>
      <c r="G371" t="s">
        <v>17</v>
      </c>
      <c r="H371">
        <f>MONTH(Table1[[#This Row],[Date]])</f>
        <v>3</v>
      </c>
      <c r="I371" t="str">
        <f>TEXT(Table1[[#This Row],[Date]],"ddd")</f>
        <v>Tue</v>
      </c>
      <c r="J371" s="2">
        <f>Table1[[#This Row],[Credit]]-Table1[[#This Row],[Debit]]</f>
        <v>-75</v>
      </c>
      <c r="K371" t="str">
        <f>TEXT(Table1[[#This Row],[Date]],"mmm")</f>
        <v>Mar</v>
      </c>
    </row>
    <row r="372" spans="1:11" x14ac:dyDescent="0.3">
      <c r="A372" s="1">
        <v>44271</v>
      </c>
      <c r="B372" t="s">
        <v>42</v>
      </c>
      <c r="C372" s="2">
        <v>40</v>
      </c>
      <c r="D372" s="2"/>
      <c r="E372" t="s">
        <v>42</v>
      </c>
      <c r="F372" t="s">
        <v>20</v>
      </c>
      <c r="G372" t="s">
        <v>17</v>
      </c>
      <c r="H372">
        <f>MONTH(Table1[[#This Row],[Date]])</f>
        <v>3</v>
      </c>
      <c r="I372" t="str">
        <f>TEXT(Table1[[#This Row],[Date]],"ddd")</f>
        <v>Tue</v>
      </c>
      <c r="J372" s="2">
        <f>Table1[[#This Row],[Credit]]-Table1[[#This Row],[Debit]]</f>
        <v>-40</v>
      </c>
      <c r="K372" t="str">
        <f>TEXT(Table1[[#This Row],[Date]],"mmm")</f>
        <v>Mar</v>
      </c>
    </row>
    <row r="373" spans="1:11" x14ac:dyDescent="0.3">
      <c r="A373" s="1">
        <v>44278</v>
      </c>
      <c r="B373" t="s">
        <v>14</v>
      </c>
      <c r="C373" s="2">
        <v>5</v>
      </c>
      <c r="D373" s="2"/>
      <c r="E373" t="s">
        <v>15</v>
      </c>
      <c r="F373" t="s">
        <v>16</v>
      </c>
      <c r="G373" t="s">
        <v>17</v>
      </c>
      <c r="H373">
        <f>MONTH(Table1[[#This Row],[Date]])</f>
        <v>3</v>
      </c>
      <c r="I373" t="str">
        <f>TEXT(Table1[[#This Row],[Date]],"ddd")</f>
        <v>Tue</v>
      </c>
      <c r="J373" s="2">
        <f>Table1[[#This Row],[Credit]]-Table1[[#This Row],[Debit]]</f>
        <v>-5</v>
      </c>
      <c r="K373" t="str">
        <f>TEXT(Table1[[#This Row],[Date]],"mmm")</f>
        <v>Mar</v>
      </c>
    </row>
    <row r="374" spans="1:11" x14ac:dyDescent="0.3">
      <c r="A374" s="1">
        <v>44285</v>
      </c>
      <c r="B374" t="s">
        <v>14</v>
      </c>
      <c r="C374" s="2">
        <v>5</v>
      </c>
      <c r="D374" s="2"/>
      <c r="E374" t="s">
        <v>15</v>
      </c>
      <c r="F374" t="s">
        <v>16</v>
      </c>
      <c r="G374" t="s">
        <v>17</v>
      </c>
      <c r="H374">
        <f>MONTH(Table1[[#This Row],[Date]])</f>
        <v>3</v>
      </c>
      <c r="I374" t="str">
        <f>TEXT(Table1[[#This Row],[Date]],"ddd")</f>
        <v>Tue</v>
      </c>
      <c r="J374" s="2">
        <f>Table1[[#This Row],[Credit]]-Table1[[#This Row],[Debit]]</f>
        <v>-5</v>
      </c>
      <c r="K374" t="str">
        <f>TEXT(Table1[[#This Row],[Date]],"mmm")</f>
        <v>Mar</v>
      </c>
    </row>
    <row r="375" spans="1:11" x14ac:dyDescent="0.3">
      <c r="A375" s="1">
        <v>44299</v>
      </c>
      <c r="B375" t="s">
        <v>14</v>
      </c>
      <c r="C375" s="2">
        <v>5</v>
      </c>
      <c r="D375" s="2"/>
      <c r="E375" t="s">
        <v>15</v>
      </c>
      <c r="F375" t="s">
        <v>16</v>
      </c>
      <c r="G375" t="s">
        <v>17</v>
      </c>
      <c r="H375">
        <f>MONTH(Table1[[#This Row],[Date]])</f>
        <v>4</v>
      </c>
      <c r="I375" t="str">
        <f>TEXT(Table1[[#This Row],[Date]],"ddd")</f>
        <v>Tue</v>
      </c>
      <c r="J375" s="2">
        <f>Table1[[#This Row],[Credit]]-Table1[[#This Row],[Debit]]</f>
        <v>-5</v>
      </c>
      <c r="K375" t="str">
        <f>TEXT(Table1[[#This Row],[Date]],"mmm")</f>
        <v>Apr</v>
      </c>
    </row>
    <row r="376" spans="1:11" x14ac:dyDescent="0.3">
      <c r="A376" s="1">
        <v>44299</v>
      </c>
      <c r="B376" t="s">
        <v>29</v>
      </c>
      <c r="C376" s="2">
        <v>42.8</v>
      </c>
      <c r="D376" s="2"/>
      <c r="E376" t="s">
        <v>30</v>
      </c>
      <c r="F376" t="s">
        <v>31</v>
      </c>
      <c r="G376" t="s">
        <v>17</v>
      </c>
      <c r="H376">
        <f>MONTH(Table1[[#This Row],[Date]])</f>
        <v>4</v>
      </c>
      <c r="I376" t="str">
        <f>TEXT(Table1[[#This Row],[Date]],"ddd")</f>
        <v>Tue</v>
      </c>
      <c r="J376" s="2">
        <f>Table1[[#This Row],[Credit]]-Table1[[#This Row],[Debit]]</f>
        <v>-42.8</v>
      </c>
      <c r="K376" t="str">
        <f>TEXT(Table1[[#This Row],[Date]],"mmm")</f>
        <v>Apr</v>
      </c>
    </row>
    <row r="377" spans="1:11" x14ac:dyDescent="0.3">
      <c r="A377" s="1">
        <v>44299</v>
      </c>
      <c r="B377" t="s">
        <v>32</v>
      </c>
      <c r="C377" s="2">
        <v>100.9</v>
      </c>
      <c r="D377" s="2"/>
      <c r="E377" t="s">
        <v>33</v>
      </c>
      <c r="F377" t="s">
        <v>31</v>
      </c>
      <c r="G377" t="s">
        <v>17</v>
      </c>
      <c r="H377">
        <f>MONTH(Table1[[#This Row],[Date]])</f>
        <v>4</v>
      </c>
      <c r="I377" t="str">
        <f>TEXT(Table1[[#This Row],[Date]],"ddd")</f>
        <v>Tue</v>
      </c>
      <c r="J377" s="2">
        <f>Table1[[#This Row],[Credit]]-Table1[[#This Row],[Debit]]</f>
        <v>-100.9</v>
      </c>
      <c r="K377" t="str">
        <f>TEXT(Table1[[#This Row],[Date]],"mmm")</f>
        <v>Apr</v>
      </c>
    </row>
    <row r="378" spans="1:11" x14ac:dyDescent="0.3">
      <c r="A378" s="1">
        <v>44299</v>
      </c>
      <c r="B378" t="s">
        <v>34</v>
      </c>
      <c r="C378" s="2">
        <v>54.9</v>
      </c>
      <c r="D378" s="2"/>
      <c r="E378" t="s">
        <v>35</v>
      </c>
      <c r="F378" t="s">
        <v>16</v>
      </c>
      <c r="G378" t="s">
        <v>17</v>
      </c>
      <c r="H378">
        <f>MONTH(Table1[[#This Row],[Date]])</f>
        <v>4</v>
      </c>
      <c r="I378" t="str">
        <f>TEXT(Table1[[#This Row],[Date]],"ddd")</f>
        <v>Tue</v>
      </c>
      <c r="J378" s="2">
        <f>Table1[[#This Row],[Credit]]-Table1[[#This Row],[Debit]]</f>
        <v>-54.9</v>
      </c>
      <c r="K378" t="str">
        <f>TEXT(Table1[[#This Row],[Date]],"mmm")</f>
        <v>Apr</v>
      </c>
    </row>
    <row r="379" spans="1:11" x14ac:dyDescent="0.3">
      <c r="A379" s="1">
        <v>44306</v>
      </c>
      <c r="B379" t="s">
        <v>46</v>
      </c>
      <c r="C379" s="2">
        <v>40.1</v>
      </c>
      <c r="D379" s="2"/>
      <c r="E379" t="s">
        <v>35</v>
      </c>
      <c r="F379" t="s">
        <v>16</v>
      </c>
      <c r="G379" t="s">
        <v>17</v>
      </c>
      <c r="H379">
        <f>MONTH(Table1[[#This Row],[Date]])</f>
        <v>4</v>
      </c>
      <c r="I379" t="str">
        <f>TEXT(Table1[[#This Row],[Date]],"ddd")</f>
        <v>Tue</v>
      </c>
      <c r="J379" s="2">
        <f>Table1[[#This Row],[Credit]]-Table1[[#This Row],[Debit]]</f>
        <v>-40.1</v>
      </c>
      <c r="K379" t="str">
        <f>TEXT(Table1[[#This Row],[Date]],"mmm")</f>
        <v>Apr</v>
      </c>
    </row>
    <row r="380" spans="1:11" x14ac:dyDescent="0.3">
      <c r="A380" s="1">
        <v>44313</v>
      </c>
      <c r="B380" t="s">
        <v>52</v>
      </c>
      <c r="C380" s="2">
        <v>127.9</v>
      </c>
      <c r="D380" s="2"/>
      <c r="E380" t="s">
        <v>33</v>
      </c>
      <c r="F380" t="s">
        <v>31</v>
      </c>
      <c r="G380" t="s">
        <v>17</v>
      </c>
      <c r="H380">
        <f>MONTH(Table1[[#This Row],[Date]])</f>
        <v>4</v>
      </c>
      <c r="I380" t="str">
        <f>TEXT(Table1[[#This Row],[Date]],"ddd")</f>
        <v>Tue</v>
      </c>
      <c r="J380" s="2">
        <f>Table1[[#This Row],[Credit]]-Table1[[#This Row],[Debit]]</f>
        <v>-127.9</v>
      </c>
      <c r="K380" t="str">
        <f>TEXT(Table1[[#This Row],[Date]],"mmm")</f>
        <v>Apr</v>
      </c>
    </row>
    <row r="381" spans="1:11" x14ac:dyDescent="0.3">
      <c r="A381" s="1">
        <v>44313</v>
      </c>
      <c r="B381" t="s">
        <v>60</v>
      </c>
      <c r="C381" s="2">
        <v>300</v>
      </c>
      <c r="D381" s="2"/>
      <c r="E381" t="s">
        <v>30</v>
      </c>
      <c r="F381" t="s">
        <v>31</v>
      </c>
      <c r="G381" t="s">
        <v>17</v>
      </c>
      <c r="H381">
        <f>MONTH(Table1[[#This Row],[Date]])</f>
        <v>4</v>
      </c>
      <c r="I381" t="str">
        <f>TEXT(Table1[[#This Row],[Date]],"ddd")</f>
        <v>Tue</v>
      </c>
      <c r="J381" s="2">
        <f>Table1[[#This Row],[Credit]]-Table1[[#This Row],[Debit]]</f>
        <v>-300</v>
      </c>
      <c r="K381" t="str">
        <f>TEXT(Table1[[#This Row],[Date]],"mmm")</f>
        <v>Apr</v>
      </c>
    </row>
    <row r="382" spans="1:11" x14ac:dyDescent="0.3">
      <c r="A382" s="1">
        <v>44320</v>
      </c>
      <c r="B382" t="s">
        <v>14</v>
      </c>
      <c r="C382" s="2">
        <v>5</v>
      </c>
      <c r="D382" s="2"/>
      <c r="E382" t="s">
        <v>15</v>
      </c>
      <c r="F382" t="s">
        <v>16</v>
      </c>
      <c r="G382" t="s">
        <v>17</v>
      </c>
      <c r="H382">
        <f>MONTH(Table1[[#This Row],[Date]])</f>
        <v>5</v>
      </c>
      <c r="I382" t="str">
        <f>TEXT(Table1[[#This Row],[Date]],"ddd")</f>
        <v>Tue</v>
      </c>
      <c r="J382" s="2">
        <f>Table1[[#This Row],[Credit]]-Table1[[#This Row],[Debit]]</f>
        <v>-5</v>
      </c>
      <c r="K382" t="str">
        <f>TEXT(Table1[[#This Row],[Date]],"mmm")</f>
        <v>May</v>
      </c>
    </row>
    <row r="383" spans="1:11" x14ac:dyDescent="0.3">
      <c r="A383" s="1">
        <v>44327</v>
      </c>
      <c r="B383" t="s">
        <v>28</v>
      </c>
      <c r="C383" s="2">
        <v>81</v>
      </c>
      <c r="D383" s="2"/>
      <c r="E383" t="s">
        <v>51</v>
      </c>
      <c r="F383" t="s">
        <v>23</v>
      </c>
      <c r="G383" t="s">
        <v>17</v>
      </c>
      <c r="H383">
        <f>MONTH(Table1[[#This Row],[Date]])</f>
        <v>5</v>
      </c>
      <c r="I383" t="str">
        <f>TEXT(Table1[[#This Row],[Date]],"ddd")</f>
        <v>Tue</v>
      </c>
      <c r="J383" s="2">
        <f>Table1[[#This Row],[Credit]]-Table1[[#This Row],[Debit]]</f>
        <v>-81</v>
      </c>
      <c r="K383" t="str">
        <f>TEXT(Table1[[#This Row],[Date]],"mmm")</f>
        <v>May</v>
      </c>
    </row>
    <row r="384" spans="1:11" x14ac:dyDescent="0.3">
      <c r="A384" s="1">
        <v>44327</v>
      </c>
      <c r="B384" t="s">
        <v>14</v>
      </c>
      <c r="C384" s="2">
        <v>5</v>
      </c>
      <c r="D384" s="2"/>
      <c r="E384" t="s">
        <v>15</v>
      </c>
      <c r="F384" t="s">
        <v>16</v>
      </c>
      <c r="G384" t="s">
        <v>17</v>
      </c>
      <c r="H384">
        <f>MONTH(Table1[[#This Row],[Date]])</f>
        <v>5</v>
      </c>
      <c r="I384" t="str">
        <f>TEXT(Table1[[#This Row],[Date]],"ddd")</f>
        <v>Tue</v>
      </c>
      <c r="J384" s="2">
        <f>Table1[[#This Row],[Credit]]-Table1[[#This Row],[Debit]]</f>
        <v>-5</v>
      </c>
      <c r="K384" t="str">
        <f>TEXT(Table1[[#This Row],[Date]],"mmm")</f>
        <v>May</v>
      </c>
    </row>
    <row r="385" spans="1:11" x14ac:dyDescent="0.3">
      <c r="A385" s="1">
        <v>44334</v>
      </c>
      <c r="B385" t="s">
        <v>43</v>
      </c>
      <c r="C385" s="2">
        <v>49</v>
      </c>
      <c r="D385" s="2"/>
      <c r="E385" t="s">
        <v>44</v>
      </c>
      <c r="F385" t="s">
        <v>31</v>
      </c>
      <c r="G385" t="s">
        <v>17</v>
      </c>
      <c r="H385">
        <f>MONTH(Table1[[#This Row],[Date]])</f>
        <v>5</v>
      </c>
      <c r="I385" t="str">
        <f>TEXT(Table1[[#This Row],[Date]],"ddd")</f>
        <v>Tue</v>
      </c>
      <c r="J385" s="2">
        <f>Table1[[#This Row],[Credit]]-Table1[[#This Row],[Debit]]</f>
        <v>-49</v>
      </c>
      <c r="K385" t="str">
        <f>TEXT(Table1[[#This Row],[Date]],"mmm")</f>
        <v>May</v>
      </c>
    </row>
    <row r="386" spans="1:11" x14ac:dyDescent="0.3">
      <c r="A386" s="1">
        <v>44334</v>
      </c>
      <c r="B386" t="s">
        <v>45</v>
      </c>
      <c r="C386" s="2">
        <v>35</v>
      </c>
      <c r="D386" s="2"/>
      <c r="E386" t="s">
        <v>30</v>
      </c>
      <c r="F386" t="s">
        <v>31</v>
      </c>
      <c r="G386" t="s">
        <v>17</v>
      </c>
      <c r="H386">
        <f>MONTH(Table1[[#This Row],[Date]])</f>
        <v>5</v>
      </c>
      <c r="I386" t="str">
        <f>TEXT(Table1[[#This Row],[Date]],"ddd")</f>
        <v>Tue</v>
      </c>
      <c r="J386" s="2">
        <f>Table1[[#This Row],[Credit]]-Table1[[#This Row],[Debit]]</f>
        <v>-35</v>
      </c>
      <c r="K386" t="str">
        <f>TEXT(Table1[[#This Row],[Date]],"mmm")</f>
        <v>May</v>
      </c>
    </row>
    <row r="387" spans="1:11" x14ac:dyDescent="0.3">
      <c r="A387" s="1">
        <v>44334</v>
      </c>
      <c r="B387" t="s">
        <v>14</v>
      </c>
      <c r="C387" s="2">
        <v>5</v>
      </c>
      <c r="D387" s="2"/>
      <c r="E387" t="s">
        <v>15</v>
      </c>
      <c r="F387" t="s">
        <v>16</v>
      </c>
      <c r="G387" t="s">
        <v>17</v>
      </c>
      <c r="H387">
        <f>MONTH(Table1[[#This Row],[Date]])</f>
        <v>5</v>
      </c>
      <c r="I387" t="str">
        <f>TEXT(Table1[[#This Row],[Date]],"ddd")</f>
        <v>Tue</v>
      </c>
      <c r="J387" s="2">
        <f>Table1[[#This Row],[Credit]]-Table1[[#This Row],[Debit]]</f>
        <v>-5</v>
      </c>
      <c r="K387" t="str">
        <f>TEXT(Table1[[#This Row],[Date]],"mmm")</f>
        <v>May</v>
      </c>
    </row>
    <row r="388" spans="1:11" x14ac:dyDescent="0.3">
      <c r="A388" s="1">
        <v>44341</v>
      </c>
      <c r="B388" t="s">
        <v>14</v>
      </c>
      <c r="C388" s="2">
        <v>5</v>
      </c>
      <c r="D388" s="2"/>
      <c r="E388" t="s">
        <v>15</v>
      </c>
      <c r="F388" t="s">
        <v>16</v>
      </c>
      <c r="G388" t="s">
        <v>17</v>
      </c>
      <c r="H388">
        <f>MONTH(Table1[[#This Row],[Date]])</f>
        <v>5</v>
      </c>
      <c r="I388" t="str">
        <f>TEXT(Table1[[#This Row],[Date]],"ddd")</f>
        <v>Tue</v>
      </c>
      <c r="J388" s="2">
        <f>Table1[[#This Row],[Credit]]-Table1[[#This Row],[Debit]]</f>
        <v>-5</v>
      </c>
      <c r="K388" t="str">
        <f>TEXT(Table1[[#This Row],[Date]],"mmm")</f>
        <v>May</v>
      </c>
    </row>
    <row r="389" spans="1:11" x14ac:dyDescent="0.3">
      <c r="A389" s="1">
        <v>44348</v>
      </c>
      <c r="B389" t="s">
        <v>10</v>
      </c>
      <c r="C389" s="2"/>
      <c r="D389" s="2">
        <v>5000</v>
      </c>
      <c r="E389" t="s">
        <v>11</v>
      </c>
      <c r="F389" t="s">
        <v>12</v>
      </c>
      <c r="G389" t="s">
        <v>13</v>
      </c>
      <c r="H389">
        <f>MONTH(Table1[[#This Row],[Date]])</f>
        <v>6</v>
      </c>
      <c r="I389" t="str">
        <f>TEXT(Table1[[#This Row],[Date]],"ddd")</f>
        <v>Tue</v>
      </c>
      <c r="J389" s="2">
        <f>Table1[[#This Row],[Credit]]-Table1[[#This Row],[Debit]]</f>
        <v>5000</v>
      </c>
      <c r="K389" t="str">
        <f>TEXT(Table1[[#This Row],[Date]],"mmm")</f>
        <v>Jun</v>
      </c>
    </row>
    <row r="390" spans="1:11" x14ac:dyDescent="0.3">
      <c r="A390" s="1">
        <v>44362</v>
      </c>
      <c r="B390" t="s">
        <v>36</v>
      </c>
      <c r="C390" s="2">
        <v>33.1</v>
      </c>
      <c r="D390" s="2"/>
      <c r="E390" t="s">
        <v>37</v>
      </c>
      <c r="F390" t="s">
        <v>23</v>
      </c>
      <c r="G390" t="s">
        <v>17</v>
      </c>
      <c r="H390">
        <f>MONTH(Table1[[#This Row],[Date]])</f>
        <v>6</v>
      </c>
      <c r="I390" t="str">
        <f>TEXT(Table1[[#This Row],[Date]],"ddd")</f>
        <v>Tue</v>
      </c>
      <c r="J390" s="2">
        <f>Table1[[#This Row],[Credit]]-Table1[[#This Row],[Debit]]</f>
        <v>-33.1</v>
      </c>
      <c r="K390" t="str">
        <f>TEXT(Table1[[#This Row],[Date]],"mmm")</f>
        <v>Jun</v>
      </c>
    </row>
    <row r="391" spans="1:11" x14ac:dyDescent="0.3">
      <c r="A391" s="1">
        <v>44369</v>
      </c>
      <c r="B391" t="s">
        <v>47</v>
      </c>
      <c r="C391" s="2">
        <v>17.099999999999998</v>
      </c>
      <c r="D391" s="2"/>
      <c r="E391" t="s">
        <v>35</v>
      </c>
      <c r="F391" t="s">
        <v>16</v>
      </c>
      <c r="G391" t="s">
        <v>17</v>
      </c>
      <c r="H391">
        <f>MONTH(Table1[[#This Row],[Date]])</f>
        <v>6</v>
      </c>
      <c r="I391" t="str">
        <f>TEXT(Table1[[#This Row],[Date]],"ddd")</f>
        <v>Tue</v>
      </c>
      <c r="J391" s="2">
        <f>Table1[[#This Row],[Credit]]-Table1[[#This Row],[Debit]]</f>
        <v>-17.099999999999998</v>
      </c>
      <c r="K391" t="str">
        <f>TEXT(Table1[[#This Row],[Date]],"mmm")</f>
        <v>Jun</v>
      </c>
    </row>
    <row r="392" spans="1:11" x14ac:dyDescent="0.3">
      <c r="A392" s="1">
        <v>44376</v>
      </c>
      <c r="B392" t="s">
        <v>32</v>
      </c>
      <c r="C392" s="2">
        <v>150.1</v>
      </c>
      <c r="D392" s="2"/>
      <c r="E392" t="s">
        <v>33</v>
      </c>
      <c r="F392" t="s">
        <v>31</v>
      </c>
      <c r="G392" t="s">
        <v>17</v>
      </c>
      <c r="H392">
        <f>MONTH(Table1[[#This Row],[Date]])</f>
        <v>6</v>
      </c>
      <c r="I392" t="str">
        <f>TEXT(Table1[[#This Row],[Date]],"ddd")</f>
        <v>Tue</v>
      </c>
      <c r="J392" s="2">
        <f>Table1[[#This Row],[Credit]]-Table1[[#This Row],[Debit]]</f>
        <v>-150.1</v>
      </c>
      <c r="K392" t="str">
        <f>TEXT(Table1[[#This Row],[Date]],"mmm")</f>
        <v>Jun</v>
      </c>
    </row>
    <row r="393" spans="1:11" x14ac:dyDescent="0.3">
      <c r="A393" s="1">
        <v>44376</v>
      </c>
      <c r="B393" t="s">
        <v>36</v>
      </c>
      <c r="C393" s="2">
        <v>28.200000000000003</v>
      </c>
      <c r="D393" s="2"/>
      <c r="E393" t="s">
        <v>37</v>
      </c>
      <c r="F393" t="s">
        <v>23</v>
      </c>
      <c r="G393" t="s">
        <v>17</v>
      </c>
      <c r="H393">
        <f>MONTH(Table1[[#This Row],[Date]])</f>
        <v>6</v>
      </c>
      <c r="I393" t="str">
        <f>TEXT(Table1[[#This Row],[Date]],"ddd")</f>
        <v>Tue</v>
      </c>
      <c r="J393" s="2">
        <f>Table1[[#This Row],[Credit]]-Table1[[#This Row],[Debit]]</f>
        <v>-28.200000000000003</v>
      </c>
      <c r="K393" t="str">
        <f>TEXT(Table1[[#This Row],[Date]],"mmm")</f>
        <v>Jun</v>
      </c>
    </row>
    <row r="394" spans="1:11" x14ac:dyDescent="0.3">
      <c r="A394" s="1">
        <v>44376</v>
      </c>
      <c r="B394" t="s">
        <v>59</v>
      </c>
      <c r="C394" s="2">
        <v>15</v>
      </c>
      <c r="D394" s="2"/>
      <c r="E394" t="s">
        <v>35</v>
      </c>
      <c r="F394" t="s">
        <v>16</v>
      </c>
      <c r="G394" t="s">
        <v>17</v>
      </c>
      <c r="H394">
        <f>MONTH(Table1[[#This Row],[Date]])</f>
        <v>6</v>
      </c>
      <c r="I394" t="str">
        <f>TEXT(Table1[[#This Row],[Date]],"ddd")</f>
        <v>Tue</v>
      </c>
      <c r="J394" s="2">
        <f>Table1[[#This Row],[Credit]]-Table1[[#This Row],[Debit]]</f>
        <v>-15</v>
      </c>
      <c r="K394" t="str">
        <f>TEXT(Table1[[#This Row],[Date]],"mmm")</f>
        <v>Jun</v>
      </c>
    </row>
    <row r="395" spans="1:11" x14ac:dyDescent="0.3">
      <c r="A395" s="1">
        <v>44383</v>
      </c>
      <c r="B395" t="s">
        <v>14</v>
      </c>
      <c r="C395" s="2">
        <v>5</v>
      </c>
      <c r="D395" s="2"/>
      <c r="E395" t="s">
        <v>15</v>
      </c>
      <c r="F395" t="s">
        <v>16</v>
      </c>
      <c r="G395" t="s">
        <v>17</v>
      </c>
      <c r="H395">
        <f>MONTH(Table1[[#This Row],[Date]])</f>
        <v>7</v>
      </c>
      <c r="I395" t="str">
        <f>TEXT(Table1[[#This Row],[Date]],"ddd")</f>
        <v>Tue</v>
      </c>
      <c r="J395" s="2">
        <f>Table1[[#This Row],[Credit]]-Table1[[#This Row],[Debit]]</f>
        <v>-5</v>
      </c>
      <c r="K395" t="str">
        <f>TEXT(Table1[[#This Row],[Date]],"mmm")</f>
        <v>Jul</v>
      </c>
    </row>
    <row r="396" spans="1:11" x14ac:dyDescent="0.3">
      <c r="A396" s="1">
        <v>44390</v>
      </c>
      <c r="B396" t="s">
        <v>14</v>
      </c>
      <c r="C396" s="2">
        <v>5</v>
      </c>
      <c r="D396" s="2"/>
      <c r="E396" t="s">
        <v>15</v>
      </c>
      <c r="F396" t="s">
        <v>16</v>
      </c>
      <c r="G396" t="s">
        <v>17</v>
      </c>
      <c r="H396">
        <f>MONTH(Table1[[#This Row],[Date]])</f>
        <v>7</v>
      </c>
      <c r="I396" t="str">
        <f>TEXT(Table1[[#This Row],[Date]],"ddd")</f>
        <v>Tue</v>
      </c>
      <c r="J396" s="2">
        <f>Table1[[#This Row],[Credit]]-Table1[[#This Row],[Debit]]</f>
        <v>-5</v>
      </c>
      <c r="K396" t="str">
        <f>TEXT(Table1[[#This Row],[Date]],"mmm")</f>
        <v>Jul</v>
      </c>
    </row>
    <row r="397" spans="1:11" x14ac:dyDescent="0.3">
      <c r="A397" s="1">
        <v>44397</v>
      </c>
      <c r="B397" t="s">
        <v>14</v>
      </c>
      <c r="C397" s="2">
        <v>5</v>
      </c>
      <c r="D397" s="2"/>
      <c r="E397" t="s">
        <v>15</v>
      </c>
      <c r="F397" t="s">
        <v>16</v>
      </c>
      <c r="G397" t="s">
        <v>17</v>
      </c>
      <c r="H397">
        <f>MONTH(Table1[[#This Row],[Date]])</f>
        <v>7</v>
      </c>
      <c r="I397" t="str">
        <f>TEXT(Table1[[#This Row],[Date]],"ddd")</f>
        <v>Tue</v>
      </c>
      <c r="J397" s="2">
        <f>Table1[[#This Row],[Credit]]-Table1[[#This Row],[Debit]]</f>
        <v>-5</v>
      </c>
      <c r="K397" t="str">
        <f>TEXT(Table1[[#This Row],[Date]],"mmm")</f>
        <v>Jul</v>
      </c>
    </row>
    <row r="398" spans="1:11" x14ac:dyDescent="0.3">
      <c r="A398" s="1">
        <v>44404</v>
      </c>
      <c r="B398" t="s">
        <v>14</v>
      </c>
      <c r="C398" s="2">
        <v>5</v>
      </c>
      <c r="D398" s="2"/>
      <c r="E398" t="s">
        <v>15</v>
      </c>
      <c r="F398" t="s">
        <v>16</v>
      </c>
      <c r="G398" t="s">
        <v>17</v>
      </c>
      <c r="H398">
        <f>MONTH(Table1[[#This Row],[Date]])</f>
        <v>7</v>
      </c>
      <c r="I398" t="str">
        <f>TEXT(Table1[[#This Row],[Date]],"ddd")</f>
        <v>Tue</v>
      </c>
      <c r="J398" s="2">
        <f>Table1[[#This Row],[Credit]]-Table1[[#This Row],[Debit]]</f>
        <v>-5</v>
      </c>
      <c r="K398" t="str">
        <f>TEXT(Table1[[#This Row],[Date]],"mmm")</f>
        <v>Jul</v>
      </c>
    </row>
    <row r="399" spans="1:11" x14ac:dyDescent="0.3">
      <c r="A399" s="1">
        <v>44411</v>
      </c>
      <c r="B399" t="s">
        <v>14</v>
      </c>
      <c r="C399" s="2">
        <v>5</v>
      </c>
      <c r="D399" s="2"/>
      <c r="E399" t="s">
        <v>15</v>
      </c>
      <c r="F399" t="s">
        <v>16</v>
      </c>
      <c r="G399" t="s">
        <v>17</v>
      </c>
      <c r="H399">
        <f>MONTH(Table1[[#This Row],[Date]])</f>
        <v>8</v>
      </c>
      <c r="I399" t="str">
        <f>TEXT(Table1[[#This Row],[Date]],"ddd")</f>
        <v>Tue</v>
      </c>
      <c r="J399" s="2">
        <f>Table1[[#This Row],[Credit]]-Table1[[#This Row],[Debit]]</f>
        <v>-5</v>
      </c>
      <c r="K399" t="str">
        <f>TEXT(Table1[[#This Row],[Date]],"mmm")</f>
        <v>Aug</v>
      </c>
    </row>
    <row r="400" spans="1:11" x14ac:dyDescent="0.3">
      <c r="A400" s="1">
        <v>44418</v>
      </c>
      <c r="B400" t="s">
        <v>26</v>
      </c>
      <c r="C400" s="2">
        <v>57</v>
      </c>
      <c r="D400" s="2"/>
      <c r="E400" t="s">
        <v>27</v>
      </c>
      <c r="F400" t="s">
        <v>20</v>
      </c>
      <c r="G400" t="s">
        <v>17</v>
      </c>
      <c r="H400">
        <f>MONTH(Table1[[#This Row],[Date]])</f>
        <v>8</v>
      </c>
      <c r="I400" t="str">
        <f>TEXT(Table1[[#This Row],[Date]],"ddd")</f>
        <v>Tue</v>
      </c>
      <c r="J400" s="2">
        <f>Table1[[#This Row],[Credit]]-Table1[[#This Row],[Debit]]</f>
        <v>-57</v>
      </c>
      <c r="K400" t="str">
        <f>TEXT(Table1[[#This Row],[Date]],"mmm")</f>
        <v>Aug</v>
      </c>
    </row>
    <row r="401" spans="1:11" x14ac:dyDescent="0.3">
      <c r="A401" s="1">
        <v>44418</v>
      </c>
      <c r="B401" t="s">
        <v>14</v>
      </c>
      <c r="C401" s="2">
        <v>5</v>
      </c>
      <c r="D401" s="2"/>
      <c r="E401" t="s">
        <v>15</v>
      </c>
      <c r="F401" t="s">
        <v>16</v>
      </c>
      <c r="G401" t="s">
        <v>17</v>
      </c>
      <c r="H401">
        <f>MONTH(Table1[[#This Row],[Date]])</f>
        <v>8</v>
      </c>
      <c r="I401" t="str">
        <f>TEXT(Table1[[#This Row],[Date]],"ddd")</f>
        <v>Tue</v>
      </c>
      <c r="J401" s="2">
        <f>Table1[[#This Row],[Credit]]-Table1[[#This Row],[Debit]]</f>
        <v>-5</v>
      </c>
      <c r="K401" t="str">
        <f>TEXT(Table1[[#This Row],[Date]],"mmm")</f>
        <v>Aug</v>
      </c>
    </row>
    <row r="402" spans="1:11" x14ac:dyDescent="0.3">
      <c r="A402" s="1">
        <v>44425</v>
      </c>
      <c r="B402" t="s">
        <v>38</v>
      </c>
      <c r="C402" s="2"/>
      <c r="D402" s="2">
        <v>800</v>
      </c>
      <c r="E402" t="s">
        <v>39</v>
      </c>
      <c r="F402" t="s">
        <v>40</v>
      </c>
      <c r="G402" t="s">
        <v>13</v>
      </c>
      <c r="H402">
        <f>MONTH(Table1[[#This Row],[Date]])</f>
        <v>8</v>
      </c>
      <c r="I402" t="str">
        <f>TEXT(Table1[[#This Row],[Date]],"ddd")</f>
        <v>Tue</v>
      </c>
      <c r="J402" s="2">
        <f>Table1[[#This Row],[Credit]]-Table1[[#This Row],[Debit]]</f>
        <v>800</v>
      </c>
      <c r="K402" t="str">
        <f>TEXT(Table1[[#This Row],[Date]],"mmm")</f>
        <v>Aug</v>
      </c>
    </row>
    <row r="403" spans="1:11" x14ac:dyDescent="0.3">
      <c r="A403" s="1">
        <v>44425</v>
      </c>
      <c r="B403" t="s">
        <v>14</v>
      </c>
      <c r="C403" s="2">
        <v>5</v>
      </c>
      <c r="D403" s="2"/>
      <c r="E403" t="s">
        <v>15</v>
      </c>
      <c r="F403" t="s">
        <v>16</v>
      </c>
      <c r="G403" t="s">
        <v>17</v>
      </c>
      <c r="H403">
        <f>MONTH(Table1[[#This Row],[Date]])</f>
        <v>8</v>
      </c>
      <c r="I403" t="str">
        <f>TEXT(Table1[[#This Row],[Date]],"ddd")</f>
        <v>Tue</v>
      </c>
      <c r="J403" s="2">
        <f>Table1[[#This Row],[Credit]]-Table1[[#This Row],[Debit]]</f>
        <v>-5</v>
      </c>
      <c r="K403" t="str">
        <f>TEXT(Table1[[#This Row],[Date]],"mmm")</f>
        <v>Aug</v>
      </c>
    </row>
    <row r="404" spans="1:11" x14ac:dyDescent="0.3">
      <c r="A404" s="1">
        <v>44432</v>
      </c>
      <c r="B404" t="s">
        <v>48</v>
      </c>
      <c r="C404" s="2">
        <v>55</v>
      </c>
      <c r="D404" s="2"/>
      <c r="E404" t="s">
        <v>49</v>
      </c>
      <c r="F404" t="s">
        <v>50</v>
      </c>
      <c r="G404" t="s">
        <v>17</v>
      </c>
      <c r="H404">
        <f>MONTH(Table1[[#This Row],[Date]])</f>
        <v>8</v>
      </c>
      <c r="I404" t="str">
        <f>TEXT(Table1[[#This Row],[Date]],"ddd")</f>
        <v>Tue</v>
      </c>
      <c r="J404" s="2">
        <f>Table1[[#This Row],[Credit]]-Table1[[#This Row],[Debit]]</f>
        <v>-55</v>
      </c>
      <c r="K404" t="str">
        <f>TEXT(Table1[[#This Row],[Date]],"mmm")</f>
        <v>Aug</v>
      </c>
    </row>
    <row r="405" spans="1:11" x14ac:dyDescent="0.3">
      <c r="A405" s="1">
        <v>44432</v>
      </c>
      <c r="B405" t="s">
        <v>28</v>
      </c>
      <c r="C405" s="2">
        <v>69.700000000000017</v>
      </c>
      <c r="D405" s="2"/>
      <c r="E405" t="s">
        <v>51</v>
      </c>
      <c r="F405" t="s">
        <v>23</v>
      </c>
      <c r="G405" t="s">
        <v>17</v>
      </c>
      <c r="H405">
        <f>MONTH(Table1[[#This Row],[Date]])</f>
        <v>8</v>
      </c>
      <c r="I405" t="str">
        <f>TEXT(Table1[[#This Row],[Date]],"ddd")</f>
        <v>Tue</v>
      </c>
      <c r="J405" s="2">
        <f>Table1[[#This Row],[Credit]]-Table1[[#This Row],[Debit]]</f>
        <v>-69.700000000000017</v>
      </c>
      <c r="K405" t="str">
        <f>TEXT(Table1[[#This Row],[Date]],"mmm")</f>
        <v>Aug</v>
      </c>
    </row>
    <row r="406" spans="1:11" x14ac:dyDescent="0.3">
      <c r="A406" s="1">
        <v>44432</v>
      </c>
      <c r="B406" t="s">
        <v>14</v>
      </c>
      <c r="C406" s="2">
        <v>5</v>
      </c>
      <c r="D406" s="2"/>
      <c r="E406" t="s">
        <v>15</v>
      </c>
      <c r="F406" t="s">
        <v>16</v>
      </c>
      <c r="G406" t="s">
        <v>17</v>
      </c>
      <c r="H406">
        <f>MONTH(Table1[[#This Row],[Date]])</f>
        <v>8</v>
      </c>
      <c r="I406" t="str">
        <f>TEXT(Table1[[#This Row],[Date]],"ddd")</f>
        <v>Tue</v>
      </c>
      <c r="J406" s="2">
        <f>Table1[[#This Row],[Credit]]-Table1[[#This Row],[Debit]]</f>
        <v>-5</v>
      </c>
      <c r="K406" t="str">
        <f>TEXT(Table1[[#This Row],[Date]],"mmm")</f>
        <v>Aug</v>
      </c>
    </row>
    <row r="407" spans="1:11" x14ac:dyDescent="0.3">
      <c r="A407" s="1">
        <v>44439</v>
      </c>
      <c r="B407" t="s">
        <v>14</v>
      </c>
      <c r="C407" s="2">
        <v>5</v>
      </c>
      <c r="D407" s="2"/>
      <c r="E407" t="s">
        <v>15</v>
      </c>
      <c r="F407" t="s">
        <v>16</v>
      </c>
      <c r="G407" t="s">
        <v>17</v>
      </c>
      <c r="H407">
        <f>MONTH(Table1[[#This Row],[Date]])</f>
        <v>8</v>
      </c>
      <c r="I407" t="str">
        <f>TEXT(Table1[[#This Row],[Date]],"ddd")</f>
        <v>Tue</v>
      </c>
      <c r="J407" s="2">
        <f>Table1[[#This Row],[Credit]]-Table1[[#This Row],[Debit]]</f>
        <v>-5</v>
      </c>
      <c r="K407" t="str">
        <f>TEXT(Table1[[#This Row],[Date]],"mmm")</f>
        <v>Aug</v>
      </c>
    </row>
    <row r="408" spans="1:11" x14ac:dyDescent="0.3">
      <c r="A408" s="1">
        <v>44446</v>
      </c>
      <c r="B408" t="s">
        <v>14</v>
      </c>
      <c r="C408" s="2">
        <v>5</v>
      </c>
      <c r="D408" s="2"/>
      <c r="E408" t="s">
        <v>15</v>
      </c>
      <c r="F408" t="s">
        <v>16</v>
      </c>
      <c r="G408" t="s">
        <v>17</v>
      </c>
      <c r="H408">
        <f>MONTH(Table1[[#This Row],[Date]])</f>
        <v>9</v>
      </c>
      <c r="I408" t="str">
        <f>TEXT(Table1[[#This Row],[Date]],"ddd")</f>
        <v>Tue</v>
      </c>
      <c r="J408" s="2">
        <f>Table1[[#This Row],[Credit]]-Table1[[#This Row],[Debit]]</f>
        <v>-5</v>
      </c>
      <c r="K408" t="str">
        <f>TEXT(Table1[[#This Row],[Date]],"mmm")</f>
        <v>Sep</v>
      </c>
    </row>
    <row r="409" spans="1:11" x14ac:dyDescent="0.3">
      <c r="A409" s="1">
        <v>44446</v>
      </c>
      <c r="B409" t="s">
        <v>24</v>
      </c>
      <c r="C409" s="2">
        <v>163.39999999999998</v>
      </c>
      <c r="D409" s="2"/>
      <c r="E409" t="s">
        <v>25</v>
      </c>
      <c r="F409" t="s">
        <v>20</v>
      </c>
      <c r="G409" t="s">
        <v>17</v>
      </c>
      <c r="H409">
        <f>MONTH(Table1[[#This Row],[Date]])</f>
        <v>9</v>
      </c>
      <c r="I409" t="str">
        <f>TEXT(Table1[[#This Row],[Date]],"ddd")</f>
        <v>Tue</v>
      </c>
      <c r="J409" s="2">
        <f>Table1[[#This Row],[Credit]]-Table1[[#This Row],[Debit]]</f>
        <v>-163.39999999999998</v>
      </c>
      <c r="K409" t="str">
        <f>TEXT(Table1[[#This Row],[Date]],"mmm")</f>
        <v>Sep</v>
      </c>
    </row>
    <row r="410" spans="1:11" x14ac:dyDescent="0.3">
      <c r="A410" s="1">
        <v>44453</v>
      </c>
      <c r="B410" t="s">
        <v>24</v>
      </c>
      <c r="C410" s="2">
        <v>143</v>
      </c>
      <c r="D410" s="2"/>
      <c r="E410" t="s">
        <v>25</v>
      </c>
      <c r="F410" t="s">
        <v>20</v>
      </c>
      <c r="G410" t="s">
        <v>17</v>
      </c>
      <c r="H410">
        <f>MONTH(Table1[[#This Row],[Date]])</f>
        <v>9</v>
      </c>
      <c r="I410" t="str">
        <f>TEXT(Table1[[#This Row],[Date]],"ddd")</f>
        <v>Tue</v>
      </c>
      <c r="J410" s="2">
        <f>Table1[[#This Row],[Credit]]-Table1[[#This Row],[Debit]]</f>
        <v>-143</v>
      </c>
      <c r="K410" t="str">
        <f>TEXT(Table1[[#This Row],[Date]],"mmm")</f>
        <v>Sep</v>
      </c>
    </row>
    <row r="411" spans="1:11" x14ac:dyDescent="0.3">
      <c r="A411" s="1">
        <v>44453</v>
      </c>
      <c r="B411" t="s">
        <v>14</v>
      </c>
      <c r="C411" s="2">
        <v>5</v>
      </c>
      <c r="D411" s="2"/>
      <c r="E411" t="s">
        <v>15</v>
      </c>
      <c r="F411" t="s">
        <v>16</v>
      </c>
      <c r="G411" t="s">
        <v>17</v>
      </c>
      <c r="H411">
        <f>MONTH(Table1[[#This Row],[Date]])</f>
        <v>9</v>
      </c>
      <c r="I411" t="str">
        <f>TEXT(Table1[[#This Row],[Date]],"ddd")</f>
        <v>Tue</v>
      </c>
      <c r="J411" s="2">
        <f>Table1[[#This Row],[Credit]]-Table1[[#This Row],[Debit]]</f>
        <v>-5</v>
      </c>
      <c r="K411" t="str">
        <f>TEXT(Table1[[#This Row],[Date]],"mmm")</f>
        <v>Sep</v>
      </c>
    </row>
    <row r="412" spans="1:11" x14ac:dyDescent="0.3">
      <c r="A412" s="1">
        <v>44460</v>
      </c>
      <c r="B412" t="s">
        <v>14</v>
      </c>
      <c r="C412" s="2">
        <v>5</v>
      </c>
      <c r="D412" s="2"/>
      <c r="E412" t="s">
        <v>15</v>
      </c>
      <c r="F412" t="s">
        <v>16</v>
      </c>
      <c r="G412" t="s">
        <v>17</v>
      </c>
      <c r="H412">
        <f>MONTH(Table1[[#This Row],[Date]])</f>
        <v>9</v>
      </c>
      <c r="I412" t="str">
        <f>TEXT(Table1[[#This Row],[Date]],"ddd")</f>
        <v>Tue</v>
      </c>
      <c r="J412" s="2">
        <f>Table1[[#This Row],[Credit]]-Table1[[#This Row],[Debit]]</f>
        <v>-5</v>
      </c>
      <c r="K412" t="str">
        <f>TEXT(Table1[[#This Row],[Date]],"mmm")</f>
        <v>Sep</v>
      </c>
    </row>
    <row r="413" spans="1:11" x14ac:dyDescent="0.3">
      <c r="A413" s="1">
        <v>44460</v>
      </c>
      <c r="B413" t="s">
        <v>24</v>
      </c>
      <c r="C413" s="2">
        <v>177.9</v>
      </c>
      <c r="D413" s="2"/>
      <c r="E413" t="s">
        <v>25</v>
      </c>
      <c r="F413" t="s">
        <v>20</v>
      </c>
      <c r="G413" t="s">
        <v>17</v>
      </c>
      <c r="H413">
        <f>MONTH(Table1[[#This Row],[Date]])</f>
        <v>9</v>
      </c>
      <c r="I413" t="str">
        <f>TEXT(Table1[[#This Row],[Date]],"ddd")</f>
        <v>Tue</v>
      </c>
      <c r="J413" s="2">
        <f>Table1[[#This Row],[Credit]]-Table1[[#This Row],[Debit]]</f>
        <v>-177.9</v>
      </c>
      <c r="K413" t="str">
        <f>TEXT(Table1[[#This Row],[Date]],"mmm")</f>
        <v>Sep</v>
      </c>
    </row>
    <row r="414" spans="1:11" x14ac:dyDescent="0.3">
      <c r="A414" s="1">
        <v>44467</v>
      </c>
      <c r="B414" t="s">
        <v>14</v>
      </c>
      <c r="C414" s="2">
        <v>5</v>
      </c>
      <c r="D414" s="2"/>
      <c r="E414" t="s">
        <v>15</v>
      </c>
      <c r="F414" t="s">
        <v>16</v>
      </c>
      <c r="G414" t="s">
        <v>17</v>
      </c>
      <c r="H414">
        <f>MONTH(Table1[[#This Row],[Date]])</f>
        <v>9</v>
      </c>
      <c r="I414" t="str">
        <f>TEXT(Table1[[#This Row],[Date]],"ddd")</f>
        <v>Tue</v>
      </c>
      <c r="J414" s="2">
        <f>Table1[[#This Row],[Credit]]-Table1[[#This Row],[Debit]]</f>
        <v>-5</v>
      </c>
      <c r="K414" t="str">
        <f>TEXT(Table1[[#This Row],[Date]],"mmm")</f>
        <v>Sep</v>
      </c>
    </row>
    <row r="415" spans="1:11" x14ac:dyDescent="0.3">
      <c r="A415" s="1">
        <v>44467</v>
      </c>
      <c r="B415" t="s">
        <v>24</v>
      </c>
      <c r="C415" s="2">
        <v>223</v>
      </c>
      <c r="D415" s="2"/>
      <c r="E415" t="s">
        <v>25</v>
      </c>
      <c r="F415" t="s">
        <v>20</v>
      </c>
      <c r="G415" t="s">
        <v>17</v>
      </c>
      <c r="H415">
        <f>MONTH(Table1[[#This Row],[Date]])</f>
        <v>9</v>
      </c>
      <c r="I415" t="str">
        <f>TEXT(Table1[[#This Row],[Date]],"ddd")</f>
        <v>Tue</v>
      </c>
      <c r="J415" s="2">
        <f>Table1[[#This Row],[Credit]]-Table1[[#This Row],[Debit]]</f>
        <v>-223</v>
      </c>
      <c r="K415" t="str">
        <f>TEXT(Table1[[#This Row],[Date]],"mmm")</f>
        <v>Sep</v>
      </c>
    </row>
    <row r="416" spans="1:11" x14ac:dyDescent="0.3">
      <c r="A416" s="1">
        <v>44481</v>
      </c>
      <c r="B416" t="s">
        <v>14</v>
      </c>
      <c r="C416" s="2">
        <v>5</v>
      </c>
      <c r="D416" s="2"/>
      <c r="E416" t="s">
        <v>15</v>
      </c>
      <c r="F416" t="s">
        <v>16</v>
      </c>
      <c r="G416" t="s">
        <v>17</v>
      </c>
      <c r="H416">
        <f>MONTH(Table1[[#This Row],[Date]])</f>
        <v>10</v>
      </c>
      <c r="I416" t="str">
        <f>TEXT(Table1[[#This Row],[Date]],"ddd")</f>
        <v>Tue</v>
      </c>
      <c r="J416" s="2">
        <f>Table1[[#This Row],[Credit]]-Table1[[#This Row],[Debit]]</f>
        <v>-5</v>
      </c>
      <c r="K416" t="str">
        <f>TEXT(Table1[[#This Row],[Date]],"mmm")</f>
        <v>Oct</v>
      </c>
    </row>
    <row r="417" spans="1:11" x14ac:dyDescent="0.3">
      <c r="A417" s="1">
        <v>44488</v>
      </c>
      <c r="B417" t="s">
        <v>14</v>
      </c>
      <c r="C417" s="2">
        <v>5</v>
      </c>
      <c r="D417" s="2"/>
      <c r="E417" t="s">
        <v>15</v>
      </c>
      <c r="F417" t="s">
        <v>16</v>
      </c>
      <c r="G417" t="s">
        <v>17</v>
      </c>
      <c r="H417">
        <f>MONTH(Table1[[#This Row],[Date]])</f>
        <v>10</v>
      </c>
      <c r="I417" t="str">
        <f>TEXT(Table1[[#This Row],[Date]],"ddd")</f>
        <v>Tue</v>
      </c>
      <c r="J417" s="2">
        <f>Table1[[#This Row],[Credit]]-Table1[[#This Row],[Debit]]</f>
        <v>-5</v>
      </c>
      <c r="K417" t="str">
        <f>TEXT(Table1[[#This Row],[Date]],"mmm")</f>
        <v>Oct</v>
      </c>
    </row>
    <row r="418" spans="1:11" x14ac:dyDescent="0.3">
      <c r="A418" s="1">
        <v>44488</v>
      </c>
      <c r="B418" t="s">
        <v>55</v>
      </c>
      <c r="C418" s="2">
        <v>75</v>
      </c>
      <c r="D418" s="2"/>
      <c r="E418" t="s">
        <v>56</v>
      </c>
      <c r="F418" t="s">
        <v>57</v>
      </c>
      <c r="G418" t="s">
        <v>17</v>
      </c>
      <c r="H418">
        <f>MONTH(Table1[[#This Row],[Date]])</f>
        <v>10</v>
      </c>
      <c r="I418" t="str">
        <f>TEXT(Table1[[#This Row],[Date]],"ddd")</f>
        <v>Tue</v>
      </c>
      <c r="J418" s="2">
        <f>Table1[[#This Row],[Credit]]-Table1[[#This Row],[Debit]]</f>
        <v>-75</v>
      </c>
      <c r="K418" t="str">
        <f>TEXT(Table1[[#This Row],[Date]],"mmm")</f>
        <v>Oct</v>
      </c>
    </row>
    <row r="419" spans="1:11" x14ac:dyDescent="0.3">
      <c r="A419" s="1">
        <v>44488</v>
      </c>
      <c r="B419" t="s">
        <v>42</v>
      </c>
      <c r="C419" s="2">
        <v>40</v>
      </c>
      <c r="D419" s="2"/>
      <c r="E419" t="s">
        <v>42</v>
      </c>
      <c r="F419" t="s">
        <v>20</v>
      </c>
      <c r="G419" t="s">
        <v>17</v>
      </c>
      <c r="H419">
        <f>MONTH(Table1[[#This Row],[Date]])</f>
        <v>10</v>
      </c>
      <c r="I419" t="str">
        <f>TEXT(Table1[[#This Row],[Date]],"ddd")</f>
        <v>Tue</v>
      </c>
      <c r="J419" s="2">
        <f>Table1[[#This Row],[Credit]]-Table1[[#This Row],[Debit]]</f>
        <v>-40</v>
      </c>
      <c r="K419" t="str">
        <f>TEXT(Table1[[#This Row],[Date]],"mmm")</f>
        <v>Oct</v>
      </c>
    </row>
    <row r="420" spans="1:11" x14ac:dyDescent="0.3">
      <c r="A420" s="1">
        <v>44495</v>
      </c>
      <c r="B420" t="s">
        <v>14</v>
      </c>
      <c r="C420" s="2">
        <v>5</v>
      </c>
      <c r="D420" s="2"/>
      <c r="E420" t="s">
        <v>15</v>
      </c>
      <c r="F420" t="s">
        <v>16</v>
      </c>
      <c r="G420" t="s">
        <v>17</v>
      </c>
      <c r="H420">
        <f>MONTH(Table1[[#This Row],[Date]])</f>
        <v>10</v>
      </c>
      <c r="I420" t="str">
        <f>TEXT(Table1[[#This Row],[Date]],"ddd")</f>
        <v>Tue</v>
      </c>
      <c r="J420" s="2">
        <f>Table1[[#This Row],[Credit]]-Table1[[#This Row],[Debit]]</f>
        <v>-5</v>
      </c>
      <c r="K420" t="str">
        <f>TEXT(Table1[[#This Row],[Date]],"mmm")</f>
        <v>Oct</v>
      </c>
    </row>
    <row r="421" spans="1:11" x14ac:dyDescent="0.3">
      <c r="A421" s="1">
        <v>44202</v>
      </c>
      <c r="B421" t="s">
        <v>14</v>
      </c>
      <c r="C421" s="2">
        <v>5</v>
      </c>
      <c r="D421" s="2"/>
      <c r="E421" t="s">
        <v>15</v>
      </c>
      <c r="F421" t="s">
        <v>16</v>
      </c>
      <c r="G421" t="s">
        <v>17</v>
      </c>
      <c r="H421">
        <f>MONTH(Table1[[#This Row],[Date]])</f>
        <v>1</v>
      </c>
      <c r="I421" t="str">
        <f>TEXT(Table1[[#This Row],[Date]],"ddd")</f>
        <v>Wed</v>
      </c>
      <c r="J421" s="2">
        <f>Table1[[#This Row],[Credit]]-Table1[[#This Row],[Debit]]</f>
        <v>-5</v>
      </c>
      <c r="K421" t="str">
        <f>TEXT(Table1[[#This Row],[Date]],"mmm")</f>
        <v>Jan</v>
      </c>
    </row>
    <row r="422" spans="1:11" x14ac:dyDescent="0.3">
      <c r="A422" s="1">
        <v>44209</v>
      </c>
      <c r="B422" t="s">
        <v>28</v>
      </c>
      <c r="C422" s="2">
        <v>77</v>
      </c>
      <c r="D422" s="2"/>
      <c r="E422" t="s">
        <v>15</v>
      </c>
      <c r="F422" t="s">
        <v>16</v>
      </c>
      <c r="G422" t="s">
        <v>17</v>
      </c>
      <c r="H422">
        <f>MONTH(Table1[[#This Row],[Date]])</f>
        <v>1</v>
      </c>
      <c r="I422" t="str">
        <f>TEXT(Table1[[#This Row],[Date]],"ddd")</f>
        <v>Wed</v>
      </c>
      <c r="J422" s="2">
        <f>Table1[[#This Row],[Credit]]-Table1[[#This Row],[Debit]]</f>
        <v>-77</v>
      </c>
      <c r="K422" t="str">
        <f>TEXT(Table1[[#This Row],[Date]],"mmm")</f>
        <v>Jan</v>
      </c>
    </row>
    <row r="423" spans="1:11" x14ac:dyDescent="0.3">
      <c r="A423" s="1">
        <v>44209</v>
      </c>
      <c r="B423" t="s">
        <v>14</v>
      </c>
      <c r="C423" s="2">
        <v>5</v>
      </c>
      <c r="D423" s="2"/>
      <c r="E423" t="s">
        <v>15</v>
      </c>
      <c r="F423" t="s">
        <v>16</v>
      </c>
      <c r="G423" t="s">
        <v>17</v>
      </c>
      <c r="H423">
        <f>MONTH(Table1[[#This Row],[Date]])</f>
        <v>1</v>
      </c>
      <c r="I423" t="str">
        <f>TEXT(Table1[[#This Row],[Date]],"ddd")</f>
        <v>Wed</v>
      </c>
      <c r="J423" s="2">
        <f>Table1[[#This Row],[Credit]]-Table1[[#This Row],[Debit]]</f>
        <v>-5</v>
      </c>
      <c r="K423" t="str">
        <f>TEXT(Table1[[#This Row],[Date]],"mmm")</f>
        <v>Jan</v>
      </c>
    </row>
    <row r="424" spans="1:11" x14ac:dyDescent="0.3">
      <c r="A424" s="1">
        <v>44216</v>
      </c>
      <c r="B424" t="s">
        <v>43</v>
      </c>
      <c r="C424" s="2">
        <v>45</v>
      </c>
      <c r="D424" s="2"/>
      <c r="E424" t="s">
        <v>44</v>
      </c>
      <c r="F424" t="s">
        <v>31</v>
      </c>
      <c r="G424" t="s">
        <v>17</v>
      </c>
      <c r="H424">
        <f>MONTH(Table1[[#This Row],[Date]])</f>
        <v>1</v>
      </c>
      <c r="I424" t="str">
        <f>TEXT(Table1[[#This Row],[Date]],"ddd")</f>
        <v>Wed</v>
      </c>
      <c r="J424" s="2">
        <f>Table1[[#This Row],[Credit]]-Table1[[#This Row],[Debit]]</f>
        <v>-45</v>
      </c>
      <c r="K424" t="str">
        <f>TEXT(Table1[[#This Row],[Date]],"mmm")</f>
        <v>Jan</v>
      </c>
    </row>
    <row r="425" spans="1:11" x14ac:dyDescent="0.3">
      <c r="A425" s="1">
        <v>44216</v>
      </c>
      <c r="B425" t="s">
        <v>45</v>
      </c>
      <c r="C425" s="2">
        <v>32</v>
      </c>
      <c r="D425" s="2"/>
      <c r="E425" t="s">
        <v>30</v>
      </c>
      <c r="F425" t="s">
        <v>31</v>
      </c>
      <c r="G425" t="s">
        <v>17</v>
      </c>
      <c r="H425">
        <f>MONTH(Table1[[#This Row],[Date]])</f>
        <v>1</v>
      </c>
      <c r="I425" t="str">
        <f>TEXT(Table1[[#This Row],[Date]],"ddd")</f>
        <v>Wed</v>
      </c>
      <c r="J425" s="2">
        <f>Table1[[#This Row],[Credit]]-Table1[[#This Row],[Debit]]</f>
        <v>-32</v>
      </c>
      <c r="K425" t="str">
        <f>TEXT(Table1[[#This Row],[Date]],"mmm")</f>
        <v>Jan</v>
      </c>
    </row>
    <row r="426" spans="1:11" x14ac:dyDescent="0.3">
      <c r="A426" s="1">
        <v>44216</v>
      </c>
      <c r="B426" t="s">
        <v>14</v>
      </c>
      <c r="C426" s="2">
        <v>5</v>
      </c>
      <c r="D426" s="2"/>
      <c r="E426" t="s">
        <v>15</v>
      </c>
      <c r="F426" t="s">
        <v>16</v>
      </c>
      <c r="G426" t="s">
        <v>17</v>
      </c>
      <c r="H426">
        <f>MONTH(Table1[[#This Row],[Date]])</f>
        <v>1</v>
      </c>
      <c r="I426" t="str">
        <f>TEXT(Table1[[#This Row],[Date]],"ddd")</f>
        <v>Wed</v>
      </c>
      <c r="J426" s="2">
        <f>Table1[[#This Row],[Credit]]-Table1[[#This Row],[Debit]]</f>
        <v>-5</v>
      </c>
      <c r="K426" t="str">
        <f>TEXT(Table1[[#This Row],[Date]],"mmm")</f>
        <v>Jan</v>
      </c>
    </row>
    <row r="427" spans="1:11" x14ac:dyDescent="0.3">
      <c r="A427" s="1">
        <v>44223</v>
      </c>
      <c r="B427" t="s">
        <v>14</v>
      </c>
      <c r="C427" s="2">
        <v>5</v>
      </c>
      <c r="D427" s="2"/>
      <c r="E427" t="s">
        <v>15</v>
      </c>
      <c r="F427" t="s">
        <v>16</v>
      </c>
      <c r="G427" t="s">
        <v>17</v>
      </c>
      <c r="H427">
        <f>MONTH(Table1[[#This Row],[Date]])</f>
        <v>1</v>
      </c>
      <c r="I427" t="str">
        <f>TEXT(Table1[[#This Row],[Date]],"ddd")</f>
        <v>Wed</v>
      </c>
      <c r="J427" s="2">
        <f>Table1[[#This Row],[Credit]]-Table1[[#This Row],[Debit]]</f>
        <v>-5</v>
      </c>
      <c r="K427" t="str">
        <f>TEXT(Table1[[#This Row],[Date]],"mmm")</f>
        <v>Jan</v>
      </c>
    </row>
    <row r="428" spans="1:11" x14ac:dyDescent="0.3">
      <c r="A428" s="1">
        <v>44230</v>
      </c>
      <c r="B428" t="s">
        <v>14</v>
      </c>
      <c r="C428" s="2">
        <v>5</v>
      </c>
      <c r="D428" s="2"/>
      <c r="E428" t="s">
        <v>15</v>
      </c>
      <c r="F428" t="s">
        <v>16</v>
      </c>
      <c r="G428" t="s">
        <v>17</v>
      </c>
      <c r="H428">
        <f>MONTH(Table1[[#This Row],[Date]])</f>
        <v>2</v>
      </c>
      <c r="I428" t="str">
        <f>TEXT(Table1[[#This Row],[Date]],"ddd")</f>
        <v>Wed</v>
      </c>
      <c r="J428" s="2">
        <f>Table1[[#This Row],[Credit]]-Table1[[#This Row],[Debit]]</f>
        <v>-5</v>
      </c>
      <c r="K428" t="str">
        <f>TEXT(Table1[[#This Row],[Date]],"mmm")</f>
        <v>Feb</v>
      </c>
    </row>
    <row r="429" spans="1:11" x14ac:dyDescent="0.3">
      <c r="A429" s="1">
        <v>44237</v>
      </c>
      <c r="B429" t="s">
        <v>28</v>
      </c>
      <c r="C429" s="2">
        <v>78</v>
      </c>
      <c r="D429" s="2"/>
      <c r="E429" t="s">
        <v>51</v>
      </c>
      <c r="F429" t="s">
        <v>23</v>
      </c>
      <c r="G429" t="s">
        <v>17</v>
      </c>
      <c r="H429">
        <f>MONTH(Table1[[#This Row],[Date]])</f>
        <v>2</v>
      </c>
      <c r="I429" t="str">
        <f>TEXT(Table1[[#This Row],[Date]],"ddd")</f>
        <v>Wed</v>
      </c>
      <c r="J429" s="2">
        <f>Table1[[#This Row],[Credit]]-Table1[[#This Row],[Debit]]</f>
        <v>-78</v>
      </c>
      <c r="K429" t="str">
        <f>TEXT(Table1[[#This Row],[Date]],"mmm")</f>
        <v>Feb</v>
      </c>
    </row>
    <row r="430" spans="1:11" x14ac:dyDescent="0.3">
      <c r="A430" s="1">
        <v>44237</v>
      </c>
      <c r="B430" t="s">
        <v>14</v>
      </c>
      <c r="C430" s="2">
        <v>5</v>
      </c>
      <c r="D430" s="2"/>
      <c r="E430" t="s">
        <v>15</v>
      </c>
      <c r="F430" t="s">
        <v>16</v>
      </c>
      <c r="G430" t="s">
        <v>17</v>
      </c>
      <c r="H430">
        <f>MONTH(Table1[[#This Row],[Date]])</f>
        <v>2</v>
      </c>
      <c r="I430" t="str">
        <f>TEXT(Table1[[#This Row],[Date]],"ddd")</f>
        <v>Wed</v>
      </c>
      <c r="J430" s="2">
        <f>Table1[[#This Row],[Credit]]-Table1[[#This Row],[Debit]]</f>
        <v>-5</v>
      </c>
      <c r="K430" t="str">
        <f>TEXT(Table1[[#This Row],[Date]],"mmm")</f>
        <v>Feb</v>
      </c>
    </row>
    <row r="431" spans="1:11" x14ac:dyDescent="0.3">
      <c r="A431" s="1">
        <v>44244</v>
      </c>
      <c r="B431" t="s">
        <v>43</v>
      </c>
      <c r="C431" s="2">
        <v>45.9</v>
      </c>
      <c r="D431" s="2"/>
      <c r="E431" t="s">
        <v>44</v>
      </c>
      <c r="F431" t="s">
        <v>31</v>
      </c>
      <c r="G431" t="s">
        <v>17</v>
      </c>
      <c r="H431">
        <f>MONTH(Table1[[#This Row],[Date]])</f>
        <v>2</v>
      </c>
      <c r="I431" t="str">
        <f>TEXT(Table1[[#This Row],[Date]],"ddd")</f>
        <v>Wed</v>
      </c>
      <c r="J431" s="2">
        <f>Table1[[#This Row],[Credit]]-Table1[[#This Row],[Debit]]</f>
        <v>-45.9</v>
      </c>
      <c r="K431" t="str">
        <f>TEXT(Table1[[#This Row],[Date]],"mmm")</f>
        <v>Feb</v>
      </c>
    </row>
    <row r="432" spans="1:11" x14ac:dyDescent="0.3">
      <c r="A432" s="1">
        <v>44244</v>
      </c>
      <c r="B432" t="s">
        <v>45</v>
      </c>
      <c r="C432" s="2">
        <v>35</v>
      </c>
      <c r="D432" s="2"/>
      <c r="E432" t="s">
        <v>30</v>
      </c>
      <c r="F432" t="s">
        <v>31</v>
      </c>
      <c r="G432" t="s">
        <v>17</v>
      </c>
      <c r="H432">
        <f>MONTH(Table1[[#This Row],[Date]])</f>
        <v>2</v>
      </c>
      <c r="I432" t="str">
        <f>TEXT(Table1[[#This Row],[Date]],"ddd")</f>
        <v>Wed</v>
      </c>
      <c r="J432" s="2">
        <f>Table1[[#This Row],[Credit]]-Table1[[#This Row],[Debit]]</f>
        <v>-35</v>
      </c>
      <c r="K432" t="str">
        <f>TEXT(Table1[[#This Row],[Date]],"mmm")</f>
        <v>Feb</v>
      </c>
    </row>
    <row r="433" spans="1:11" x14ac:dyDescent="0.3">
      <c r="A433" s="1">
        <v>44244</v>
      </c>
      <c r="B433" t="s">
        <v>14</v>
      </c>
      <c r="C433" s="2">
        <v>5</v>
      </c>
      <c r="D433" s="2"/>
      <c r="E433" t="s">
        <v>15</v>
      </c>
      <c r="F433" t="s">
        <v>16</v>
      </c>
      <c r="G433" t="s">
        <v>17</v>
      </c>
      <c r="H433">
        <f>MONTH(Table1[[#This Row],[Date]])</f>
        <v>2</v>
      </c>
      <c r="I433" t="str">
        <f>TEXT(Table1[[#This Row],[Date]],"ddd")</f>
        <v>Wed</v>
      </c>
      <c r="J433" s="2">
        <f>Table1[[#This Row],[Credit]]-Table1[[#This Row],[Debit]]</f>
        <v>-5</v>
      </c>
      <c r="K433" t="str">
        <f>TEXT(Table1[[#This Row],[Date]],"mmm")</f>
        <v>Feb</v>
      </c>
    </row>
    <row r="434" spans="1:11" x14ac:dyDescent="0.3">
      <c r="A434" s="1">
        <v>44251</v>
      </c>
      <c r="B434" t="s">
        <v>14</v>
      </c>
      <c r="C434" s="2">
        <v>5</v>
      </c>
      <c r="D434" s="2"/>
      <c r="E434" t="s">
        <v>15</v>
      </c>
      <c r="F434" t="s">
        <v>16</v>
      </c>
      <c r="G434" t="s">
        <v>17</v>
      </c>
      <c r="H434">
        <f>MONTH(Table1[[#This Row],[Date]])</f>
        <v>2</v>
      </c>
      <c r="I434" t="str">
        <f>TEXT(Table1[[#This Row],[Date]],"ddd")</f>
        <v>Wed</v>
      </c>
      <c r="J434" s="2">
        <f>Table1[[#This Row],[Credit]]-Table1[[#This Row],[Debit]]</f>
        <v>-5</v>
      </c>
      <c r="K434" t="str">
        <f>TEXT(Table1[[#This Row],[Date]],"mmm")</f>
        <v>Feb</v>
      </c>
    </row>
    <row r="435" spans="1:11" x14ac:dyDescent="0.3">
      <c r="A435" s="1">
        <v>44258</v>
      </c>
      <c r="B435" t="s">
        <v>14</v>
      </c>
      <c r="C435" s="2">
        <v>5</v>
      </c>
      <c r="D435" s="2"/>
      <c r="E435" t="s">
        <v>15</v>
      </c>
      <c r="F435" t="s">
        <v>16</v>
      </c>
      <c r="G435" t="s">
        <v>17</v>
      </c>
      <c r="H435">
        <f>MONTH(Table1[[#This Row],[Date]])</f>
        <v>3</v>
      </c>
      <c r="I435" t="str">
        <f>TEXT(Table1[[#This Row],[Date]],"ddd")</f>
        <v>Wed</v>
      </c>
      <c r="J435" s="2">
        <f>Table1[[#This Row],[Credit]]-Table1[[#This Row],[Debit]]</f>
        <v>-5</v>
      </c>
      <c r="K435" t="str">
        <f>TEXT(Table1[[#This Row],[Date]],"mmm")</f>
        <v>Mar</v>
      </c>
    </row>
    <row r="436" spans="1:11" x14ac:dyDescent="0.3">
      <c r="A436" s="1">
        <v>44265</v>
      </c>
      <c r="B436" t="s">
        <v>28</v>
      </c>
      <c r="C436" s="2">
        <v>78.900000000000006</v>
      </c>
      <c r="D436" s="2"/>
      <c r="E436" t="s">
        <v>51</v>
      </c>
      <c r="F436" t="s">
        <v>23</v>
      </c>
      <c r="G436" t="s">
        <v>17</v>
      </c>
      <c r="H436">
        <f>MONTH(Table1[[#This Row],[Date]])</f>
        <v>3</v>
      </c>
      <c r="I436" t="str">
        <f>TEXT(Table1[[#This Row],[Date]],"ddd")</f>
        <v>Wed</v>
      </c>
      <c r="J436" s="2">
        <f>Table1[[#This Row],[Credit]]-Table1[[#This Row],[Debit]]</f>
        <v>-78.900000000000006</v>
      </c>
      <c r="K436" t="str">
        <f>TEXT(Table1[[#This Row],[Date]],"mmm")</f>
        <v>Mar</v>
      </c>
    </row>
    <row r="437" spans="1:11" x14ac:dyDescent="0.3">
      <c r="A437" s="1">
        <v>44265</v>
      </c>
      <c r="B437" t="s">
        <v>14</v>
      </c>
      <c r="C437" s="2">
        <v>5</v>
      </c>
      <c r="D437" s="2"/>
      <c r="E437" t="s">
        <v>15</v>
      </c>
      <c r="F437" t="s">
        <v>16</v>
      </c>
      <c r="G437" t="s">
        <v>17</v>
      </c>
      <c r="H437">
        <f>MONTH(Table1[[#This Row],[Date]])</f>
        <v>3</v>
      </c>
      <c r="I437" t="str">
        <f>TEXT(Table1[[#This Row],[Date]],"ddd")</f>
        <v>Wed</v>
      </c>
      <c r="J437" s="2">
        <f>Table1[[#This Row],[Credit]]-Table1[[#This Row],[Debit]]</f>
        <v>-5</v>
      </c>
      <c r="K437" t="str">
        <f>TEXT(Table1[[#This Row],[Date]],"mmm")</f>
        <v>Mar</v>
      </c>
    </row>
    <row r="438" spans="1:11" x14ac:dyDescent="0.3">
      <c r="A438" s="1">
        <v>44272</v>
      </c>
      <c r="B438" t="s">
        <v>43</v>
      </c>
      <c r="C438" s="2">
        <v>46.8</v>
      </c>
      <c r="D438" s="2"/>
      <c r="E438" t="s">
        <v>44</v>
      </c>
      <c r="F438" t="s">
        <v>31</v>
      </c>
      <c r="G438" t="s">
        <v>17</v>
      </c>
      <c r="H438">
        <f>MONTH(Table1[[#This Row],[Date]])</f>
        <v>3</v>
      </c>
      <c r="I438" t="str">
        <f>TEXT(Table1[[#This Row],[Date]],"ddd")</f>
        <v>Wed</v>
      </c>
      <c r="J438" s="2">
        <f>Table1[[#This Row],[Credit]]-Table1[[#This Row],[Debit]]</f>
        <v>-46.8</v>
      </c>
      <c r="K438" t="str">
        <f>TEXT(Table1[[#This Row],[Date]],"mmm")</f>
        <v>Mar</v>
      </c>
    </row>
    <row r="439" spans="1:11" x14ac:dyDescent="0.3">
      <c r="A439" s="1">
        <v>44272</v>
      </c>
      <c r="B439" t="s">
        <v>45</v>
      </c>
      <c r="C439" s="2">
        <v>35</v>
      </c>
      <c r="D439" s="2"/>
      <c r="E439" t="s">
        <v>30</v>
      </c>
      <c r="F439" t="s">
        <v>31</v>
      </c>
      <c r="G439" t="s">
        <v>17</v>
      </c>
      <c r="H439">
        <f>MONTH(Table1[[#This Row],[Date]])</f>
        <v>3</v>
      </c>
      <c r="I439" t="str">
        <f>TEXT(Table1[[#This Row],[Date]],"ddd")</f>
        <v>Wed</v>
      </c>
      <c r="J439" s="2">
        <f>Table1[[#This Row],[Credit]]-Table1[[#This Row],[Debit]]</f>
        <v>-35</v>
      </c>
      <c r="K439" t="str">
        <f>TEXT(Table1[[#This Row],[Date]],"mmm")</f>
        <v>Mar</v>
      </c>
    </row>
    <row r="440" spans="1:11" x14ac:dyDescent="0.3">
      <c r="A440" s="1">
        <v>44272</v>
      </c>
      <c r="B440" t="s">
        <v>14</v>
      </c>
      <c r="C440" s="2">
        <v>5</v>
      </c>
      <c r="D440" s="2"/>
      <c r="E440" t="s">
        <v>15</v>
      </c>
      <c r="F440" t="s">
        <v>16</v>
      </c>
      <c r="G440" t="s">
        <v>17</v>
      </c>
      <c r="H440">
        <f>MONTH(Table1[[#This Row],[Date]])</f>
        <v>3</v>
      </c>
      <c r="I440" t="str">
        <f>TEXT(Table1[[#This Row],[Date]],"ddd")</f>
        <v>Wed</v>
      </c>
      <c r="J440" s="2">
        <f>Table1[[#This Row],[Credit]]-Table1[[#This Row],[Debit]]</f>
        <v>-5</v>
      </c>
      <c r="K440" t="str">
        <f>TEXT(Table1[[#This Row],[Date]],"mmm")</f>
        <v>Mar</v>
      </c>
    </row>
    <row r="441" spans="1:11" x14ac:dyDescent="0.3">
      <c r="A441" s="1">
        <v>44279</v>
      </c>
      <c r="B441" t="s">
        <v>14</v>
      </c>
      <c r="C441" s="2">
        <v>5</v>
      </c>
      <c r="D441" s="2"/>
      <c r="E441" t="s">
        <v>15</v>
      </c>
      <c r="F441" t="s">
        <v>16</v>
      </c>
      <c r="G441" t="s">
        <v>17</v>
      </c>
      <c r="H441">
        <f>MONTH(Table1[[#This Row],[Date]])</f>
        <v>3</v>
      </c>
      <c r="I441" t="str">
        <f>TEXT(Table1[[#This Row],[Date]],"ddd")</f>
        <v>Wed</v>
      </c>
      <c r="J441" s="2">
        <f>Table1[[#This Row],[Credit]]-Table1[[#This Row],[Debit]]</f>
        <v>-5</v>
      </c>
      <c r="K441" t="str">
        <f>TEXT(Table1[[#This Row],[Date]],"mmm")</f>
        <v>Mar</v>
      </c>
    </row>
    <row r="442" spans="1:11" x14ac:dyDescent="0.3">
      <c r="A442" s="1">
        <v>44286</v>
      </c>
      <c r="B442" t="s">
        <v>14</v>
      </c>
      <c r="C442" s="2">
        <v>5</v>
      </c>
      <c r="D442" s="2"/>
      <c r="E442" t="s">
        <v>15</v>
      </c>
      <c r="F442" t="s">
        <v>16</v>
      </c>
      <c r="G442" t="s">
        <v>17</v>
      </c>
      <c r="H442">
        <f>MONTH(Table1[[#This Row],[Date]])</f>
        <v>3</v>
      </c>
      <c r="I442" t="str">
        <f>TEXT(Table1[[#This Row],[Date]],"ddd")</f>
        <v>Wed</v>
      </c>
      <c r="J442" s="2">
        <f>Table1[[#This Row],[Credit]]-Table1[[#This Row],[Debit]]</f>
        <v>-5</v>
      </c>
      <c r="K442" t="str">
        <f>TEXT(Table1[[#This Row],[Date]],"mmm")</f>
        <v>Mar</v>
      </c>
    </row>
    <row r="443" spans="1:11" x14ac:dyDescent="0.3">
      <c r="A443" s="1">
        <v>44300</v>
      </c>
      <c r="B443" t="s">
        <v>36</v>
      </c>
      <c r="C443" s="2">
        <v>31</v>
      </c>
      <c r="D443" s="2"/>
      <c r="E443" t="s">
        <v>37</v>
      </c>
      <c r="F443" t="s">
        <v>23</v>
      </c>
      <c r="G443" t="s">
        <v>17</v>
      </c>
      <c r="H443">
        <f>MONTH(Table1[[#This Row],[Date]])</f>
        <v>4</v>
      </c>
      <c r="I443" t="str">
        <f>TEXT(Table1[[#This Row],[Date]],"ddd")</f>
        <v>Wed</v>
      </c>
      <c r="J443" s="2">
        <f>Table1[[#This Row],[Credit]]-Table1[[#This Row],[Debit]]</f>
        <v>-31</v>
      </c>
      <c r="K443" t="str">
        <f>TEXT(Table1[[#This Row],[Date]],"mmm")</f>
        <v>Apr</v>
      </c>
    </row>
    <row r="444" spans="1:11" x14ac:dyDescent="0.3">
      <c r="A444" s="1">
        <v>44307</v>
      </c>
      <c r="B444" t="s">
        <v>47</v>
      </c>
      <c r="C444" s="2">
        <v>15.1</v>
      </c>
      <c r="D444" s="2"/>
      <c r="E444" t="s">
        <v>35</v>
      </c>
      <c r="F444" t="s">
        <v>16</v>
      </c>
      <c r="G444" t="s">
        <v>17</v>
      </c>
      <c r="H444">
        <f>MONTH(Table1[[#This Row],[Date]])</f>
        <v>4</v>
      </c>
      <c r="I444" t="str">
        <f>TEXT(Table1[[#This Row],[Date]],"ddd")</f>
        <v>Wed</v>
      </c>
      <c r="J444" s="2">
        <f>Table1[[#This Row],[Credit]]-Table1[[#This Row],[Debit]]</f>
        <v>-15.1</v>
      </c>
      <c r="K444" t="str">
        <f>TEXT(Table1[[#This Row],[Date]],"mmm")</f>
        <v>Apr</v>
      </c>
    </row>
    <row r="445" spans="1:11" x14ac:dyDescent="0.3">
      <c r="A445" s="1">
        <v>44314</v>
      </c>
      <c r="B445" t="s">
        <v>32</v>
      </c>
      <c r="C445" s="2">
        <v>148.1</v>
      </c>
      <c r="D445" s="2"/>
      <c r="E445" t="s">
        <v>33</v>
      </c>
      <c r="F445" t="s">
        <v>31</v>
      </c>
      <c r="G445" t="s">
        <v>17</v>
      </c>
      <c r="H445">
        <f>MONTH(Table1[[#This Row],[Date]])</f>
        <v>4</v>
      </c>
      <c r="I445" t="str">
        <f>TEXT(Table1[[#This Row],[Date]],"ddd")</f>
        <v>Wed</v>
      </c>
      <c r="J445" s="2">
        <f>Table1[[#This Row],[Credit]]-Table1[[#This Row],[Debit]]</f>
        <v>-148.1</v>
      </c>
      <c r="K445" t="str">
        <f>TEXT(Table1[[#This Row],[Date]],"mmm")</f>
        <v>Apr</v>
      </c>
    </row>
    <row r="446" spans="1:11" x14ac:dyDescent="0.3">
      <c r="A446" s="1">
        <v>44314</v>
      </c>
      <c r="B446" t="s">
        <v>36</v>
      </c>
      <c r="C446" s="2">
        <v>26.1</v>
      </c>
      <c r="D446" s="2"/>
      <c r="E446" t="s">
        <v>37</v>
      </c>
      <c r="F446" t="s">
        <v>23</v>
      </c>
      <c r="G446" t="s">
        <v>17</v>
      </c>
      <c r="H446">
        <f>MONTH(Table1[[#This Row],[Date]])</f>
        <v>4</v>
      </c>
      <c r="I446" t="str">
        <f>TEXT(Table1[[#This Row],[Date]],"ddd")</f>
        <v>Wed</v>
      </c>
      <c r="J446" s="2">
        <f>Table1[[#This Row],[Credit]]-Table1[[#This Row],[Debit]]</f>
        <v>-26.1</v>
      </c>
      <c r="K446" t="str">
        <f>TEXT(Table1[[#This Row],[Date]],"mmm")</f>
        <v>Apr</v>
      </c>
    </row>
    <row r="447" spans="1:11" x14ac:dyDescent="0.3">
      <c r="A447" s="1">
        <v>44321</v>
      </c>
      <c r="B447" t="s">
        <v>14</v>
      </c>
      <c r="C447" s="2">
        <v>5</v>
      </c>
      <c r="D447" s="2"/>
      <c r="E447" t="s">
        <v>15</v>
      </c>
      <c r="F447" t="s">
        <v>16</v>
      </c>
      <c r="G447" t="s">
        <v>17</v>
      </c>
      <c r="H447">
        <f>MONTH(Table1[[#This Row],[Date]])</f>
        <v>5</v>
      </c>
      <c r="I447" t="str">
        <f>TEXT(Table1[[#This Row],[Date]],"ddd")</f>
        <v>Wed</v>
      </c>
      <c r="J447" s="2">
        <f>Table1[[#This Row],[Credit]]-Table1[[#This Row],[Debit]]</f>
        <v>-5</v>
      </c>
      <c r="K447" t="str">
        <f>TEXT(Table1[[#This Row],[Date]],"mmm")</f>
        <v>May</v>
      </c>
    </row>
    <row r="448" spans="1:11" x14ac:dyDescent="0.3">
      <c r="A448" s="1">
        <v>44328</v>
      </c>
      <c r="B448" t="s">
        <v>14</v>
      </c>
      <c r="C448" s="2">
        <v>5</v>
      </c>
      <c r="D448" s="2"/>
      <c r="E448" t="s">
        <v>15</v>
      </c>
      <c r="F448" t="s">
        <v>16</v>
      </c>
      <c r="G448" t="s">
        <v>17</v>
      </c>
      <c r="H448">
        <f>MONTH(Table1[[#This Row],[Date]])</f>
        <v>5</v>
      </c>
      <c r="I448" t="str">
        <f>TEXT(Table1[[#This Row],[Date]],"ddd")</f>
        <v>Wed</v>
      </c>
      <c r="J448" s="2">
        <f>Table1[[#This Row],[Credit]]-Table1[[#This Row],[Debit]]</f>
        <v>-5</v>
      </c>
      <c r="K448" t="str">
        <f>TEXT(Table1[[#This Row],[Date]],"mmm")</f>
        <v>May</v>
      </c>
    </row>
    <row r="449" spans="1:11" x14ac:dyDescent="0.3">
      <c r="A449" s="1">
        <v>44335</v>
      </c>
      <c r="B449" t="s">
        <v>14</v>
      </c>
      <c r="C449" s="2">
        <v>5</v>
      </c>
      <c r="D449" s="2"/>
      <c r="E449" t="s">
        <v>15</v>
      </c>
      <c r="F449" t="s">
        <v>16</v>
      </c>
      <c r="G449" t="s">
        <v>17</v>
      </c>
      <c r="H449">
        <f>MONTH(Table1[[#This Row],[Date]])</f>
        <v>5</v>
      </c>
      <c r="I449" t="str">
        <f>TEXT(Table1[[#This Row],[Date]],"ddd")</f>
        <v>Wed</v>
      </c>
      <c r="J449" s="2">
        <f>Table1[[#This Row],[Credit]]-Table1[[#This Row],[Debit]]</f>
        <v>-5</v>
      </c>
      <c r="K449" t="str">
        <f>TEXT(Table1[[#This Row],[Date]],"mmm")</f>
        <v>May</v>
      </c>
    </row>
    <row r="450" spans="1:11" x14ac:dyDescent="0.3">
      <c r="A450" s="1">
        <v>44342</v>
      </c>
      <c r="B450" t="s">
        <v>14</v>
      </c>
      <c r="C450" s="2">
        <v>5</v>
      </c>
      <c r="D450" s="2"/>
      <c r="E450" t="s">
        <v>15</v>
      </c>
      <c r="F450" t="s">
        <v>16</v>
      </c>
      <c r="G450" t="s">
        <v>17</v>
      </c>
      <c r="H450">
        <f>MONTH(Table1[[#This Row],[Date]])</f>
        <v>5</v>
      </c>
      <c r="I450" t="str">
        <f>TEXT(Table1[[#This Row],[Date]],"ddd")</f>
        <v>Wed</v>
      </c>
      <c r="J450" s="2">
        <f>Table1[[#This Row],[Credit]]-Table1[[#This Row],[Debit]]</f>
        <v>-5</v>
      </c>
      <c r="K450" t="str">
        <f>TEXT(Table1[[#This Row],[Date]],"mmm")</f>
        <v>May</v>
      </c>
    </row>
    <row r="451" spans="1:11" x14ac:dyDescent="0.3">
      <c r="A451" s="1">
        <v>44356</v>
      </c>
      <c r="B451" t="s">
        <v>26</v>
      </c>
      <c r="C451" s="2">
        <v>55</v>
      </c>
      <c r="D451" s="2"/>
      <c r="E451" t="s">
        <v>27</v>
      </c>
      <c r="F451" t="s">
        <v>20</v>
      </c>
      <c r="G451" t="s">
        <v>17</v>
      </c>
      <c r="H451">
        <f>MONTH(Table1[[#This Row],[Date]])</f>
        <v>6</v>
      </c>
      <c r="I451" t="str">
        <f>TEXT(Table1[[#This Row],[Date]],"ddd")</f>
        <v>Wed</v>
      </c>
      <c r="J451" s="2">
        <f>Table1[[#This Row],[Credit]]-Table1[[#This Row],[Debit]]</f>
        <v>-55</v>
      </c>
      <c r="K451" t="str">
        <f>TEXT(Table1[[#This Row],[Date]],"mmm")</f>
        <v>Jun</v>
      </c>
    </row>
    <row r="452" spans="1:11" x14ac:dyDescent="0.3">
      <c r="A452" s="1">
        <v>44356</v>
      </c>
      <c r="B452" t="s">
        <v>14</v>
      </c>
      <c r="C452" s="2">
        <v>5</v>
      </c>
      <c r="D452" s="2"/>
      <c r="E452" t="s">
        <v>15</v>
      </c>
      <c r="F452" t="s">
        <v>16</v>
      </c>
      <c r="G452" t="s">
        <v>17</v>
      </c>
      <c r="H452">
        <f>MONTH(Table1[[#This Row],[Date]])</f>
        <v>6</v>
      </c>
      <c r="I452" t="str">
        <f>TEXT(Table1[[#This Row],[Date]],"ddd")</f>
        <v>Wed</v>
      </c>
      <c r="J452" s="2">
        <f>Table1[[#This Row],[Credit]]-Table1[[#This Row],[Debit]]</f>
        <v>-5</v>
      </c>
      <c r="K452" t="str">
        <f>TEXT(Table1[[#This Row],[Date]],"mmm")</f>
        <v>Jun</v>
      </c>
    </row>
    <row r="453" spans="1:11" x14ac:dyDescent="0.3">
      <c r="A453" s="1">
        <v>44363</v>
      </c>
      <c r="B453" t="s">
        <v>38</v>
      </c>
      <c r="C453" s="2"/>
      <c r="D453" s="2">
        <v>100</v>
      </c>
      <c r="E453" t="s">
        <v>39</v>
      </c>
      <c r="F453" t="s">
        <v>40</v>
      </c>
      <c r="G453" t="s">
        <v>13</v>
      </c>
      <c r="H453">
        <f>MONTH(Table1[[#This Row],[Date]])</f>
        <v>6</v>
      </c>
      <c r="I453" t="str">
        <f>TEXT(Table1[[#This Row],[Date]],"ddd")</f>
        <v>Wed</v>
      </c>
      <c r="J453" s="2">
        <f>Table1[[#This Row],[Credit]]-Table1[[#This Row],[Debit]]</f>
        <v>100</v>
      </c>
      <c r="K453" t="str">
        <f>TEXT(Table1[[#This Row],[Date]],"mmm")</f>
        <v>Jun</v>
      </c>
    </row>
    <row r="454" spans="1:11" x14ac:dyDescent="0.3">
      <c r="A454" s="1">
        <v>44363</v>
      </c>
      <c r="B454" t="s">
        <v>14</v>
      </c>
      <c r="C454" s="2">
        <v>5</v>
      </c>
      <c r="D454" s="2"/>
      <c r="E454" t="s">
        <v>15</v>
      </c>
      <c r="F454" t="s">
        <v>16</v>
      </c>
      <c r="G454" t="s">
        <v>17</v>
      </c>
      <c r="H454">
        <f>MONTH(Table1[[#This Row],[Date]])</f>
        <v>6</v>
      </c>
      <c r="I454" t="str">
        <f>TEXT(Table1[[#This Row],[Date]],"ddd")</f>
        <v>Wed</v>
      </c>
      <c r="J454" s="2">
        <f>Table1[[#This Row],[Credit]]-Table1[[#This Row],[Debit]]</f>
        <v>-5</v>
      </c>
      <c r="K454" t="str">
        <f>TEXT(Table1[[#This Row],[Date]],"mmm")</f>
        <v>Jun</v>
      </c>
    </row>
    <row r="455" spans="1:11" x14ac:dyDescent="0.3">
      <c r="A455" s="1">
        <v>44370</v>
      </c>
      <c r="B455" t="s">
        <v>48</v>
      </c>
      <c r="C455" s="2">
        <v>55</v>
      </c>
      <c r="D455" s="2"/>
      <c r="E455" t="s">
        <v>49</v>
      </c>
      <c r="F455" t="s">
        <v>50</v>
      </c>
      <c r="G455" t="s">
        <v>17</v>
      </c>
      <c r="H455">
        <f>MONTH(Table1[[#This Row],[Date]])</f>
        <v>6</v>
      </c>
      <c r="I455" t="str">
        <f>TEXT(Table1[[#This Row],[Date]],"ddd")</f>
        <v>Wed</v>
      </c>
      <c r="J455" s="2">
        <f>Table1[[#This Row],[Credit]]-Table1[[#This Row],[Debit]]</f>
        <v>-55</v>
      </c>
      <c r="K455" t="str">
        <f>TEXT(Table1[[#This Row],[Date]],"mmm")</f>
        <v>Jun</v>
      </c>
    </row>
    <row r="456" spans="1:11" x14ac:dyDescent="0.3">
      <c r="A456" s="1">
        <v>44370</v>
      </c>
      <c r="B456" t="s">
        <v>28</v>
      </c>
      <c r="C456" s="2">
        <v>67.900000000000006</v>
      </c>
      <c r="D456" s="2"/>
      <c r="E456" t="s">
        <v>51</v>
      </c>
      <c r="F456" t="s">
        <v>23</v>
      </c>
      <c r="G456" t="s">
        <v>17</v>
      </c>
      <c r="H456">
        <f>MONTH(Table1[[#This Row],[Date]])</f>
        <v>6</v>
      </c>
      <c r="I456" t="str">
        <f>TEXT(Table1[[#This Row],[Date]],"ddd")</f>
        <v>Wed</v>
      </c>
      <c r="J456" s="2">
        <f>Table1[[#This Row],[Credit]]-Table1[[#This Row],[Debit]]</f>
        <v>-67.900000000000006</v>
      </c>
      <c r="K456" t="str">
        <f>TEXT(Table1[[#This Row],[Date]],"mmm")</f>
        <v>Jun</v>
      </c>
    </row>
    <row r="457" spans="1:11" x14ac:dyDescent="0.3">
      <c r="A457" s="1">
        <v>44370</v>
      </c>
      <c r="B457" t="s">
        <v>14</v>
      </c>
      <c r="C457" s="2">
        <v>5</v>
      </c>
      <c r="D457" s="2"/>
      <c r="E457" t="s">
        <v>15</v>
      </c>
      <c r="F457" t="s">
        <v>16</v>
      </c>
      <c r="G457" t="s">
        <v>17</v>
      </c>
      <c r="H457">
        <f>MONTH(Table1[[#This Row],[Date]])</f>
        <v>6</v>
      </c>
      <c r="I457" t="str">
        <f>TEXT(Table1[[#This Row],[Date]],"ddd")</f>
        <v>Wed</v>
      </c>
      <c r="J457" s="2">
        <f>Table1[[#This Row],[Credit]]-Table1[[#This Row],[Debit]]</f>
        <v>-5</v>
      </c>
      <c r="K457" t="str">
        <f>TEXT(Table1[[#This Row],[Date]],"mmm")</f>
        <v>Jun</v>
      </c>
    </row>
    <row r="458" spans="1:11" x14ac:dyDescent="0.3">
      <c r="A458" s="1">
        <v>44377</v>
      </c>
      <c r="B458" t="s">
        <v>14</v>
      </c>
      <c r="C458" s="2">
        <v>5</v>
      </c>
      <c r="D458" s="2"/>
      <c r="E458" t="s">
        <v>15</v>
      </c>
      <c r="F458" t="s">
        <v>16</v>
      </c>
      <c r="G458" t="s">
        <v>17</v>
      </c>
      <c r="H458">
        <f>MONTH(Table1[[#This Row],[Date]])</f>
        <v>6</v>
      </c>
      <c r="I458" t="str">
        <f>TEXT(Table1[[#This Row],[Date]],"ddd")</f>
        <v>Wed</v>
      </c>
      <c r="J458" s="2">
        <f>Table1[[#This Row],[Credit]]-Table1[[#This Row],[Debit]]</f>
        <v>-5</v>
      </c>
      <c r="K458" t="str">
        <f>TEXT(Table1[[#This Row],[Date]],"mmm")</f>
        <v>Jun</v>
      </c>
    </row>
    <row r="459" spans="1:11" x14ac:dyDescent="0.3">
      <c r="A459" s="1">
        <v>44384</v>
      </c>
      <c r="B459" t="s">
        <v>14</v>
      </c>
      <c r="C459" s="2">
        <v>5</v>
      </c>
      <c r="D459" s="2"/>
      <c r="E459" t="s">
        <v>15</v>
      </c>
      <c r="F459" t="s">
        <v>16</v>
      </c>
      <c r="G459" t="s">
        <v>17</v>
      </c>
      <c r="H459">
        <f>MONTH(Table1[[#This Row],[Date]])</f>
        <v>7</v>
      </c>
      <c r="I459" t="str">
        <f>TEXT(Table1[[#This Row],[Date]],"ddd")</f>
        <v>Wed</v>
      </c>
      <c r="J459" s="2">
        <f>Table1[[#This Row],[Credit]]-Table1[[#This Row],[Debit]]</f>
        <v>-5</v>
      </c>
      <c r="K459" t="str">
        <f>TEXT(Table1[[#This Row],[Date]],"mmm")</f>
        <v>Jul</v>
      </c>
    </row>
    <row r="460" spans="1:11" x14ac:dyDescent="0.3">
      <c r="A460" s="1">
        <v>44384</v>
      </c>
      <c r="B460" t="s">
        <v>24</v>
      </c>
      <c r="C460" s="2">
        <v>180</v>
      </c>
      <c r="D460" s="2"/>
      <c r="E460" t="s">
        <v>25</v>
      </c>
      <c r="F460" t="s">
        <v>20</v>
      </c>
      <c r="G460" t="s">
        <v>17</v>
      </c>
      <c r="H460">
        <f>MONTH(Table1[[#This Row],[Date]])</f>
        <v>7</v>
      </c>
      <c r="I460" t="str">
        <f>TEXT(Table1[[#This Row],[Date]],"ddd")</f>
        <v>Wed</v>
      </c>
      <c r="J460" s="2">
        <f>Table1[[#This Row],[Credit]]-Table1[[#This Row],[Debit]]</f>
        <v>-180</v>
      </c>
      <c r="K460" t="str">
        <f>TEXT(Table1[[#This Row],[Date]],"mmm")</f>
        <v>Jul</v>
      </c>
    </row>
    <row r="461" spans="1:11" x14ac:dyDescent="0.3">
      <c r="A461" s="1">
        <v>44391</v>
      </c>
      <c r="B461" t="s">
        <v>24</v>
      </c>
      <c r="C461" s="2">
        <v>141.1</v>
      </c>
      <c r="D461" s="2"/>
      <c r="E461" t="s">
        <v>25</v>
      </c>
      <c r="F461" t="s">
        <v>20</v>
      </c>
      <c r="G461" t="s">
        <v>17</v>
      </c>
      <c r="H461">
        <f>MONTH(Table1[[#This Row],[Date]])</f>
        <v>7</v>
      </c>
      <c r="I461" t="str">
        <f>TEXT(Table1[[#This Row],[Date]],"ddd")</f>
        <v>Wed</v>
      </c>
      <c r="J461" s="2">
        <f>Table1[[#This Row],[Credit]]-Table1[[#This Row],[Debit]]</f>
        <v>-141.1</v>
      </c>
      <c r="K461" t="str">
        <f>TEXT(Table1[[#This Row],[Date]],"mmm")</f>
        <v>Jul</v>
      </c>
    </row>
    <row r="462" spans="1:11" x14ac:dyDescent="0.3">
      <c r="A462" s="1">
        <v>44391</v>
      </c>
      <c r="B462" t="s">
        <v>14</v>
      </c>
      <c r="C462" s="2">
        <v>5</v>
      </c>
      <c r="D462" s="2"/>
      <c r="E462" t="s">
        <v>15</v>
      </c>
      <c r="F462" t="s">
        <v>16</v>
      </c>
      <c r="G462" t="s">
        <v>17</v>
      </c>
      <c r="H462">
        <f>MONTH(Table1[[#This Row],[Date]])</f>
        <v>7</v>
      </c>
      <c r="I462" t="str">
        <f>TEXT(Table1[[#This Row],[Date]],"ddd")</f>
        <v>Wed</v>
      </c>
      <c r="J462" s="2">
        <f>Table1[[#This Row],[Credit]]-Table1[[#This Row],[Debit]]</f>
        <v>-5</v>
      </c>
      <c r="K462" t="str">
        <f>TEXT(Table1[[#This Row],[Date]],"mmm")</f>
        <v>Jul</v>
      </c>
    </row>
    <row r="463" spans="1:11" x14ac:dyDescent="0.3">
      <c r="A463" s="1">
        <v>44398</v>
      </c>
      <c r="B463" t="s">
        <v>14</v>
      </c>
      <c r="C463" s="2">
        <v>5</v>
      </c>
      <c r="D463" s="2"/>
      <c r="E463" t="s">
        <v>15</v>
      </c>
      <c r="F463" t="s">
        <v>16</v>
      </c>
      <c r="G463" t="s">
        <v>17</v>
      </c>
      <c r="H463">
        <f>MONTH(Table1[[#This Row],[Date]])</f>
        <v>7</v>
      </c>
      <c r="I463" t="str">
        <f>TEXT(Table1[[#This Row],[Date]],"ddd")</f>
        <v>Wed</v>
      </c>
      <c r="J463" s="2">
        <f>Table1[[#This Row],[Credit]]-Table1[[#This Row],[Debit]]</f>
        <v>-5</v>
      </c>
      <c r="K463" t="str">
        <f>TEXT(Table1[[#This Row],[Date]],"mmm")</f>
        <v>Jul</v>
      </c>
    </row>
    <row r="464" spans="1:11" x14ac:dyDescent="0.3">
      <c r="A464" s="1">
        <v>44398</v>
      </c>
      <c r="B464" t="s">
        <v>24</v>
      </c>
      <c r="C464" s="2">
        <v>176</v>
      </c>
      <c r="D464" s="2"/>
      <c r="E464" t="s">
        <v>25</v>
      </c>
      <c r="F464" t="s">
        <v>20</v>
      </c>
      <c r="G464" t="s">
        <v>17</v>
      </c>
      <c r="H464">
        <f>MONTH(Table1[[#This Row],[Date]])</f>
        <v>7</v>
      </c>
      <c r="I464" t="str">
        <f>TEXT(Table1[[#This Row],[Date]],"ddd")</f>
        <v>Wed</v>
      </c>
      <c r="J464" s="2">
        <f>Table1[[#This Row],[Credit]]-Table1[[#This Row],[Debit]]</f>
        <v>-176</v>
      </c>
      <c r="K464" t="str">
        <f>TEXT(Table1[[#This Row],[Date]],"mmm")</f>
        <v>Jul</v>
      </c>
    </row>
    <row r="465" spans="1:11" x14ac:dyDescent="0.3">
      <c r="A465" s="1">
        <v>44405</v>
      </c>
      <c r="B465" t="s">
        <v>14</v>
      </c>
      <c r="C465" s="2">
        <v>5</v>
      </c>
      <c r="D465" s="2"/>
      <c r="E465" t="s">
        <v>15</v>
      </c>
      <c r="F465" t="s">
        <v>16</v>
      </c>
      <c r="G465" t="s">
        <v>17</v>
      </c>
      <c r="H465">
        <f>MONTH(Table1[[#This Row],[Date]])</f>
        <v>7</v>
      </c>
      <c r="I465" t="str">
        <f>TEXT(Table1[[#This Row],[Date]],"ddd")</f>
        <v>Wed</v>
      </c>
      <c r="J465" s="2">
        <f>Table1[[#This Row],[Credit]]-Table1[[#This Row],[Debit]]</f>
        <v>-5</v>
      </c>
      <c r="K465" t="str">
        <f>TEXT(Table1[[#This Row],[Date]],"mmm")</f>
        <v>Jul</v>
      </c>
    </row>
    <row r="466" spans="1:11" x14ac:dyDescent="0.3">
      <c r="A466" s="1">
        <v>44405</v>
      </c>
      <c r="B466" t="s">
        <v>24</v>
      </c>
      <c r="C466" s="2">
        <v>193</v>
      </c>
      <c r="D466" s="2"/>
      <c r="E466" t="s">
        <v>25</v>
      </c>
      <c r="F466" t="s">
        <v>20</v>
      </c>
      <c r="G466" t="s">
        <v>17</v>
      </c>
      <c r="H466">
        <f>MONTH(Table1[[#This Row],[Date]])</f>
        <v>7</v>
      </c>
      <c r="I466" t="str">
        <f>TEXT(Table1[[#This Row],[Date]],"ddd")</f>
        <v>Wed</v>
      </c>
      <c r="J466" s="2">
        <f>Table1[[#This Row],[Credit]]-Table1[[#This Row],[Debit]]</f>
        <v>-193</v>
      </c>
      <c r="K466" t="str">
        <f>TEXT(Table1[[#This Row],[Date]],"mmm")</f>
        <v>Jul</v>
      </c>
    </row>
    <row r="467" spans="1:11" x14ac:dyDescent="0.3">
      <c r="A467" s="1">
        <v>44419</v>
      </c>
      <c r="B467" t="s">
        <v>14</v>
      </c>
      <c r="C467" s="2">
        <v>5</v>
      </c>
      <c r="D467" s="2"/>
      <c r="E467" t="s">
        <v>15</v>
      </c>
      <c r="F467" t="s">
        <v>16</v>
      </c>
      <c r="G467" t="s">
        <v>17</v>
      </c>
      <c r="H467">
        <f>MONTH(Table1[[#This Row],[Date]])</f>
        <v>8</v>
      </c>
      <c r="I467" t="str">
        <f>TEXT(Table1[[#This Row],[Date]],"ddd")</f>
        <v>Wed</v>
      </c>
      <c r="J467" s="2">
        <f>Table1[[#This Row],[Credit]]-Table1[[#This Row],[Debit]]</f>
        <v>-5</v>
      </c>
      <c r="K467" t="str">
        <f>TEXT(Table1[[#This Row],[Date]],"mmm")</f>
        <v>Aug</v>
      </c>
    </row>
    <row r="468" spans="1:11" x14ac:dyDescent="0.3">
      <c r="A468" s="1">
        <v>44426</v>
      </c>
      <c r="B468" t="s">
        <v>14</v>
      </c>
      <c r="C468" s="2">
        <v>5</v>
      </c>
      <c r="D468" s="2"/>
      <c r="E468" t="s">
        <v>15</v>
      </c>
      <c r="F468" t="s">
        <v>16</v>
      </c>
      <c r="G468" t="s">
        <v>17</v>
      </c>
      <c r="H468">
        <f>MONTH(Table1[[#This Row],[Date]])</f>
        <v>8</v>
      </c>
      <c r="I468" t="str">
        <f>TEXT(Table1[[#This Row],[Date]],"ddd")</f>
        <v>Wed</v>
      </c>
      <c r="J468" s="2">
        <f>Table1[[#This Row],[Credit]]-Table1[[#This Row],[Debit]]</f>
        <v>-5</v>
      </c>
      <c r="K468" t="str">
        <f>TEXT(Table1[[#This Row],[Date]],"mmm")</f>
        <v>Aug</v>
      </c>
    </row>
    <row r="469" spans="1:11" x14ac:dyDescent="0.3">
      <c r="A469" s="1">
        <v>44426</v>
      </c>
      <c r="B469" t="s">
        <v>42</v>
      </c>
      <c r="C469" s="2">
        <v>40</v>
      </c>
      <c r="D469" s="2"/>
      <c r="E469" t="s">
        <v>42</v>
      </c>
      <c r="F469" t="s">
        <v>20</v>
      </c>
      <c r="G469" t="s">
        <v>17</v>
      </c>
      <c r="H469">
        <f>MONTH(Table1[[#This Row],[Date]])</f>
        <v>8</v>
      </c>
      <c r="I469" t="str">
        <f>TEXT(Table1[[#This Row],[Date]],"ddd")</f>
        <v>Wed</v>
      </c>
      <c r="J469" s="2">
        <f>Table1[[#This Row],[Credit]]-Table1[[#This Row],[Debit]]</f>
        <v>-40</v>
      </c>
      <c r="K469" t="str">
        <f>TEXT(Table1[[#This Row],[Date]],"mmm")</f>
        <v>Aug</v>
      </c>
    </row>
    <row r="470" spans="1:11" x14ac:dyDescent="0.3">
      <c r="A470" s="1">
        <v>44433</v>
      </c>
      <c r="B470" t="s">
        <v>14</v>
      </c>
      <c r="C470" s="2">
        <v>5</v>
      </c>
      <c r="D470" s="2"/>
      <c r="E470" t="s">
        <v>15</v>
      </c>
      <c r="F470" t="s">
        <v>16</v>
      </c>
      <c r="G470" t="s">
        <v>17</v>
      </c>
      <c r="H470">
        <f>MONTH(Table1[[#This Row],[Date]])</f>
        <v>8</v>
      </c>
      <c r="I470" t="str">
        <f>TEXT(Table1[[#This Row],[Date]],"ddd")</f>
        <v>Wed</v>
      </c>
      <c r="J470" s="2">
        <f>Table1[[#This Row],[Credit]]-Table1[[#This Row],[Debit]]</f>
        <v>-5</v>
      </c>
      <c r="K470" t="str">
        <f>TEXT(Table1[[#This Row],[Date]],"mmm")</f>
        <v>Aug</v>
      </c>
    </row>
    <row r="471" spans="1:11" x14ac:dyDescent="0.3">
      <c r="A471" s="1">
        <v>44454</v>
      </c>
      <c r="B471" t="s">
        <v>14</v>
      </c>
      <c r="C471" s="2">
        <v>5</v>
      </c>
      <c r="D471" s="2"/>
      <c r="E471" t="s">
        <v>15</v>
      </c>
      <c r="F471" t="s">
        <v>16</v>
      </c>
      <c r="G471" t="s">
        <v>17</v>
      </c>
      <c r="H471">
        <f>MONTH(Table1[[#This Row],[Date]])</f>
        <v>9</v>
      </c>
      <c r="I471" t="str">
        <f>TEXT(Table1[[#This Row],[Date]],"ddd")</f>
        <v>Wed</v>
      </c>
      <c r="J471" s="2">
        <f>Table1[[#This Row],[Credit]]-Table1[[#This Row],[Debit]]</f>
        <v>-5</v>
      </c>
      <c r="K471" t="str">
        <f>TEXT(Table1[[#This Row],[Date]],"mmm")</f>
        <v>Sep</v>
      </c>
    </row>
    <row r="472" spans="1:11" x14ac:dyDescent="0.3">
      <c r="A472" s="1">
        <v>44454</v>
      </c>
      <c r="B472" t="s">
        <v>29</v>
      </c>
      <c r="C472" s="2">
        <v>47.8</v>
      </c>
      <c r="D472" s="2"/>
      <c r="E472" t="s">
        <v>30</v>
      </c>
      <c r="F472" t="s">
        <v>31</v>
      </c>
      <c r="G472" t="s">
        <v>17</v>
      </c>
      <c r="H472">
        <f>MONTH(Table1[[#This Row],[Date]])</f>
        <v>9</v>
      </c>
      <c r="I472" t="str">
        <f>TEXT(Table1[[#This Row],[Date]],"ddd")</f>
        <v>Wed</v>
      </c>
      <c r="J472" s="2">
        <f>Table1[[#This Row],[Credit]]-Table1[[#This Row],[Debit]]</f>
        <v>-47.8</v>
      </c>
      <c r="K472" t="str">
        <f>TEXT(Table1[[#This Row],[Date]],"mmm")</f>
        <v>Sep</v>
      </c>
    </row>
    <row r="473" spans="1:11" x14ac:dyDescent="0.3">
      <c r="A473" s="1">
        <v>44454</v>
      </c>
      <c r="B473" t="s">
        <v>32</v>
      </c>
      <c r="C473" s="2">
        <v>105.80000000000001</v>
      </c>
      <c r="D473" s="2"/>
      <c r="E473" t="s">
        <v>33</v>
      </c>
      <c r="F473" t="s">
        <v>31</v>
      </c>
      <c r="G473" t="s">
        <v>17</v>
      </c>
      <c r="H473">
        <f>MONTH(Table1[[#This Row],[Date]])</f>
        <v>9</v>
      </c>
      <c r="I473" t="str">
        <f>TEXT(Table1[[#This Row],[Date]],"ddd")</f>
        <v>Wed</v>
      </c>
      <c r="J473" s="2">
        <f>Table1[[#This Row],[Credit]]-Table1[[#This Row],[Debit]]</f>
        <v>-105.80000000000001</v>
      </c>
      <c r="K473" t="str">
        <f>TEXT(Table1[[#This Row],[Date]],"mmm")</f>
        <v>Sep</v>
      </c>
    </row>
    <row r="474" spans="1:11" x14ac:dyDescent="0.3">
      <c r="A474" s="1">
        <v>44454</v>
      </c>
      <c r="B474" t="s">
        <v>34</v>
      </c>
      <c r="C474" s="2">
        <v>60.1</v>
      </c>
      <c r="D474" s="2"/>
      <c r="E474" t="s">
        <v>35</v>
      </c>
      <c r="F474" t="s">
        <v>16</v>
      </c>
      <c r="G474" t="s">
        <v>17</v>
      </c>
      <c r="H474">
        <f>MONTH(Table1[[#This Row],[Date]])</f>
        <v>9</v>
      </c>
      <c r="I474" t="str">
        <f>TEXT(Table1[[#This Row],[Date]],"ddd")</f>
        <v>Wed</v>
      </c>
      <c r="J474" s="2">
        <f>Table1[[#This Row],[Credit]]-Table1[[#This Row],[Debit]]</f>
        <v>-60.1</v>
      </c>
      <c r="K474" t="str">
        <f>TEXT(Table1[[#This Row],[Date]],"mmm")</f>
        <v>Sep</v>
      </c>
    </row>
    <row r="475" spans="1:11" x14ac:dyDescent="0.3">
      <c r="A475" s="1">
        <v>44461</v>
      </c>
      <c r="B475" t="s">
        <v>46</v>
      </c>
      <c r="C475" s="2">
        <v>45.300000000000004</v>
      </c>
      <c r="D475" s="2"/>
      <c r="E475" t="s">
        <v>35</v>
      </c>
      <c r="F475" t="s">
        <v>16</v>
      </c>
      <c r="G475" t="s">
        <v>17</v>
      </c>
      <c r="H475">
        <f>MONTH(Table1[[#This Row],[Date]])</f>
        <v>9</v>
      </c>
      <c r="I475" t="str">
        <f>TEXT(Table1[[#This Row],[Date]],"ddd")</f>
        <v>Wed</v>
      </c>
      <c r="J475" s="2">
        <f>Table1[[#This Row],[Credit]]-Table1[[#This Row],[Debit]]</f>
        <v>-45.300000000000004</v>
      </c>
      <c r="K475" t="str">
        <f>TEXT(Table1[[#This Row],[Date]],"mmm")</f>
        <v>Sep</v>
      </c>
    </row>
    <row r="476" spans="1:11" x14ac:dyDescent="0.3">
      <c r="A476" s="1">
        <v>44468</v>
      </c>
      <c r="B476" t="s">
        <v>52</v>
      </c>
      <c r="C476" s="2">
        <v>132.9</v>
      </c>
      <c r="D476" s="2"/>
      <c r="E476" t="s">
        <v>33</v>
      </c>
      <c r="F476" t="s">
        <v>31</v>
      </c>
      <c r="G476" t="s">
        <v>17</v>
      </c>
      <c r="H476">
        <f>MONTH(Table1[[#This Row],[Date]])</f>
        <v>9</v>
      </c>
      <c r="I476" t="str">
        <f>TEXT(Table1[[#This Row],[Date]],"ddd")</f>
        <v>Wed</v>
      </c>
      <c r="J476" s="2">
        <f>Table1[[#This Row],[Credit]]-Table1[[#This Row],[Debit]]</f>
        <v>-132.9</v>
      </c>
      <c r="K476" t="str">
        <f>TEXT(Table1[[#This Row],[Date]],"mmm")</f>
        <v>Sep</v>
      </c>
    </row>
    <row r="477" spans="1:11" x14ac:dyDescent="0.3">
      <c r="A477" s="1">
        <v>44468</v>
      </c>
      <c r="B477" t="s">
        <v>54</v>
      </c>
      <c r="C477" s="2">
        <v>175</v>
      </c>
      <c r="D477" s="2"/>
      <c r="E477" t="s">
        <v>33</v>
      </c>
      <c r="F477" t="s">
        <v>31</v>
      </c>
      <c r="G477" t="s">
        <v>17</v>
      </c>
      <c r="H477">
        <f>MONTH(Table1[[#This Row],[Date]])</f>
        <v>9</v>
      </c>
      <c r="I477" t="str">
        <f>TEXT(Table1[[#This Row],[Date]],"ddd")</f>
        <v>Wed</v>
      </c>
      <c r="J477" s="2">
        <f>Table1[[#This Row],[Credit]]-Table1[[#This Row],[Debit]]</f>
        <v>-175</v>
      </c>
      <c r="K477" t="str">
        <f>TEXT(Table1[[#This Row],[Date]],"mmm")</f>
        <v>Sep</v>
      </c>
    </row>
    <row r="478" spans="1:11" x14ac:dyDescent="0.3">
      <c r="A478" s="1">
        <v>44475</v>
      </c>
      <c r="B478" t="s">
        <v>18</v>
      </c>
      <c r="C478" s="2">
        <v>900</v>
      </c>
      <c r="D478" s="2"/>
      <c r="E478" t="s">
        <v>19</v>
      </c>
      <c r="F478" t="s">
        <v>20</v>
      </c>
      <c r="G478" t="s">
        <v>17</v>
      </c>
      <c r="H478">
        <f>MONTH(Table1[[#This Row],[Date]])</f>
        <v>10</v>
      </c>
      <c r="I478" t="str">
        <f>TEXT(Table1[[#This Row],[Date]],"ddd")</f>
        <v>Wed</v>
      </c>
      <c r="J478" s="2">
        <f>Table1[[#This Row],[Credit]]-Table1[[#This Row],[Debit]]</f>
        <v>-900</v>
      </c>
      <c r="K478" t="str">
        <f>TEXT(Table1[[#This Row],[Date]],"mmm")</f>
        <v>Oct</v>
      </c>
    </row>
    <row r="479" spans="1:11" x14ac:dyDescent="0.3">
      <c r="A479" s="1">
        <v>44475</v>
      </c>
      <c r="B479" t="s">
        <v>21</v>
      </c>
      <c r="C479" s="2">
        <v>150</v>
      </c>
      <c r="D479" s="2"/>
      <c r="E479" t="s">
        <v>22</v>
      </c>
      <c r="F479" t="s">
        <v>23</v>
      </c>
      <c r="G479" t="s">
        <v>17</v>
      </c>
      <c r="H479">
        <f>MONTH(Table1[[#This Row],[Date]])</f>
        <v>10</v>
      </c>
      <c r="I479" t="str">
        <f>TEXT(Table1[[#This Row],[Date]],"ddd")</f>
        <v>Wed</v>
      </c>
      <c r="J479" s="2">
        <f>Table1[[#This Row],[Credit]]-Table1[[#This Row],[Debit]]</f>
        <v>-150</v>
      </c>
      <c r="K479" t="str">
        <f>TEXT(Table1[[#This Row],[Date]],"mmm")</f>
        <v>Oct</v>
      </c>
    </row>
    <row r="480" spans="1:11" x14ac:dyDescent="0.3">
      <c r="A480" s="1">
        <v>44475</v>
      </c>
      <c r="B480" t="s">
        <v>14</v>
      </c>
      <c r="C480" s="2">
        <v>5</v>
      </c>
      <c r="D480" s="2"/>
      <c r="E480" t="s">
        <v>15</v>
      </c>
      <c r="F480" t="s">
        <v>16</v>
      </c>
      <c r="G480" t="s">
        <v>17</v>
      </c>
      <c r="H480">
        <f>MONTH(Table1[[#This Row],[Date]])</f>
        <v>10</v>
      </c>
      <c r="I480" t="str">
        <f>TEXT(Table1[[#This Row],[Date]],"ddd")</f>
        <v>Wed</v>
      </c>
      <c r="J480" s="2">
        <f>Table1[[#This Row],[Credit]]-Table1[[#This Row],[Debit]]</f>
        <v>-5</v>
      </c>
      <c r="K480" t="str">
        <f>TEXT(Table1[[#This Row],[Date]],"mmm")</f>
        <v>Oct</v>
      </c>
    </row>
    <row r="481" spans="1:11" x14ac:dyDescent="0.3">
      <c r="A481" s="1">
        <v>44475</v>
      </c>
      <c r="B481" t="s">
        <v>14</v>
      </c>
      <c r="C481" s="2">
        <v>5</v>
      </c>
      <c r="D481" s="2"/>
      <c r="E481" t="s">
        <v>15</v>
      </c>
      <c r="F481" t="s">
        <v>16</v>
      </c>
      <c r="G481" t="s">
        <v>17</v>
      </c>
      <c r="H481">
        <f>MONTH(Table1[[#This Row],[Date]])</f>
        <v>10</v>
      </c>
      <c r="I481" t="str">
        <f>TEXT(Table1[[#This Row],[Date]],"ddd")</f>
        <v>Wed</v>
      </c>
      <c r="J481" s="2">
        <f>Table1[[#This Row],[Credit]]-Table1[[#This Row],[Debit]]</f>
        <v>-5</v>
      </c>
      <c r="K481" t="str">
        <f>TEXT(Table1[[#This Row],[Date]],"mmm")</f>
        <v>Oct</v>
      </c>
    </row>
    <row r="482" spans="1:11" x14ac:dyDescent="0.3">
      <c r="A482" s="1">
        <v>44482</v>
      </c>
      <c r="B482" t="s">
        <v>28</v>
      </c>
      <c r="C482" s="2">
        <v>86.399999999999977</v>
      </c>
      <c r="D482" s="2"/>
      <c r="E482" t="s">
        <v>51</v>
      </c>
      <c r="F482" t="s">
        <v>23</v>
      </c>
      <c r="G482" t="s">
        <v>17</v>
      </c>
      <c r="H482">
        <f>MONTH(Table1[[#This Row],[Date]])</f>
        <v>10</v>
      </c>
      <c r="I482" t="str">
        <f>TEXT(Table1[[#This Row],[Date]],"ddd")</f>
        <v>Wed</v>
      </c>
      <c r="J482" s="2">
        <f>Table1[[#This Row],[Credit]]-Table1[[#This Row],[Debit]]</f>
        <v>-86.399999999999977</v>
      </c>
      <c r="K482" t="str">
        <f>TEXT(Table1[[#This Row],[Date]],"mmm")</f>
        <v>Oct</v>
      </c>
    </row>
    <row r="483" spans="1:11" x14ac:dyDescent="0.3">
      <c r="A483" s="1">
        <v>44482</v>
      </c>
      <c r="B483" t="s">
        <v>14</v>
      </c>
      <c r="C483" s="2">
        <v>5</v>
      </c>
      <c r="D483" s="2"/>
      <c r="E483" t="s">
        <v>15</v>
      </c>
      <c r="F483" t="s">
        <v>16</v>
      </c>
      <c r="G483" t="s">
        <v>17</v>
      </c>
      <c r="H483">
        <f>MONTH(Table1[[#This Row],[Date]])</f>
        <v>10</v>
      </c>
      <c r="I483" t="str">
        <f>TEXT(Table1[[#This Row],[Date]],"ddd")</f>
        <v>Wed</v>
      </c>
      <c r="J483" s="2">
        <f>Table1[[#This Row],[Credit]]-Table1[[#This Row],[Debit]]</f>
        <v>-5</v>
      </c>
      <c r="K483" t="str">
        <f>TEXT(Table1[[#This Row],[Date]],"mmm")</f>
        <v>Oct</v>
      </c>
    </row>
    <row r="484" spans="1:11" x14ac:dyDescent="0.3">
      <c r="A484" s="1">
        <v>44489</v>
      </c>
      <c r="B484" t="s">
        <v>43</v>
      </c>
      <c r="C484" s="2">
        <v>54.1</v>
      </c>
      <c r="D484" s="2"/>
      <c r="E484" t="s">
        <v>44</v>
      </c>
      <c r="F484" t="s">
        <v>31</v>
      </c>
      <c r="G484" t="s">
        <v>17</v>
      </c>
      <c r="H484">
        <f>MONTH(Table1[[#This Row],[Date]])</f>
        <v>10</v>
      </c>
      <c r="I484" t="str">
        <f>TEXT(Table1[[#This Row],[Date]],"ddd")</f>
        <v>Wed</v>
      </c>
      <c r="J484" s="2">
        <f>Table1[[#This Row],[Credit]]-Table1[[#This Row],[Debit]]</f>
        <v>-54.1</v>
      </c>
      <c r="K484" t="str">
        <f>TEXT(Table1[[#This Row],[Date]],"mmm")</f>
        <v>Oct</v>
      </c>
    </row>
    <row r="485" spans="1:11" x14ac:dyDescent="0.3">
      <c r="A485" s="1">
        <v>44489</v>
      </c>
      <c r="B485" t="s">
        <v>45</v>
      </c>
      <c r="C485" s="2">
        <v>35</v>
      </c>
      <c r="D485" s="2"/>
      <c r="E485" t="s">
        <v>30</v>
      </c>
      <c r="F485" t="s">
        <v>31</v>
      </c>
      <c r="G485" t="s">
        <v>17</v>
      </c>
      <c r="H485">
        <f>MONTH(Table1[[#This Row],[Date]])</f>
        <v>10</v>
      </c>
      <c r="I485" t="str">
        <f>TEXT(Table1[[#This Row],[Date]],"ddd")</f>
        <v>Wed</v>
      </c>
      <c r="J485" s="2">
        <f>Table1[[#This Row],[Credit]]-Table1[[#This Row],[Debit]]</f>
        <v>-35</v>
      </c>
      <c r="K485" t="str">
        <f>TEXT(Table1[[#This Row],[Date]],"mmm")</f>
        <v>Oct</v>
      </c>
    </row>
    <row r="486" spans="1:11" x14ac:dyDescent="0.3">
      <c r="A486" s="1">
        <v>44489</v>
      </c>
      <c r="B486" t="s">
        <v>14</v>
      </c>
      <c r="C486" s="2">
        <v>5</v>
      </c>
      <c r="D486" s="2"/>
      <c r="E486" t="s">
        <v>15</v>
      </c>
      <c r="F486" t="s">
        <v>16</v>
      </c>
      <c r="G486" t="s">
        <v>17</v>
      </c>
      <c r="H486">
        <f>MONTH(Table1[[#This Row],[Date]])</f>
        <v>10</v>
      </c>
      <c r="I486" t="str">
        <f>TEXT(Table1[[#This Row],[Date]],"ddd")</f>
        <v>Wed</v>
      </c>
      <c r="J486" s="2">
        <f>Table1[[#This Row],[Credit]]-Table1[[#This Row],[Debit]]</f>
        <v>-5</v>
      </c>
      <c r="K486" t="str">
        <f>TEXT(Table1[[#This Row],[Date]],"mmm")</f>
        <v>Oct</v>
      </c>
    </row>
    <row r="487" spans="1:11" x14ac:dyDescent="0.3">
      <c r="A487" s="1">
        <v>44496</v>
      </c>
      <c r="B487" t="s">
        <v>14</v>
      </c>
      <c r="C487" s="2">
        <v>5</v>
      </c>
      <c r="D487" s="2"/>
      <c r="E487" t="s">
        <v>15</v>
      </c>
      <c r="F487" t="s">
        <v>16</v>
      </c>
      <c r="G487" t="s">
        <v>17</v>
      </c>
      <c r="H487">
        <f>MONTH(Table1[[#This Row],[Date]])</f>
        <v>10</v>
      </c>
      <c r="I487" t="str">
        <f>TEXT(Table1[[#This Row],[Date]],"ddd")</f>
        <v>Wed</v>
      </c>
      <c r="J487" s="2">
        <f>Table1[[#This Row],[Credit]]-Table1[[#This Row],[Debit]]</f>
        <v>-5</v>
      </c>
      <c r="K487" t="str">
        <f>TEXT(Table1[[#This Row],[Date]],"mmm")</f>
        <v>Oct</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F3:Y30"/>
  <sheetViews>
    <sheetView showGridLines="0" topLeftCell="F1" workbookViewId="0">
      <selection activeCell="X24" sqref="X24"/>
    </sheetView>
  </sheetViews>
  <sheetFormatPr defaultRowHeight="14.4" x14ac:dyDescent="0.3"/>
  <cols>
    <col min="16" max="16" width="15" bestFit="1" customWidth="1"/>
  </cols>
  <sheetData>
    <row r="3" spans="15:25" ht="23.4" x14ac:dyDescent="0.45">
      <c r="O3" s="18" t="s">
        <v>87</v>
      </c>
      <c r="P3" s="18"/>
      <c r="Q3" s="18"/>
      <c r="R3" s="18"/>
      <c r="S3" s="18"/>
      <c r="T3" s="18"/>
      <c r="U3" s="18"/>
    </row>
    <row r="4" spans="15:25" x14ac:dyDescent="0.3">
      <c r="X4" s="19" t="s">
        <v>90</v>
      </c>
      <c r="Y4" s="19"/>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6:17" x14ac:dyDescent="0.3">
      <c r="Q18" t="s">
        <v>77</v>
      </c>
    </row>
    <row r="19" spans="6:17" x14ac:dyDescent="0.3">
      <c r="Q19" t="s">
        <v>78</v>
      </c>
    </row>
    <row r="20" spans="6:17" x14ac:dyDescent="0.3">
      <c r="Q20" t="s">
        <v>79</v>
      </c>
    </row>
    <row r="23" spans="6:17" x14ac:dyDescent="0.3">
      <c r="P23" t="s">
        <v>82</v>
      </c>
    </row>
    <row r="24" spans="6:17" x14ac:dyDescent="0.3">
      <c r="P24" t="s">
        <v>83</v>
      </c>
      <c r="Q24" t="s">
        <v>84</v>
      </c>
    </row>
    <row r="25" spans="6:17" x14ac:dyDescent="0.3">
      <c r="P25" t="s">
        <v>85</v>
      </c>
      <c r="Q25" t="s">
        <v>86</v>
      </c>
    </row>
    <row r="26" spans="6:17" x14ac:dyDescent="0.3">
      <c r="F26" s="15"/>
    </row>
    <row r="27" spans="6:17" x14ac:dyDescent="0.3">
      <c r="F27" s="15"/>
    </row>
    <row r="28" spans="6:17" x14ac:dyDescent="0.3">
      <c r="P28" t="s">
        <v>91</v>
      </c>
    </row>
    <row r="29" spans="6:17" x14ac:dyDescent="0.3">
      <c r="P29" t="s">
        <v>92</v>
      </c>
      <c r="Q29" t="s">
        <v>77</v>
      </c>
    </row>
    <row r="30" spans="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DB301-0429-4C44-A38B-5D67F45C46DE}">
  <dimension ref="A1:K64"/>
  <sheetViews>
    <sheetView workbookViewId="0"/>
  </sheetViews>
  <sheetFormatPr defaultRowHeight="14.4" x14ac:dyDescent="0.3"/>
  <cols>
    <col min="1" max="1" width="15.5546875" bestFit="1" customWidth="1"/>
    <col min="2" max="2" width="21.21875" bestFit="1" customWidth="1"/>
    <col min="3" max="3" width="16.109375" bestFit="1" customWidth="1"/>
    <col min="4" max="4" width="16.6640625" bestFit="1" customWidth="1"/>
    <col min="5" max="5" width="23" bestFit="1" customWidth="1"/>
    <col min="6" max="6" width="19.21875" bestFit="1" customWidth="1"/>
    <col min="7" max="7" width="24" bestFit="1" customWidth="1"/>
    <col min="8" max="8" width="25" bestFit="1" customWidth="1"/>
    <col min="9" max="9" width="20.21875" bestFit="1" customWidth="1"/>
    <col min="10" max="10" width="22.109375" bestFit="1" customWidth="1"/>
    <col min="11" max="11" width="22.77734375" bestFit="1" customWidth="1"/>
  </cols>
  <sheetData>
    <row r="1" spans="1:11" x14ac:dyDescent="0.3">
      <c r="A1" s="13" t="s">
        <v>136</v>
      </c>
    </row>
    <row r="3" spans="1:11" x14ac:dyDescent="0.3">
      <c r="A3" t="s">
        <v>125</v>
      </c>
      <c r="B3" t="s">
        <v>126</v>
      </c>
      <c r="C3" t="s">
        <v>127</v>
      </c>
      <c r="D3" t="s">
        <v>128</v>
      </c>
      <c r="E3" t="s">
        <v>129</v>
      </c>
      <c r="F3" t="s">
        <v>130</v>
      </c>
      <c r="G3" t="s">
        <v>131</v>
      </c>
      <c r="H3" t="s">
        <v>132</v>
      </c>
      <c r="I3" t="s">
        <v>133</v>
      </c>
      <c r="J3" t="s">
        <v>134</v>
      </c>
      <c r="K3" t="s">
        <v>135</v>
      </c>
    </row>
    <row r="4" spans="1:11" x14ac:dyDescent="0.3">
      <c r="A4" s="1">
        <v>44213</v>
      </c>
      <c r="B4" t="s">
        <v>36</v>
      </c>
      <c r="C4">
        <v>28</v>
      </c>
      <c r="E4" t="s">
        <v>37</v>
      </c>
      <c r="F4" t="s">
        <v>23</v>
      </c>
      <c r="G4" t="s">
        <v>17</v>
      </c>
      <c r="H4">
        <v>1</v>
      </c>
      <c r="I4" t="s">
        <v>121</v>
      </c>
      <c r="J4">
        <v>-28</v>
      </c>
      <c r="K4" t="s">
        <v>109</v>
      </c>
    </row>
    <row r="5" spans="1:11" x14ac:dyDescent="0.3">
      <c r="A5" s="1">
        <v>44220</v>
      </c>
      <c r="B5" t="s">
        <v>47</v>
      </c>
      <c r="C5">
        <v>12</v>
      </c>
      <c r="E5" t="s">
        <v>35</v>
      </c>
      <c r="F5" t="s">
        <v>16</v>
      </c>
      <c r="G5" t="s">
        <v>17</v>
      </c>
      <c r="H5">
        <v>1</v>
      </c>
      <c r="I5" t="s">
        <v>121</v>
      </c>
      <c r="J5">
        <v>-12</v>
      </c>
      <c r="K5" t="s">
        <v>109</v>
      </c>
    </row>
    <row r="6" spans="1:11" x14ac:dyDescent="0.3">
      <c r="A6" s="1">
        <v>44227</v>
      </c>
      <c r="B6" t="s">
        <v>32</v>
      </c>
      <c r="C6">
        <v>145</v>
      </c>
      <c r="E6" t="s">
        <v>33</v>
      </c>
      <c r="F6" t="s">
        <v>31</v>
      </c>
      <c r="G6" t="s">
        <v>17</v>
      </c>
      <c r="H6">
        <v>1</v>
      </c>
      <c r="I6" t="s">
        <v>121</v>
      </c>
      <c r="J6">
        <v>-145</v>
      </c>
      <c r="K6" t="s">
        <v>109</v>
      </c>
    </row>
    <row r="7" spans="1:11" x14ac:dyDescent="0.3">
      <c r="A7" s="1">
        <v>44227</v>
      </c>
      <c r="B7" t="s">
        <v>36</v>
      </c>
      <c r="C7">
        <v>23</v>
      </c>
      <c r="E7" t="s">
        <v>37</v>
      </c>
      <c r="F7" t="s">
        <v>23</v>
      </c>
      <c r="G7" t="s">
        <v>17</v>
      </c>
      <c r="H7">
        <v>1</v>
      </c>
      <c r="I7" t="s">
        <v>121</v>
      </c>
      <c r="J7">
        <v>-23</v>
      </c>
      <c r="K7" t="s">
        <v>109</v>
      </c>
    </row>
    <row r="8" spans="1:11" x14ac:dyDescent="0.3">
      <c r="A8" s="1">
        <v>44241</v>
      </c>
      <c r="B8" t="s">
        <v>36</v>
      </c>
      <c r="C8">
        <v>28.9</v>
      </c>
      <c r="E8" t="s">
        <v>37</v>
      </c>
      <c r="F8" t="s">
        <v>23</v>
      </c>
      <c r="G8" t="s">
        <v>17</v>
      </c>
      <c r="H8">
        <v>2</v>
      </c>
      <c r="I8" t="s">
        <v>121</v>
      </c>
      <c r="J8">
        <v>-28.9</v>
      </c>
      <c r="K8" t="s">
        <v>108</v>
      </c>
    </row>
    <row r="9" spans="1:11" x14ac:dyDescent="0.3">
      <c r="A9" s="1">
        <v>44248</v>
      </c>
      <c r="B9" t="s">
        <v>47</v>
      </c>
      <c r="C9">
        <v>12.9</v>
      </c>
      <c r="E9" t="s">
        <v>35</v>
      </c>
      <c r="F9" t="s">
        <v>16</v>
      </c>
      <c r="G9" t="s">
        <v>17</v>
      </c>
      <c r="H9">
        <v>2</v>
      </c>
      <c r="I9" t="s">
        <v>121</v>
      </c>
      <c r="J9">
        <v>-12.9</v>
      </c>
      <c r="K9" t="s">
        <v>108</v>
      </c>
    </row>
    <row r="10" spans="1:11" x14ac:dyDescent="0.3">
      <c r="A10" s="1">
        <v>44255</v>
      </c>
      <c r="B10" t="s">
        <v>32</v>
      </c>
      <c r="C10">
        <v>146.1</v>
      </c>
      <c r="E10" t="s">
        <v>33</v>
      </c>
      <c r="F10" t="s">
        <v>31</v>
      </c>
      <c r="G10" t="s">
        <v>17</v>
      </c>
      <c r="H10">
        <v>2</v>
      </c>
      <c r="I10" t="s">
        <v>121</v>
      </c>
      <c r="J10">
        <v>-146.1</v>
      </c>
      <c r="K10" t="s">
        <v>108</v>
      </c>
    </row>
    <row r="11" spans="1:11" x14ac:dyDescent="0.3">
      <c r="A11" s="1">
        <v>44255</v>
      </c>
      <c r="B11" t="s">
        <v>36</v>
      </c>
      <c r="C11">
        <v>24.1</v>
      </c>
      <c r="E11" t="s">
        <v>37</v>
      </c>
      <c r="F11" t="s">
        <v>23</v>
      </c>
      <c r="G11" t="s">
        <v>17</v>
      </c>
      <c r="H11">
        <v>2</v>
      </c>
      <c r="I11" t="s">
        <v>121</v>
      </c>
      <c r="J11">
        <v>-24.1</v>
      </c>
      <c r="K11" t="s">
        <v>108</v>
      </c>
    </row>
    <row r="12" spans="1:11" x14ac:dyDescent="0.3">
      <c r="A12" s="1">
        <v>44269</v>
      </c>
      <c r="B12" t="s">
        <v>36</v>
      </c>
      <c r="C12">
        <v>30</v>
      </c>
      <c r="E12" t="s">
        <v>37</v>
      </c>
      <c r="F12" t="s">
        <v>23</v>
      </c>
      <c r="G12" t="s">
        <v>17</v>
      </c>
      <c r="H12">
        <v>3</v>
      </c>
      <c r="I12" t="s">
        <v>121</v>
      </c>
      <c r="J12">
        <v>-30</v>
      </c>
      <c r="K12" t="s">
        <v>112</v>
      </c>
    </row>
    <row r="13" spans="1:11" x14ac:dyDescent="0.3">
      <c r="A13" s="1">
        <v>44276</v>
      </c>
      <c r="B13" t="s">
        <v>47</v>
      </c>
      <c r="C13">
        <v>14</v>
      </c>
      <c r="E13" t="s">
        <v>35</v>
      </c>
      <c r="F13" t="s">
        <v>16</v>
      </c>
      <c r="G13" t="s">
        <v>17</v>
      </c>
      <c r="H13">
        <v>3</v>
      </c>
      <c r="I13" t="s">
        <v>121</v>
      </c>
      <c r="J13">
        <v>-14</v>
      </c>
      <c r="K13" t="s">
        <v>112</v>
      </c>
    </row>
    <row r="14" spans="1:11" x14ac:dyDescent="0.3">
      <c r="A14" s="1">
        <v>44283</v>
      </c>
      <c r="B14" t="s">
        <v>32</v>
      </c>
      <c r="C14">
        <v>147.1</v>
      </c>
      <c r="E14" t="s">
        <v>33</v>
      </c>
      <c r="F14" t="s">
        <v>31</v>
      </c>
      <c r="G14" t="s">
        <v>17</v>
      </c>
      <c r="H14">
        <v>3</v>
      </c>
      <c r="I14" t="s">
        <v>121</v>
      </c>
      <c r="J14">
        <v>-147.1</v>
      </c>
      <c r="K14" t="s">
        <v>112</v>
      </c>
    </row>
    <row r="15" spans="1:11" x14ac:dyDescent="0.3">
      <c r="A15" s="1">
        <v>44283</v>
      </c>
      <c r="B15" t="s">
        <v>36</v>
      </c>
      <c r="C15">
        <v>25</v>
      </c>
      <c r="E15" t="s">
        <v>37</v>
      </c>
      <c r="F15" t="s">
        <v>23</v>
      </c>
      <c r="G15" t="s">
        <v>17</v>
      </c>
      <c r="H15">
        <v>3</v>
      </c>
      <c r="I15" t="s">
        <v>121</v>
      </c>
      <c r="J15">
        <v>-25</v>
      </c>
      <c r="K15" t="s">
        <v>112</v>
      </c>
    </row>
    <row r="16" spans="1:11" x14ac:dyDescent="0.3">
      <c r="A16" s="1">
        <v>44290</v>
      </c>
      <c r="B16" t="s">
        <v>14</v>
      </c>
      <c r="C16">
        <v>5</v>
      </c>
      <c r="E16" t="s">
        <v>15</v>
      </c>
      <c r="F16" t="s">
        <v>16</v>
      </c>
      <c r="G16" t="s">
        <v>17</v>
      </c>
      <c r="H16">
        <v>4</v>
      </c>
      <c r="I16" t="s">
        <v>121</v>
      </c>
      <c r="J16">
        <v>-5</v>
      </c>
      <c r="K16" t="s">
        <v>106</v>
      </c>
    </row>
    <row r="17" spans="1:11" x14ac:dyDescent="0.3">
      <c r="A17" s="1">
        <v>44297</v>
      </c>
      <c r="B17" t="s">
        <v>14</v>
      </c>
      <c r="C17">
        <v>5</v>
      </c>
      <c r="E17" t="s">
        <v>15</v>
      </c>
      <c r="F17" t="s">
        <v>16</v>
      </c>
      <c r="G17" t="s">
        <v>17</v>
      </c>
      <c r="H17">
        <v>4</v>
      </c>
      <c r="I17" t="s">
        <v>121</v>
      </c>
      <c r="J17">
        <v>-5</v>
      </c>
      <c r="K17" t="s">
        <v>106</v>
      </c>
    </row>
    <row r="18" spans="1:11" x14ac:dyDescent="0.3">
      <c r="A18" s="1">
        <v>44304</v>
      </c>
      <c r="B18" t="s">
        <v>14</v>
      </c>
      <c r="C18">
        <v>5</v>
      </c>
      <c r="E18" t="s">
        <v>15</v>
      </c>
      <c r="F18" t="s">
        <v>16</v>
      </c>
      <c r="G18" t="s">
        <v>17</v>
      </c>
      <c r="H18">
        <v>4</v>
      </c>
      <c r="I18" t="s">
        <v>121</v>
      </c>
      <c r="J18">
        <v>-5</v>
      </c>
      <c r="K18" t="s">
        <v>106</v>
      </c>
    </row>
    <row r="19" spans="1:11" x14ac:dyDescent="0.3">
      <c r="A19" s="1">
        <v>44311</v>
      </c>
      <c r="B19" t="s">
        <v>14</v>
      </c>
      <c r="C19">
        <v>5</v>
      </c>
      <c r="E19" t="s">
        <v>15</v>
      </c>
      <c r="F19" t="s">
        <v>16</v>
      </c>
      <c r="G19" t="s">
        <v>17</v>
      </c>
      <c r="H19">
        <v>4</v>
      </c>
      <c r="I19" t="s">
        <v>121</v>
      </c>
      <c r="J19">
        <v>-5</v>
      </c>
      <c r="K19" t="s">
        <v>106</v>
      </c>
    </row>
    <row r="20" spans="1:11" x14ac:dyDescent="0.3">
      <c r="A20" s="1">
        <v>44318</v>
      </c>
      <c r="B20" t="s">
        <v>14</v>
      </c>
      <c r="C20">
        <v>5</v>
      </c>
      <c r="E20" t="s">
        <v>15</v>
      </c>
      <c r="F20" t="s">
        <v>16</v>
      </c>
      <c r="G20" t="s">
        <v>17</v>
      </c>
      <c r="H20">
        <v>5</v>
      </c>
      <c r="I20" t="s">
        <v>121</v>
      </c>
      <c r="J20">
        <v>-5</v>
      </c>
      <c r="K20" t="s">
        <v>113</v>
      </c>
    </row>
    <row r="21" spans="1:11" x14ac:dyDescent="0.3">
      <c r="A21" s="1">
        <v>44325</v>
      </c>
      <c r="B21" t="s">
        <v>26</v>
      </c>
      <c r="C21">
        <v>54.1</v>
      </c>
      <c r="E21" t="s">
        <v>27</v>
      </c>
      <c r="F21" t="s">
        <v>20</v>
      </c>
      <c r="G21" t="s">
        <v>17</v>
      </c>
      <c r="H21">
        <v>5</v>
      </c>
      <c r="I21" t="s">
        <v>121</v>
      </c>
      <c r="J21">
        <v>-54.1</v>
      </c>
      <c r="K21" t="s">
        <v>113</v>
      </c>
    </row>
    <row r="22" spans="1:11" x14ac:dyDescent="0.3">
      <c r="A22" s="1">
        <v>44325</v>
      </c>
      <c r="B22" t="s">
        <v>14</v>
      </c>
      <c r="C22">
        <v>5</v>
      </c>
      <c r="E22" t="s">
        <v>15</v>
      </c>
      <c r="F22" t="s">
        <v>16</v>
      </c>
      <c r="G22" t="s">
        <v>17</v>
      </c>
      <c r="H22">
        <v>5</v>
      </c>
      <c r="I22" t="s">
        <v>121</v>
      </c>
      <c r="J22">
        <v>-5</v>
      </c>
      <c r="K22" t="s">
        <v>113</v>
      </c>
    </row>
    <row r="23" spans="1:11" x14ac:dyDescent="0.3">
      <c r="A23" s="1">
        <v>44332</v>
      </c>
      <c r="B23" t="s">
        <v>38</v>
      </c>
      <c r="D23">
        <v>1000</v>
      </c>
      <c r="E23" t="s">
        <v>39</v>
      </c>
      <c r="F23" t="s">
        <v>40</v>
      </c>
      <c r="G23" t="s">
        <v>13</v>
      </c>
      <c r="H23">
        <v>5</v>
      </c>
      <c r="I23" t="s">
        <v>121</v>
      </c>
      <c r="J23">
        <v>1000</v>
      </c>
      <c r="K23" t="s">
        <v>113</v>
      </c>
    </row>
    <row r="24" spans="1:11" x14ac:dyDescent="0.3">
      <c r="A24" s="1">
        <v>44332</v>
      </c>
      <c r="B24" t="s">
        <v>14</v>
      </c>
      <c r="C24">
        <v>5</v>
      </c>
      <c r="E24" t="s">
        <v>15</v>
      </c>
      <c r="F24" t="s">
        <v>16</v>
      </c>
      <c r="G24" t="s">
        <v>17</v>
      </c>
      <c r="H24">
        <v>5</v>
      </c>
      <c r="I24" t="s">
        <v>121</v>
      </c>
      <c r="J24">
        <v>-5</v>
      </c>
      <c r="K24" t="s">
        <v>113</v>
      </c>
    </row>
    <row r="25" spans="1:11" x14ac:dyDescent="0.3">
      <c r="A25" s="1">
        <v>44339</v>
      </c>
      <c r="B25" t="s">
        <v>48</v>
      </c>
      <c r="C25">
        <v>55</v>
      </c>
      <c r="E25" t="s">
        <v>49</v>
      </c>
      <c r="F25" t="s">
        <v>50</v>
      </c>
      <c r="G25" t="s">
        <v>17</v>
      </c>
      <c r="H25">
        <v>5</v>
      </c>
      <c r="I25" t="s">
        <v>121</v>
      </c>
      <c r="J25">
        <v>-55</v>
      </c>
      <c r="K25" t="s">
        <v>113</v>
      </c>
    </row>
    <row r="26" spans="1:11" x14ac:dyDescent="0.3">
      <c r="A26" s="1">
        <v>44339</v>
      </c>
      <c r="B26" t="s">
        <v>28</v>
      </c>
      <c r="C26">
        <v>67</v>
      </c>
      <c r="E26" t="s">
        <v>51</v>
      </c>
      <c r="F26" t="s">
        <v>23</v>
      </c>
      <c r="G26" t="s">
        <v>17</v>
      </c>
      <c r="H26">
        <v>5</v>
      </c>
      <c r="I26" t="s">
        <v>121</v>
      </c>
      <c r="J26">
        <v>-67</v>
      </c>
      <c r="K26" t="s">
        <v>113</v>
      </c>
    </row>
    <row r="27" spans="1:11" x14ac:dyDescent="0.3">
      <c r="A27" s="1">
        <v>44339</v>
      </c>
      <c r="B27" t="s">
        <v>14</v>
      </c>
      <c r="C27">
        <v>5</v>
      </c>
      <c r="E27" t="s">
        <v>15</v>
      </c>
      <c r="F27" t="s">
        <v>16</v>
      </c>
      <c r="G27" t="s">
        <v>17</v>
      </c>
      <c r="H27">
        <v>5</v>
      </c>
      <c r="I27" t="s">
        <v>121</v>
      </c>
      <c r="J27">
        <v>-5</v>
      </c>
      <c r="K27" t="s">
        <v>113</v>
      </c>
    </row>
    <row r="28" spans="1:11" x14ac:dyDescent="0.3">
      <c r="A28" s="1">
        <v>44346</v>
      </c>
      <c r="B28" t="s">
        <v>14</v>
      </c>
      <c r="C28">
        <v>5</v>
      </c>
      <c r="E28" t="s">
        <v>15</v>
      </c>
      <c r="F28" t="s">
        <v>16</v>
      </c>
      <c r="G28" t="s">
        <v>17</v>
      </c>
      <c r="H28">
        <v>5</v>
      </c>
      <c r="I28" t="s">
        <v>121</v>
      </c>
      <c r="J28">
        <v>-5</v>
      </c>
      <c r="K28" t="s">
        <v>113</v>
      </c>
    </row>
    <row r="29" spans="1:11" x14ac:dyDescent="0.3">
      <c r="A29" s="1">
        <v>44353</v>
      </c>
      <c r="B29" t="s">
        <v>14</v>
      </c>
      <c r="C29">
        <v>5</v>
      </c>
      <c r="E29" t="s">
        <v>15</v>
      </c>
      <c r="F29" t="s">
        <v>16</v>
      </c>
      <c r="G29" t="s">
        <v>17</v>
      </c>
      <c r="H29">
        <v>6</v>
      </c>
      <c r="I29" t="s">
        <v>121</v>
      </c>
      <c r="J29">
        <v>-5</v>
      </c>
      <c r="K29" t="s">
        <v>111</v>
      </c>
    </row>
    <row r="30" spans="1:11" x14ac:dyDescent="0.3">
      <c r="A30" s="1">
        <v>44353</v>
      </c>
      <c r="B30" t="s">
        <v>24</v>
      </c>
      <c r="C30">
        <v>119</v>
      </c>
      <c r="E30" t="s">
        <v>25</v>
      </c>
      <c r="F30" t="s">
        <v>20</v>
      </c>
      <c r="G30" t="s">
        <v>17</v>
      </c>
      <c r="H30">
        <v>6</v>
      </c>
      <c r="I30" t="s">
        <v>121</v>
      </c>
      <c r="J30">
        <v>-119</v>
      </c>
      <c r="K30" t="s">
        <v>111</v>
      </c>
    </row>
    <row r="31" spans="1:11" x14ac:dyDescent="0.3">
      <c r="A31" s="1">
        <v>44360</v>
      </c>
      <c r="B31" t="s">
        <v>24</v>
      </c>
      <c r="C31">
        <v>140.19999999999999</v>
      </c>
      <c r="E31" t="s">
        <v>25</v>
      </c>
      <c r="F31" t="s">
        <v>20</v>
      </c>
      <c r="G31" t="s">
        <v>17</v>
      </c>
      <c r="H31">
        <v>6</v>
      </c>
      <c r="I31" t="s">
        <v>121</v>
      </c>
      <c r="J31">
        <v>-140.19999999999999</v>
      </c>
      <c r="K31" t="s">
        <v>111</v>
      </c>
    </row>
    <row r="32" spans="1:11" x14ac:dyDescent="0.3">
      <c r="A32" s="1">
        <v>44360</v>
      </c>
      <c r="B32" t="s">
        <v>14</v>
      </c>
      <c r="C32">
        <v>5</v>
      </c>
      <c r="E32" t="s">
        <v>15</v>
      </c>
      <c r="F32" t="s">
        <v>16</v>
      </c>
      <c r="G32" t="s">
        <v>17</v>
      </c>
      <c r="H32">
        <v>6</v>
      </c>
      <c r="I32" t="s">
        <v>121</v>
      </c>
      <c r="J32">
        <v>-5</v>
      </c>
      <c r="K32" t="s">
        <v>111</v>
      </c>
    </row>
    <row r="33" spans="1:11" x14ac:dyDescent="0.3">
      <c r="A33" s="1">
        <v>44367</v>
      </c>
      <c r="B33" t="s">
        <v>14</v>
      </c>
      <c r="C33">
        <v>5</v>
      </c>
      <c r="E33" t="s">
        <v>15</v>
      </c>
      <c r="F33" t="s">
        <v>16</v>
      </c>
      <c r="G33" t="s">
        <v>17</v>
      </c>
      <c r="H33">
        <v>6</v>
      </c>
      <c r="I33" t="s">
        <v>121</v>
      </c>
      <c r="J33">
        <v>-5</v>
      </c>
      <c r="K33" t="s">
        <v>111</v>
      </c>
    </row>
    <row r="34" spans="1:11" x14ac:dyDescent="0.3">
      <c r="A34" s="1">
        <v>44367</v>
      </c>
      <c r="B34" t="s">
        <v>24</v>
      </c>
      <c r="C34">
        <v>234</v>
      </c>
      <c r="E34" t="s">
        <v>25</v>
      </c>
      <c r="F34" t="s">
        <v>20</v>
      </c>
      <c r="G34" t="s">
        <v>17</v>
      </c>
      <c r="H34">
        <v>6</v>
      </c>
      <c r="I34" t="s">
        <v>121</v>
      </c>
      <c r="J34">
        <v>-234</v>
      </c>
      <c r="K34" t="s">
        <v>111</v>
      </c>
    </row>
    <row r="35" spans="1:11" x14ac:dyDescent="0.3">
      <c r="A35" s="1">
        <v>44374</v>
      </c>
      <c r="B35" t="s">
        <v>14</v>
      </c>
      <c r="C35">
        <v>5</v>
      </c>
      <c r="E35" t="s">
        <v>15</v>
      </c>
      <c r="F35" t="s">
        <v>16</v>
      </c>
      <c r="G35" t="s">
        <v>17</v>
      </c>
      <c r="H35">
        <v>6</v>
      </c>
      <c r="I35" t="s">
        <v>121</v>
      </c>
      <c r="J35">
        <v>-5</v>
      </c>
      <c r="K35" t="s">
        <v>111</v>
      </c>
    </row>
    <row r="36" spans="1:11" x14ac:dyDescent="0.3">
      <c r="A36" s="1">
        <v>44374</v>
      </c>
      <c r="B36" t="s">
        <v>24</v>
      </c>
      <c r="C36">
        <v>166.9</v>
      </c>
      <c r="E36" t="s">
        <v>25</v>
      </c>
      <c r="F36" t="s">
        <v>20</v>
      </c>
      <c r="G36" t="s">
        <v>17</v>
      </c>
      <c r="H36">
        <v>6</v>
      </c>
      <c r="I36" t="s">
        <v>121</v>
      </c>
      <c r="J36">
        <v>-166.9</v>
      </c>
      <c r="K36" t="s">
        <v>111</v>
      </c>
    </row>
    <row r="37" spans="1:11" x14ac:dyDescent="0.3">
      <c r="A37" s="1">
        <v>44388</v>
      </c>
      <c r="B37" t="s">
        <v>14</v>
      </c>
      <c r="C37">
        <v>5</v>
      </c>
      <c r="E37" t="s">
        <v>15</v>
      </c>
      <c r="F37" t="s">
        <v>16</v>
      </c>
      <c r="G37" t="s">
        <v>17</v>
      </c>
      <c r="H37">
        <v>7</v>
      </c>
      <c r="I37" t="s">
        <v>121</v>
      </c>
      <c r="J37">
        <v>-5</v>
      </c>
      <c r="K37" t="s">
        <v>110</v>
      </c>
    </row>
    <row r="38" spans="1:11" x14ac:dyDescent="0.3">
      <c r="A38" s="1">
        <v>44395</v>
      </c>
      <c r="B38" t="s">
        <v>14</v>
      </c>
      <c r="C38">
        <v>5</v>
      </c>
      <c r="E38" t="s">
        <v>15</v>
      </c>
      <c r="F38" t="s">
        <v>16</v>
      </c>
      <c r="G38" t="s">
        <v>17</v>
      </c>
      <c r="H38">
        <v>7</v>
      </c>
      <c r="I38" t="s">
        <v>121</v>
      </c>
      <c r="J38">
        <v>-5</v>
      </c>
      <c r="K38" t="s">
        <v>110</v>
      </c>
    </row>
    <row r="39" spans="1:11" x14ac:dyDescent="0.3">
      <c r="A39" s="1">
        <v>44395</v>
      </c>
      <c r="B39" t="s">
        <v>42</v>
      </c>
      <c r="C39">
        <v>40</v>
      </c>
      <c r="E39" t="s">
        <v>42</v>
      </c>
      <c r="F39" t="s">
        <v>20</v>
      </c>
      <c r="G39" t="s">
        <v>17</v>
      </c>
      <c r="H39">
        <v>7</v>
      </c>
      <c r="I39" t="s">
        <v>121</v>
      </c>
      <c r="J39">
        <v>-40</v>
      </c>
      <c r="K39" t="s">
        <v>110</v>
      </c>
    </row>
    <row r="40" spans="1:11" x14ac:dyDescent="0.3">
      <c r="A40" s="1">
        <v>44402</v>
      </c>
      <c r="B40" t="s">
        <v>14</v>
      </c>
      <c r="C40">
        <v>5</v>
      </c>
      <c r="E40" t="s">
        <v>15</v>
      </c>
      <c r="F40" t="s">
        <v>16</v>
      </c>
      <c r="G40" t="s">
        <v>17</v>
      </c>
      <c r="H40">
        <v>7</v>
      </c>
      <c r="I40" t="s">
        <v>121</v>
      </c>
      <c r="J40">
        <v>-5</v>
      </c>
      <c r="K40" t="s">
        <v>110</v>
      </c>
    </row>
    <row r="41" spans="1:11" x14ac:dyDescent="0.3">
      <c r="A41" s="1">
        <v>44423</v>
      </c>
      <c r="B41" t="s">
        <v>14</v>
      </c>
      <c r="C41">
        <v>5</v>
      </c>
      <c r="E41" t="s">
        <v>15</v>
      </c>
      <c r="F41" t="s">
        <v>16</v>
      </c>
      <c r="G41" t="s">
        <v>17</v>
      </c>
      <c r="H41">
        <v>8</v>
      </c>
      <c r="I41" t="s">
        <v>121</v>
      </c>
      <c r="J41">
        <v>-5</v>
      </c>
      <c r="K41" t="s">
        <v>107</v>
      </c>
    </row>
    <row r="42" spans="1:11" x14ac:dyDescent="0.3">
      <c r="A42" s="1">
        <v>44423</v>
      </c>
      <c r="B42" t="s">
        <v>29</v>
      </c>
      <c r="C42">
        <v>46.8</v>
      </c>
      <c r="E42" t="s">
        <v>30</v>
      </c>
      <c r="F42" t="s">
        <v>31</v>
      </c>
      <c r="G42" t="s">
        <v>17</v>
      </c>
      <c r="H42">
        <v>8</v>
      </c>
      <c r="I42" t="s">
        <v>121</v>
      </c>
      <c r="J42">
        <v>-46.8</v>
      </c>
      <c r="K42" t="s">
        <v>107</v>
      </c>
    </row>
    <row r="43" spans="1:11" x14ac:dyDescent="0.3">
      <c r="A43" s="1">
        <v>44423</v>
      </c>
      <c r="B43" t="s">
        <v>32</v>
      </c>
      <c r="C43">
        <v>104.70000000000002</v>
      </c>
      <c r="E43" t="s">
        <v>33</v>
      </c>
      <c r="F43" t="s">
        <v>31</v>
      </c>
      <c r="G43" t="s">
        <v>17</v>
      </c>
      <c r="H43">
        <v>8</v>
      </c>
      <c r="I43" t="s">
        <v>121</v>
      </c>
      <c r="J43">
        <v>-104.70000000000002</v>
      </c>
      <c r="K43" t="s">
        <v>107</v>
      </c>
    </row>
    <row r="44" spans="1:11" x14ac:dyDescent="0.3">
      <c r="A44" s="1">
        <v>44423</v>
      </c>
      <c r="B44" t="s">
        <v>34</v>
      </c>
      <c r="C44">
        <v>59.1</v>
      </c>
      <c r="E44" t="s">
        <v>35</v>
      </c>
      <c r="F44" t="s">
        <v>16</v>
      </c>
      <c r="G44" t="s">
        <v>17</v>
      </c>
      <c r="H44">
        <v>8</v>
      </c>
      <c r="I44" t="s">
        <v>121</v>
      </c>
      <c r="J44">
        <v>-59.1</v>
      </c>
      <c r="K44" t="s">
        <v>107</v>
      </c>
    </row>
    <row r="45" spans="1:11" x14ac:dyDescent="0.3">
      <c r="A45" s="1">
        <v>44430</v>
      </c>
      <c r="B45" t="s">
        <v>46</v>
      </c>
      <c r="C45">
        <v>44.2</v>
      </c>
      <c r="E45" t="s">
        <v>35</v>
      </c>
      <c r="F45" t="s">
        <v>16</v>
      </c>
      <c r="G45" t="s">
        <v>17</v>
      </c>
      <c r="H45">
        <v>8</v>
      </c>
      <c r="I45" t="s">
        <v>121</v>
      </c>
      <c r="J45">
        <v>-44.2</v>
      </c>
      <c r="K45" t="s">
        <v>107</v>
      </c>
    </row>
    <row r="46" spans="1:11" x14ac:dyDescent="0.3">
      <c r="A46" s="1">
        <v>44437</v>
      </c>
      <c r="B46" t="s">
        <v>52</v>
      </c>
      <c r="C46">
        <v>131.9</v>
      </c>
      <c r="E46" t="s">
        <v>33</v>
      </c>
      <c r="F46" t="s">
        <v>31</v>
      </c>
      <c r="G46" t="s">
        <v>17</v>
      </c>
      <c r="H46">
        <v>8</v>
      </c>
      <c r="I46" t="s">
        <v>121</v>
      </c>
      <c r="J46">
        <v>-131.9</v>
      </c>
      <c r="K46" t="s">
        <v>107</v>
      </c>
    </row>
    <row r="47" spans="1:11" x14ac:dyDescent="0.3">
      <c r="A47" s="1">
        <v>44437</v>
      </c>
      <c r="B47" t="s">
        <v>53</v>
      </c>
      <c r="C47">
        <v>182.39999999999998</v>
      </c>
      <c r="E47" t="s">
        <v>30</v>
      </c>
      <c r="F47" t="s">
        <v>31</v>
      </c>
      <c r="G47" t="s">
        <v>17</v>
      </c>
      <c r="H47">
        <v>8</v>
      </c>
      <c r="I47" t="s">
        <v>121</v>
      </c>
      <c r="J47">
        <v>-182.39999999999998</v>
      </c>
      <c r="K47" t="s">
        <v>107</v>
      </c>
    </row>
    <row r="48" spans="1:11" x14ac:dyDescent="0.3">
      <c r="A48" s="1">
        <v>44444</v>
      </c>
      <c r="B48" t="s">
        <v>18</v>
      </c>
      <c r="C48">
        <v>900</v>
      </c>
      <c r="E48" t="s">
        <v>19</v>
      </c>
      <c r="F48" t="s">
        <v>20</v>
      </c>
      <c r="G48" t="s">
        <v>17</v>
      </c>
      <c r="H48">
        <v>9</v>
      </c>
      <c r="I48" t="s">
        <v>121</v>
      </c>
      <c r="J48">
        <v>-900</v>
      </c>
      <c r="K48" t="s">
        <v>115</v>
      </c>
    </row>
    <row r="49" spans="1:11" x14ac:dyDescent="0.3">
      <c r="A49" s="1">
        <v>44444</v>
      </c>
      <c r="B49" t="s">
        <v>21</v>
      </c>
      <c r="C49">
        <v>150</v>
      </c>
      <c r="E49" t="s">
        <v>22</v>
      </c>
      <c r="F49" t="s">
        <v>23</v>
      </c>
      <c r="G49" t="s">
        <v>17</v>
      </c>
      <c r="H49">
        <v>9</v>
      </c>
      <c r="I49" t="s">
        <v>121</v>
      </c>
      <c r="J49">
        <v>-150</v>
      </c>
      <c r="K49" t="s">
        <v>115</v>
      </c>
    </row>
    <row r="50" spans="1:11" x14ac:dyDescent="0.3">
      <c r="A50" s="1">
        <v>44444</v>
      </c>
      <c r="B50" t="s">
        <v>14</v>
      </c>
      <c r="C50">
        <v>5</v>
      </c>
      <c r="E50" t="s">
        <v>15</v>
      </c>
      <c r="F50" t="s">
        <v>16</v>
      </c>
      <c r="G50" t="s">
        <v>17</v>
      </c>
      <c r="H50">
        <v>9</v>
      </c>
      <c r="I50" t="s">
        <v>121</v>
      </c>
      <c r="J50">
        <v>-5</v>
      </c>
      <c r="K50" t="s">
        <v>115</v>
      </c>
    </row>
    <row r="51" spans="1:11" x14ac:dyDescent="0.3">
      <c r="A51" s="1">
        <v>44444</v>
      </c>
      <c r="B51" t="s">
        <v>14</v>
      </c>
      <c r="C51">
        <v>5</v>
      </c>
      <c r="E51" t="s">
        <v>15</v>
      </c>
      <c r="F51" t="s">
        <v>16</v>
      </c>
      <c r="G51" t="s">
        <v>17</v>
      </c>
      <c r="H51">
        <v>9</v>
      </c>
      <c r="I51" t="s">
        <v>121</v>
      </c>
      <c r="J51">
        <v>-5</v>
      </c>
      <c r="K51" t="s">
        <v>115</v>
      </c>
    </row>
    <row r="52" spans="1:11" x14ac:dyDescent="0.3">
      <c r="A52" s="1">
        <v>44451</v>
      </c>
      <c r="B52" t="s">
        <v>28</v>
      </c>
      <c r="C52">
        <v>85.299999999999983</v>
      </c>
      <c r="E52" t="s">
        <v>51</v>
      </c>
      <c r="F52" t="s">
        <v>23</v>
      </c>
      <c r="G52" t="s">
        <v>17</v>
      </c>
      <c r="H52">
        <v>9</v>
      </c>
      <c r="I52" t="s">
        <v>121</v>
      </c>
      <c r="J52">
        <v>-85.299999999999983</v>
      </c>
      <c r="K52" t="s">
        <v>115</v>
      </c>
    </row>
    <row r="53" spans="1:11" x14ac:dyDescent="0.3">
      <c r="A53" s="1">
        <v>44451</v>
      </c>
      <c r="B53" t="s">
        <v>14</v>
      </c>
      <c r="C53">
        <v>5</v>
      </c>
      <c r="E53" t="s">
        <v>15</v>
      </c>
      <c r="F53" t="s">
        <v>16</v>
      </c>
      <c r="G53" t="s">
        <v>17</v>
      </c>
      <c r="H53">
        <v>9</v>
      </c>
      <c r="I53" t="s">
        <v>121</v>
      </c>
      <c r="J53">
        <v>-5</v>
      </c>
      <c r="K53" t="s">
        <v>115</v>
      </c>
    </row>
    <row r="54" spans="1:11" x14ac:dyDescent="0.3">
      <c r="A54" s="1">
        <v>44458</v>
      </c>
      <c r="B54" t="s">
        <v>43</v>
      </c>
      <c r="C54">
        <v>53</v>
      </c>
      <c r="E54" t="s">
        <v>44</v>
      </c>
      <c r="F54" t="s">
        <v>31</v>
      </c>
      <c r="G54" t="s">
        <v>17</v>
      </c>
      <c r="H54">
        <v>9</v>
      </c>
      <c r="I54" t="s">
        <v>121</v>
      </c>
      <c r="J54">
        <v>-53</v>
      </c>
      <c r="K54" t="s">
        <v>115</v>
      </c>
    </row>
    <row r="55" spans="1:11" x14ac:dyDescent="0.3">
      <c r="A55" s="1">
        <v>44458</v>
      </c>
      <c r="B55" t="s">
        <v>45</v>
      </c>
      <c r="C55">
        <v>35</v>
      </c>
      <c r="E55" t="s">
        <v>30</v>
      </c>
      <c r="F55" t="s">
        <v>31</v>
      </c>
      <c r="G55" t="s">
        <v>17</v>
      </c>
      <c r="H55">
        <v>9</v>
      </c>
      <c r="I55" t="s">
        <v>121</v>
      </c>
      <c r="J55">
        <v>-35</v>
      </c>
      <c r="K55" t="s">
        <v>115</v>
      </c>
    </row>
    <row r="56" spans="1:11" x14ac:dyDescent="0.3">
      <c r="A56" s="1">
        <v>44458</v>
      </c>
      <c r="B56" t="s">
        <v>14</v>
      </c>
      <c r="C56">
        <v>5</v>
      </c>
      <c r="E56" t="s">
        <v>15</v>
      </c>
      <c r="F56" t="s">
        <v>16</v>
      </c>
      <c r="G56" t="s">
        <v>17</v>
      </c>
      <c r="H56">
        <v>9</v>
      </c>
      <c r="I56" t="s">
        <v>121</v>
      </c>
      <c r="J56">
        <v>-5</v>
      </c>
      <c r="K56" t="s">
        <v>115</v>
      </c>
    </row>
    <row r="57" spans="1:11" x14ac:dyDescent="0.3">
      <c r="A57" s="1">
        <v>44465</v>
      </c>
      <c r="B57" t="s">
        <v>14</v>
      </c>
      <c r="C57">
        <v>5</v>
      </c>
      <c r="E57" t="s">
        <v>15</v>
      </c>
      <c r="F57" t="s">
        <v>16</v>
      </c>
      <c r="G57" t="s">
        <v>17</v>
      </c>
      <c r="H57">
        <v>9</v>
      </c>
      <c r="I57" t="s">
        <v>121</v>
      </c>
      <c r="J57">
        <v>-5</v>
      </c>
      <c r="K57" t="s">
        <v>115</v>
      </c>
    </row>
    <row r="58" spans="1:11" x14ac:dyDescent="0.3">
      <c r="A58" s="1">
        <v>44472</v>
      </c>
      <c r="B58" t="s">
        <v>14</v>
      </c>
      <c r="C58">
        <v>5</v>
      </c>
      <c r="E58" t="s">
        <v>15</v>
      </c>
      <c r="F58" t="s">
        <v>16</v>
      </c>
      <c r="G58" t="s">
        <v>17</v>
      </c>
      <c r="H58">
        <v>10</v>
      </c>
      <c r="I58" t="s">
        <v>121</v>
      </c>
      <c r="J58">
        <v>-5</v>
      </c>
      <c r="K58" t="s">
        <v>114</v>
      </c>
    </row>
    <row r="59" spans="1:11" x14ac:dyDescent="0.3">
      <c r="A59" s="1">
        <v>44472</v>
      </c>
      <c r="B59" t="s">
        <v>10</v>
      </c>
      <c r="D59">
        <v>5000</v>
      </c>
      <c r="E59" t="s">
        <v>11</v>
      </c>
      <c r="F59" t="s">
        <v>12</v>
      </c>
      <c r="G59" t="s">
        <v>13</v>
      </c>
      <c r="H59">
        <v>10</v>
      </c>
      <c r="I59" t="s">
        <v>121</v>
      </c>
      <c r="J59">
        <v>5000</v>
      </c>
      <c r="K59" t="s">
        <v>114</v>
      </c>
    </row>
    <row r="60" spans="1:11" x14ac:dyDescent="0.3">
      <c r="A60" s="1">
        <v>44486</v>
      </c>
      <c r="B60" t="s">
        <v>36</v>
      </c>
      <c r="C60">
        <v>37.200000000000003</v>
      </c>
      <c r="E60" t="s">
        <v>37</v>
      </c>
      <c r="F60" t="s">
        <v>23</v>
      </c>
      <c r="G60" t="s">
        <v>17</v>
      </c>
      <c r="H60">
        <v>10</v>
      </c>
      <c r="I60" t="s">
        <v>121</v>
      </c>
      <c r="J60">
        <v>-37.200000000000003</v>
      </c>
      <c r="K60" t="s">
        <v>114</v>
      </c>
    </row>
    <row r="61" spans="1:11" x14ac:dyDescent="0.3">
      <c r="A61" s="1">
        <v>44493</v>
      </c>
      <c r="B61" t="s">
        <v>47</v>
      </c>
      <c r="C61">
        <v>21.099999999999998</v>
      </c>
      <c r="E61" t="s">
        <v>35</v>
      </c>
      <c r="F61" t="s">
        <v>16</v>
      </c>
      <c r="G61" t="s">
        <v>17</v>
      </c>
      <c r="H61">
        <v>10</v>
      </c>
      <c r="I61" t="s">
        <v>121</v>
      </c>
      <c r="J61">
        <v>-21.099999999999998</v>
      </c>
      <c r="K61" t="s">
        <v>114</v>
      </c>
    </row>
    <row r="62" spans="1:11" x14ac:dyDescent="0.3">
      <c r="A62" s="1">
        <v>44500</v>
      </c>
      <c r="B62" t="s">
        <v>32</v>
      </c>
      <c r="C62">
        <v>154.49999999999997</v>
      </c>
      <c r="E62" t="s">
        <v>33</v>
      </c>
      <c r="F62" t="s">
        <v>31</v>
      </c>
      <c r="G62" t="s">
        <v>17</v>
      </c>
      <c r="H62">
        <v>10</v>
      </c>
      <c r="I62" t="s">
        <v>121</v>
      </c>
      <c r="J62">
        <v>-154.49999999999997</v>
      </c>
      <c r="K62" t="s">
        <v>114</v>
      </c>
    </row>
    <row r="63" spans="1:11" x14ac:dyDescent="0.3">
      <c r="A63" s="1">
        <v>44500</v>
      </c>
      <c r="B63" t="s">
        <v>36</v>
      </c>
      <c r="C63">
        <v>32.1</v>
      </c>
      <c r="E63" t="s">
        <v>37</v>
      </c>
      <c r="F63" t="s">
        <v>23</v>
      </c>
      <c r="G63" t="s">
        <v>17</v>
      </c>
      <c r="H63">
        <v>10</v>
      </c>
      <c r="I63" t="s">
        <v>121</v>
      </c>
      <c r="J63">
        <v>-32.1</v>
      </c>
      <c r="K63" t="s">
        <v>114</v>
      </c>
    </row>
    <row r="64" spans="1:11" x14ac:dyDescent="0.3">
      <c r="A64" s="1">
        <v>44500</v>
      </c>
      <c r="B64" t="s">
        <v>59</v>
      </c>
      <c r="C64">
        <v>15</v>
      </c>
      <c r="E64" t="s">
        <v>35</v>
      </c>
      <c r="F64" t="s">
        <v>16</v>
      </c>
      <c r="G64" t="s">
        <v>17</v>
      </c>
      <c r="H64">
        <v>10</v>
      </c>
      <c r="I64" t="s">
        <v>121</v>
      </c>
      <c r="J64">
        <v>-15</v>
      </c>
      <c r="K64" t="s">
        <v>114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J61"/>
  <sheetViews>
    <sheetView topLeftCell="A22" workbookViewId="0">
      <selection activeCell="F38" sqref="F38"/>
    </sheetView>
  </sheetViews>
  <sheetFormatPr defaultRowHeight="14.4" x14ac:dyDescent="0.3"/>
  <cols>
    <col min="2" max="2" width="12.5546875" bestFit="1" customWidth="1"/>
    <col min="3" max="3" width="13.88671875" bestFit="1" customWidth="1"/>
    <col min="4" max="4" width="12.44140625" bestFit="1" customWidth="1"/>
    <col min="5" max="5" width="12.5546875" bestFit="1" customWidth="1"/>
    <col min="6" max="6" width="13.33203125" bestFit="1" customWidth="1"/>
    <col min="7" max="7" width="13.88671875" bestFit="1" customWidth="1"/>
    <col min="8" max="8" width="12.44140625" bestFit="1" customWidth="1"/>
    <col min="9" max="9" width="12.5546875" bestFit="1" customWidth="1"/>
    <col min="10" max="10" width="13.33203125" bestFit="1" customWidth="1"/>
    <col min="11" max="11" width="11.88671875" bestFit="1" customWidth="1"/>
    <col min="12" max="12" width="18.44140625" bestFit="1" customWidth="1"/>
    <col min="13" max="13" width="8.77734375" bestFit="1" customWidth="1"/>
    <col min="14" max="20" width="9.77734375" bestFit="1" customWidth="1"/>
    <col min="21" max="22" width="8.77734375" bestFit="1" customWidth="1"/>
    <col min="23" max="29" width="9.77734375" bestFit="1" customWidth="1"/>
    <col min="30" max="31" width="8.77734375" bestFit="1" customWidth="1"/>
    <col min="32" max="38" width="9.77734375" bestFit="1" customWidth="1"/>
    <col min="39" max="40" width="8.77734375" bestFit="1" customWidth="1"/>
    <col min="41" max="47" width="9.77734375" bestFit="1" customWidth="1"/>
    <col min="48" max="49" width="8.77734375" bestFit="1" customWidth="1"/>
    <col min="50" max="56" width="9.77734375" bestFit="1" customWidth="1"/>
    <col min="57" max="58" width="8.77734375" bestFit="1" customWidth="1"/>
    <col min="59" max="65" width="9.77734375" bestFit="1" customWidth="1"/>
    <col min="66" max="67" width="8.77734375" bestFit="1" customWidth="1"/>
    <col min="68" max="74" width="9.77734375" bestFit="1" customWidth="1"/>
    <col min="75" max="76" width="8.77734375" bestFit="1" customWidth="1"/>
    <col min="77" max="85" width="9.77734375" bestFit="1" customWidth="1"/>
    <col min="86" max="93" width="10.77734375" bestFit="1" customWidth="1"/>
  </cols>
  <sheetData>
    <row r="2" spans="2:10" x14ac:dyDescent="0.3">
      <c r="B2" s="3" t="s">
        <v>64</v>
      </c>
      <c r="C2" s="3"/>
      <c r="D2" s="3"/>
    </row>
    <row r="3" spans="2:10" x14ac:dyDescent="0.3">
      <c r="B3" s="4" t="s">
        <v>65</v>
      </c>
      <c r="C3" s="4" t="s">
        <v>66</v>
      </c>
      <c r="D3" s="4" t="s">
        <v>67</v>
      </c>
    </row>
    <row r="4" spans="2:10" x14ac:dyDescent="0.3">
      <c r="B4" s="5" t="s">
        <v>68</v>
      </c>
      <c r="C4" s="5" t="s">
        <v>69</v>
      </c>
      <c r="D4" s="6" t="s">
        <v>70</v>
      </c>
    </row>
    <row r="5" spans="2:10" x14ac:dyDescent="0.3">
      <c r="B5" s="3"/>
      <c r="C5" s="3"/>
      <c r="D5" s="3"/>
      <c r="G5" t="s">
        <v>97</v>
      </c>
    </row>
    <row r="6" spans="2:10" x14ac:dyDescent="0.3">
      <c r="B6" s="7" t="s">
        <v>71</v>
      </c>
      <c r="G6" t="s">
        <v>98</v>
      </c>
      <c r="H6" s="10">
        <f>C9</f>
        <v>65440</v>
      </c>
    </row>
    <row r="7" spans="2:10" x14ac:dyDescent="0.3">
      <c r="B7" s="8">
        <v>45961</v>
      </c>
      <c r="G7" t="s">
        <v>99</v>
      </c>
      <c r="H7" s="10">
        <f>B9</f>
        <v>30190.999999999996</v>
      </c>
    </row>
    <row r="8" spans="2:10" x14ac:dyDescent="0.3">
      <c r="B8" s="10" t="s">
        <v>94</v>
      </c>
      <c r="C8" s="10" t="s">
        <v>95</v>
      </c>
      <c r="D8" s="10" t="s">
        <v>96</v>
      </c>
      <c r="G8" t="s">
        <v>100</v>
      </c>
      <c r="H8" s="10">
        <f>D9</f>
        <v>35249</v>
      </c>
    </row>
    <row r="9" spans="2:10" x14ac:dyDescent="0.3">
      <c r="B9" s="10">
        <v>30190.999999999996</v>
      </c>
      <c r="C9" s="10">
        <v>65440</v>
      </c>
      <c r="D9" s="10">
        <v>35249</v>
      </c>
    </row>
    <row r="12" spans="2:10" x14ac:dyDescent="0.3">
      <c r="B12" t="s">
        <v>103</v>
      </c>
      <c r="F12" s="14"/>
      <c r="H12" s="14"/>
      <c r="I12" s="14"/>
    </row>
    <row r="13" spans="2:10" x14ac:dyDescent="0.3">
      <c r="B13" s="11" t="s">
        <v>6</v>
      </c>
      <c r="C13" t="s" vm="1">
        <v>13</v>
      </c>
      <c r="E13" s="10"/>
      <c r="F13" s="10"/>
      <c r="H13" s="10"/>
      <c r="I13" s="10"/>
    </row>
    <row r="15" spans="2:10" x14ac:dyDescent="0.3">
      <c r="C15" s="9" t="s">
        <v>95</v>
      </c>
      <c r="I15" t="s">
        <v>138</v>
      </c>
      <c r="J15" t="s">
        <v>137</v>
      </c>
    </row>
    <row r="16" spans="2:10" x14ac:dyDescent="0.3">
      <c r="B16" s="12" t="s">
        <v>11</v>
      </c>
      <c r="C16" s="10">
        <v>50000</v>
      </c>
      <c r="I16" s="10">
        <v>900</v>
      </c>
      <c r="J16" s="10">
        <v>5000</v>
      </c>
    </row>
    <row r="17" spans="2:7" x14ac:dyDescent="0.3">
      <c r="B17" s="12" t="s">
        <v>39</v>
      </c>
      <c r="C17" s="10">
        <v>10940</v>
      </c>
    </row>
    <row r="18" spans="2:7" x14ac:dyDescent="0.3">
      <c r="B18" s="12" t="s">
        <v>41</v>
      </c>
      <c r="C18" s="10">
        <v>4500</v>
      </c>
    </row>
    <row r="19" spans="2:7" x14ac:dyDescent="0.3">
      <c r="B19" s="12" t="s">
        <v>102</v>
      </c>
      <c r="C19" s="10">
        <v>65440</v>
      </c>
    </row>
    <row r="22" spans="2:7" x14ac:dyDescent="0.3">
      <c r="B22" t="s">
        <v>104</v>
      </c>
    </row>
    <row r="23" spans="2:7" x14ac:dyDescent="0.3">
      <c r="B23" s="11" t="s">
        <v>6</v>
      </c>
      <c r="C23" t="s" vm="2">
        <v>17</v>
      </c>
    </row>
    <row r="24" spans="2:7" x14ac:dyDescent="0.3">
      <c r="B24" t="s">
        <v>116</v>
      </c>
    </row>
    <row r="25" spans="2:7" x14ac:dyDescent="0.3">
      <c r="B25" s="11" t="s">
        <v>101</v>
      </c>
      <c r="C25" s="9" t="s">
        <v>94</v>
      </c>
      <c r="E25" s="11" t="s">
        <v>101</v>
      </c>
      <c r="F25" s="9" t="s">
        <v>94</v>
      </c>
      <c r="G25" s="9" t="s">
        <v>95</v>
      </c>
    </row>
    <row r="26" spans="2:7" x14ac:dyDescent="0.3">
      <c r="B26" s="12" t="s">
        <v>19</v>
      </c>
      <c r="C26" s="10">
        <v>9000</v>
      </c>
      <c r="E26" s="12" t="s">
        <v>121</v>
      </c>
      <c r="F26" s="10">
        <v>3679.6</v>
      </c>
      <c r="G26" s="10">
        <v>6000</v>
      </c>
    </row>
    <row r="27" spans="2:7" x14ac:dyDescent="0.3">
      <c r="B27" s="12" t="s">
        <v>25</v>
      </c>
      <c r="C27" s="10">
        <v>6454.0999999999995</v>
      </c>
      <c r="E27" s="12" t="s">
        <v>119</v>
      </c>
      <c r="F27" s="10">
        <v>4703.0000000000018</v>
      </c>
      <c r="G27" s="10">
        <v>31400</v>
      </c>
    </row>
    <row r="28" spans="2:7" x14ac:dyDescent="0.3">
      <c r="B28" s="12" t="s">
        <v>33</v>
      </c>
      <c r="C28" s="10">
        <v>4303.6000000000004</v>
      </c>
      <c r="E28" s="12" t="s">
        <v>123</v>
      </c>
      <c r="F28" s="10">
        <v>5594.1</v>
      </c>
      <c r="G28" s="10">
        <v>10300</v>
      </c>
    </row>
    <row r="29" spans="2:7" x14ac:dyDescent="0.3">
      <c r="B29" s="12" t="s">
        <v>30</v>
      </c>
      <c r="C29" s="10">
        <v>1812.5999999999997</v>
      </c>
      <c r="E29" s="12" t="s">
        <v>124</v>
      </c>
      <c r="F29" s="10">
        <v>3564.2999999999997</v>
      </c>
      <c r="G29" s="10">
        <v>100</v>
      </c>
    </row>
    <row r="30" spans="2:7" x14ac:dyDescent="0.3">
      <c r="B30" s="12" t="s">
        <v>22</v>
      </c>
      <c r="C30" s="10">
        <v>1500</v>
      </c>
      <c r="E30" s="12" t="s">
        <v>122</v>
      </c>
      <c r="F30" s="10">
        <v>4158.2</v>
      </c>
      <c r="G30" s="10">
        <v>12340</v>
      </c>
    </row>
    <row r="31" spans="2:7" x14ac:dyDescent="0.3">
      <c r="B31" s="12" t="s">
        <v>102</v>
      </c>
      <c r="C31" s="10">
        <v>23070.299999999996</v>
      </c>
      <c r="E31" s="12" t="s">
        <v>118</v>
      </c>
      <c r="F31" s="10">
        <v>5050.8</v>
      </c>
      <c r="G31" s="10">
        <v>5100</v>
      </c>
    </row>
    <row r="32" spans="2:7" x14ac:dyDescent="0.3">
      <c r="E32" s="12" t="s">
        <v>120</v>
      </c>
      <c r="F32" s="10">
        <v>3441.0000000000005</v>
      </c>
      <c r="G32" s="10">
        <v>200</v>
      </c>
    </row>
    <row r="33" spans="2:10" x14ac:dyDescent="0.3">
      <c r="E33" s="12" t="s">
        <v>102</v>
      </c>
      <c r="F33" s="10">
        <v>30190.999999999996</v>
      </c>
      <c r="G33" s="10">
        <v>65440</v>
      </c>
    </row>
    <row r="36" spans="2:10" x14ac:dyDescent="0.3">
      <c r="B36" t="s">
        <v>117</v>
      </c>
    </row>
    <row r="37" spans="2:10" x14ac:dyDescent="0.3">
      <c r="B37" s="11" t="s">
        <v>101</v>
      </c>
      <c r="C37" t="s">
        <v>94</v>
      </c>
      <c r="D37" t="s">
        <v>95</v>
      </c>
      <c r="F37" s="11" t="s">
        <v>101</v>
      </c>
      <c r="G37" s="9" t="s">
        <v>95</v>
      </c>
      <c r="I37" s="11" t="s">
        <v>101</v>
      </c>
      <c r="J37" s="9" t="s">
        <v>94</v>
      </c>
    </row>
    <row r="38" spans="2:10" x14ac:dyDescent="0.3">
      <c r="B38" s="12" t="s">
        <v>109</v>
      </c>
      <c r="C38" s="10">
        <v>2874</v>
      </c>
      <c r="D38" s="10">
        <v>14000</v>
      </c>
      <c r="F38" s="12" t="s">
        <v>109</v>
      </c>
      <c r="G38" s="10">
        <v>14000</v>
      </c>
      <c r="I38" s="12" t="s">
        <v>109</v>
      </c>
      <c r="J38" s="10">
        <v>2874</v>
      </c>
    </row>
    <row r="39" spans="2:10" x14ac:dyDescent="0.3">
      <c r="B39" s="12" t="s">
        <v>108</v>
      </c>
      <c r="C39" s="10">
        <v>2904.6000000000004</v>
      </c>
      <c r="D39" s="10">
        <v>5800</v>
      </c>
      <c r="F39" s="12" t="s">
        <v>108</v>
      </c>
      <c r="G39" s="10">
        <v>5800</v>
      </c>
      <c r="I39" s="12" t="s">
        <v>108</v>
      </c>
      <c r="J39" s="10">
        <v>2904.6000000000004</v>
      </c>
    </row>
    <row r="40" spans="2:10" x14ac:dyDescent="0.3">
      <c r="B40" s="12" t="s">
        <v>112</v>
      </c>
      <c r="C40" s="10">
        <v>3049.7000000000003</v>
      </c>
      <c r="D40" s="10">
        <v>6000</v>
      </c>
      <c r="F40" s="12" t="s">
        <v>112</v>
      </c>
      <c r="G40" s="10">
        <v>6000</v>
      </c>
      <c r="I40" s="12" t="s">
        <v>112</v>
      </c>
      <c r="J40" s="10">
        <v>3049.7000000000003</v>
      </c>
    </row>
    <row r="41" spans="2:10" x14ac:dyDescent="0.3">
      <c r="B41" s="12" t="s">
        <v>106</v>
      </c>
      <c r="C41" s="10">
        <v>3038.0000000000005</v>
      </c>
      <c r="D41" s="10">
        <v>7340</v>
      </c>
      <c r="F41" s="12" t="s">
        <v>106</v>
      </c>
      <c r="G41" s="10">
        <v>7340</v>
      </c>
      <c r="I41" s="12" t="s">
        <v>106</v>
      </c>
      <c r="J41" s="10">
        <v>3038.0000000000005</v>
      </c>
    </row>
    <row r="42" spans="2:10" x14ac:dyDescent="0.3">
      <c r="B42" s="12" t="s">
        <v>113</v>
      </c>
      <c r="C42" s="10">
        <v>3116.1000000000004</v>
      </c>
      <c r="D42" s="10">
        <v>6000</v>
      </c>
      <c r="F42" s="12" t="s">
        <v>113</v>
      </c>
      <c r="G42" s="10">
        <v>6000</v>
      </c>
      <c r="I42" s="12" t="s">
        <v>113</v>
      </c>
      <c r="J42" s="10">
        <v>3116.1000000000004</v>
      </c>
    </row>
    <row r="43" spans="2:10" x14ac:dyDescent="0.3">
      <c r="B43" s="12" t="s">
        <v>111</v>
      </c>
      <c r="C43" s="10">
        <v>3005.7</v>
      </c>
      <c r="D43" s="10">
        <v>5100</v>
      </c>
      <c r="F43" s="12" t="s">
        <v>111</v>
      </c>
      <c r="G43" s="10">
        <v>5100</v>
      </c>
      <c r="I43" s="12" t="s">
        <v>111</v>
      </c>
      <c r="J43" s="10">
        <v>3005.7</v>
      </c>
    </row>
    <row r="44" spans="2:10" x14ac:dyDescent="0.3">
      <c r="B44" s="12" t="s">
        <v>110</v>
      </c>
      <c r="C44" s="10">
        <v>3064.9999999999995</v>
      </c>
      <c r="D44" s="10">
        <v>5200</v>
      </c>
      <c r="F44" s="12" t="s">
        <v>110</v>
      </c>
      <c r="G44" s="10">
        <v>5200</v>
      </c>
      <c r="I44" s="12" t="s">
        <v>110</v>
      </c>
      <c r="J44" s="10">
        <v>3064.9999999999995</v>
      </c>
    </row>
    <row r="45" spans="2:10" x14ac:dyDescent="0.3">
      <c r="B45" s="12" t="s">
        <v>107</v>
      </c>
      <c r="C45" s="10">
        <v>2952.0999999999995</v>
      </c>
      <c r="D45" s="10">
        <v>5800</v>
      </c>
      <c r="F45" s="12" t="s">
        <v>107</v>
      </c>
      <c r="G45" s="10">
        <v>5800</v>
      </c>
      <c r="I45" s="12" t="s">
        <v>107</v>
      </c>
      <c r="J45" s="10">
        <v>2952.0999999999995</v>
      </c>
    </row>
    <row r="46" spans="2:10" x14ac:dyDescent="0.3">
      <c r="B46" s="12" t="s">
        <v>115</v>
      </c>
      <c r="C46" s="10">
        <v>3087.1000000000004</v>
      </c>
      <c r="D46" s="10">
        <v>5100</v>
      </c>
      <c r="F46" s="12" t="s">
        <v>115</v>
      </c>
      <c r="G46" s="10">
        <v>5100</v>
      </c>
      <c r="I46" s="12" t="s">
        <v>115</v>
      </c>
      <c r="J46" s="10">
        <v>3087.1000000000004</v>
      </c>
    </row>
    <row r="47" spans="2:10" x14ac:dyDescent="0.3">
      <c r="B47" s="12" t="s">
        <v>114</v>
      </c>
      <c r="C47" s="10">
        <v>3098.7</v>
      </c>
      <c r="D47" s="10">
        <v>5100</v>
      </c>
      <c r="F47" s="12" t="s">
        <v>114</v>
      </c>
      <c r="G47" s="10">
        <v>5100</v>
      </c>
      <c r="I47" s="12" t="s">
        <v>114</v>
      </c>
      <c r="J47" s="10">
        <v>3098.7</v>
      </c>
    </row>
    <row r="48" spans="2:10" x14ac:dyDescent="0.3">
      <c r="B48" s="12" t="s">
        <v>102</v>
      </c>
      <c r="C48" s="10">
        <v>30190.999999999996</v>
      </c>
      <c r="D48" s="10">
        <v>65440</v>
      </c>
      <c r="F48" s="12" t="s">
        <v>102</v>
      </c>
      <c r="G48" s="10">
        <v>65440</v>
      </c>
      <c r="I48" s="12" t="s">
        <v>102</v>
      </c>
      <c r="J48" s="10">
        <v>30190.999999999996</v>
      </c>
    </row>
    <row r="50" spans="2:3" x14ac:dyDescent="0.3">
      <c r="B50" s="11" t="s">
        <v>101</v>
      </c>
      <c r="C50" s="9" t="s">
        <v>95</v>
      </c>
    </row>
    <row r="51" spans="2:3" x14ac:dyDescent="0.3">
      <c r="B51" s="12">
        <v>1</v>
      </c>
      <c r="C51" s="10">
        <v>14000</v>
      </c>
    </row>
    <row r="52" spans="2:3" x14ac:dyDescent="0.3">
      <c r="B52" s="12">
        <v>2</v>
      </c>
      <c r="C52" s="10">
        <v>5800</v>
      </c>
    </row>
    <row r="53" spans="2:3" x14ac:dyDescent="0.3">
      <c r="B53" s="12">
        <v>3</v>
      </c>
      <c r="C53" s="10">
        <v>6000</v>
      </c>
    </row>
    <row r="54" spans="2:3" x14ac:dyDescent="0.3">
      <c r="B54" s="12">
        <v>4</v>
      </c>
      <c r="C54" s="10">
        <v>7340</v>
      </c>
    </row>
    <row r="55" spans="2:3" x14ac:dyDescent="0.3">
      <c r="B55" s="12">
        <v>5</v>
      </c>
      <c r="C55" s="10">
        <v>6000</v>
      </c>
    </row>
    <row r="56" spans="2:3" x14ac:dyDescent="0.3">
      <c r="B56" s="12">
        <v>6</v>
      </c>
      <c r="C56" s="10">
        <v>5100</v>
      </c>
    </row>
    <row r="57" spans="2:3" x14ac:dyDescent="0.3">
      <c r="B57" s="12">
        <v>7</v>
      </c>
      <c r="C57" s="10">
        <v>5200</v>
      </c>
    </row>
    <row r="58" spans="2:3" x14ac:dyDescent="0.3">
      <c r="B58" s="12">
        <v>8</v>
      </c>
      <c r="C58" s="10">
        <v>5800</v>
      </c>
    </row>
    <row r="59" spans="2:3" x14ac:dyDescent="0.3">
      <c r="B59" s="12">
        <v>9</v>
      </c>
      <c r="C59" s="10">
        <v>5100</v>
      </c>
    </row>
    <row r="60" spans="2:3" x14ac:dyDescent="0.3">
      <c r="B60" s="12">
        <v>10</v>
      </c>
      <c r="C60" s="10">
        <v>5100</v>
      </c>
    </row>
    <row r="61" spans="2:3" x14ac:dyDescent="0.3">
      <c r="B61" s="12" t="s">
        <v>102</v>
      </c>
      <c r="C61" s="10">
        <v>65440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ACAE-DAEA-4301-A6F4-B6B898ADCA23}">
  <dimension ref="T15"/>
  <sheetViews>
    <sheetView showGridLines="0" tabSelected="1" zoomScaleNormal="100" workbookViewId="0">
      <selection activeCell="U9" sqref="U9"/>
    </sheetView>
  </sheetViews>
  <sheetFormatPr defaultRowHeight="14.4" x14ac:dyDescent="0.3"/>
  <cols>
    <col min="1" max="16384" width="8.88671875" style="16"/>
  </cols>
  <sheetData>
    <row r="15" spans="20:20" x14ac:dyDescent="0.3">
      <c r="T15"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k G K a 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k G K 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i m l o o i k e 4 D g A A A B E A A A A T A B w A R m 9 y b X V s Y X M v U 2 V j d G l v b j E u b S C i G A A o o B Q A A A A A A A A A A A A A A A A A A A A A A A A A A A A r T k 0 u y c z P U w i G 0 I b W A F B L A Q I t A B Q A A g A I A J B i m l o k 7 I e k p A A A A P Y A A A A S A A A A A A A A A A A A A A A A A A A A A A B D b 2 5 m a W c v U G F j a 2 F n Z S 5 4 b W x Q S w E C L Q A U A A I A C A C Q Y p p a D 8 r p q 6 Q A A A D p A A A A E w A A A A A A A A A A A A A A A A D w A A A A W 0 N v b n R l b n R f V H l w Z X N d L n h t b F B L A Q I t A B Q A A g A I A J B i m 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f 9 K 1 p c h X T 0 6 4 n V H L f P 4 Q p A A A A A A C A A A A A A A Q Z g A A A A E A A C A A A A D l h a u T t e U d Q S T m n 3 s d / s 6 4 4 V W + z 9 e y q F q F f 2 u D f 1 5 7 R Q A A A A A O g A A A A A I A A C A A A A B l W p B B o M 7 M d e H 6 c G 2 5 p I X 5 F 7 5 j V s h v 0 t s D H o g A 3 N M D I 1 A A A A A F 4 b K C j k S e 3 x N o n c 5 V a 0 P j J h o I h 6 + R P + u V g i J E O K X C P X K q s a B h K Z U m v b i V Q Y Q 5 T e y C g I P N R F i U E O M k 7 m x p Y p u t 2 7 Z L Z P T n x e C Q Z J o u 5 a j V a E A A A A A + J / u k o l Z 6 s 1 / m I U m h X 9 i g q N K Z q H X i L w H Q k 1 9 q N n / r 3 W w 7 b 5 a v U C 3 / H c r 9 p e M D W K R p 5 k H 8 P / c C O f q o 5 h V 7 t j U L < / 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 D e b i t < / K e y > < / D i a g r a m O b j e c t K e y > < D i a g r a m O b j e c t K e y > < K e y > M e a s u r e s \ S u m   o f   D e b i t \ T a g I n f o \ F o r m u l a < / K e y > < / D i a g r a m O b j e c t K e y > < D i a g r a m O b j e c t K e y > < K e y > M e a s u r e s \ S u m   o f   D e b i t \ T a g I n f o \ V a l u e < / K e y > < / D i a g r a m O b j e c t K e y > < D i a g r a m O b j e c t K e y > < K e y > M e a s u r e s \ S u m   o f   C r e d i t < / K e y > < / D i a g r a m O b j e c t K e y > < D i a g r a m O b j e c t K e y > < K e y > M e a s u r e s \ S u m   o f   C r e d i t \ T a g I n f o \ F o r m u l a < / K e y > < / D i a g r a m O b j e c t K e y > < D i a g r a m O b j e c t K e y > < K e y > M e a s u r e s \ S u m   o f   C r e d i t \ T a g I n f o \ V a l u e < / K e y > < / D i a g r a m O b j e c t K e y > < D i a g r a m O b j e c t K e y > < K e y > M e a s u r e s \ S u m   o f   N e t   A m o u n t < / K e y > < / D i a g r a m O b j e c t K e y > < D i a g r a m O b j e c t K e y > < K e y > M e a s u r e s \ S u m   o f   N e t   A m o u n t \ T a g I n f o \ F o r m u l a < / K e y > < / D i a g r a m O b j e c t K e y > < D i a g r a m O b j e c t K e y > < K e y > M e a s u r e s \ S u m   o f   N e t   A m o u n t \ T a g I n f o \ V a l u e < / K e y > < / D i a g r a m O b j e c t K e y > < D i a g r a m O b j e c t K e y > < K e y > M e a s u r e s \ M a x   o f   C r e d i t < / K e y > < / D i a g r a m O b j e c t K e y > < D i a g r a m O b j e c t K e y > < K e y > M e a s u r e s \ M a x   o f   C r e d i t \ T a g I n f o \ F o r m u l a < / K e y > < / D i a g r a m O b j e c t K e y > < D i a g r a m O b j e c t K e y > < K e y > M e a s u r e s \ M a x   o f   C r e d i t \ T a g I n f o \ V a l u e < / K e y > < / D i a g r a m O b j e c t K e y > < D i a g r a m O b j e c t K e y > < K e y > M e a s u r e s \ A v e r a g e   o f   C r e d i t < / K e y > < / D i a g r a m O b j e c t K e y > < D i a g r a m O b j e c t K e y > < K e y > M e a s u r e s \ A v e r a g e   o f   C r e d i t \ T a g I n f o \ F o r m u l a < / K e y > < / D i a g r a m O b j e c t K e y > < D i a g r a m O b j e c t K e y > < K e y > M e a s u r e s \ A v e r a g e   o f   C r e d i t \ T a g I n f o \ V a l u e < / K e y > < / D i a g r a m O b j e c t K e y > < D i a g r a m O b j e c t K e y > < K e y > M e a s u r e s \ M a x   o f   D e b i t < / K e y > < / D i a g r a m O b j e c t K e y > < D i a g r a m O b j e c t K e y > < K e y > M e a s u r e s \ M a x   o f   D e b i t \ T a g I n f o \ F o r m u l a < / K e y > < / D i a g r a m O b j e c t K e y > < D i a g r a m O b j e c t K e y > < K e y > M e a s u r e s \ M a x   o f   D e b i t \ T a g I n f o \ V a l u e 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 C o l u m n s \ M o n t h   N u m b e r < / K e y > < / D i a g r a m O b j e c t K e y > < D i a g r a m O b j e c t K e y > < K e y > C o l u m n s \ W e e k   D a y < / K e y > < / D i a g r a m O b j e c t K e y > < D i a g r a m O b j e c t K e y > < K e y > C o l u m n s \ N e t   A m o u n t < / K e y > < / D i a g r a m O b j e c t K e y > < D i a g r a m O b j e c t K e y > < K e y > C o l u m n s \ D a t e   ( M o n t h   I n d e x ) < / K e y > < / D i a g r a m O b j e c t K e y > < D i a g r a m O b j e c t K e y > < K e y > C o l u m n s \ D a t e   ( M o n t h ) < / 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 L i n k s \ & l t ; C o l u m n s \ S u m   o f   C r e d i t & g t ; - & l t ; M e a s u r e s \ C r e d i t & g t ; < / K e y > < / D i a g r a m O b j e c t K e y > < D i a g r a m O b j e c t K e y > < K e y > L i n k s \ & l t ; C o l u m n s \ S u m   o f   C r e d i t & g t ; - & l t ; M e a s u r e s \ C r e d i t & g t ; \ C O L U M N < / K e y > < / D i a g r a m O b j e c t K e y > < D i a g r a m O b j e c t K e y > < K e y > L i n k s \ & l t ; C o l u m n s \ S u m   o f   C r e d i t & g t ; - & l t ; M e a s u r e s \ C r e d i t & g t ; \ M E A S U R E < / K e y > < / D i a g r a m O b j e c t K e y > < D i a g r a m O b j e c t K e y > < K e y > L i n k s \ & l t ; C o l u m n s \ S u m   o f   N e t   A m o u n t & g t ; - & l t ; M e a s u r e s \ N e t   A m o u n t & g t ; < / K e y > < / D i a g r a m O b j e c t K e y > < D i a g r a m O b j e c t K e y > < K e y > L i n k s \ & l t ; C o l u m n s \ S u m   o f   N e t   A m o u n t & g t ; - & l t ; M e a s u r e s \ N e t   A m o u n t & g t ; \ C O L U M N < / K e y > < / D i a g r a m O b j e c t K e y > < D i a g r a m O b j e c t K e y > < K e y > L i n k s \ & l t ; C o l u m n s \ S u m   o f   N e t   A m o u n t & g t ; - & l t ; M e a s u r e s \ N e t   A m o u n t & g t ; \ M E A S U R E < / K e y > < / D i a g r a m O b j e c t K e y > < D i a g r a m O b j e c t K e y > < K e y > L i n k s \ & l t ; C o l u m n s \ M a x   o f   C r e d i t & g t ; - & l t ; M e a s u r e s \ C r e d i t & g t ; < / K e y > < / D i a g r a m O b j e c t K e y > < D i a g r a m O b j e c t K e y > < K e y > L i n k s \ & l t ; C o l u m n s \ M a x   o f   C r e d i t & g t ; - & l t ; M e a s u r e s \ C r e d i t & g t ; \ C O L U M N < / K e y > < / D i a g r a m O b j e c t K e y > < D i a g r a m O b j e c t K e y > < K e y > L i n k s \ & l t ; C o l u m n s \ M a x   o f   C r e d i t & g t ; - & l t ; M e a s u r e s \ C r e d i t & g t ; \ M E A S U R E < / K e y > < / D i a g r a m O b j e c t K e y > < D i a g r a m O b j e c t K e y > < K e y > L i n k s \ & l t ; C o l u m n s \ A v e r a g e   o f   C r e d i t & g t ; - & l t ; M e a s u r e s \ C r e d i t & g t ; < / K e y > < / D i a g r a m O b j e c t K e y > < D i a g r a m O b j e c t K e y > < K e y > L i n k s \ & l t ; C o l u m n s \ A v e r a g e   o f   C r e d i t & g t ; - & l t ; M e a s u r e s \ C r e d i t & g t ; \ C O L U M N < / K e y > < / D i a g r a m O b j e c t K e y > < D i a g r a m O b j e c t K e y > < K e y > L i n k s \ & l t ; C o l u m n s \ A v e r a g e   o f   C r e d i t & g t ; - & l t ; M e a s u r e s \ C r e d i t & g t ; \ M E A S U R E < / K e y > < / D i a g r a m O b j e c t K e y > < D i a g r a m O b j e c t K e y > < K e y > L i n k s \ & l t ; C o l u m n s \ M a x   o f   D e b i t & g t ; - & l t ; M e a s u r e s \ D e b i t & g t ; < / K e y > < / D i a g r a m O b j e c t K e y > < D i a g r a m O b j e c t K e y > < K e y > L i n k s \ & l t ; C o l u m n s \ M a x   o f   D e b i t & g t ; - & l t ; M e a s u r e s \ D e b i t & g t ; \ C O L U M N < / K e y > < / D i a g r a m O b j e c t K e y > < D i a g r a m O b j e c t K e y > < K e y > L i n k s \ & l t ; C o l u m n s \ M a x   o f   D e b i t & g t ; - & l t ; M e a s u r e s \ D e b i t & g t ; \ M E A S U R E 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 D e b i t < / K e y > < / a : K e y > < a : V a l u e   i : t y p e = " M e a s u r e G r i d N o d e V i e w S t a t e " > < C o l u m n > 2 < / 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 M e a s u r e s \ S u m   o f   C r e d i t < / K e y > < / a : K e y > < a : V a l u e   i : t y p e = " M e a s u r e G r i d N o d e V i e w S t a t e " > < C o l u m n > 3 < / C o l u m n > < L a y e d O u t > t r u e < / L a y e d O u t > < W a s U I I n v i s i b l e > t r u e < / W a s U I I n v i s i b l e > < / a : V a l u e > < / a : K e y V a l u e O f D i a g r a m O b j e c t K e y a n y T y p e z b w N T n L X > < a : K e y V a l u e O f D i a g r a m O b j e c t K e y a n y T y p e z b w N T n L X > < a : K e y > < K e y > M e a s u r e s \ S u m   o f   C r e d i t \ T a g I n f o \ F o r m u l a < / K e y > < / a : K e y > < a : V a l u e   i : t y p e = " M e a s u r e G r i d V i e w S t a t e I D i a g r a m T a g A d d i t i o n a l I n f o " / > < / a : K e y V a l u e O f D i a g r a m O b j e c t K e y a n y T y p e z b w N T n L X > < a : K e y V a l u e O f D i a g r a m O b j e c t K e y a n y T y p e z b w N T n L X > < a : K e y > < K e y > M e a s u r e s \ S u m   o f   C r e d i t \ T a g I n f o \ V a l u e < / K e y > < / a : K e y > < a : V a l u e   i : t y p e = " M e a s u r e G r i d V i e w S t a t e I D i a g r a m T a g A d d i t i o n a l I n f o " / > < / a : K e y V a l u e O f D i a g r a m O b j e c t K e y a n y T y p e z b w N T n L X > < a : K e y V a l u e O f D i a g r a m O b j e c t K e y a n y T y p e z b w N T n L X > < a : K e y > < K e y > M e a s u r e s \ S u m   o f   N e t   A m o u n t < / K e y > < / a : K e y > < a : V a l u e   i : t y p e = " M e a s u r e G r i d N o d e V i e w S t a t e " > < C o l u m n > 9 < / C o l u m n > < L a y e d O u t > t r u e < / L a y e d O u t > < W a s U I I n v i s i b l e > t r u e < / W a s U I I n v i s i b l e > < / a : V a l u e > < / a : K e y V a l u e O f D i a g r a m O b j e c t K e y a n y T y p e z b w N T n L X > < a : K e y V a l u e O f D i a g r a m O b j e c t K e y a n y T y p e z b w N T n L X > < a : K e y > < K e y > M e a s u r e s \ S u m   o f   N e t   A m o u n t \ T a g I n f o \ F o r m u l a < / K e y > < / a : K e y > < a : V a l u e   i : t y p e = " M e a s u r e G r i d V i e w S t a t e I D i a g r a m T a g A d d i t i o n a l I n f o " / > < / a : K e y V a l u e O f D i a g r a m O b j e c t K e y a n y T y p e z b w N T n L X > < a : K e y V a l u e O f D i a g r a m O b j e c t K e y a n y T y p e z b w N T n L X > < a : K e y > < K e y > M e a s u r e s \ S u m   o f   N e t   A m o u n t \ T a g I n f o \ V a l u e < / K e y > < / a : K e y > < a : V a l u e   i : t y p e = " M e a s u r e G r i d V i e w S t a t e I D i a g r a m T a g A d d i t i o n a l I n f o " / > < / a : K e y V a l u e O f D i a g r a m O b j e c t K e y a n y T y p e z b w N T n L X > < a : K e y V a l u e O f D i a g r a m O b j e c t K e y a n y T y p e z b w N T n L X > < a : K e y > < K e y > M e a s u r e s \ M a x   o f   C r e d i t < / K e y > < / a : K e y > < a : V a l u e   i : t y p e = " M e a s u r e G r i d N o d e V i e w S t a t e " > < C o l u m n > 3 < / C o l u m n > < L a y e d O u t > t r u e < / L a y e d O u t > < R o w > 1 < / R o w > < W a s U I I n v i s i b l e > t r u e < / W a s U I I n v i s i b l e > < / a : V a l u e > < / a : K e y V a l u e O f D i a g r a m O b j e c t K e y a n y T y p e z b w N T n L X > < a : K e y V a l u e O f D i a g r a m O b j e c t K e y a n y T y p e z b w N T n L X > < a : K e y > < K e y > M e a s u r e s \ M a x   o f   C r e d i t \ T a g I n f o \ F o r m u l a < / K e y > < / a : K e y > < a : V a l u e   i : t y p e = " M e a s u r e G r i d V i e w S t a t e I D i a g r a m T a g A d d i t i o n a l I n f o " / > < / a : K e y V a l u e O f D i a g r a m O b j e c t K e y a n y T y p e z b w N T n L X > < a : K e y V a l u e O f D i a g r a m O b j e c t K e y a n y T y p e z b w N T n L X > < a : K e y > < K e y > M e a s u r e s \ M a x   o f   C r e d i t \ T a g I n f o \ V a l u e < / K e y > < / a : K e y > < a : V a l u e   i : t y p e = " M e a s u r e G r i d V i e w S t a t e I D i a g r a m T a g A d d i t i o n a l I n f o " / > < / a : K e y V a l u e O f D i a g r a m O b j e c t K e y a n y T y p e z b w N T n L X > < a : K e y V a l u e O f D i a g r a m O b j e c t K e y a n y T y p e z b w N T n L X > < a : K e y > < K e y > M e a s u r e s \ A v e r a g e   o f   C r e d i t < / K e y > < / a : K e y > < a : V a l u e   i : t y p e = " M e a s u r e G r i d N o d e V i e w S t a t e " > < C o l u m n > 3 < / C o l u m n > < L a y e d O u t > t r u e < / L a y e d O u t > < R o w > 2 < / R o w > < W a s U I I n v i s i b l e > t r u e < / W a s U I I n v i s i b l e > < / a : V a l u e > < / a : K e y V a l u e O f D i a g r a m O b j e c t K e y a n y T y p e z b w N T n L X > < a : K e y V a l u e O f D i a g r a m O b j e c t K e y a n y T y p e z b w N T n L X > < a : K e y > < K e y > M e a s u r e s \ A v e r a g e   o f   C r e d i t \ T a g I n f o \ F o r m u l a < / K e y > < / a : K e y > < a : V a l u e   i : t y p e = " M e a s u r e G r i d V i e w S t a t e I D i a g r a m T a g A d d i t i o n a l I n f o " / > < / a : K e y V a l u e O f D i a g r a m O b j e c t K e y a n y T y p e z b w N T n L X > < a : K e y V a l u e O f D i a g r a m O b j e c t K e y a n y T y p e z b w N T n L X > < a : K e y > < K e y > M e a s u r e s \ A v e r a g e   o f   C r e d i t \ T a g I n f o \ V a l u e < / K e y > < / a : K e y > < a : V a l u e   i : t y p e = " M e a s u r e G r i d V i e w S t a t e I D i a g r a m T a g A d d i t i o n a l I n f o " / > < / a : K e y V a l u e O f D i a g r a m O b j e c t K e y a n y T y p e z b w N T n L X > < a : K e y V a l u e O f D i a g r a m O b j e c t K e y a n y T y p e z b w N T n L X > < a : K e y > < K e y > M e a s u r e s \ M a x   o f   D e b i t < / K e y > < / a : K e y > < a : V a l u e   i : t y p e = " M e a s u r e G r i d N o d e V i e w S t a t e " > < C o l u m n > 2 < / C o l u m n > < L a y e d O u t > t r u e < / L a y e d O u t > < R o w > 1 < / R o w > < W a s U I I n v i s i b l e > t r u e < / W a s U I I n v i s i b l e > < / a : V a l u e > < / a : K e y V a l u e O f D i a g r a m O b j e c t K e y a n y T y p e z b w N T n L X > < a : K e y V a l u e O f D i a g r a m O b j e c t K e y a n y T y p e z b w N T n L X > < a : K e y > < K e y > M e a s u r e s \ M a x   o f   D e b i t \ T a g I n f o \ F o r m u l a < / K e y > < / a : K e y > < a : V a l u e   i : t y p e = " M e a s u r e G r i d V i e w S t a t e I D i a g r a m T a g A d d i t i o n a l I n f o " / > < / a : K e y V a l u e O f D i a g r a m O b j e c t K e y a n y T y p e z b w N T n L X > < a : K e y V a l u e O f D i a g r a m O b j e c t K e y a n y T y p e z b w N T n L X > < a : K e y > < K e y > M e a s u r e s \ M a x   o f   D e b i t \ T a g I n f o \ V a l u e 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 C o l u m n s \ M o n t h   N u m b e r < / K e y > < / a : K e y > < a : V a l u e   i : t y p e = " M e a s u r e G r i d N o d e V i e w S t a t e " > < C o l u m n > 7 < / C o l u m n > < L a y e d O u t > t r u e < / L a y e d O u t > < / a : V a l u e > < / a : K e y V a l u e O f D i a g r a m O b j e c t K e y a n y T y p e z b w N T n L X > < a : K e y V a l u e O f D i a g r a m O b j e c t K e y a n y T y p e z b w N T n L X > < a : K e y > < K e y > C o l u m n s \ W e e k   D a y < / K e y > < / a : K e y > < a : V a l u e   i : t y p e = " M e a s u r e G r i d N o d e V i e w S t a t e " > < C o l u m n > 8 < / C o l u m n > < L a y e d O u t > t r u e < / L a y e d O u t > < / a : V a l u e > < / a : K e y V a l u e O f D i a g r a m O b j e c t K e y a n y T y p e z b w N T n L X > < a : K e y V a l u e O f D i a g r a m O b j e c t K e y a n y T y p e z b w N T n L X > < a : K e y > < K e y > C o l u m n s \ N e t   A m o u n t < / 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 L i n k s \ & l t ; C o l u m n s \ S u m   o f   C r e d i t & g t ; - & l t ; M e a s u r e s \ C r e d i t & g t ; < / K e y > < / a : K e y > < a : V a l u e   i : t y p e = " M e a s u r e G r i d V i e w S t a t e I D i a g r a m L i n k " / > < / a : K e y V a l u e O f D i a g r a m O b j e c t K e y a n y T y p e z b w N T n L X > < a : K e y V a l u e O f D i a g r a m O b j e c t K e y a n y T y p e z b w N T n L X > < a : K e y > < K e y > L i n k s \ & l t ; C o l u m n s \ S u m   o f   C r e d i t & g t ; - & l t ; M e a s u r e s \ C r e d i t & g t ; \ C O L U M N < / K e y > < / a : K e y > < a : V a l u e   i : t y p e = " M e a s u r e G r i d V i e w S t a t e I D i a g r a m L i n k E n d p o i n t " / > < / a : K e y V a l u e O f D i a g r a m O b j e c t K e y a n y T y p e z b w N T n L X > < a : K e y V a l u e O f D i a g r a m O b j e c t K e y a n y T y p e z b w N T n L X > < a : K e y > < K e y > L i n k s \ & l t ; C o l u m n s \ S u m   o f   C r e d i t & g t ; - & l t ; M e a s u r e s \ C r e d i t & g t ; \ M E A S U R E < / K e y > < / a : K e y > < a : V a l u e   i : t y p e = " M e a s u r e G r i d V i e w S t a t e I D i a g r a m L i n k E n d p o i n t " / > < / a : K e y V a l u e O f D i a g r a m O b j e c t K e y a n y T y p e z b w N T n L X > < a : K e y V a l u e O f D i a g r a m O b j e c t K e y a n y T y p e z b w N T n L X > < a : K e y > < K e y > L i n k s \ & l t ; C o l u m n s \ S u m   o f   N e t   A m o u n t & g t ; - & l t ; M e a s u r e s \ N e t   A m o u n t & g t ; < / K e y > < / a : K e y > < a : V a l u e   i : t y p e = " M e a s u r e G r i d V i e w S t a t e I D i a g r a m L i n k " / > < / a : K e y V a l u e O f D i a g r a m O b j e c t K e y a n y T y p e z b w N T n L X > < a : K e y V a l u e O f D i a g r a m O b j e c t K e y a n y T y p e z b w N T n L X > < a : K e y > < K e y > L i n k s \ & l t ; C o l u m n s \ S u m   o f   N e t   A m o u n t & g t ; - & l t ; M e a s u r e s \ N e t   A m o u n t & g t ; \ C O L U M N < / K e y > < / a : K e y > < a : V a l u e   i : t y p e = " M e a s u r e G r i d V i e w S t a t e I D i a g r a m L i n k E n d p o i n t " / > < / a : K e y V a l u e O f D i a g r a m O b j e c t K e y a n y T y p e z b w N T n L X > < a : K e y V a l u e O f D i a g r a m O b j e c t K e y a n y T y p e z b w N T n L X > < a : K e y > < K e y > L i n k s \ & l t ; C o l u m n s \ S u m   o f   N e t   A m o u n t & g t ; - & l t ; M e a s u r e s \ N e t   A m o u n t & g t ; \ M E A S U R E < / K e y > < / a : K e y > < a : V a l u e   i : t y p e = " M e a s u r e G r i d V i e w S t a t e I D i a g r a m L i n k E n d p o i n t " / > < / a : K e y V a l u e O f D i a g r a m O b j e c t K e y a n y T y p e z b w N T n L X > < a : K e y V a l u e O f D i a g r a m O b j e c t K e y a n y T y p e z b w N T n L X > < a : K e y > < K e y > L i n k s \ & l t ; C o l u m n s \ M a x   o f   C r e d i t & g t ; - & l t ; M e a s u r e s \ C r e d i t & g t ; < / K e y > < / a : K e y > < a : V a l u e   i : t y p e = " M e a s u r e G r i d V i e w S t a t e I D i a g r a m L i n k " / > < / a : K e y V a l u e O f D i a g r a m O b j e c t K e y a n y T y p e z b w N T n L X > < a : K e y V a l u e O f D i a g r a m O b j e c t K e y a n y T y p e z b w N T n L X > < a : K e y > < K e y > L i n k s \ & l t ; C o l u m n s \ M a x   o f   C r e d i t & g t ; - & l t ; M e a s u r e s \ C r e d i t & g t ; \ C O L U M N < / K e y > < / a : K e y > < a : V a l u e   i : t y p e = " M e a s u r e G r i d V i e w S t a t e I D i a g r a m L i n k E n d p o i n t " / > < / a : K e y V a l u e O f D i a g r a m O b j e c t K e y a n y T y p e z b w N T n L X > < a : K e y V a l u e O f D i a g r a m O b j e c t K e y a n y T y p e z b w N T n L X > < a : K e y > < K e y > L i n k s \ & l t ; C o l u m n s \ M a x   o f   C r e d i t & g t ; - & l t ; M e a s u r e s \ C r e d i t & g t ; \ M E A S U R E < / K e y > < / a : K e y > < a : V a l u e   i : t y p e = " M e a s u r e G r i d V i e w S t a t e I D i a g r a m L i n k E n d p o i n t " / > < / a : K e y V a l u e O f D i a g r a m O b j e c t K e y a n y T y p e z b w N T n L X > < a : K e y V a l u e O f D i a g r a m O b j e c t K e y a n y T y p e z b w N T n L X > < a : K e y > < K e y > L i n k s \ & l t ; C o l u m n s \ A v e r a g e   o f   C r e d i t & g t ; - & l t ; M e a s u r e s \ C r e d i t & g t ; < / K e y > < / a : K e y > < a : V a l u e   i : t y p e = " M e a s u r e G r i d V i e w S t a t e I D i a g r a m L i n k " / > < / a : K e y V a l u e O f D i a g r a m O b j e c t K e y a n y T y p e z b w N T n L X > < a : K e y V a l u e O f D i a g r a m O b j e c t K e y a n y T y p e z b w N T n L X > < a : K e y > < K e y > L i n k s \ & l t ; C o l u m n s \ A v e r a g e   o f   C r e d i t & g t ; - & l t ; M e a s u r e s \ C r e d i t & g t ; \ C O L U M N < / K e y > < / a : K e y > < a : V a l u e   i : t y p e = " M e a s u r e G r i d V i e w S t a t e I D i a g r a m L i n k E n d p o i n t " / > < / a : K e y V a l u e O f D i a g r a m O b j e c t K e y a n y T y p e z b w N T n L X > < a : K e y V a l u e O f D i a g r a m O b j e c t K e y a n y T y p e z b w N T n L X > < a : K e y > < K e y > L i n k s \ & l t ; C o l u m n s \ A v e r a g e   o f   C r e d i t & g t ; - & l t ; M e a s u r e s \ C r e d i t & g t ; \ M E A S U R E < / K e y > < / a : K e y > < a : V a l u e   i : t y p e = " M e a s u r e G r i d V i e w S t a t e I D i a g r a m L i n k E n d p o i n t " / > < / a : K e y V a l u e O f D i a g r a m O b j e c t K e y a n y T y p e z b w N T n L X > < a : K e y V a l u e O f D i a g r a m O b j e c t K e y a n y T y p e z b w N T n L X > < a : K e y > < K e y > L i n k s \ & l t ; C o l u m n s \ M a x   o f   D e b i t & g t ; - & l t ; M e a s u r e s \ D e b i t & g t ; < / K e y > < / a : K e y > < a : V a l u e   i : t y p e = " M e a s u r e G r i d V i e w S t a t e I D i a g r a m L i n k " / > < / a : K e y V a l u e O f D i a g r a m O b j e c t K e y a n y T y p e z b w N T n L X > < a : K e y V a l u e O f D i a g r a m O b j e c t K e y a n y T y p e z b w N T n L X > < a : K e y > < K e y > L i n k s \ & l t ; C o l u m n s \ M a x   o f   D e b i t & g t ; - & l t ; M e a s u r e s \ D e b i t & g t ; \ C O L U M N < / K e y > < / a : K e y > < a : V a l u e   i : t y p e = " M e a s u r e G r i d V i e w S t a t e I D i a g r a m L i n k E n d p o i n t " / > < / a : K e y V a l u e O f D i a g r a m O b j e c t K e y a n y T y p e z b w N T n L X > < a : K e y V a l u e O f D i a g r a m O b j e c t K e y a n y T y p e z b w N T n L X > < a : K e y > < K e y > L i n k s \ & l t ; C o l u m n s \ M a x   o f   D e b i t & g t ; - & l t ; M e a s u r e s \ D e b i t & g t ; \ M E A S U R E 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 2 0 2 5 - 0 4 - 2 4 T 1 1 : 4 3 : 0 5 . 3 0 0 3 3 3 2 + 0 5 : 3 0 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T a b l e 1 - 8 0 d e c b 2 2 - 4 e a 2 - 4 e a 9 - a b d f - 7 6 d c 5 d 8 5 e c b 3 , T a b l e 1   1 ] ] > < / 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T a b l e 1 - 8 0 d e c b 2 2 - 4 e a 2 - 4 e a 9 - a b d f - 7 6 d c 5 d 8 5 e c b 3 ] ] > < / 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 T a b l e 1 - 8 0 d e c b 2 2 - 4 e a 2 - 4 e a 9 - a b d f - 7 6 d c 5 d 8 5 e c b 3 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1 - 8 0 d e c b 2 2 - 4 e a 2 - 4 e a 9 - a b d f - 7 6 d c 5 d 8 5 e c b 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 N u m b e r < / s t r i n g > < / k e y > < v a l u e > < i n t > 1 6 2 < / i n t > < / v a l u e > < / i t e m > < i t e m > < k e y > < s t r i n g > W e e k   D a y < / s t r i n g > < / k e y > < v a l u e > < i n t > 1 2 0 < / i n t > < / v a l u e > < / i t e m > < i t e m > < k e y > < s t r i n g > N e t   A m o u n t < / s t r i n g > < / k e y > < v a l u e > < i n t > 1 3 6 < / i n t > < / v a l u e > < / i t e m > < i t e m > < k e y > < s t r i n g > D a t e   ( M o n t h   I n d e x ) < / s t r i n g > < / k e y > < v a l u e > < i n t > 1 9 4 < / i n t > < / v a l u e > < / i t e m > < i t e m > < k e y > < s t r i n g > D a t e   ( M o n t h ) < / s t r i n g > < / k e y > < v a l u e > < i n t > 1 4 7 < / 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 N u m b e r < / s t r i n g > < / k e y > < v a l u e > < i n t > 7 < / i n t > < / v a l u e > < / i t e m > < i t e m > < k e y > < s t r i n g > W e e k   D a y < / s t r i n g > < / k e y > < v a l u e > < i n t > 8 < / i n t > < / v a l u e > < / i t e m > < i t e m > < k e y > < s t r i n g > N e t   A m o u n t < / 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85F0182-2284-4852-A164-E5EAE6266B2C}">
  <ds:schemaRefs>
    <ds:schemaRef ds:uri="http://schemas.microsoft.com/DataMashup"/>
  </ds:schemaRefs>
</ds:datastoreItem>
</file>

<file path=customXml/itemProps10.xml><?xml version="1.0" encoding="utf-8"?>
<ds:datastoreItem xmlns:ds="http://schemas.openxmlformats.org/officeDocument/2006/customXml" ds:itemID="{B9FB5B58-0B23-4549-93A4-BB8FCC4B15F7}">
  <ds:schemaRefs/>
</ds:datastoreItem>
</file>

<file path=customXml/itemProps11.xml><?xml version="1.0" encoding="utf-8"?>
<ds:datastoreItem xmlns:ds="http://schemas.openxmlformats.org/officeDocument/2006/customXml" ds:itemID="{0B4E9991-C895-4826-999B-AAA0D29065EF}">
  <ds:schemaRefs/>
</ds:datastoreItem>
</file>

<file path=customXml/itemProps12.xml><?xml version="1.0" encoding="utf-8"?>
<ds:datastoreItem xmlns:ds="http://schemas.openxmlformats.org/officeDocument/2006/customXml" ds:itemID="{0F19AF55-2180-4164-B1F0-D5D524953861}">
  <ds:schemaRefs/>
</ds:datastoreItem>
</file>

<file path=customXml/itemProps13.xml><?xml version="1.0" encoding="utf-8"?>
<ds:datastoreItem xmlns:ds="http://schemas.openxmlformats.org/officeDocument/2006/customXml" ds:itemID="{CDA15BDA-321F-4C4E-AFB7-2629826F9EE8}">
  <ds:schemaRefs/>
</ds:datastoreItem>
</file>

<file path=customXml/itemProps14.xml><?xml version="1.0" encoding="utf-8"?>
<ds:datastoreItem xmlns:ds="http://schemas.openxmlformats.org/officeDocument/2006/customXml" ds:itemID="{43AF9AB1-2E80-42F7-92CE-78A1C794491E}">
  <ds:schemaRefs/>
</ds:datastoreItem>
</file>

<file path=customXml/itemProps15.xml><?xml version="1.0" encoding="utf-8"?>
<ds:datastoreItem xmlns:ds="http://schemas.openxmlformats.org/officeDocument/2006/customXml" ds:itemID="{5210D84E-F088-4249-96BA-722801C51629}">
  <ds:schemaRefs/>
</ds:datastoreItem>
</file>

<file path=customXml/itemProps16.xml><?xml version="1.0" encoding="utf-8"?>
<ds:datastoreItem xmlns:ds="http://schemas.openxmlformats.org/officeDocument/2006/customXml" ds:itemID="{5D6441BC-32EC-44EF-8545-866674AB8046}">
  <ds:schemaRefs/>
</ds:datastoreItem>
</file>

<file path=customXml/itemProps17.xml><?xml version="1.0" encoding="utf-8"?>
<ds:datastoreItem xmlns:ds="http://schemas.openxmlformats.org/officeDocument/2006/customXml" ds:itemID="{6B233089-5718-42EA-A065-6C0B47139FD2}">
  <ds:schemaRefs/>
</ds:datastoreItem>
</file>

<file path=customXml/itemProps2.xml><?xml version="1.0" encoding="utf-8"?>
<ds:datastoreItem xmlns:ds="http://schemas.openxmlformats.org/officeDocument/2006/customXml" ds:itemID="{7A53F3ED-1D1C-45C0-8BBE-420EB8C7EBAF}">
  <ds:schemaRefs/>
</ds:datastoreItem>
</file>

<file path=customXml/itemProps3.xml><?xml version="1.0" encoding="utf-8"?>
<ds:datastoreItem xmlns:ds="http://schemas.openxmlformats.org/officeDocument/2006/customXml" ds:itemID="{53116C9E-FA39-4732-BB79-A022DA6A7D15}">
  <ds:schemaRefs/>
</ds:datastoreItem>
</file>

<file path=customXml/itemProps4.xml><?xml version="1.0" encoding="utf-8"?>
<ds:datastoreItem xmlns:ds="http://schemas.openxmlformats.org/officeDocument/2006/customXml" ds:itemID="{9204A4A6-F08F-4E33-82D5-0E89D2D69F2B}">
  <ds:schemaRefs/>
</ds:datastoreItem>
</file>

<file path=customXml/itemProps5.xml><?xml version="1.0" encoding="utf-8"?>
<ds:datastoreItem xmlns:ds="http://schemas.openxmlformats.org/officeDocument/2006/customXml" ds:itemID="{35BDBABA-B115-4A62-AB4D-02A6177D1D58}">
  <ds:schemaRefs/>
</ds:datastoreItem>
</file>

<file path=customXml/itemProps6.xml><?xml version="1.0" encoding="utf-8"?>
<ds:datastoreItem xmlns:ds="http://schemas.openxmlformats.org/officeDocument/2006/customXml" ds:itemID="{31D238D0-DB13-4FF1-9667-D329422406A7}">
  <ds:schemaRefs/>
</ds:datastoreItem>
</file>

<file path=customXml/itemProps7.xml><?xml version="1.0" encoding="utf-8"?>
<ds:datastoreItem xmlns:ds="http://schemas.openxmlformats.org/officeDocument/2006/customXml" ds:itemID="{01AE5313-4BAC-464E-892A-9D4C9F35CBCD}">
  <ds:schemaRefs/>
</ds:datastoreItem>
</file>

<file path=customXml/itemProps8.xml><?xml version="1.0" encoding="utf-8"?>
<ds:datastoreItem xmlns:ds="http://schemas.openxmlformats.org/officeDocument/2006/customXml" ds:itemID="{D519BBD5-ABCE-4788-BE71-21EFD2A91A8C}">
  <ds:schemaRefs/>
</ds:datastoreItem>
</file>

<file path=customXml/itemProps9.xml><?xml version="1.0" encoding="utf-8"?>
<ds:datastoreItem xmlns:ds="http://schemas.openxmlformats.org/officeDocument/2006/customXml" ds:itemID="{18C3F84E-F5D1-4C78-B89F-A29927F424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ICONS &amp; COLOURS </vt:lpstr>
      <vt:lpstr>Sheet1</vt:lpstr>
      <vt:lpstr>CALCULATIONS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Revanth Ramesetty</cp:lastModifiedBy>
  <dcterms:created xsi:type="dcterms:W3CDTF">2025-03-17T09:41:14Z</dcterms:created>
  <dcterms:modified xsi:type="dcterms:W3CDTF">2025-04-28T04:32:26Z</dcterms:modified>
</cp:coreProperties>
</file>