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65" activeTab="19"/>
  </bookViews>
  <sheets>
    <sheet name="Ade1952" sheetId="20" r:id="rId1"/>
    <sheet name="Aru1972" sheetId="9" r:id="rId2"/>
    <sheet name="Bur1958" sheetId="8" r:id="rId3"/>
    <sheet name="Cag2008" sheetId="21" r:id="rId4"/>
    <sheet name="Cez1974" sheetId="11" r:id="rId5"/>
    <sheet name="Col1971" sheetId="6" r:id="rId6"/>
    <sheet name="Fie1961" sheetId="13" r:id="rId7"/>
    <sheet name="Fil1971" sheetId="10" r:id="rId8"/>
    <sheet name="Gol1970" sheetId="19" r:id="rId9"/>
    <sheet name="Haw1963" sheetId="15" r:id="rId10"/>
    <sheet name="Kat1985" sheetId="14" r:id="rId11"/>
    <sheet name="Kne1963" sheetId="2" r:id="rId12"/>
    <sheet name="Kor2005" sheetId="17" r:id="rId13"/>
    <sheet name="McC1964" sheetId="3" r:id="rId14"/>
    <sheet name="Mil2006S1" sheetId="4" r:id="rId15"/>
    <sheet name="Mil2006S2" sheetId="5" r:id="rId16"/>
    <sheet name="Par2003" sheetId="18" r:id="rId17"/>
    <sheet name="Pel1971" sheetId="12" r:id="rId18"/>
    <sheet name="Ros2001" sheetId="16" r:id="rId19"/>
    <sheet name="Wol1957" sheetId="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1" l="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4" i="20" l="1"/>
  <c r="E3" i="20"/>
  <c r="E2" i="20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3" i="19"/>
  <c r="D3" i="19"/>
  <c r="E2" i="19"/>
  <c r="D2" i="19"/>
  <c r="E15" i="13" l="1"/>
  <c r="D15" i="13"/>
  <c r="E14" i="13"/>
  <c r="D14" i="13"/>
  <c r="E13" i="13"/>
  <c r="D13" i="13"/>
  <c r="E12" i="13"/>
  <c r="D12" i="13"/>
  <c r="E11" i="13"/>
  <c r="D11" i="13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13" i="10"/>
  <c r="E14" i="9"/>
  <c r="E13" i="9"/>
  <c r="E12" i="9"/>
  <c r="E11" i="9"/>
  <c r="E10" i="9"/>
  <c r="E9" i="9"/>
  <c r="E8" i="9"/>
  <c r="E7" i="9"/>
  <c r="E6" i="9"/>
  <c r="E5" i="9"/>
  <c r="E4" i="9"/>
  <c r="E3" i="9"/>
  <c r="E2" i="9"/>
  <c r="E38" i="5"/>
  <c r="E37" i="5"/>
  <c r="E36" i="5"/>
  <c r="E42" i="4"/>
  <c r="E41" i="4"/>
  <c r="E40" i="4"/>
  <c r="E39" i="4"/>
  <c r="E38" i="4"/>
  <c r="E37" i="4"/>
  <c r="D44" i="2" l="1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38" i="12" l="1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</calcChain>
</file>

<file path=xl/sharedStrings.xml><?xml version="1.0" encoding="utf-8"?>
<sst xmlns="http://schemas.openxmlformats.org/spreadsheetml/2006/main" count="1101" uniqueCount="68">
  <si>
    <t>T (K)</t>
  </si>
  <si>
    <t>Cp (J/mol K)</t>
  </si>
  <si>
    <t>Year</t>
  </si>
  <si>
    <t>+/- % error bounds</t>
  </si>
  <si>
    <t>% Zr Content</t>
  </si>
  <si>
    <t>Zr corrected</t>
  </si>
  <si>
    <t>Cp (cal/mol*K)</t>
  </si>
  <si>
    <t>error type provided</t>
  </si>
  <si>
    <t>data from fig. or table</t>
  </si>
  <si>
    <t>table</t>
  </si>
  <si>
    <t>data from orig. source</t>
  </si>
  <si>
    <t>no</t>
  </si>
  <si>
    <t>T^2 (K^2)</t>
  </si>
  <si>
    <t>C/T (mJ/mol.*K^2)</t>
  </si>
  <si>
    <t>figure</t>
  </si>
  <si>
    <t>none</t>
  </si>
  <si>
    <t>yes</t>
  </si>
  <si>
    <t>absolute</t>
  </si>
  <si>
    <t>T(K)</t>
  </si>
  <si>
    <t>Cp (cal., g.f.m)</t>
  </si>
  <si>
    <t>'+/- % error bounds</t>
  </si>
  <si>
    <t>2-sigma</t>
  </si>
  <si>
    <t>Cp (J/kg*K), meas</t>
  </si>
  <si>
    <t>Cp (J/g*K)</t>
  </si>
  <si>
    <t>Cp (kcal/g-atom*K)</t>
  </si>
  <si>
    <t>T (F)</t>
  </si>
  <si>
    <t>del Hc (Btu/lb)</t>
  </si>
  <si>
    <t>del H (J/mol)</t>
  </si>
  <si>
    <t>H_T-H_298, exp (J/mol)</t>
  </si>
  <si>
    <t>H-H298.15 (cal. / g. atom)</t>
  </si>
  <si>
    <t>H-H298.15 (J/mol.)</t>
  </si>
  <si>
    <t>fig</t>
  </si>
  <si>
    <t>type</t>
  </si>
  <si>
    <t>Cp</t>
  </si>
  <si>
    <t>H</t>
  </si>
  <si>
    <t>alpha</t>
  </si>
  <si>
    <t>Phase</t>
  </si>
  <si>
    <t>beta</t>
  </si>
  <si>
    <t>liquid</t>
  </si>
  <si>
    <t>Cp (J/mol. K)</t>
  </si>
  <si>
    <t>Cp (J/g K)</t>
  </si>
  <si>
    <t>1-sigma</t>
  </si>
  <si>
    <t>Cp/epsilon (J/mol K)</t>
  </si>
  <si>
    <t>T (deg C)</t>
  </si>
  <si>
    <t>H-H298.15 (cal/g-at)</t>
  </si>
  <si>
    <t>Cp (cal/g*K)</t>
  </si>
  <si>
    <t>H (kJ/kg)</t>
  </si>
  <si>
    <t>H (J/mol)</t>
  </si>
  <si>
    <t>Adenstedt, H K</t>
  </si>
  <si>
    <t>Authors</t>
  </si>
  <si>
    <t>Arutyunov, A V; Banchila, S N; Filippov, L P</t>
  </si>
  <si>
    <t>Burk, D L; Estermann, I; Friedberg, S A</t>
  </si>
  <si>
    <t>Cagran, Claus; Hüpf, Thomas; Wilthan, Boris; Pottlacher, Gernot</t>
  </si>
  <si>
    <t>Cezairliyan, A; McClure, J L</t>
  </si>
  <si>
    <t>Collings, E W; Ho, J C</t>
  </si>
  <si>
    <t>Fieldhouse, I B; Lang, J I</t>
  </si>
  <si>
    <t>Filippov, L P; Yurchak, R P</t>
  </si>
  <si>
    <t>Golutvin, Y A; Maslennikova, E G</t>
  </si>
  <si>
    <t>Hawkins, Donald T; Onillon, Marc; Orr, Raymond L</t>
  </si>
  <si>
    <t>Kats, S</t>
  </si>
  <si>
    <t>Kneip Jr, G D; Betterton Jr, J O; Scarbrough, J O</t>
  </si>
  <si>
    <t>Korobenko, V N; Polyakova, O A; Savvatimskii, A I</t>
  </si>
  <si>
    <t>Milošević, N D; Maglić, K D</t>
  </si>
  <si>
    <t>Paradis, P.-F.; Ishikawa, T; Yoda, S</t>
  </si>
  <si>
    <t>Peletskii, Vladislav Eduardovich; Druzhinin, V P</t>
  </si>
  <si>
    <t>Rösner-Kuhn, Michael; Drewes, Karsten; Franz, Henrik; Frohberg, Martin G</t>
  </si>
  <si>
    <t>McClaine, T A</t>
  </si>
  <si>
    <t>Wolcott, 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</si>
</sst>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quotePrefix="1" applyFill="1"/>
    <xf numFmtId="0" fontId="0" fillId="0" borderId="0" xfId="0" applyFill="1" applyAlignment="1">
      <alignment wrapText="1"/>
    </xf>
    <xf numFmtId="0" fontId="0" fillId="0" borderId="0" xfId="0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0" fillId="0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39" sqref="H39"/>
    </sheetView>
  </sheetViews>
  <sheetFormatPr defaultRowHeight="15" x14ac:dyDescent="0.25"/>
  <sheetData>
    <row r="1" spans="1:14" x14ac:dyDescent="0.25">
      <c r="A1" t="s">
        <v>36</v>
      </c>
      <c r="B1" t="s">
        <v>43</v>
      </c>
      <c r="C1" t="s">
        <v>45</v>
      </c>
      <c r="D1" t="s">
        <v>0</v>
      </c>
      <c r="E1" t="s">
        <v>1</v>
      </c>
      <c r="F1" t="s">
        <v>3</v>
      </c>
      <c r="G1" t="s">
        <v>49</v>
      </c>
      <c r="H1" t="s">
        <v>2</v>
      </c>
      <c r="I1" t="s">
        <v>5</v>
      </c>
      <c r="J1" t="s">
        <v>8</v>
      </c>
      <c r="K1" t="s">
        <v>7</v>
      </c>
      <c r="L1" t="s">
        <v>10</v>
      </c>
      <c r="M1" t="s">
        <v>4</v>
      </c>
      <c r="N1" t="s">
        <v>32</v>
      </c>
    </row>
    <row r="2" spans="1:14" x14ac:dyDescent="0.25">
      <c r="A2" t="s">
        <v>35</v>
      </c>
      <c r="B2">
        <v>25</v>
      </c>
      <c r="C2">
        <v>3.49E-2</v>
      </c>
      <c r="D2">
        <v>298.14999999999998</v>
      </c>
      <c r="E2">
        <f>C2*4.184*178.49</f>
        <v>26.063395384000003</v>
      </c>
      <c r="F2">
        <v>5</v>
      </c>
      <c r="G2" t="s">
        <v>48</v>
      </c>
      <c r="H2">
        <v>1952</v>
      </c>
      <c r="I2" t="s">
        <v>11</v>
      </c>
      <c r="J2" t="s">
        <v>9</v>
      </c>
      <c r="K2" t="s">
        <v>15</v>
      </c>
      <c r="L2" t="s">
        <v>16</v>
      </c>
      <c r="M2">
        <v>0.7</v>
      </c>
      <c r="N2" t="s">
        <v>33</v>
      </c>
    </row>
    <row r="3" spans="1:14" x14ac:dyDescent="0.25">
      <c r="A3" t="s">
        <v>35</v>
      </c>
      <c r="B3">
        <v>25</v>
      </c>
      <c r="C3">
        <v>3.5099999999999999E-2</v>
      </c>
      <c r="D3">
        <v>298.14999999999998</v>
      </c>
      <c r="E3">
        <f t="shared" ref="E3:E4" si="0">C3*4.184*178.49</f>
        <v>26.212755816000001</v>
      </c>
      <c r="F3">
        <v>5</v>
      </c>
    </row>
    <row r="4" spans="1:14" x14ac:dyDescent="0.25">
      <c r="A4" t="s">
        <v>35</v>
      </c>
      <c r="B4">
        <v>25</v>
      </c>
      <c r="C4">
        <v>3.5200000000000002E-2</v>
      </c>
      <c r="D4">
        <v>298.14999999999998</v>
      </c>
      <c r="E4">
        <f t="shared" si="0"/>
        <v>26.287436032000002</v>
      </c>
      <c r="F4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workbookViewId="0">
      <selection activeCell="G3" sqref="G3"/>
    </sheetView>
  </sheetViews>
  <sheetFormatPr defaultRowHeight="15" x14ac:dyDescent="0.25"/>
  <cols>
    <col min="6" max="6" width="21.140625" customWidth="1"/>
    <col min="8" max="10" width="9.140625" customWidth="1"/>
  </cols>
  <sheetData>
    <row r="1" spans="1:25" x14ac:dyDescent="0.25">
      <c r="A1" t="s">
        <v>36</v>
      </c>
      <c r="B1" s="6" t="s">
        <v>18</v>
      </c>
      <c r="C1" s="6" t="s">
        <v>29</v>
      </c>
      <c r="D1" s="6" t="s">
        <v>18</v>
      </c>
      <c r="E1" s="6" t="s">
        <v>30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s="6" t="s">
        <v>10</v>
      </c>
      <c r="M1" s="6" t="s">
        <v>4</v>
      </c>
      <c r="N1" s="6" t="s">
        <v>32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t="s">
        <v>35</v>
      </c>
      <c r="B2" s="6">
        <v>338.9</v>
      </c>
      <c r="C2" s="6">
        <v>241</v>
      </c>
      <c r="D2" s="6">
        <v>338.9</v>
      </c>
      <c r="E2" s="6">
        <v>1008.3440000000001</v>
      </c>
      <c r="F2" s="6">
        <v>5</v>
      </c>
      <c r="G2" s="6" t="s">
        <v>58</v>
      </c>
      <c r="H2" s="6">
        <v>1963</v>
      </c>
      <c r="I2" s="6" t="s">
        <v>16</v>
      </c>
      <c r="J2" s="6" t="s">
        <v>9</v>
      </c>
      <c r="K2" s="6" t="s">
        <v>15</v>
      </c>
      <c r="L2" s="6" t="s">
        <v>16</v>
      </c>
      <c r="M2" s="6">
        <v>2.8</v>
      </c>
      <c r="N2" s="6" t="s">
        <v>34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t="s">
        <v>35</v>
      </c>
      <c r="B3" s="6">
        <v>341.7</v>
      </c>
      <c r="C3" s="6">
        <v>274</v>
      </c>
      <c r="D3" s="6">
        <v>341.7</v>
      </c>
      <c r="E3" s="6">
        <v>1146.4159999999999</v>
      </c>
      <c r="F3" s="6">
        <v>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t="s">
        <v>35</v>
      </c>
      <c r="B4" s="6">
        <v>341.9</v>
      </c>
      <c r="C4" s="6">
        <v>286</v>
      </c>
      <c r="D4" s="6">
        <v>341.9</v>
      </c>
      <c r="E4" s="6">
        <v>1196.624</v>
      </c>
      <c r="F4" s="6">
        <v>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t="s">
        <v>35</v>
      </c>
      <c r="B5" s="6">
        <v>342.2</v>
      </c>
      <c r="C5" s="6">
        <v>279</v>
      </c>
      <c r="D5" s="6">
        <v>342.2</v>
      </c>
      <c r="E5" s="6">
        <v>1167.336</v>
      </c>
      <c r="F5" s="6">
        <v>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t="s">
        <v>35</v>
      </c>
      <c r="B6" s="6">
        <v>390</v>
      </c>
      <c r="C6" s="6">
        <v>562</v>
      </c>
      <c r="D6" s="6">
        <v>390</v>
      </c>
      <c r="E6" s="6">
        <v>2351.4079999999999</v>
      </c>
      <c r="F6" s="6"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t="s">
        <v>35</v>
      </c>
      <c r="B7" s="6">
        <v>392.5</v>
      </c>
      <c r="C7" s="6">
        <v>597</v>
      </c>
      <c r="D7" s="6">
        <v>392.5</v>
      </c>
      <c r="E7" s="6">
        <v>2497.848</v>
      </c>
      <c r="F7" s="6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t="s">
        <v>35</v>
      </c>
      <c r="B8" s="6">
        <v>392.9</v>
      </c>
      <c r="C8" s="6">
        <v>582</v>
      </c>
      <c r="D8" s="6">
        <v>392.9</v>
      </c>
      <c r="E8" s="6">
        <v>2435.0880000000002</v>
      </c>
      <c r="F8" s="6">
        <v>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t="s">
        <v>35</v>
      </c>
      <c r="B9" s="6">
        <v>398.3</v>
      </c>
      <c r="C9" s="6">
        <v>612</v>
      </c>
      <c r="D9" s="6">
        <v>398.3</v>
      </c>
      <c r="E9" s="6">
        <v>2560.6080000000002</v>
      </c>
      <c r="F9" s="6">
        <v>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t="s">
        <v>35</v>
      </c>
      <c r="B10" s="6">
        <v>398.4</v>
      </c>
      <c r="C10" s="6">
        <v>617</v>
      </c>
      <c r="D10" s="6">
        <v>398.4</v>
      </c>
      <c r="E10" s="6">
        <v>2581.5280000000002</v>
      </c>
      <c r="F10" s="6">
        <v>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t="s">
        <v>35</v>
      </c>
      <c r="B11" s="6">
        <v>486.6</v>
      </c>
      <c r="C11" s="6">
        <v>1193</v>
      </c>
      <c r="D11" s="6">
        <v>486.6</v>
      </c>
      <c r="E11" s="6">
        <v>4991.5120000000006</v>
      </c>
      <c r="F11" s="6">
        <v>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t="s">
        <v>35</v>
      </c>
      <c r="B12" s="6">
        <v>486.6</v>
      </c>
      <c r="C12" s="6">
        <v>1205</v>
      </c>
      <c r="D12" s="6">
        <v>486.6</v>
      </c>
      <c r="E12" s="6">
        <v>5041.72</v>
      </c>
      <c r="F12" s="6">
        <v>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t="s">
        <v>35</v>
      </c>
      <c r="B13" s="6">
        <v>486.8</v>
      </c>
      <c r="C13" s="6">
        <v>1166</v>
      </c>
      <c r="D13" s="6">
        <v>486.8</v>
      </c>
      <c r="E13" s="6">
        <v>4878.5439999999999</v>
      </c>
      <c r="F13" s="6">
        <v>5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t="s">
        <v>35</v>
      </c>
      <c r="B14" s="6">
        <v>492.7</v>
      </c>
      <c r="C14" s="6">
        <v>1236</v>
      </c>
      <c r="D14" s="6">
        <v>492.7</v>
      </c>
      <c r="E14" s="6">
        <v>5171.424</v>
      </c>
      <c r="F14" s="6">
        <v>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t="s">
        <v>35</v>
      </c>
      <c r="B15" s="6">
        <v>492.7</v>
      </c>
      <c r="C15" s="6">
        <v>1234</v>
      </c>
      <c r="D15" s="6">
        <v>492.7</v>
      </c>
      <c r="E15" s="6">
        <v>5163.0560000000005</v>
      </c>
      <c r="F15" s="6">
        <v>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t="s">
        <v>35</v>
      </c>
      <c r="B16" s="6">
        <v>576.6</v>
      </c>
      <c r="C16" s="6">
        <v>1801</v>
      </c>
      <c r="D16" s="6">
        <v>576.6</v>
      </c>
      <c r="E16" s="6">
        <v>7535.384</v>
      </c>
      <c r="F16" s="6">
        <v>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t="s">
        <v>35</v>
      </c>
      <c r="B17" s="6">
        <v>576.6</v>
      </c>
      <c r="C17" s="6">
        <v>1781</v>
      </c>
      <c r="D17" s="6">
        <v>576.6</v>
      </c>
      <c r="E17" s="6">
        <v>7451.7040000000006</v>
      </c>
      <c r="F17" s="6">
        <v>5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t="s">
        <v>35</v>
      </c>
      <c r="B18" s="6">
        <v>576.79999999999995</v>
      </c>
      <c r="C18" s="6">
        <v>1795</v>
      </c>
      <c r="D18" s="6">
        <v>576.79999999999995</v>
      </c>
      <c r="E18" s="6">
        <v>7510.2800000000007</v>
      </c>
      <c r="F18" s="6">
        <v>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t="s">
        <v>35</v>
      </c>
      <c r="B19" s="6">
        <v>589</v>
      </c>
      <c r="C19" s="6">
        <v>1873</v>
      </c>
      <c r="D19" s="6">
        <v>589</v>
      </c>
      <c r="E19" s="6">
        <v>7836.6320000000005</v>
      </c>
      <c r="F19" s="6">
        <v>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t="s">
        <v>35</v>
      </c>
      <c r="B20" s="6">
        <v>687.8</v>
      </c>
      <c r="C20" s="6">
        <v>2557</v>
      </c>
      <c r="D20" s="6">
        <v>687.8</v>
      </c>
      <c r="E20" s="6">
        <v>10698.488000000001</v>
      </c>
      <c r="F20" s="6">
        <v>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t="s">
        <v>35</v>
      </c>
      <c r="B21" s="6">
        <v>687.9</v>
      </c>
      <c r="C21" s="6">
        <v>2524</v>
      </c>
      <c r="D21" s="6">
        <v>687.9</v>
      </c>
      <c r="E21" s="6">
        <v>10560.416000000001</v>
      </c>
      <c r="F21" s="6">
        <v>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t="s">
        <v>35</v>
      </c>
      <c r="B22" s="6">
        <v>697.3</v>
      </c>
      <c r="C22" s="6">
        <v>2623</v>
      </c>
      <c r="D22" s="6">
        <v>697.3</v>
      </c>
      <c r="E22" s="6">
        <v>10974.632</v>
      </c>
      <c r="F22" s="6">
        <v>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t="s">
        <v>35</v>
      </c>
      <c r="B23" s="6">
        <v>697.7</v>
      </c>
      <c r="C23" s="6">
        <v>2610</v>
      </c>
      <c r="D23" s="6">
        <v>697.7</v>
      </c>
      <c r="E23" s="6">
        <v>10920.24</v>
      </c>
      <c r="F23" s="6">
        <v>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t="s">
        <v>35</v>
      </c>
      <c r="B24" s="6">
        <v>697.7</v>
      </c>
      <c r="C24" s="6">
        <v>2596</v>
      </c>
      <c r="D24" s="6">
        <v>697.7</v>
      </c>
      <c r="E24" s="6">
        <v>10861.664000000001</v>
      </c>
      <c r="F24" s="6">
        <v>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t="s">
        <v>35</v>
      </c>
      <c r="B25" s="6">
        <v>791</v>
      </c>
      <c r="C25" s="6">
        <v>3257</v>
      </c>
      <c r="D25" s="6">
        <v>791</v>
      </c>
      <c r="E25" s="6">
        <v>13627.288</v>
      </c>
      <c r="F25" s="6">
        <v>5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5">
      <c r="A26" t="s">
        <v>35</v>
      </c>
      <c r="B26" s="6">
        <v>791.6</v>
      </c>
      <c r="C26" s="6">
        <v>3262</v>
      </c>
      <c r="D26" s="6">
        <v>791.6</v>
      </c>
      <c r="E26" s="6">
        <v>13648.208000000001</v>
      </c>
      <c r="F26" s="6">
        <v>5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5">
      <c r="A27" t="s">
        <v>35</v>
      </c>
      <c r="B27" s="6">
        <v>837.2</v>
      </c>
      <c r="C27" s="6">
        <v>3604</v>
      </c>
      <c r="D27" s="6">
        <v>837.2</v>
      </c>
      <c r="E27" s="6">
        <v>15079.136</v>
      </c>
      <c r="F27" s="6">
        <v>5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t="s">
        <v>35</v>
      </c>
      <c r="B28" s="6">
        <v>837.2</v>
      </c>
      <c r="C28" s="6">
        <v>3589</v>
      </c>
      <c r="D28" s="6">
        <v>837.2</v>
      </c>
      <c r="E28" s="6">
        <v>15016.376</v>
      </c>
      <c r="F28" s="6">
        <v>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t="s">
        <v>35</v>
      </c>
      <c r="B29" s="6">
        <v>841.4</v>
      </c>
      <c r="C29" s="6">
        <v>3572</v>
      </c>
      <c r="D29" s="6">
        <v>841.4</v>
      </c>
      <c r="E29" s="6">
        <v>14945.248000000001</v>
      </c>
      <c r="F29" s="6">
        <v>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5">
      <c r="A30" t="s">
        <v>35</v>
      </c>
      <c r="B30" s="6">
        <v>841.8</v>
      </c>
      <c r="C30" s="6">
        <v>3602</v>
      </c>
      <c r="D30" s="6">
        <v>841.8</v>
      </c>
      <c r="E30" s="6">
        <v>15070.768</v>
      </c>
      <c r="F30" s="6">
        <v>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t="s">
        <v>35</v>
      </c>
      <c r="B31" s="6">
        <v>842.4</v>
      </c>
      <c r="C31" s="6">
        <v>3595</v>
      </c>
      <c r="D31" s="6">
        <v>842.4</v>
      </c>
      <c r="E31" s="6">
        <v>15041.480000000001</v>
      </c>
      <c r="F31" s="6">
        <v>5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t="s">
        <v>35</v>
      </c>
      <c r="B32" s="6">
        <v>842.4</v>
      </c>
      <c r="C32" s="6">
        <v>3587</v>
      </c>
      <c r="D32" s="6">
        <v>842.4</v>
      </c>
      <c r="E32" s="6">
        <v>15008.008</v>
      </c>
      <c r="F32" s="6">
        <v>5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t="s">
        <v>35</v>
      </c>
      <c r="B33" s="6">
        <v>920</v>
      </c>
      <c r="C33" s="6">
        <v>4188</v>
      </c>
      <c r="D33" s="6">
        <v>920</v>
      </c>
      <c r="E33" s="6">
        <v>17522.592000000001</v>
      </c>
      <c r="F33" s="6">
        <v>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t="s">
        <v>35</v>
      </c>
      <c r="B34" s="6">
        <v>920.2</v>
      </c>
      <c r="C34" s="6">
        <v>4140</v>
      </c>
      <c r="D34" s="6">
        <v>920.2</v>
      </c>
      <c r="E34" s="6">
        <v>17321.760000000002</v>
      </c>
      <c r="F34" s="6">
        <v>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t="s">
        <v>35</v>
      </c>
      <c r="B35" s="6">
        <v>921</v>
      </c>
      <c r="C35" s="6">
        <v>4125</v>
      </c>
      <c r="D35" s="6">
        <v>921</v>
      </c>
      <c r="E35" s="6">
        <v>17259</v>
      </c>
      <c r="F35" s="6">
        <v>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t="s">
        <v>35</v>
      </c>
      <c r="B36" s="6">
        <v>983.5</v>
      </c>
      <c r="C36" s="6">
        <v>4637</v>
      </c>
      <c r="D36" s="6">
        <v>983.5</v>
      </c>
      <c r="E36" s="6">
        <v>19401.208000000002</v>
      </c>
      <c r="F36" s="6">
        <v>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t="s">
        <v>35</v>
      </c>
      <c r="B37" s="6">
        <v>983.8</v>
      </c>
      <c r="C37" s="6">
        <v>4645</v>
      </c>
      <c r="D37" s="6">
        <v>983.8</v>
      </c>
      <c r="E37" s="6">
        <v>19434.68</v>
      </c>
      <c r="F37" s="6">
        <v>5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t="s">
        <v>35</v>
      </c>
      <c r="B38" s="6">
        <v>983.9</v>
      </c>
      <c r="C38" s="6">
        <v>4639</v>
      </c>
      <c r="D38" s="6">
        <v>983.9</v>
      </c>
      <c r="E38" s="6">
        <v>19409.576000000001</v>
      </c>
      <c r="F38" s="6">
        <v>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t="s">
        <v>35</v>
      </c>
      <c r="B39" s="6">
        <v>1109.7</v>
      </c>
      <c r="C39" s="6">
        <v>5593</v>
      </c>
      <c r="D39" s="6">
        <v>1109.7</v>
      </c>
      <c r="E39" s="6">
        <v>23401.112000000001</v>
      </c>
      <c r="F39" s="6">
        <v>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5">
      <c r="A40" t="s">
        <v>35</v>
      </c>
      <c r="B40" s="6">
        <v>1109.8</v>
      </c>
      <c r="C40" s="6">
        <v>5585</v>
      </c>
      <c r="D40" s="6">
        <v>1109.8</v>
      </c>
      <c r="E40" s="6">
        <v>23367.64</v>
      </c>
      <c r="F40" s="6">
        <v>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5">
      <c r="A41" t="s">
        <v>35</v>
      </c>
      <c r="B41" s="6">
        <v>1109.9000000000001</v>
      </c>
      <c r="C41" s="6">
        <v>5505</v>
      </c>
      <c r="D41" s="6">
        <v>1109.9000000000001</v>
      </c>
      <c r="E41" s="6">
        <v>23032.920000000002</v>
      </c>
      <c r="F41" s="6">
        <v>5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t="s">
        <v>35</v>
      </c>
      <c r="B42" s="6">
        <v>1182.8</v>
      </c>
      <c r="C42" s="6">
        <v>6164</v>
      </c>
      <c r="D42" s="6">
        <v>1182.8</v>
      </c>
      <c r="E42" s="6">
        <v>25790.175999999999</v>
      </c>
      <c r="F42" s="6">
        <v>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5">
      <c r="A43" t="s">
        <v>35</v>
      </c>
      <c r="B43" s="6">
        <v>1187.0999999999999</v>
      </c>
      <c r="C43" s="6">
        <v>6141</v>
      </c>
      <c r="D43" s="6">
        <v>1187.0999999999999</v>
      </c>
      <c r="E43" s="6">
        <v>25693.944</v>
      </c>
      <c r="F43" s="6">
        <v>5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25">
      <c r="A44" t="s">
        <v>35</v>
      </c>
      <c r="B44" s="6">
        <v>1187.0999999999999</v>
      </c>
      <c r="C44" s="6">
        <v>6170</v>
      </c>
      <c r="D44" s="6">
        <v>1187.0999999999999</v>
      </c>
      <c r="E44" s="6">
        <v>25815.280000000002</v>
      </c>
      <c r="F44" s="6">
        <v>5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25">
      <c r="A45" t="s">
        <v>35</v>
      </c>
      <c r="B45" s="6">
        <v>1187.5999999999999</v>
      </c>
      <c r="C45" s="6">
        <v>6173</v>
      </c>
      <c r="D45" s="6">
        <v>1187.5999999999999</v>
      </c>
      <c r="E45" s="6">
        <v>25827.832000000002</v>
      </c>
      <c r="F45" s="6">
        <v>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5">
      <c r="A46" t="s">
        <v>35</v>
      </c>
      <c r="B46" s="6">
        <v>1271.2</v>
      </c>
      <c r="C46" s="6">
        <v>6827</v>
      </c>
      <c r="D46" s="6">
        <v>1271.2</v>
      </c>
      <c r="E46" s="6">
        <v>28564.168000000001</v>
      </c>
      <c r="F46" s="6">
        <v>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25">
      <c r="A47" t="s">
        <v>35</v>
      </c>
      <c r="B47" s="6">
        <v>1272.0999999999999</v>
      </c>
      <c r="C47" s="6">
        <v>6846</v>
      </c>
      <c r="D47" s="6">
        <v>1272.0999999999999</v>
      </c>
      <c r="E47" s="6">
        <v>28643.664000000001</v>
      </c>
      <c r="F47" s="6">
        <v>5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5">
      <c r="A48" t="s">
        <v>35</v>
      </c>
      <c r="B48" s="6">
        <v>1306.5</v>
      </c>
      <c r="C48" s="6">
        <v>7138</v>
      </c>
      <c r="D48" s="6">
        <v>1306.5</v>
      </c>
      <c r="E48" s="6">
        <v>29865.392</v>
      </c>
      <c r="F48" s="6">
        <v>5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5">
      <c r="A49" t="s">
        <v>35</v>
      </c>
      <c r="B49" s="6">
        <v>1307</v>
      </c>
      <c r="C49" s="6">
        <v>7136</v>
      </c>
      <c r="D49" s="6">
        <v>1307</v>
      </c>
      <c r="E49" s="6">
        <v>29857.024000000001</v>
      </c>
      <c r="F49" s="6">
        <v>5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5">
      <c r="A50" t="s">
        <v>35</v>
      </c>
      <c r="B50" s="6">
        <v>1346.2</v>
      </c>
      <c r="C50" s="6">
        <v>7448</v>
      </c>
      <c r="D50" s="6">
        <v>1346.2</v>
      </c>
      <c r="E50" s="6">
        <v>31162.432000000001</v>
      </c>
      <c r="F50" s="6">
        <v>5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5">
      <c r="A51" t="s">
        <v>35</v>
      </c>
      <c r="B51" s="6">
        <v>1346.5</v>
      </c>
      <c r="C51" s="6">
        <v>7493</v>
      </c>
      <c r="D51" s="6">
        <v>1346.5</v>
      </c>
      <c r="E51" s="6">
        <v>31350.712</v>
      </c>
      <c r="F51" s="6">
        <v>5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3" sqref="G3"/>
    </sheetView>
  </sheetViews>
  <sheetFormatPr defaultRowHeight="15" x14ac:dyDescent="0.25"/>
  <cols>
    <col min="6" max="6" width="22.140625" customWidth="1"/>
  </cols>
  <sheetData>
    <row r="1" spans="1:14" x14ac:dyDescent="0.25">
      <c r="A1" s="6" t="s">
        <v>36</v>
      </c>
      <c r="B1" s="7" t="s">
        <v>0</v>
      </c>
      <c r="C1" s="7" t="s">
        <v>28</v>
      </c>
      <c r="D1" s="7" t="s">
        <v>0</v>
      </c>
      <c r="E1" s="7" t="s">
        <v>28</v>
      </c>
      <c r="F1" s="9" t="s">
        <v>3</v>
      </c>
      <c r="G1" s="6" t="s">
        <v>49</v>
      </c>
      <c r="H1" t="s">
        <v>2</v>
      </c>
      <c r="I1" t="s">
        <v>5</v>
      </c>
      <c r="J1" t="s">
        <v>8</v>
      </c>
      <c r="K1" t="s">
        <v>7</v>
      </c>
      <c r="L1" t="s">
        <v>10</v>
      </c>
      <c r="M1" t="s">
        <v>4</v>
      </c>
      <c r="N1" s="3" t="s">
        <v>32</v>
      </c>
    </row>
    <row r="2" spans="1:14" x14ac:dyDescent="0.25">
      <c r="A2" s="6" t="s">
        <v>35</v>
      </c>
      <c r="B2" s="6">
        <v>1220</v>
      </c>
      <c r="C2" s="6">
        <v>26737</v>
      </c>
      <c r="D2" s="6">
        <v>1220</v>
      </c>
      <c r="E2" s="6">
        <v>26737</v>
      </c>
      <c r="F2" s="14">
        <v>1.1599999999999999</v>
      </c>
      <c r="G2" s="6" t="s">
        <v>59</v>
      </c>
      <c r="H2">
        <v>1985</v>
      </c>
      <c r="I2" t="s">
        <v>16</v>
      </c>
      <c r="J2" t="s">
        <v>9</v>
      </c>
      <c r="K2" t="s">
        <v>41</v>
      </c>
      <c r="L2" t="s">
        <v>16</v>
      </c>
      <c r="M2">
        <v>0.78</v>
      </c>
      <c r="N2" t="s">
        <v>34</v>
      </c>
    </row>
    <row r="3" spans="1:14" x14ac:dyDescent="0.25">
      <c r="A3" s="6" t="s">
        <v>35</v>
      </c>
      <c r="B3" s="6">
        <v>1293</v>
      </c>
      <c r="C3" s="6">
        <v>29611</v>
      </c>
      <c r="D3" s="6">
        <v>1293</v>
      </c>
      <c r="E3" s="6">
        <v>29611</v>
      </c>
      <c r="F3" s="14">
        <v>1.01</v>
      </c>
      <c r="G3" s="6"/>
    </row>
    <row r="4" spans="1:14" x14ac:dyDescent="0.25">
      <c r="A4" s="6" t="s">
        <v>35</v>
      </c>
      <c r="B4" s="6">
        <v>1391</v>
      </c>
      <c r="C4" s="6">
        <v>32892</v>
      </c>
      <c r="D4" s="6">
        <v>1391</v>
      </c>
      <c r="E4" s="6">
        <v>32892</v>
      </c>
      <c r="F4" s="14">
        <v>0.82</v>
      </c>
      <c r="G4" s="6"/>
    </row>
    <row r="5" spans="1:14" x14ac:dyDescent="0.25">
      <c r="A5" s="6" t="s">
        <v>35</v>
      </c>
      <c r="B5" s="6">
        <v>1470</v>
      </c>
      <c r="C5" s="6">
        <v>35453</v>
      </c>
      <c r="D5" s="6">
        <v>1470</v>
      </c>
      <c r="E5" s="6">
        <v>35453</v>
      </c>
      <c r="F5" s="14">
        <v>0.68</v>
      </c>
      <c r="G5" s="6"/>
    </row>
    <row r="6" spans="1:14" x14ac:dyDescent="0.25">
      <c r="A6" s="6" t="s">
        <v>35</v>
      </c>
      <c r="B6" s="6">
        <v>1558</v>
      </c>
      <c r="C6" s="6">
        <v>38467</v>
      </c>
      <c r="D6" s="6">
        <v>1558</v>
      </c>
      <c r="E6" s="6">
        <v>38467</v>
      </c>
      <c r="F6" s="14">
        <v>0.55000000000000004</v>
      </c>
      <c r="G6" s="6"/>
    </row>
    <row r="7" spans="1:14" x14ac:dyDescent="0.25">
      <c r="A7" s="6" t="s">
        <v>35</v>
      </c>
      <c r="B7" s="6">
        <v>1571</v>
      </c>
      <c r="C7" s="6">
        <v>38797</v>
      </c>
      <c r="D7" s="6">
        <v>1571</v>
      </c>
      <c r="E7" s="6">
        <v>38797</v>
      </c>
      <c r="F7" s="14">
        <v>0.53</v>
      </c>
      <c r="G7" s="6"/>
    </row>
    <row r="8" spans="1:14" x14ac:dyDescent="0.25">
      <c r="A8" s="6" t="s">
        <v>35</v>
      </c>
      <c r="B8" s="6">
        <v>1615</v>
      </c>
      <c r="C8" s="6">
        <v>40580</v>
      </c>
      <c r="D8" s="6">
        <v>1615</v>
      </c>
      <c r="E8" s="6">
        <v>40580</v>
      </c>
      <c r="F8" s="14">
        <v>0.48</v>
      </c>
      <c r="G8" s="6"/>
    </row>
    <row r="9" spans="1:14" x14ac:dyDescent="0.25">
      <c r="A9" s="6" t="s">
        <v>35</v>
      </c>
      <c r="B9" s="6">
        <v>1679</v>
      </c>
      <c r="C9" s="6">
        <v>42131</v>
      </c>
      <c r="D9" s="6">
        <v>1679</v>
      </c>
      <c r="E9" s="6">
        <v>42131</v>
      </c>
      <c r="F9" s="14">
        <v>0.43</v>
      </c>
      <c r="G9" s="6"/>
    </row>
    <row r="10" spans="1:14" x14ac:dyDescent="0.25">
      <c r="A10" s="6" t="s">
        <v>35</v>
      </c>
      <c r="B10" s="6">
        <v>1694</v>
      </c>
      <c r="C10" s="6">
        <v>42476</v>
      </c>
      <c r="D10" s="6">
        <v>1694</v>
      </c>
      <c r="E10" s="6">
        <v>42476</v>
      </c>
      <c r="F10" s="14">
        <v>0.43</v>
      </c>
      <c r="G10" s="6"/>
    </row>
    <row r="11" spans="1:14" x14ac:dyDescent="0.25">
      <c r="A11" s="6" t="s">
        <v>35</v>
      </c>
      <c r="B11" s="6">
        <v>1742</v>
      </c>
      <c r="C11" s="6">
        <v>44534</v>
      </c>
      <c r="D11" s="6">
        <v>1742</v>
      </c>
      <c r="E11" s="6">
        <v>44534</v>
      </c>
      <c r="F11" s="14">
        <v>0.42</v>
      </c>
      <c r="G11" s="6"/>
    </row>
    <row r="12" spans="1:14" x14ac:dyDescent="0.25">
      <c r="A12" s="6" t="s">
        <v>35</v>
      </c>
      <c r="B12" s="6">
        <v>1786</v>
      </c>
      <c r="C12" s="6">
        <v>46163</v>
      </c>
      <c r="D12" s="6">
        <v>1786</v>
      </c>
      <c r="E12" s="6">
        <v>46163</v>
      </c>
      <c r="F12" s="14">
        <v>0.44</v>
      </c>
      <c r="G12" s="6"/>
    </row>
    <row r="13" spans="1:14" x14ac:dyDescent="0.25">
      <c r="A13" s="6" t="s">
        <v>35</v>
      </c>
      <c r="B13" s="6">
        <v>1839</v>
      </c>
      <c r="C13" s="6">
        <v>48310</v>
      </c>
      <c r="D13" s="6">
        <v>1839</v>
      </c>
      <c r="E13" s="6">
        <v>48310</v>
      </c>
      <c r="F13" s="14">
        <v>0.47</v>
      </c>
      <c r="G13" s="6"/>
    </row>
    <row r="14" spans="1:14" x14ac:dyDescent="0.25">
      <c r="A14" s="6" t="s">
        <v>35</v>
      </c>
      <c r="B14" s="6">
        <v>1916</v>
      </c>
      <c r="C14" s="6">
        <v>51141</v>
      </c>
      <c r="D14" s="6">
        <v>1916</v>
      </c>
      <c r="E14" s="6">
        <v>51141</v>
      </c>
      <c r="F14" s="14">
        <v>0.56000000000000005</v>
      </c>
      <c r="G14" s="6"/>
    </row>
    <row r="15" spans="1:14" x14ac:dyDescent="0.25">
      <c r="A15" s="6" t="s">
        <v>35</v>
      </c>
      <c r="B15" s="6">
        <v>1974</v>
      </c>
      <c r="C15" s="6">
        <v>53853</v>
      </c>
      <c r="D15" s="6">
        <v>1974</v>
      </c>
      <c r="E15" s="6">
        <v>53853</v>
      </c>
      <c r="F15" s="14">
        <v>0.64</v>
      </c>
      <c r="G15" s="6"/>
    </row>
    <row r="16" spans="1:14" x14ac:dyDescent="0.25">
      <c r="A16" s="6" t="s">
        <v>35</v>
      </c>
      <c r="B16" s="6">
        <v>2001</v>
      </c>
      <c r="C16" s="6">
        <v>54388</v>
      </c>
      <c r="D16" s="6">
        <v>2001</v>
      </c>
      <c r="E16" s="6">
        <v>54388</v>
      </c>
      <c r="F16" s="14">
        <v>0.68</v>
      </c>
      <c r="G16" s="6"/>
    </row>
    <row r="17" spans="1:7" x14ac:dyDescent="0.25">
      <c r="A17" s="6" t="s">
        <v>37</v>
      </c>
      <c r="B17" s="7">
        <v>2127</v>
      </c>
      <c r="C17" s="7">
        <v>61931</v>
      </c>
      <c r="D17" s="7">
        <v>2127</v>
      </c>
      <c r="E17" s="7">
        <v>62010</v>
      </c>
      <c r="F17" s="14">
        <v>1.17</v>
      </c>
      <c r="G17" s="6"/>
    </row>
    <row r="18" spans="1:7" x14ac:dyDescent="0.25">
      <c r="A18" s="6" t="s">
        <v>37</v>
      </c>
      <c r="B18" s="7">
        <v>2181</v>
      </c>
      <c r="C18" s="7">
        <v>64056</v>
      </c>
      <c r="D18" s="7">
        <v>2181</v>
      </c>
      <c r="E18" s="7">
        <v>63822</v>
      </c>
      <c r="F18" s="14">
        <v>0.8</v>
      </c>
      <c r="G18" s="6"/>
    </row>
    <row r="19" spans="1:7" x14ac:dyDescent="0.25">
      <c r="A19" s="6" t="s">
        <v>37</v>
      </c>
      <c r="B19" s="7">
        <v>2233</v>
      </c>
      <c r="C19" s="7">
        <v>65291</v>
      </c>
      <c r="D19" s="7">
        <v>2233</v>
      </c>
      <c r="E19" s="7">
        <v>65567</v>
      </c>
      <c r="F19" s="14">
        <v>0.56999999999999995</v>
      </c>
      <c r="G19" s="6"/>
    </row>
    <row r="20" spans="1:7" x14ac:dyDescent="0.25">
      <c r="A20" s="6" t="s">
        <v>37</v>
      </c>
      <c r="B20" s="7">
        <v>2266</v>
      </c>
      <c r="C20" s="7">
        <v>66882</v>
      </c>
      <c r="D20" s="7">
        <v>2266</v>
      </c>
      <c r="E20" s="7">
        <v>66674</v>
      </c>
      <c r="F20" s="14">
        <v>0.55000000000000004</v>
      </c>
      <c r="G20" s="6"/>
    </row>
    <row r="21" spans="1:7" x14ac:dyDescent="0.25">
      <c r="A21" s="6" t="s">
        <v>37</v>
      </c>
      <c r="B21" s="7">
        <v>2304</v>
      </c>
      <c r="C21" s="7">
        <v>67420</v>
      </c>
      <c r="D21" s="7">
        <v>2304</v>
      </c>
      <c r="E21" s="7">
        <v>67949</v>
      </c>
      <c r="F21" s="14">
        <v>0.65</v>
      </c>
      <c r="G21" s="6"/>
    </row>
    <row r="22" spans="1:7" x14ac:dyDescent="0.25">
      <c r="A22" s="6" t="s">
        <v>37</v>
      </c>
      <c r="B22" s="7">
        <v>2314</v>
      </c>
      <c r="C22" s="7">
        <v>68765</v>
      </c>
      <c r="D22" s="7">
        <v>2314</v>
      </c>
      <c r="E22" s="7">
        <v>68284</v>
      </c>
      <c r="F22" s="14">
        <v>0.69</v>
      </c>
      <c r="G22" s="6"/>
    </row>
    <row r="23" spans="1:7" x14ac:dyDescent="0.25">
      <c r="A23" s="6" t="s">
        <v>37</v>
      </c>
      <c r="B23" s="7">
        <v>2349</v>
      </c>
      <c r="C23" s="7">
        <v>69418</v>
      </c>
      <c r="D23" s="7">
        <v>2349</v>
      </c>
      <c r="E23" s="7">
        <v>69458</v>
      </c>
      <c r="F23" s="14">
        <v>0.86</v>
      </c>
      <c r="G23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G2" sqref="G2"/>
    </sheetView>
  </sheetViews>
  <sheetFormatPr defaultRowHeight="15" x14ac:dyDescent="0.25"/>
  <cols>
    <col min="6" max="6" width="23.5703125" customWidth="1"/>
  </cols>
  <sheetData>
    <row r="1" spans="1:14" x14ac:dyDescent="0.25">
      <c r="A1" s="6" t="s">
        <v>36</v>
      </c>
      <c r="B1" s="6" t="s">
        <v>12</v>
      </c>
      <c r="C1" s="6" t="s">
        <v>13</v>
      </c>
      <c r="D1" s="6" t="s">
        <v>0</v>
      </c>
      <c r="E1" s="6" t="s">
        <v>1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t="s">
        <v>10</v>
      </c>
      <c r="M1" t="s">
        <v>4</v>
      </c>
      <c r="N1" s="3" t="s">
        <v>32</v>
      </c>
    </row>
    <row r="2" spans="1:14" x14ac:dyDescent="0.25">
      <c r="A2" s="6" t="s">
        <v>35</v>
      </c>
      <c r="B2" s="7">
        <v>1.34970181970267</v>
      </c>
      <c r="C2" s="7">
        <v>2.3768741294516902</v>
      </c>
      <c r="D2" s="6">
        <f>SQRT(B2)</f>
        <v>1.1617666804064704</v>
      </c>
      <c r="E2" s="6">
        <f>(C2*D2)/(1000)</f>
        <v>2.7613731671171093E-3</v>
      </c>
      <c r="F2" s="6">
        <v>0.1</v>
      </c>
      <c r="G2" s="15" t="s">
        <v>60</v>
      </c>
      <c r="H2" s="6">
        <v>1963</v>
      </c>
      <c r="I2" s="6" t="s">
        <v>11</v>
      </c>
      <c r="J2" s="6" t="s">
        <v>14</v>
      </c>
      <c r="K2" s="6" t="s">
        <v>17</v>
      </c>
      <c r="L2" t="s">
        <v>16</v>
      </c>
      <c r="M2">
        <v>0.05</v>
      </c>
      <c r="N2" t="s">
        <v>33</v>
      </c>
    </row>
    <row r="3" spans="1:14" x14ac:dyDescent="0.25">
      <c r="A3" s="6" t="s">
        <v>35</v>
      </c>
      <c r="B3" s="7">
        <v>1.58887341247465</v>
      </c>
      <c r="C3" s="7">
        <v>2.3981967280453702</v>
      </c>
      <c r="D3" s="6">
        <f t="shared" ref="D3:D44" si="0">SQRT(B3)</f>
        <v>1.2605052211215351</v>
      </c>
      <c r="E3" s="6">
        <f t="shared" ref="E3:E44" si="1">(C3*D3)/(1000)</f>
        <v>3.0229394969777715E-3</v>
      </c>
      <c r="F3" s="6">
        <v>0.1</v>
      </c>
      <c r="G3" s="6"/>
      <c r="H3" s="6"/>
      <c r="I3" s="6"/>
      <c r="J3" s="6"/>
      <c r="K3" s="6"/>
    </row>
    <row r="4" spans="1:14" x14ac:dyDescent="0.25">
      <c r="A4" s="6" t="s">
        <v>35</v>
      </c>
      <c r="B4" s="7">
        <v>1.9131860294035199</v>
      </c>
      <c r="C4" s="7">
        <v>2.4336049381793998</v>
      </c>
      <c r="D4" s="6">
        <f t="shared" si="0"/>
        <v>1.3831796808092287</v>
      </c>
      <c r="E4" s="6">
        <f t="shared" si="1"/>
        <v>3.3661129016067451E-3</v>
      </c>
      <c r="F4" s="6">
        <v>0.1</v>
      </c>
      <c r="G4" s="6"/>
      <c r="H4" s="6"/>
      <c r="I4" s="6"/>
      <c r="J4" s="6"/>
      <c r="K4" s="6"/>
    </row>
    <row r="5" spans="1:14" x14ac:dyDescent="0.25">
      <c r="A5" s="6" t="s">
        <v>35</v>
      </c>
      <c r="B5" s="7">
        <v>2.1176141095107699</v>
      </c>
      <c r="C5" s="7">
        <v>2.4653199696778398</v>
      </c>
      <c r="D5" s="6">
        <f t="shared" si="0"/>
        <v>1.4552024290492267</v>
      </c>
      <c r="E5" s="6">
        <f t="shared" si="1"/>
        <v>3.5875396082587583E-3</v>
      </c>
      <c r="F5" s="6">
        <v>0.1</v>
      </c>
      <c r="G5" s="6"/>
      <c r="H5" s="6"/>
      <c r="I5" s="6"/>
      <c r="J5" s="6"/>
      <c r="K5" s="6"/>
    </row>
    <row r="6" spans="1:14" x14ac:dyDescent="0.25">
      <c r="A6" s="6" t="s">
        <v>35</v>
      </c>
      <c r="B6" s="7">
        <v>2.45952253809874</v>
      </c>
      <c r="C6" s="7">
        <v>2.4903058728635301</v>
      </c>
      <c r="D6" s="6">
        <f t="shared" si="0"/>
        <v>1.5682864974547031</v>
      </c>
      <c r="E6" s="6">
        <f t="shared" si="1"/>
        <v>3.9055130749440226E-3</v>
      </c>
      <c r="F6" s="6">
        <v>0.1</v>
      </c>
      <c r="G6" s="6"/>
      <c r="H6" s="6"/>
      <c r="I6" s="6"/>
      <c r="J6" s="6"/>
      <c r="K6" s="6"/>
    </row>
    <row r="7" spans="1:14" x14ac:dyDescent="0.25">
      <c r="A7" s="6" t="s">
        <v>35</v>
      </c>
      <c r="B7" s="7">
        <v>2.6469522874181699</v>
      </c>
      <c r="C7" s="7">
        <v>2.5185069699877798</v>
      </c>
      <c r="D7" s="6">
        <f t="shared" si="0"/>
        <v>1.626945692830025</v>
      </c>
      <c r="E7" s="6">
        <f t="shared" si="1"/>
        <v>4.0974740671840156E-3</v>
      </c>
      <c r="F7" s="6">
        <v>0.1</v>
      </c>
      <c r="G7" s="6"/>
      <c r="H7" s="6"/>
      <c r="I7" s="6"/>
      <c r="J7" s="6"/>
      <c r="K7" s="6"/>
    </row>
    <row r="8" spans="1:14" x14ac:dyDescent="0.25">
      <c r="A8" s="6" t="s">
        <v>35</v>
      </c>
      <c r="B8" s="7">
        <v>2.9378657236426902</v>
      </c>
      <c r="C8" s="7">
        <v>2.5329510700508902</v>
      </c>
      <c r="D8" s="6">
        <f t="shared" si="0"/>
        <v>1.7140203393316809</v>
      </c>
      <c r="E8" s="6">
        <f t="shared" si="1"/>
        <v>4.3415296525991711E-3</v>
      </c>
      <c r="F8" s="6">
        <v>0.1</v>
      </c>
      <c r="G8" s="6"/>
      <c r="H8" s="6"/>
      <c r="I8" s="6"/>
      <c r="J8" s="6"/>
      <c r="K8" s="6"/>
    </row>
    <row r="9" spans="1:14" x14ac:dyDescent="0.25">
      <c r="A9" s="6" t="s">
        <v>35</v>
      </c>
      <c r="B9" s="7">
        <v>3.1252954729621201</v>
      </c>
      <c r="C9" s="7">
        <v>2.5611521671751398</v>
      </c>
      <c r="D9" s="6">
        <f t="shared" si="0"/>
        <v>1.767850523365061</v>
      </c>
      <c r="E9" s="6">
        <f t="shared" si="1"/>
        <v>4.5277341991581312E-3</v>
      </c>
      <c r="F9" s="6">
        <v>0.1</v>
      </c>
      <c r="G9" s="6"/>
      <c r="H9" s="6"/>
      <c r="I9" s="6"/>
      <c r="J9" s="6"/>
      <c r="K9" s="6"/>
    </row>
    <row r="10" spans="1:14" x14ac:dyDescent="0.25">
      <c r="A10" s="6" t="s">
        <v>35</v>
      </c>
      <c r="B10" s="7">
        <v>3.4670545313322698</v>
      </c>
      <c r="C10" s="7">
        <v>2.58962213069147</v>
      </c>
      <c r="D10" s="6">
        <f t="shared" si="0"/>
        <v>1.8620028279603309</v>
      </c>
      <c r="E10" s="6">
        <f t="shared" si="1"/>
        <v>4.8218837306961745E-3</v>
      </c>
      <c r="F10" s="6">
        <v>0.1</v>
      </c>
      <c r="G10" s="6"/>
      <c r="H10" s="6"/>
      <c r="I10" s="6"/>
      <c r="J10" s="6"/>
      <c r="K10" s="6"/>
    </row>
    <row r="11" spans="1:14" x14ac:dyDescent="0.25">
      <c r="A11" s="6" t="s">
        <v>35</v>
      </c>
      <c r="B11" s="7">
        <v>3.7230750846742402</v>
      </c>
      <c r="C11" s="7">
        <v>2.61794272398997</v>
      </c>
      <c r="D11" s="6">
        <f t="shared" si="0"/>
        <v>1.9295271660886872</v>
      </c>
      <c r="E11" s="6">
        <f t="shared" si="1"/>
        <v>5.0513916052028649E-3</v>
      </c>
      <c r="F11" s="6">
        <v>0.1</v>
      </c>
      <c r="G11" s="6"/>
      <c r="H11" s="6"/>
      <c r="I11" s="6"/>
      <c r="J11" s="6"/>
      <c r="K11" s="6"/>
    </row>
    <row r="12" spans="1:14" x14ac:dyDescent="0.25">
      <c r="A12" s="6" t="s">
        <v>35</v>
      </c>
      <c r="B12" s="7">
        <v>3.9963927092396601</v>
      </c>
      <c r="C12" s="7">
        <v>2.6428091310014099</v>
      </c>
      <c r="D12" s="6">
        <f t="shared" si="0"/>
        <v>1.9990979738971424</v>
      </c>
      <c r="E12" s="6">
        <f t="shared" si="1"/>
        <v>5.2832343791817862E-3</v>
      </c>
      <c r="F12" s="6">
        <v>0.1</v>
      </c>
      <c r="G12" s="6"/>
      <c r="H12" s="6"/>
      <c r="I12" s="6"/>
      <c r="J12" s="6"/>
      <c r="K12" s="6"/>
    </row>
    <row r="13" spans="1:14" x14ac:dyDescent="0.25">
      <c r="A13" s="6" t="s">
        <v>35</v>
      </c>
      <c r="B13" s="7">
        <v>4.4736903032588797</v>
      </c>
      <c r="C13" s="7">
        <v>2.7098427505031899</v>
      </c>
      <c r="D13" s="6">
        <f t="shared" si="0"/>
        <v>2.1151099979100092</v>
      </c>
      <c r="E13" s="6">
        <f t="shared" si="1"/>
        <v>5.731615494353256E-3</v>
      </c>
      <c r="F13" s="6">
        <v>0.1</v>
      </c>
      <c r="G13" s="6"/>
      <c r="H13" s="6"/>
      <c r="I13" s="6"/>
      <c r="J13" s="6"/>
      <c r="K13" s="6"/>
    </row>
    <row r="14" spans="1:14" x14ac:dyDescent="0.25">
      <c r="A14" s="6" t="s">
        <v>35</v>
      </c>
      <c r="B14" s="7">
        <v>4.9854326695071798</v>
      </c>
      <c r="C14" s="7">
        <v>2.7734520577614599</v>
      </c>
      <c r="D14" s="6">
        <f t="shared" si="0"/>
        <v>2.2328082473663473</v>
      </c>
      <c r="E14" s="6">
        <f t="shared" si="1"/>
        <v>6.1925866282449542E-3</v>
      </c>
      <c r="F14" s="6">
        <v>0.1</v>
      </c>
      <c r="G14" s="6"/>
      <c r="H14" s="6"/>
      <c r="I14" s="6"/>
      <c r="J14" s="6"/>
      <c r="K14" s="6"/>
    </row>
    <row r="15" spans="1:14" x14ac:dyDescent="0.25">
      <c r="A15" s="6" t="s">
        <v>35</v>
      </c>
      <c r="B15" s="7">
        <v>5.4628796337442198</v>
      </c>
      <c r="C15" s="7">
        <v>2.8370016169326</v>
      </c>
      <c r="D15" s="6">
        <f t="shared" si="0"/>
        <v>2.337280392623919</v>
      </c>
      <c r="E15" s="6">
        <f t="shared" si="1"/>
        <v>6.6308682530989201E-3</v>
      </c>
      <c r="F15" s="6">
        <v>0.1</v>
      </c>
      <c r="G15" s="6"/>
      <c r="H15" s="6"/>
      <c r="I15" s="6"/>
      <c r="J15" s="6"/>
      <c r="K15" s="6"/>
    </row>
    <row r="16" spans="1:14" x14ac:dyDescent="0.25">
      <c r="A16" s="6" t="s">
        <v>35</v>
      </c>
      <c r="B16" s="7">
        <v>5.9920684414338004</v>
      </c>
      <c r="C16" s="7">
        <v>2.8936726775731798</v>
      </c>
      <c r="D16" s="6">
        <f t="shared" si="0"/>
        <v>2.4478701847593554</v>
      </c>
      <c r="E16" s="6">
        <f t="shared" si="1"/>
        <v>7.083335071884158E-3</v>
      </c>
      <c r="F16" s="6">
        <v>0.1</v>
      </c>
      <c r="G16" s="6"/>
      <c r="H16" s="6"/>
      <c r="I16" s="6"/>
      <c r="J16" s="6"/>
      <c r="K16" s="6"/>
    </row>
    <row r="17" spans="1:11" x14ac:dyDescent="0.25">
      <c r="A17" s="6" t="s">
        <v>35</v>
      </c>
      <c r="B17" s="7">
        <v>6.4871112173299297</v>
      </c>
      <c r="C17" s="7">
        <v>2.9467999297959899</v>
      </c>
      <c r="D17" s="6">
        <f t="shared" si="0"/>
        <v>2.5469808042719775</v>
      </c>
      <c r="E17" s="6">
        <f t="shared" si="1"/>
        <v>7.5054428552203973E-3</v>
      </c>
      <c r="F17" s="6">
        <v>0.1</v>
      </c>
      <c r="G17" s="6"/>
      <c r="H17" s="6"/>
      <c r="I17" s="6"/>
      <c r="J17" s="6"/>
      <c r="K17" s="6"/>
    </row>
    <row r="18" spans="1:11" x14ac:dyDescent="0.25">
      <c r="A18" s="6" t="s">
        <v>35</v>
      </c>
      <c r="B18" s="7">
        <v>6.9821539932260599</v>
      </c>
      <c r="C18" s="7">
        <v>2.9999271820188098</v>
      </c>
      <c r="D18" s="6">
        <f t="shared" si="0"/>
        <v>2.6423765805096857</v>
      </c>
      <c r="E18" s="6">
        <f t="shared" si="1"/>
        <v>7.9269373290009205E-3</v>
      </c>
      <c r="F18" s="6">
        <v>0.1</v>
      </c>
      <c r="G18" s="6"/>
      <c r="H18" s="6"/>
      <c r="I18" s="6"/>
      <c r="J18" s="6"/>
      <c r="K18" s="6"/>
    </row>
    <row r="19" spans="1:11" x14ac:dyDescent="0.25">
      <c r="A19" s="6" t="s">
        <v>35</v>
      </c>
      <c r="B19" s="7">
        <v>7.4764499180330901</v>
      </c>
      <c r="C19" s="7">
        <v>3.0704747358947801</v>
      </c>
      <c r="D19" s="6">
        <f t="shared" si="0"/>
        <v>2.734309769948001</v>
      </c>
      <c r="E19" s="6">
        <f t="shared" si="1"/>
        <v>8.3956290687356057E-3</v>
      </c>
      <c r="F19" s="6">
        <v>0.1</v>
      </c>
      <c r="G19" s="6"/>
      <c r="H19" s="6"/>
      <c r="I19" s="6"/>
      <c r="J19" s="6"/>
      <c r="K19" s="6"/>
    </row>
    <row r="20" spans="1:11" x14ac:dyDescent="0.25">
      <c r="A20" s="6" t="s">
        <v>35</v>
      </c>
      <c r="B20" s="7">
        <v>7.9884910247170398</v>
      </c>
      <c r="C20" s="7">
        <v>3.1271159224917899</v>
      </c>
      <c r="D20" s="6">
        <f t="shared" si="0"/>
        <v>2.8263918738768408</v>
      </c>
      <c r="E20" s="6">
        <f t="shared" si="1"/>
        <v>8.8384550320016759E-3</v>
      </c>
      <c r="F20" s="6">
        <v>0.1</v>
      </c>
      <c r="G20" s="6"/>
      <c r="H20" s="6"/>
      <c r="I20" s="6"/>
      <c r="J20" s="6"/>
      <c r="K20" s="6"/>
    </row>
    <row r="21" spans="1:11" x14ac:dyDescent="0.25">
      <c r="A21" s="6" t="s">
        <v>35</v>
      </c>
      <c r="B21" s="7">
        <v>8.4662367293897098</v>
      </c>
      <c r="C21" s="7">
        <v>3.1836973610016699</v>
      </c>
      <c r="D21" s="6">
        <f t="shared" si="0"/>
        <v>2.90967983279771</v>
      </c>
      <c r="E21" s="6">
        <f t="shared" si="1"/>
        <v>9.2635400050378493E-3</v>
      </c>
      <c r="F21" s="6">
        <v>0.1</v>
      </c>
      <c r="G21" s="6"/>
      <c r="H21" s="6"/>
      <c r="I21" s="6"/>
      <c r="J21" s="6"/>
      <c r="K21" s="6"/>
    </row>
    <row r="22" spans="1:11" x14ac:dyDescent="0.25">
      <c r="A22" s="6" t="s">
        <v>35</v>
      </c>
      <c r="B22" s="7">
        <v>8.9775309849845595</v>
      </c>
      <c r="C22" s="7">
        <v>3.2577588492518399</v>
      </c>
      <c r="D22" s="6">
        <f t="shared" si="0"/>
        <v>2.9962528239426924</v>
      </c>
      <c r="E22" s="6">
        <f t="shared" si="1"/>
        <v>9.7610691517951206E-3</v>
      </c>
      <c r="F22" s="6">
        <v>0.1</v>
      </c>
      <c r="G22" s="6"/>
      <c r="H22" s="6"/>
      <c r="I22" s="6"/>
      <c r="J22" s="6"/>
      <c r="K22" s="6"/>
    </row>
    <row r="23" spans="1:11" x14ac:dyDescent="0.25">
      <c r="A23" s="6" t="s">
        <v>35</v>
      </c>
      <c r="B23" s="7">
        <v>9.4895720916684994</v>
      </c>
      <c r="C23" s="7">
        <v>3.3144000358488501</v>
      </c>
      <c r="D23" s="6">
        <f t="shared" si="0"/>
        <v>3.0805149069057434</v>
      </c>
      <c r="E23" s="6">
        <f t="shared" si="1"/>
        <v>1.0210058717881314E-2</v>
      </c>
      <c r="F23" s="6">
        <v>0.1</v>
      </c>
      <c r="G23" s="6"/>
      <c r="H23" s="6"/>
      <c r="I23" s="6"/>
      <c r="J23" s="6"/>
      <c r="K23" s="6"/>
    </row>
    <row r="24" spans="1:11" x14ac:dyDescent="0.25">
      <c r="A24" s="6" t="s">
        <v>35</v>
      </c>
      <c r="B24" s="7">
        <v>9.9503194655533598</v>
      </c>
      <c r="C24" s="7">
        <v>3.3674675399845402</v>
      </c>
      <c r="D24" s="6">
        <f t="shared" si="0"/>
        <v>3.1544126974055504</v>
      </c>
      <c r="E24" s="6">
        <f t="shared" si="1"/>
        <v>1.0622382366228268E-2</v>
      </c>
      <c r="F24" s="6">
        <v>0.1</v>
      </c>
      <c r="G24" s="6"/>
      <c r="H24" s="6"/>
      <c r="I24" s="6"/>
      <c r="J24" s="6"/>
      <c r="K24" s="6"/>
    </row>
    <row r="25" spans="1:11" x14ac:dyDescent="0.25">
      <c r="A25" s="6" t="s">
        <v>35</v>
      </c>
      <c r="B25" s="7">
        <v>10.496506604030699</v>
      </c>
      <c r="C25" s="7">
        <v>3.4276525349993001</v>
      </c>
      <c r="D25" s="6">
        <f t="shared" si="0"/>
        <v>3.2398312616601963</v>
      </c>
      <c r="E25" s="6">
        <f t="shared" si="1"/>
        <v>1.1105015836999552E-2</v>
      </c>
      <c r="F25" s="6">
        <v>0.1</v>
      </c>
      <c r="G25" s="6"/>
      <c r="H25" s="6"/>
      <c r="I25" s="6"/>
      <c r="J25" s="6"/>
      <c r="K25" s="6"/>
    </row>
    <row r="26" spans="1:11" x14ac:dyDescent="0.25">
      <c r="A26" s="6" t="s">
        <v>35</v>
      </c>
      <c r="B26" s="7">
        <v>11.076690404083701</v>
      </c>
      <c r="C26" s="7">
        <v>3.4948653987624598</v>
      </c>
      <c r="D26" s="6">
        <f t="shared" si="0"/>
        <v>3.3281662224239494</v>
      </c>
      <c r="E26" s="6">
        <f t="shared" si="1"/>
        <v>1.1631492972079426E-2</v>
      </c>
      <c r="F26" s="6">
        <v>0.1</v>
      </c>
      <c r="G26" s="6"/>
      <c r="H26" s="6"/>
      <c r="I26" s="6"/>
      <c r="J26" s="6"/>
      <c r="K26" s="6"/>
    </row>
    <row r="27" spans="1:11" x14ac:dyDescent="0.25">
      <c r="A27" s="6" t="s">
        <v>35</v>
      </c>
      <c r="B27" s="7">
        <v>11.6051323606842</v>
      </c>
      <c r="C27" s="7">
        <v>3.5689567610561901</v>
      </c>
      <c r="D27" s="6">
        <f t="shared" si="0"/>
        <v>3.4066306463548699</v>
      </c>
      <c r="E27" s="6">
        <f t="shared" si="1"/>
        <v>1.2158117477729432E-2</v>
      </c>
      <c r="F27" s="6">
        <v>0.1</v>
      </c>
      <c r="G27" s="6"/>
      <c r="H27" s="6"/>
      <c r="I27" s="6"/>
      <c r="J27" s="6"/>
      <c r="K27" s="6"/>
    </row>
    <row r="28" spans="1:11" x14ac:dyDescent="0.25">
      <c r="A28" s="6" t="s">
        <v>35</v>
      </c>
      <c r="B28" s="7">
        <v>12.066178475004699</v>
      </c>
      <c r="C28" s="7">
        <v>3.61505614453062</v>
      </c>
      <c r="D28" s="6">
        <f t="shared" si="0"/>
        <v>3.4736405218451578</v>
      </c>
      <c r="E28" s="6">
        <f t="shared" si="1"/>
        <v>1.2557405512386887E-2</v>
      </c>
      <c r="F28" s="6">
        <v>0.1</v>
      </c>
      <c r="G28" s="6"/>
      <c r="H28" s="6"/>
      <c r="I28" s="6"/>
      <c r="J28" s="6"/>
      <c r="K28" s="6"/>
    </row>
    <row r="29" spans="1:11" x14ac:dyDescent="0.25">
      <c r="A29" s="6" t="s">
        <v>35</v>
      </c>
      <c r="B29" s="7">
        <v>12.543625439241699</v>
      </c>
      <c r="C29" s="7">
        <v>3.6786057037017601</v>
      </c>
      <c r="D29" s="6">
        <f t="shared" si="0"/>
        <v>3.5416981010867796</v>
      </c>
      <c r="E29" s="6">
        <f t="shared" si="1"/>
        <v>1.302851083544752E-2</v>
      </c>
      <c r="F29" s="6">
        <v>0.1</v>
      </c>
      <c r="G29" s="6"/>
      <c r="H29" s="6"/>
      <c r="I29" s="6"/>
      <c r="J29" s="6"/>
      <c r="K29" s="6"/>
    </row>
    <row r="30" spans="1:11" x14ac:dyDescent="0.25">
      <c r="A30" s="6" t="s">
        <v>35</v>
      </c>
      <c r="B30" s="7">
        <v>13.1071096489426</v>
      </c>
      <c r="C30" s="7">
        <v>3.73533651242946</v>
      </c>
      <c r="D30" s="6">
        <f t="shared" si="0"/>
        <v>3.62037424155882</v>
      </c>
      <c r="E30" s="6">
        <f t="shared" si="1"/>
        <v>1.3523316093153773E-2</v>
      </c>
      <c r="F30" s="6">
        <v>0.1</v>
      </c>
      <c r="G30" s="6"/>
      <c r="H30" s="6"/>
      <c r="I30" s="6"/>
      <c r="J30" s="6"/>
      <c r="K30" s="6"/>
    </row>
    <row r="31" spans="1:11" x14ac:dyDescent="0.25">
      <c r="A31" s="6" t="s">
        <v>35</v>
      </c>
      <c r="B31" s="7">
        <v>13.550261211168401</v>
      </c>
      <c r="C31" s="7">
        <v>3.79882632351348</v>
      </c>
      <c r="D31" s="6">
        <f t="shared" si="0"/>
        <v>3.6810679443835861</v>
      </c>
      <c r="E31" s="6">
        <f t="shared" si="1"/>
        <v>1.3983737805766023E-2</v>
      </c>
      <c r="F31" s="6">
        <v>0.1</v>
      </c>
      <c r="G31" s="6"/>
      <c r="H31" s="6"/>
      <c r="I31" s="6"/>
      <c r="J31" s="6"/>
      <c r="K31" s="6"/>
    </row>
    <row r="32" spans="1:11" x14ac:dyDescent="0.25">
      <c r="A32" s="6" t="s">
        <v>35</v>
      </c>
      <c r="B32" s="7">
        <v>14.0450052466289</v>
      </c>
      <c r="C32" s="7">
        <v>3.8589216963975601</v>
      </c>
      <c r="D32" s="6">
        <f t="shared" si="0"/>
        <v>3.7476666402748391</v>
      </c>
      <c r="E32" s="6">
        <f t="shared" si="1"/>
        <v>1.4461952109021925E-2</v>
      </c>
      <c r="F32" s="6">
        <v>0.1</v>
      </c>
      <c r="G32" s="6"/>
      <c r="H32" s="6"/>
      <c r="I32" s="6"/>
      <c r="J32" s="6"/>
      <c r="K32" s="6"/>
    </row>
    <row r="33" spans="1:11" x14ac:dyDescent="0.25">
      <c r="A33" s="6" t="s">
        <v>35</v>
      </c>
      <c r="B33" s="7">
        <v>14.5395999118715</v>
      </c>
      <c r="C33" s="7">
        <v>3.9225011296122698</v>
      </c>
      <c r="D33" s="6">
        <f t="shared" si="0"/>
        <v>3.8130827307929605</v>
      </c>
      <c r="E33" s="6">
        <f t="shared" si="1"/>
        <v>1.4956821318840425E-2</v>
      </c>
      <c r="F33" s="6">
        <v>0.1</v>
      </c>
      <c r="G33" s="6"/>
      <c r="H33" s="6"/>
      <c r="I33" s="6"/>
      <c r="J33" s="6"/>
      <c r="K33" s="6"/>
    </row>
    <row r="34" spans="1:11" x14ac:dyDescent="0.25">
      <c r="A34" s="6" t="s">
        <v>35</v>
      </c>
      <c r="B34" s="7">
        <v>15.034343947331999</v>
      </c>
      <c r="C34" s="7">
        <v>3.9825965024963499</v>
      </c>
      <c r="D34" s="6">
        <f t="shared" si="0"/>
        <v>3.8774145957495953</v>
      </c>
      <c r="E34" s="6">
        <f t="shared" si="1"/>
        <v>1.5442177807760636E-2</v>
      </c>
      <c r="F34" s="6">
        <v>0.1</v>
      </c>
      <c r="G34" s="6"/>
      <c r="H34" s="6"/>
      <c r="I34" s="6"/>
      <c r="J34" s="6"/>
      <c r="K34" s="6"/>
    </row>
    <row r="35" spans="1:11" x14ac:dyDescent="0.25">
      <c r="A35" s="6" t="s">
        <v>35</v>
      </c>
      <c r="B35" s="7">
        <v>15.563831495457199</v>
      </c>
      <c r="C35" s="7">
        <v>4.0322994424756597</v>
      </c>
      <c r="D35" s="6">
        <f t="shared" si="0"/>
        <v>3.945102216097474</v>
      </c>
      <c r="E35" s="6">
        <f t="shared" si="1"/>
        <v>1.5907833466479334E-2</v>
      </c>
      <c r="F35" s="6">
        <v>0.1</v>
      </c>
      <c r="G35" s="6"/>
      <c r="H35" s="6"/>
      <c r="I35" s="6"/>
      <c r="J35" s="6"/>
      <c r="K35" s="6"/>
    </row>
    <row r="36" spans="1:11" x14ac:dyDescent="0.25">
      <c r="A36" s="6" t="s">
        <v>35</v>
      </c>
      <c r="B36" s="7">
        <v>16.0749763808343</v>
      </c>
      <c r="C36" s="7">
        <v>4.1098449910564501</v>
      </c>
      <c r="D36" s="6">
        <f t="shared" si="0"/>
        <v>4.0093610938445421</v>
      </c>
      <c r="E36" s="6">
        <f t="shared" si="1"/>
        <v>1.6477852608873602E-2</v>
      </c>
      <c r="F36" s="6">
        <v>0.1</v>
      </c>
      <c r="G36" s="6"/>
      <c r="H36" s="6"/>
      <c r="I36" s="6"/>
      <c r="J36" s="6"/>
      <c r="K36" s="6"/>
    </row>
    <row r="37" spans="1:11" x14ac:dyDescent="0.25">
      <c r="A37" s="6" t="s">
        <v>35</v>
      </c>
      <c r="B37" s="7">
        <v>16.552273974853499</v>
      </c>
      <c r="C37" s="7">
        <v>4.1768786105582301</v>
      </c>
      <c r="D37" s="6">
        <f t="shared" si="0"/>
        <v>4.0684485955771272</v>
      </c>
      <c r="E37" s="6">
        <f t="shared" si="1"/>
        <v>1.6993415917021776E-2</v>
      </c>
      <c r="F37" s="6">
        <v>0.1</v>
      </c>
      <c r="G37" s="6"/>
      <c r="H37" s="6"/>
      <c r="I37" s="6"/>
      <c r="J37" s="6"/>
      <c r="K37" s="6"/>
    </row>
    <row r="38" spans="1:11" x14ac:dyDescent="0.25">
      <c r="A38" s="6" t="s">
        <v>35</v>
      </c>
      <c r="B38" s="7">
        <v>17.064613821973101</v>
      </c>
      <c r="C38" s="7">
        <v>4.2265516764939797</v>
      </c>
      <c r="D38" s="6">
        <f t="shared" si="0"/>
        <v>4.1309337711918239</v>
      </c>
      <c r="E38" s="6">
        <f t="shared" si="1"/>
        <v>1.7459605056116403E-2</v>
      </c>
      <c r="F38" s="6">
        <v>0.1</v>
      </c>
      <c r="G38" s="6"/>
      <c r="H38" s="6"/>
      <c r="I38" s="6"/>
      <c r="J38" s="6"/>
      <c r="K38" s="6"/>
    </row>
    <row r="39" spans="1:11" x14ac:dyDescent="0.25">
      <c r="A39" s="6" t="s">
        <v>35</v>
      </c>
      <c r="B39" s="7">
        <v>17.5936532594448</v>
      </c>
      <c r="C39" s="7">
        <v>4.2867067974651798</v>
      </c>
      <c r="D39" s="6">
        <f t="shared" si="0"/>
        <v>4.1944789020145041</v>
      </c>
      <c r="E39" s="6">
        <f t="shared" si="1"/>
        <v>1.7980501221089861E-2</v>
      </c>
      <c r="F39" s="6">
        <v>0.1</v>
      </c>
      <c r="G39" s="6"/>
      <c r="H39" s="6"/>
      <c r="I39" s="6"/>
      <c r="J39" s="6"/>
      <c r="K39" s="6"/>
    </row>
    <row r="40" spans="1:11" x14ac:dyDescent="0.25">
      <c r="A40" s="6" t="s">
        <v>35</v>
      </c>
      <c r="B40" s="7">
        <v>18.070950853464002</v>
      </c>
      <c r="C40" s="7">
        <v>4.3537404169669598</v>
      </c>
      <c r="D40" s="6">
        <f t="shared" si="0"/>
        <v>4.2509941017912505</v>
      </c>
      <c r="E40" s="6">
        <f t="shared" si="1"/>
        <v>1.8507724833256727E-2</v>
      </c>
      <c r="F40" s="6">
        <v>0.1</v>
      </c>
      <c r="G40" s="6"/>
      <c r="H40" s="6"/>
      <c r="I40" s="6"/>
      <c r="J40" s="6"/>
      <c r="K40" s="6"/>
    </row>
    <row r="41" spans="1:11" x14ac:dyDescent="0.25">
      <c r="A41" s="6" t="s">
        <v>35</v>
      </c>
      <c r="B41" s="7">
        <v>18.634285692947099</v>
      </c>
      <c r="C41" s="7">
        <v>4.4139552860252902</v>
      </c>
      <c r="D41" s="6">
        <f t="shared" si="0"/>
        <v>4.3167448028516926</v>
      </c>
      <c r="E41" s="6">
        <f t="shared" si="1"/>
        <v>1.9053918540969429E-2</v>
      </c>
      <c r="F41" s="6">
        <v>0.1</v>
      </c>
      <c r="G41" s="6"/>
      <c r="H41" s="6"/>
      <c r="I41" s="6"/>
      <c r="J41" s="6"/>
      <c r="K41" s="6"/>
    </row>
    <row r="42" spans="1:11" x14ac:dyDescent="0.25">
      <c r="A42" s="6" t="s">
        <v>35</v>
      </c>
      <c r="B42" s="7">
        <v>19.077735995608499</v>
      </c>
      <c r="C42" s="7">
        <v>4.4704769764480501</v>
      </c>
      <c r="D42" s="6">
        <f t="shared" si="0"/>
        <v>4.3678067717801463</v>
      </c>
      <c r="E42" s="6">
        <f t="shared" si="1"/>
        <v>1.9526179610817027E-2</v>
      </c>
      <c r="F42" s="6">
        <v>0.1</v>
      </c>
      <c r="G42" s="6"/>
      <c r="H42" s="6"/>
      <c r="I42" s="6"/>
      <c r="J42" s="6"/>
      <c r="K42" s="6"/>
    </row>
    <row r="43" spans="1:11" x14ac:dyDescent="0.25">
      <c r="A43" s="6" t="s">
        <v>35</v>
      </c>
      <c r="B43" s="7">
        <v>19.4354477932417</v>
      </c>
      <c r="C43" s="7">
        <v>4.5268492966529799</v>
      </c>
      <c r="D43" s="6">
        <f t="shared" si="0"/>
        <v>4.4085652760554312</v>
      </c>
      <c r="E43" s="6">
        <f t="shared" si="1"/>
        <v>1.995691061916028E-2</v>
      </c>
      <c r="F43" s="6">
        <v>0.1</v>
      </c>
      <c r="G43" s="6"/>
      <c r="H43" s="6"/>
      <c r="I43" s="6"/>
      <c r="J43" s="6"/>
      <c r="K43" s="6"/>
    </row>
    <row r="44" spans="1:11" x14ac:dyDescent="0.25">
      <c r="A44" s="6" t="s">
        <v>35</v>
      </c>
      <c r="B44" s="7">
        <v>19.980888080629999</v>
      </c>
      <c r="C44" s="7">
        <v>4.6044545933209102</v>
      </c>
      <c r="D44" s="6">
        <f t="shared" si="0"/>
        <v>4.4699986667369371</v>
      </c>
      <c r="E44" s="6">
        <f t="shared" si="1"/>
        <v>2.0581905893195234E-2</v>
      </c>
      <c r="F44" s="6">
        <v>0.1</v>
      </c>
      <c r="G44" s="6"/>
      <c r="H44" s="6"/>
      <c r="I44" s="6"/>
      <c r="J44" s="6"/>
      <c r="K44" s="6"/>
    </row>
    <row r="45" spans="1:11" x14ac:dyDescent="0.25">
      <c r="A45" s="7"/>
      <c r="B45" s="7"/>
      <c r="C45" s="7"/>
      <c r="D45" s="7"/>
      <c r="E45" s="6"/>
      <c r="F45" s="6"/>
      <c r="G45" s="6"/>
      <c r="H45" s="6"/>
      <c r="I45" s="6"/>
      <c r="J45" s="6"/>
      <c r="K45" s="6"/>
    </row>
    <row r="46" spans="1:11" x14ac:dyDescent="0.25">
      <c r="A46" s="2"/>
      <c r="B46" s="2"/>
      <c r="C46" s="2"/>
      <c r="D46" s="2"/>
    </row>
    <row r="47" spans="1:11" x14ac:dyDescent="0.25">
      <c r="A47" s="2"/>
      <c r="B47" s="2"/>
      <c r="C47" s="2"/>
      <c r="D47" s="2"/>
    </row>
    <row r="48" spans="1:11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2" sqref="G2"/>
    </sheetView>
  </sheetViews>
  <sheetFormatPr defaultRowHeight="15" x14ac:dyDescent="0.25"/>
  <sheetData>
    <row r="1" spans="1:14" x14ac:dyDescent="0.25">
      <c r="A1" s="6" t="s">
        <v>36</v>
      </c>
      <c r="B1" s="6" t="s">
        <v>18</v>
      </c>
      <c r="C1" s="6" t="s">
        <v>40</v>
      </c>
      <c r="D1" s="6" t="s">
        <v>18</v>
      </c>
      <c r="E1" s="6" t="s">
        <v>39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s="6" t="s">
        <v>10</v>
      </c>
      <c r="M1" s="6" t="s">
        <v>4</v>
      </c>
      <c r="N1" s="6" t="s">
        <v>32</v>
      </c>
    </row>
    <row r="2" spans="1:14" x14ac:dyDescent="0.25">
      <c r="A2" t="s">
        <v>38</v>
      </c>
      <c r="B2">
        <v>2572.5769968072</v>
      </c>
      <c r="C2">
        <v>0.24332561439595299</v>
      </c>
      <c r="D2">
        <v>2572.5769968072</v>
      </c>
      <c r="E2">
        <v>43.431188913533653</v>
      </c>
      <c r="F2">
        <v>1.529108333353042</v>
      </c>
      <c r="G2" s="16" t="s">
        <v>61</v>
      </c>
      <c r="H2">
        <v>2005</v>
      </c>
      <c r="I2" t="s">
        <v>11</v>
      </c>
      <c r="J2" t="s">
        <v>14</v>
      </c>
      <c r="K2" t="s">
        <v>41</v>
      </c>
      <c r="L2" t="s">
        <v>16</v>
      </c>
      <c r="M2">
        <v>0.14000000000000001</v>
      </c>
      <c r="N2" t="s">
        <v>33</v>
      </c>
    </row>
    <row r="3" spans="1:14" x14ac:dyDescent="0.25">
      <c r="A3" t="s">
        <v>38</v>
      </c>
      <c r="B3">
        <v>2771.5010105678398</v>
      </c>
      <c r="C3">
        <v>0.24551241159565501</v>
      </c>
      <c r="D3">
        <v>2771.5010105678398</v>
      </c>
      <c r="E3">
        <v>43.821510345708468</v>
      </c>
      <c r="F3">
        <v>1.3268477886588561</v>
      </c>
    </row>
    <row r="4" spans="1:14" x14ac:dyDescent="0.25">
      <c r="A4" t="s">
        <v>38</v>
      </c>
      <c r="B4">
        <v>2970.6007752568798</v>
      </c>
      <c r="C4">
        <v>0.24979210943424399</v>
      </c>
      <c r="D4">
        <v>2970.6007752568798</v>
      </c>
      <c r="E4">
        <v>44.58539361291821</v>
      </c>
      <c r="F4">
        <v>0.65088477919196097</v>
      </c>
    </row>
    <row r="5" spans="1:14" x14ac:dyDescent="0.25">
      <c r="A5" t="s">
        <v>38</v>
      </c>
      <c r="B5">
        <v>3170.1887369692099</v>
      </c>
      <c r="C5">
        <v>0.25988542015863098</v>
      </c>
      <c r="D5">
        <v>3170.1887369692099</v>
      </c>
      <c r="E5">
        <v>46.386948644114042</v>
      </c>
      <c r="F5">
        <v>1.0737555740832778</v>
      </c>
    </row>
    <row r="6" spans="1:14" x14ac:dyDescent="0.25">
      <c r="A6" t="s">
        <v>38</v>
      </c>
      <c r="B6">
        <v>3369.2103901345199</v>
      </c>
      <c r="C6">
        <v>0.26323493993549202</v>
      </c>
      <c r="D6">
        <v>3369.2103901345199</v>
      </c>
      <c r="E6">
        <v>46.984804429085976</v>
      </c>
      <c r="F6">
        <v>1.2367747293899576</v>
      </c>
    </row>
    <row r="7" spans="1:14" x14ac:dyDescent="0.25">
      <c r="A7" t="s">
        <v>38</v>
      </c>
      <c r="B7">
        <v>3571.1872626141999</v>
      </c>
      <c r="C7">
        <v>0.26844286304771597</v>
      </c>
      <c r="D7">
        <v>3571.1872626141999</v>
      </c>
      <c r="E7">
        <v>47.914366625386826</v>
      </c>
      <c r="F7">
        <v>1.9057982325991885</v>
      </c>
    </row>
    <row r="8" spans="1:14" x14ac:dyDescent="0.25">
      <c r="A8" t="s">
        <v>38</v>
      </c>
      <c r="B8">
        <v>3770.3846667078901</v>
      </c>
      <c r="C8">
        <v>0.27388528346346402</v>
      </c>
      <c r="D8">
        <v>3770.3846667078901</v>
      </c>
      <c r="E8">
        <v>48.885784245393694</v>
      </c>
      <c r="F8">
        <v>1.4426857567091862</v>
      </c>
    </row>
    <row r="9" spans="1:14" x14ac:dyDescent="0.25">
      <c r="A9" t="s">
        <v>38</v>
      </c>
      <c r="B9">
        <v>3972.4103588899002</v>
      </c>
      <c r="C9">
        <v>0.27967456786426798</v>
      </c>
      <c r="D9">
        <v>3972.4103588899002</v>
      </c>
      <c r="E9">
        <v>49.919113618093192</v>
      </c>
      <c r="F9">
        <v>1.8715339136060796</v>
      </c>
    </row>
    <row r="10" spans="1:14" x14ac:dyDescent="0.25">
      <c r="A10" t="s">
        <v>38</v>
      </c>
      <c r="B10">
        <v>4168.89664218087</v>
      </c>
      <c r="C10">
        <v>0.28616539138755298</v>
      </c>
      <c r="D10">
        <v>4168.89664218087</v>
      </c>
      <c r="E10">
        <v>51.077660708764334</v>
      </c>
      <c r="F10">
        <v>1.8690323903251163</v>
      </c>
    </row>
    <row r="11" spans="1:14" x14ac:dyDescent="0.25">
      <c r="A11" t="s">
        <v>38</v>
      </c>
      <c r="B11">
        <v>4370.9711540652097</v>
      </c>
      <c r="C11">
        <v>0.29253603707693598</v>
      </c>
      <c r="D11">
        <v>4370.9711540652097</v>
      </c>
      <c r="E11">
        <v>52.21475725786231</v>
      </c>
      <c r="F11">
        <v>2.146300325730722</v>
      </c>
    </row>
    <row r="12" spans="1:14" x14ac:dyDescent="0.25">
      <c r="A12" t="s">
        <v>38</v>
      </c>
      <c r="B12">
        <v>4570.6372273012803</v>
      </c>
      <c r="C12">
        <v>0.30355952586305002</v>
      </c>
      <c r="D12">
        <v>4570.6372273012803</v>
      </c>
      <c r="E12">
        <v>54.182339771295801</v>
      </c>
      <c r="F12">
        <v>2.1449652794066907</v>
      </c>
    </row>
    <row r="13" spans="1:14" x14ac:dyDescent="0.25">
      <c r="A13" t="s">
        <v>38</v>
      </c>
      <c r="B13">
        <v>4771.06488789369</v>
      </c>
      <c r="C13">
        <v>0.32365225075100901</v>
      </c>
      <c r="D13">
        <v>4771.06488789369</v>
      </c>
      <c r="E13">
        <v>57.768690236547599</v>
      </c>
      <c r="F13">
        <v>2.945854728519679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selection activeCell="I34" sqref="I34"/>
    </sheetView>
  </sheetViews>
  <sheetFormatPr defaultRowHeight="15" x14ac:dyDescent="0.25"/>
  <cols>
    <col min="6" max="6" width="22.5703125" customWidth="1"/>
  </cols>
  <sheetData>
    <row r="1" spans="1:18" x14ac:dyDescent="0.25">
      <c r="A1" t="s">
        <v>36</v>
      </c>
      <c r="B1" s="7" t="s">
        <v>18</v>
      </c>
      <c r="C1" s="7" t="s">
        <v>19</v>
      </c>
      <c r="D1" s="6" t="s">
        <v>0</v>
      </c>
      <c r="E1" s="6" t="s">
        <v>1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s="6" t="s">
        <v>10</v>
      </c>
      <c r="M1" s="6" t="s">
        <v>4</v>
      </c>
      <c r="N1" s="10" t="s">
        <v>32</v>
      </c>
      <c r="O1" s="6"/>
      <c r="P1" s="6"/>
      <c r="Q1" s="6"/>
      <c r="R1" s="6"/>
    </row>
    <row r="2" spans="1:18" x14ac:dyDescent="0.25">
      <c r="A2" t="s">
        <v>35</v>
      </c>
      <c r="B2" s="6">
        <v>5.82</v>
      </c>
      <c r="C2" s="6">
        <v>8.8999999999999999E-3</v>
      </c>
      <c r="D2" s="6">
        <v>5.82</v>
      </c>
      <c r="E2" s="6">
        <v>3.7237600000000003E-2</v>
      </c>
      <c r="F2" s="6">
        <v>1</v>
      </c>
      <c r="G2" t="s">
        <v>66</v>
      </c>
      <c r="H2" s="6">
        <v>1964</v>
      </c>
      <c r="I2" s="6" t="s">
        <v>11</v>
      </c>
      <c r="J2" s="6" t="s">
        <v>9</v>
      </c>
      <c r="K2" s="6" t="s">
        <v>17</v>
      </c>
      <c r="L2" s="6" t="s">
        <v>16</v>
      </c>
      <c r="M2" s="6">
        <v>0.05</v>
      </c>
      <c r="N2" s="6" t="s">
        <v>33</v>
      </c>
      <c r="O2" s="6"/>
      <c r="P2" s="6"/>
      <c r="Q2" s="6"/>
      <c r="R2" s="6"/>
    </row>
    <row r="3" spans="1:18" x14ac:dyDescent="0.25">
      <c r="A3" t="s">
        <v>35</v>
      </c>
      <c r="B3" s="6">
        <v>5.85</v>
      </c>
      <c r="C3" s="6">
        <v>8.8999999999999999E-3</v>
      </c>
      <c r="D3" s="6">
        <v>5.85</v>
      </c>
      <c r="E3" s="6">
        <v>3.7237600000000003E-2</v>
      </c>
      <c r="F3" s="6">
        <v>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t="s">
        <v>35</v>
      </c>
      <c r="B4" s="6">
        <v>6.74</v>
      </c>
      <c r="C4" s="6">
        <v>8.6E-3</v>
      </c>
      <c r="D4" s="6">
        <v>6.74</v>
      </c>
      <c r="E4" s="6">
        <v>3.5982400000000005E-2</v>
      </c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t="s">
        <v>35</v>
      </c>
      <c r="B5" s="6">
        <v>7</v>
      </c>
      <c r="C5" s="6">
        <v>1.21E-2</v>
      </c>
      <c r="D5" s="6">
        <v>7</v>
      </c>
      <c r="E5" s="6">
        <v>5.0626400000000002E-2</v>
      </c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t="s">
        <v>35</v>
      </c>
      <c r="B6" s="6">
        <v>7.92</v>
      </c>
      <c r="C6" s="6">
        <v>1.8100000000000002E-2</v>
      </c>
      <c r="D6" s="6">
        <v>7.92</v>
      </c>
      <c r="E6" s="6">
        <v>7.5730400000000003E-2</v>
      </c>
      <c r="F6" s="6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t="s">
        <v>35</v>
      </c>
      <c r="B7" s="6">
        <v>8.17</v>
      </c>
      <c r="C7" s="6">
        <v>2.1100000000000001E-2</v>
      </c>
      <c r="D7" s="6">
        <v>8.17</v>
      </c>
      <c r="E7" s="6">
        <v>8.8282400000000011E-2</v>
      </c>
      <c r="F7" s="6">
        <v>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t="s">
        <v>35</v>
      </c>
      <c r="B8" s="6">
        <v>8.6999999999999993</v>
      </c>
      <c r="C8" s="6">
        <v>2.8299999999999999E-2</v>
      </c>
      <c r="D8" s="6">
        <v>8.6999999999999993</v>
      </c>
      <c r="E8" s="6">
        <v>0.1184072</v>
      </c>
      <c r="F8" s="6">
        <v>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A9" t="s">
        <v>35</v>
      </c>
      <c r="B9" s="6">
        <v>9.43</v>
      </c>
      <c r="C9" s="6">
        <v>3.5000000000000003E-2</v>
      </c>
      <c r="D9" s="6">
        <v>9.43</v>
      </c>
      <c r="E9" s="6">
        <v>0.14644000000000001</v>
      </c>
      <c r="F9" s="6">
        <v>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t="s">
        <v>35</v>
      </c>
      <c r="B10" s="6">
        <v>9.56</v>
      </c>
      <c r="C10" s="6">
        <v>3.5200000000000002E-2</v>
      </c>
      <c r="D10" s="6">
        <v>9.56</v>
      </c>
      <c r="E10" s="6">
        <v>0.14727680000000001</v>
      </c>
      <c r="F10" s="6">
        <v>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t="s">
        <v>35</v>
      </c>
      <c r="B11" s="6">
        <v>10.84</v>
      </c>
      <c r="C11" s="6">
        <v>5.2400000000000002E-2</v>
      </c>
      <c r="D11" s="6">
        <v>10.84</v>
      </c>
      <c r="E11" s="6">
        <v>0.21924160000000001</v>
      </c>
      <c r="F11" s="6">
        <v>1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t="s">
        <v>35</v>
      </c>
      <c r="B12" s="6">
        <v>10.84</v>
      </c>
      <c r="C12" s="6">
        <v>5.4600000000000003E-2</v>
      </c>
      <c r="D12" s="6">
        <v>10.84</v>
      </c>
      <c r="E12" s="6">
        <v>0.22844640000000002</v>
      </c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t="s">
        <v>35</v>
      </c>
      <c r="B13" s="6">
        <v>12.17</v>
      </c>
      <c r="C13" s="6">
        <v>7.4099999999999999E-2</v>
      </c>
      <c r="D13" s="6">
        <v>12.17</v>
      </c>
      <c r="E13" s="6">
        <v>0.31003439999999999</v>
      </c>
      <c r="F13" s="6">
        <v>0.1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t="s">
        <v>35</v>
      </c>
      <c r="B14" s="6">
        <v>12.35</v>
      </c>
      <c r="C14" s="6">
        <v>7.9899999999999999E-2</v>
      </c>
      <c r="D14" s="6">
        <v>12.35</v>
      </c>
      <c r="E14" s="6">
        <v>0.33430160000000003</v>
      </c>
      <c r="F14" s="6">
        <v>0.1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t="s">
        <v>35</v>
      </c>
      <c r="B15" s="6">
        <v>13.47</v>
      </c>
      <c r="C15" s="6">
        <v>0.1148</v>
      </c>
      <c r="D15" s="6">
        <v>13.47</v>
      </c>
      <c r="E15" s="6">
        <v>0.48032320000000001</v>
      </c>
      <c r="F15" s="6">
        <v>0.1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t="s">
        <v>35</v>
      </c>
      <c r="B16" s="6">
        <v>14.01</v>
      </c>
      <c r="C16" s="6">
        <v>0.12379999999999999</v>
      </c>
      <c r="D16" s="6">
        <v>14.01</v>
      </c>
      <c r="E16" s="6">
        <v>0.51797919999999997</v>
      </c>
      <c r="F16" s="6">
        <v>0.1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t="s">
        <v>35</v>
      </c>
      <c r="B17" s="6">
        <v>14.89</v>
      </c>
      <c r="C17" s="6">
        <v>0.15129999999999999</v>
      </c>
      <c r="D17" s="6">
        <v>14.89</v>
      </c>
      <c r="E17" s="6">
        <v>0.63303920000000002</v>
      </c>
      <c r="F17" s="6">
        <v>0.1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t="s">
        <v>35</v>
      </c>
      <c r="B18" s="6">
        <v>15.85</v>
      </c>
      <c r="C18" s="6">
        <v>0.18959999999999999</v>
      </c>
      <c r="D18" s="6">
        <v>15.85</v>
      </c>
      <c r="E18" s="6">
        <v>0.79328639999999995</v>
      </c>
      <c r="F18" s="6">
        <v>0.1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t="s">
        <v>35</v>
      </c>
      <c r="B19" s="6">
        <v>16.46</v>
      </c>
      <c r="C19" s="6">
        <v>0.21490000000000001</v>
      </c>
      <c r="D19" s="6">
        <v>16.46</v>
      </c>
      <c r="E19" s="6">
        <v>0.8991416000000001</v>
      </c>
      <c r="F19" s="6">
        <v>0.1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t="s">
        <v>35</v>
      </c>
      <c r="B20" s="6">
        <v>17.84</v>
      </c>
      <c r="C20" s="6">
        <v>0.28249999999999997</v>
      </c>
      <c r="D20" s="6">
        <v>17.84</v>
      </c>
      <c r="E20" s="6">
        <v>1.18198</v>
      </c>
      <c r="F20" s="6">
        <v>0.1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t="s">
        <v>35</v>
      </c>
      <c r="B21" s="6">
        <v>17.95</v>
      </c>
      <c r="C21" s="6">
        <v>0.2883</v>
      </c>
      <c r="D21" s="6">
        <v>17.95</v>
      </c>
      <c r="E21" s="6">
        <v>1.2062472</v>
      </c>
      <c r="F21" s="6">
        <v>0.1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t="s">
        <v>35</v>
      </c>
      <c r="B22" s="6">
        <v>19.649999999999999</v>
      </c>
      <c r="C22" s="6">
        <v>0.38379999999999997</v>
      </c>
      <c r="D22" s="6">
        <v>19.649999999999999</v>
      </c>
      <c r="E22" s="6">
        <v>1.6058192</v>
      </c>
      <c r="F22" s="6">
        <v>0.1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t="s">
        <v>35</v>
      </c>
      <c r="B23" s="6">
        <v>19.89</v>
      </c>
      <c r="C23" s="6">
        <v>0.40089999999999998</v>
      </c>
      <c r="D23" s="6">
        <v>19.89</v>
      </c>
      <c r="E23" s="6">
        <v>1.6773655999999999</v>
      </c>
      <c r="F23" s="6">
        <v>0.1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t="s">
        <v>35</v>
      </c>
      <c r="B24" s="6">
        <v>21.56</v>
      </c>
      <c r="C24" s="6">
        <v>0.51180000000000003</v>
      </c>
      <c r="D24" s="6">
        <v>21.56</v>
      </c>
      <c r="E24" s="6">
        <v>2.1413712</v>
      </c>
      <c r="F24" s="6">
        <v>0.1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t="s">
        <v>35</v>
      </c>
      <c r="B25" s="6">
        <v>22.06</v>
      </c>
      <c r="C25" s="6">
        <v>0.54590000000000005</v>
      </c>
      <c r="D25" s="6">
        <v>22.06</v>
      </c>
      <c r="E25" s="6">
        <v>2.2840456000000002</v>
      </c>
      <c r="F25" s="6">
        <v>0.1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t="s">
        <v>35</v>
      </c>
      <c r="B26" s="6">
        <v>23.45</v>
      </c>
      <c r="C26" s="6">
        <v>0.65069999999999995</v>
      </c>
      <c r="D26" s="6">
        <v>23.45</v>
      </c>
      <c r="E26" s="6">
        <v>2.7225288000000001</v>
      </c>
      <c r="F26" s="6">
        <v>0.1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t="s">
        <v>35</v>
      </c>
      <c r="B27" s="6">
        <v>23.88</v>
      </c>
      <c r="C27" s="6">
        <v>0.6835</v>
      </c>
      <c r="D27" s="6">
        <v>23.88</v>
      </c>
      <c r="E27" s="6">
        <v>2.8597640000000002</v>
      </c>
      <c r="F27" s="6">
        <v>0.1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t="s">
        <v>35</v>
      </c>
      <c r="B28" s="6">
        <v>24.36</v>
      </c>
      <c r="C28" s="6">
        <v>0.71970000000000001</v>
      </c>
      <c r="D28" s="6">
        <v>24.36</v>
      </c>
      <c r="E28" s="6">
        <v>3.0112247999999999</v>
      </c>
      <c r="F28" s="6">
        <v>0.1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t="s">
        <v>35</v>
      </c>
      <c r="B29" s="6">
        <v>26.43</v>
      </c>
      <c r="C29" s="6">
        <v>0.89149999999999996</v>
      </c>
      <c r="D29" s="6">
        <v>26.43</v>
      </c>
      <c r="E29" s="6">
        <v>3.7300360000000001</v>
      </c>
      <c r="F29" s="6">
        <v>0.1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t="s">
        <v>35</v>
      </c>
      <c r="B30" s="6">
        <v>26.86</v>
      </c>
      <c r="C30" s="6">
        <v>0.93130000000000002</v>
      </c>
      <c r="D30" s="6">
        <v>26.86</v>
      </c>
      <c r="E30" s="6">
        <v>3.8965592</v>
      </c>
      <c r="F30" s="6">
        <v>0.1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t="s">
        <v>35</v>
      </c>
      <c r="B31" s="6">
        <v>29.05</v>
      </c>
      <c r="C31" s="6">
        <v>1.1205000000000001</v>
      </c>
      <c r="D31" s="6">
        <v>29.05</v>
      </c>
      <c r="E31" s="6">
        <v>4.6881720000000007</v>
      </c>
      <c r="F31" s="6">
        <v>0.1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t="s">
        <v>35</v>
      </c>
      <c r="B32" s="6">
        <v>29.86</v>
      </c>
      <c r="C32" s="6">
        <v>1.1938</v>
      </c>
      <c r="D32" s="6">
        <v>29.86</v>
      </c>
      <c r="E32" s="6">
        <v>4.9948592000000005</v>
      </c>
      <c r="F32" s="6">
        <v>0.1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t="s">
        <v>35</v>
      </c>
      <c r="B33" s="6">
        <v>31.92</v>
      </c>
      <c r="C33" s="6">
        <v>1.3812</v>
      </c>
      <c r="D33" s="6">
        <v>31.92</v>
      </c>
      <c r="E33" s="6">
        <v>5.7789408</v>
      </c>
      <c r="F33" s="6">
        <v>0.1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t="s">
        <v>35</v>
      </c>
      <c r="B34" s="6">
        <v>32.83</v>
      </c>
      <c r="C34" s="6">
        <v>1.4676</v>
      </c>
      <c r="D34" s="6">
        <v>32.83</v>
      </c>
      <c r="E34" s="6">
        <v>6.1404384000000007</v>
      </c>
      <c r="F34" s="6">
        <v>0.1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5">
      <c r="A35" t="s">
        <v>35</v>
      </c>
      <c r="B35" s="6">
        <v>35.770000000000003</v>
      </c>
      <c r="C35" s="6">
        <v>1.7350000000000001</v>
      </c>
      <c r="D35" s="6">
        <v>35.770000000000003</v>
      </c>
      <c r="E35" s="6">
        <v>7.259240000000001</v>
      </c>
      <c r="F35" s="6">
        <v>0.1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5">
      <c r="A36" t="s">
        <v>35</v>
      </c>
      <c r="B36" s="6">
        <v>36.54</v>
      </c>
      <c r="C36" s="6">
        <v>1.8069999999999999</v>
      </c>
      <c r="D36" s="6">
        <v>36.54</v>
      </c>
      <c r="E36" s="6">
        <v>7.5604880000000003</v>
      </c>
      <c r="F36" s="6">
        <v>0.1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5">
      <c r="A37" t="s">
        <v>35</v>
      </c>
      <c r="B37" s="6">
        <v>39.979999999999997</v>
      </c>
      <c r="C37" s="6">
        <v>2.1080000000000001</v>
      </c>
      <c r="D37" s="6">
        <v>39.979999999999997</v>
      </c>
      <c r="E37" s="6">
        <v>8.8198720000000002</v>
      </c>
      <c r="F37" s="6">
        <v>0.1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t="s">
        <v>35</v>
      </c>
      <c r="B38" s="6">
        <v>41.18</v>
      </c>
      <c r="C38" s="6">
        <v>2.214</v>
      </c>
      <c r="D38" s="6">
        <v>41.18</v>
      </c>
      <c r="E38" s="6">
        <v>9.2633760000000009</v>
      </c>
      <c r="F38" s="6">
        <v>0.1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t="s">
        <v>35</v>
      </c>
      <c r="B39" s="6">
        <v>43.94</v>
      </c>
      <c r="C39" s="6">
        <v>2.4390000000000001</v>
      </c>
      <c r="D39" s="6">
        <v>43.94</v>
      </c>
      <c r="E39" s="6">
        <v>10.204776000000001</v>
      </c>
      <c r="F39" s="6">
        <v>0.1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t="s">
        <v>35</v>
      </c>
      <c r="B40" s="6">
        <v>46.23</v>
      </c>
      <c r="C40" s="6">
        <v>2.625</v>
      </c>
      <c r="D40" s="6">
        <v>46.23</v>
      </c>
      <c r="E40" s="6">
        <v>10.983000000000001</v>
      </c>
      <c r="F40" s="6">
        <v>0.1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t="s">
        <v>35</v>
      </c>
      <c r="B41" s="6">
        <v>51.38</v>
      </c>
      <c r="C41" s="6">
        <v>3.004</v>
      </c>
      <c r="D41" s="6">
        <v>51.38</v>
      </c>
      <c r="E41" s="6">
        <v>12.568736000000001</v>
      </c>
      <c r="F41" s="6">
        <v>0.1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5">
      <c r="A42" t="s">
        <v>35</v>
      </c>
      <c r="B42" s="6">
        <v>57.07</v>
      </c>
      <c r="C42" s="6">
        <v>3.371</v>
      </c>
      <c r="D42" s="6">
        <v>57.07</v>
      </c>
      <c r="E42" s="6">
        <v>14.104264000000001</v>
      </c>
      <c r="F42" s="6">
        <v>0.1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A43" t="s">
        <v>35</v>
      </c>
      <c r="B43" s="6">
        <v>63.65</v>
      </c>
      <c r="C43" s="6">
        <v>3.738</v>
      </c>
      <c r="D43" s="6">
        <v>63.65</v>
      </c>
      <c r="E43" s="6">
        <v>15.639792</v>
      </c>
      <c r="F43" s="6">
        <v>0.1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5">
      <c r="A44" t="s">
        <v>35</v>
      </c>
      <c r="B44" s="6">
        <v>67</v>
      </c>
      <c r="C44" s="6">
        <v>3.895</v>
      </c>
      <c r="D44" s="6">
        <v>67</v>
      </c>
      <c r="E44" s="6">
        <v>16.296680000000002</v>
      </c>
      <c r="F44" s="6">
        <v>0.1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t="s">
        <v>35</v>
      </c>
      <c r="B45" s="6">
        <v>71.27</v>
      </c>
      <c r="C45" s="6">
        <v>4.0739999999999998</v>
      </c>
      <c r="D45" s="6">
        <v>71.27</v>
      </c>
      <c r="E45" s="6">
        <v>17.045615999999999</v>
      </c>
      <c r="F45" s="6">
        <v>0.1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t="s">
        <v>35</v>
      </c>
      <c r="B46" s="6">
        <v>73.17</v>
      </c>
      <c r="C46" s="6">
        <v>4.1440000000000001</v>
      </c>
      <c r="D46" s="6">
        <v>73.17</v>
      </c>
      <c r="E46" s="6">
        <v>17.338496000000003</v>
      </c>
      <c r="F46" s="6">
        <v>0.1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t="s">
        <v>35</v>
      </c>
      <c r="B47" s="6">
        <v>79.59</v>
      </c>
      <c r="C47" s="6">
        <v>4.3840000000000003</v>
      </c>
      <c r="D47" s="6">
        <v>79.59</v>
      </c>
      <c r="E47" s="6">
        <v>18.342656000000002</v>
      </c>
      <c r="F47" s="6">
        <v>0.1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t="s">
        <v>35</v>
      </c>
      <c r="B48" s="6">
        <v>79.930000000000007</v>
      </c>
      <c r="C48" s="6">
        <v>4.3949999999999996</v>
      </c>
      <c r="D48" s="6">
        <v>79.930000000000007</v>
      </c>
      <c r="E48" s="6">
        <v>18.388679999999997</v>
      </c>
      <c r="F48" s="6">
        <v>0.1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5">
      <c r="A49" t="s">
        <v>35</v>
      </c>
      <c r="B49" s="6">
        <v>87.25</v>
      </c>
      <c r="C49" s="6">
        <v>4.63</v>
      </c>
      <c r="D49" s="6">
        <v>87.25</v>
      </c>
      <c r="E49" s="6">
        <v>19.371919999999999</v>
      </c>
      <c r="F49" s="6">
        <v>0.1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A50" t="s">
        <v>35</v>
      </c>
      <c r="B50" s="6">
        <v>87.56</v>
      </c>
      <c r="C50" s="6">
        <v>4.6399999999999997</v>
      </c>
      <c r="D50" s="6">
        <v>87.56</v>
      </c>
      <c r="E50" s="6">
        <v>19.41376</v>
      </c>
      <c r="F50" s="6">
        <v>0.1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5">
      <c r="A51" t="s">
        <v>35</v>
      </c>
      <c r="B51" s="6">
        <v>95.14</v>
      </c>
      <c r="C51" s="6">
        <v>4.8109999999999999</v>
      </c>
      <c r="D51" s="6">
        <v>95.14</v>
      </c>
      <c r="E51" s="6">
        <v>20.129224000000001</v>
      </c>
      <c r="F51" s="6">
        <v>0.1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t="s">
        <v>35</v>
      </c>
      <c r="B52" s="6">
        <v>103.26</v>
      </c>
      <c r="C52" s="6">
        <v>4.97</v>
      </c>
      <c r="D52" s="6">
        <v>103.26</v>
      </c>
      <c r="E52" s="6">
        <v>20.79448</v>
      </c>
      <c r="F52" s="6">
        <v>0.1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t="s">
        <v>35</v>
      </c>
      <c r="B53" s="6">
        <v>108.62</v>
      </c>
      <c r="C53" s="6">
        <v>5.0789999999999997</v>
      </c>
      <c r="D53" s="6">
        <v>108.62</v>
      </c>
      <c r="E53" s="6">
        <v>21.250536</v>
      </c>
      <c r="F53" s="6">
        <v>0.1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t="s">
        <v>35</v>
      </c>
      <c r="B54" s="6">
        <v>111.4</v>
      </c>
      <c r="C54" s="6">
        <v>5.117</v>
      </c>
      <c r="D54" s="6">
        <v>111.4</v>
      </c>
      <c r="E54" s="6">
        <v>21.409528000000002</v>
      </c>
      <c r="F54" s="6">
        <v>0.1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t="s">
        <v>35</v>
      </c>
      <c r="B55" s="6">
        <v>111.41</v>
      </c>
      <c r="C55" s="6">
        <v>5.1100000000000003</v>
      </c>
      <c r="D55" s="6">
        <v>111.41</v>
      </c>
      <c r="E55" s="6">
        <v>21.380240000000001</v>
      </c>
      <c r="F55" s="6">
        <v>0.1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5">
      <c r="A56" t="s">
        <v>35</v>
      </c>
      <c r="B56" s="6">
        <v>117.22</v>
      </c>
      <c r="C56" s="6">
        <v>5.2050000000000001</v>
      </c>
      <c r="D56" s="6">
        <v>117.22</v>
      </c>
      <c r="E56" s="6">
        <v>21.777720000000002</v>
      </c>
      <c r="F56" s="6">
        <v>0.1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5">
      <c r="A57" t="s">
        <v>35</v>
      </c>
      <c r="B57" s="6">
        <v>125.15</v>
      </c>
      <c r="C57" s="6">
        <v>5.359</v>
      </c>
      <c r="D57" s="6">
        <v>125.15</v>
      </c>
      <c r="E57" s="6">
        <v>22.422056000000001</v>
      </c>
      <c r="F57" s="6">
        <v>0.1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5">
      <c r="A58" t="s">
        <v>35</v>
      </c>
      <c r="B58" s="6">
        <v>133.80000000000001</v>
      </c>
      <c r="C58" s="6">
        <v>5.4109999999999996</v>
      </c>
      <c r="D58" s="6">
        <v>133.80000000000001</v>
      </c>
      <c r="E58" s="6">
        <v>22.639623999999998</v>
      </c>
      <c r="F58" s="6">
        <v>0.1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t="s">
        <v>35</v>
      </c>
      <c r="B59" s="6">
        <v>142.71</v>
      </c>
      <c r="C59" s="6">
        <v>5.4960000000000004</v>
      </c>
      <c r="D59" s="6">
        <v>142.71</v>
      </c>
      <c r="E59" s="6">
        <v>22.995264000000002</v>
      </c>
      <c r="F59" s="6">
        <v>0.1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t="s">
        <v>35</v>
      </c>
      <c r="B60" s="6">
        <v>152.94</v>
      </c>
      <c r="C60" s="6">
        <v>5.5819999999999999</v>
      </c>
      <c r="D60" s="6">
        <v>152.94</v>
      </c>
      <c r="E60" s="6">
        <v>23.355087999999999</v>
      </c>
      <c r="F60" s="6">
        <v>0.1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t="s">
        <v>35</v>
      </c>
      <c r="B61" s="6">
        <v>164.49</v>
      </c>
      <c r="C61" s="6">
        <v>5.6609999999999996</v>
      </c>
      <c r="D61" s="6">
        <v>164.49</v>
      </c>
      <c r="E61" s="6">
        <v>23.685624000000001</v>
      </c>
      <c r="F61" s="6">
        <v>0.1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t="s">
        <v>35</v>
      </c>
      <c r="B62" s="6">
        <v>175.81</v>
      </c>
      <c r="C62" s="6">
        <v>5.726</v>
      </c>
      <c r="D62" s="6">
        <v>175.81</v>
      </c>
      <c r="E62" s="6">
        <v>23.957584000000001</v>
      </c>
      <c r="F62" s="6">
        <v>0.1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5">
      <c r="A63" t="s">
        <v>35</v>
      </c>
      <c r="B63" s="6">
        <v>186.93</v>
      </c>
      <c r="C63" s="6">
        <v>5.7779999999999996</v>
      </c>
      <c r="D63" s="6">
        <v>186.93</v>
      </c>
      <c r="E63" s="6">
        <v>24.175152000000001</v>
      </c>
      <c r="F63" s="6">
        <v>0.1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A64" t="s">
        <v>35</v>
      </c>
      <c r="B64" s="6">
        <v>197.89</v>
      </c>
      <c r="C64" s="6">
        <v>5.8259999999999996</v>
      </c>
      <c r="D64" s="6">
        <v>197.89</v>
      </c>
      <c r="E64" s="6">
        <v>24.375983999999999</v>
      </c>
      <c r="F64" s="6">
        <v>0.1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5">
      <c r="A65" t="s">
        <v>35</v>
      </c>
      <c r="B65" s="6">
        <v>200.73</v>
      </c>
      <c r="C65" s="6">
        <v>5.8369999999999997</v>
      </c>
      <c r="D65" s="6">
        <v>200.73</v>
      </c>
      <c r="E65" s="6">
        <v>24.422007999999998</v>
      </c>
      <c r="F65" s="6">
        <v>0.1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t="s">
        <v>35</v>
      </c>
      <c r="B66" s="6">
        <v>207.97</v>
      </c>
      <c r="C66" s="6">
        <v>5.8630000000000004</v>
      </c>
      <c r="D66" s="6">
        <v>207.97</v>
      </c>
      <c r="E66" s="6">
        <v>24.530792000000002</v>
      </c>
      <c r="F66" s="6">
        <v>0.1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t="s">
        <v>35</v>
      </c>
      <c r="B67" s="6">
        <v>211.62</v>
      </c>
      <c r="C67" s="6">
        <v>5.88</v>
      </c>
      <c r="D67" s="6">
        <v>211.62</v>
      </c>
      <c r="E67" s="6">
        <v>24.60192</v>
      </c>
      <c r="F67" s="6">
        <v>0.1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t="s">
        <v>35</v>
      </c>
      <c r="B68" s="6">
        <v>217.16</v>
      </c>
      <c r="C68" s="6">
        <v>5.9029999999999996</v>
      </c>
      <c r="D68" s="6">
        <v>217.16</v>
      </c>
      <c r="E68" s="6">
        <v>24.698152</v>
      </c>
      <c r="F68" s="6">
        <v>0.1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t="s">
        <v>35</v>
      </c>
      <c r="B69" s="6">
        <v>226.25</v>
      </c>
      <c r="C69" s="6">
        <v>5.9340000000000002</v>
      </c>
      <c r="D69" s="6">
        <v>226.25</v>
      </c>
      <c r="E69" s="6">
        <v>24.827856000000001</v>
      </c>
      <c r="F69" s="6">
        <v>0.1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5">
      <c r="A70" t="s">
        <v>35</v>
      </c>
      <c r="B70" s="6">
        <v>235.23</v>
      </c>
      <c r="C70" s="6">
        <v>5.9649999999999999</v>
      </c>
      <c r="D70" s="6">
        <v>235.23</v>
      </c>
      <c r="E70" s="6">
        <v>24.957560000000001</v>
      </c>
      <c r="F70" s="6">
        <v>0.1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5">
      <c r="A71" t="s">
        <v>35</v>
      </c>
      <c r="B71" s="6">
        <v>244.12</v>
      </c>
      <c r="C71" s="6">
        <v>5.9980000000000002</v>
      </c>
      <c r="D71" s="6">
        <v>244.12</v>
      </c>
      <c r="E71" s="6">
        <v>25.095632000000002</v>
      </c>
      <c r="F71" s="6">
        <v>0.1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5">
      <c r="A72" t="s">
        <v>35</v>
      </c>
      <c r="B72" s="6">
        <v>252.94</v>
      </c>
      <c r="C72" s="6">
        <v>6.0030000000000001</v>
      </c>
      <c r="D72" s="6">
        <v>252.94</v>
      </c>
      <c r="E72" s="6">
        <v>25.116552000000002</v>
      </c>
      <c r="F72" s="6">
        <v>0.1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t="s">
        <v>35</v>
      </c>
      <c r="B73" s="6">
        <v>261.68</v>
      </c>
      <c r="C73" s="6">
        <v>6.032</v>
      </c>
      <c r="D73" s="6">
        <v>261.68</v>
      </c>
      <c r="E73" s="6">
        <v>25.237888000000002</v>
      </c>
      <c r="F73" s="6">
        <v>0.1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t="s">
        <v>35</v>
      </c>
      <c r="B74" s="6">
        <v>269.3</v>
      </c>
      <c r="C74" s="6">
        <v>6.0579999999999998</v>
      </c>
      <c r="D74" s="6">
        <v>269.3</v>
      </c>
      <c r="E74" s="6">
        <v>25.346672000000002</v>
      </c>
      <c r="F74" s="6">
        <v>0.1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t="s">
        <v>35</v>
      </c>
      <c r="B75" s="6">
        <v>278.02999999999997</v>
      </c>
      <c r="C75" s="6">
        <v>6.093</v>
      </c>
      <c r="D75" s="6">
        <v>278.02999999999997</v>
      </c>
      <c r="E75" s="6">
        <v>25.493112</v>
      </c>
      <c r="F75" s="6">
        <v>0.1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t="s">
        <v>35</v>
      </c>
      <c r="B76" s="6">
        <v>286.69</v>
      </c>
      <c r="C76" s="6">
        <v>6.1139999999999999</v>
      </c>
      <c r="D76" s="6">
        <v>286.69</v>
      </c>
      <c r="E76" s="6">
        <v>25.580976</v>
      </c>
      <c r="F76" s="6">
        <v>0.1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5">
      <c r="A77" t="s">
        <v>35</v>
      </c>
      <c r="B77" s="6">
        <v>295.93</v>
      </c>
      <c r="C77" s="6">
        <v>6.1360000000000001</v>
      </c>
      <c r="D77" s="6">
        <v>295.93</v>
      </c>
      <c r="E77" s="6">
        <v>25.673024000000002</v>
      </c>
      <c r="F77" s="6">
        <v>0.1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5">
      <c r="A78" t="s">
        <v>35</v>
      </c>
      <c r="B78" s="6">
        <v>305.74</v>
      </c>
      <c r="C78" s="6">
        <v>6.1609999999999996</v>
      </c>
      <c r="D78" s="6">
        <v>305.74</v>
      </c>
      <c r="E78" s="6">
        <v>25.777623999999999</v>
      </c>
      <c r="F78" s="6">
        <v>0.1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5">
      <c r="A79" t="s">
        <v>35</v>
      </c>
      <c r="B79" s="6">
        <v>315.48</v>
      </c>
      <c r="C79" s="6">
        <v>6.1749999999999998</v>
      </c>
      <c r="D79" s="6">
        <v>315.48</v>
      </c>
      <c r="E79" s="6">
        <v>25.836200000000002</v>
      </c>
      <c r="F79" s="6">
        <v>0.1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t="s">
        <v>35</v>
      </c>
      <c r="B80" s="6">
        <v>325.14999999999998</v>
      </c>
      <c r="C80" s="6">
        <v>6.2210000000000001</v>
      </c>
      <c r="D80" s="6">
        <v>325.14999999999998</v>
      </c>
      <c r="E80" s="6">
        <v>26.028664000000003</v>
      </c>
      <c r="F80" s="6">
        <v>0.1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t="s">
        <v>35</v>
      </c>
      <c r="B81" s="6">
        <v>333.76</v>
      </c>
      <c r="C81" s="6">
        <v>6.2350000000000003</v>
      </c>
      <c r="D81" s="6">
        <v>333.76</v>
      </c>
      <c r="E81" s="6">
        <v>26.087240000000001</v>
      </c>
      <c r="F81" s="6">
        <v>0.1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t="s">
        <v>35</v>
      </c>
      <c r="B82" s="6">
        <v>341.34</v>
      </c>
      <c r="C82" s="6">
        <v>6.2450000000000001</v>
      </c>
      <c r="D82" s="6">
        <v>341.34</v>
      </c>
      <c r="E82" s="6">
        <v>26.129080000000002</v>
      </c>
      <c r="F82" s="6">
        <v>0.1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t="s">
        <v>35</v>
      </c>
      <c r="B83" s="6">
        <v>348.55</v>
      </c>
      <c r="C83" s="6">
        <v>6.2610000000000001</v>
      </c>
      <c r="D83" s="6">
        <v>348.55</v>
      </c>
      <c r="E83" s="6">
        <v>26.196024000000001</v>
      </c>
      <c r="F83" s="6">
        <v>0.1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</sheetData>
  <sortState ref="B2:E83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G2" sqref="G2"/>
    </sheetView>
  </sheetViews>
  <sheetFormatPr defaultRowHeight="15" x14ac:dyDescent="0.25"/>
  <cols>
    <col min="6" max="6" width="21.7109375" customWidth="1"/>
  </cols>
  <sheetData>
    <row r="1" spans="1:14" x14ac:dyDescent="0.25">
      <c r="A1" s="6" t="s">
        <v>36</v>
      </c>
      <c r="B1" s="6" t="s">
        <v>18</v>
      </c>
      <c r="C1" s="6" t="s">
        <v>22</v>
      </c>
      <c r="D1" s="6" t="s">
        <v>18</v>
      </c>
      <c r="E1" s="6" t="s">
        <v>1</v>
      </c>
      <c r="F1" s="6" t="s">
        <v>20</v>
      </c>
      <c r="G1" s="6" t="s">
        <v>49</v>
      </c>
      <c r="H1" s="6" t="s">
        <v>2</v>
      </c>
      <c r="I1" t="s">
        <v>5</v>
      </c>
      <c r="J1" t="s">
        <v>8</v>
      </c>
      <c r="K1" t="s">
        <v>7</v>
      </c>
      <c r="L1" t="s">
        <v>10</v>
      </c>
      <c r="M1" t="s">
        <v>4</v>
      </c>
      <c r="N1" s="3" t="s">
        <v>32</v>
      </c>
    </row>
    <row r="2" spans="1:14" x14ac:dyDescent="0.25">
      <c r="A2" s="6" t="s">
        <v>35</v>
      </c>
      <c r="B2" s="6">
        <v>294</v>
      </c>
      <c r="C2" s="6">
        <v>145.4</v>
      </c>
      <c r="D2" s="6">
        <v>294</v>
      </c>
      <c r="E2" s="6">
        <v>25.613315</v>
      </c>
      <c r="F2" s="6">
        <v>7.7</v>
      </c>
      <c r="G2" s="6" t="s">
        <v>62</v>
      </c>
      <c r="H2" s="6">
        <v>2006</v>
      </c>
      <c r="I2" t="s">
        <v>16</v>
      </c>
      <c r="J2" t="s">
        <v>9</v>
      </c>
      <c r="K2" t="s">
        <v>21</v>
      </c>
      <c r="L2" t="s">
        <v>16</v>
      </c>
      <c r="M2">
        <v>0.38</v>
      </c>
      <c r="N2" t="s">
        <v>33</v>
      </c>
    </row>
    <row r="3" spans="1:14" x14ac:dyDescent="0.25">
      <c r="A3" s="6" t="s">
        <v>35</v>
      </c>
      <c r="B3" s="6">
        <v>321</v>
      </c>
      <c r="C3" s="6">
        <v>146.9</v>
      </c>
      <c r="D3" s="6">
        <v>321</v>
      </c>
      <c r="E3" s="6">
        <v>25.863201000000004</v>
      </c>
      <c r="F3" s="6">
        <v>6.7</v>
      </c>
      <c r="G3" s="6"/>
      <c r="H3" s="6"/>
    </row>
    <row r="4" spans="1:14" x14ac:dyDescent="0.25">
      <c r="A4" s="6" t="s">
        <v>35</v>
      </c>
      <c r="B4" s="6">
        <v>372</v>
      </c>
      <c r="C4" s="6">
        <v>149.6</v>
      </c>
      <c r="D4" s="6">
        <v>372</v>
      </c>
      <c r="E4" s="6">
        <v>26.327275</v>
      </c>
      <c r="F4" s="6">
        <v>5.5</v>
      </c>
      <c r="G4" s="6"/>
      <c r="H4" s="6"/>
    </row>
    <row r="5" spans="1:14" x14ac:dyDescent="0.25">
      <c r="A5" s="6" t="s">
        <v>35</v>
      </c>
      <c r="B5" s="6">
        <v>421</v>
      </c>
      <c r="C5" s="6">
        <v>152.19999999999999</v>
      </c>
      <c r="D5" s="6">
        <v>421</v>
      </c>
      <c r="E5" s="6">
        <v>26.773500000000002</v>
      </c>
      <c r="F5" s="6">
        <v>5.3</v>
      </c>
      <c r="G5" s="6"/>
      <c r="H5" s="6"/>
    </row>
    <row r="6" spans="1:14" x14ac:dyDescent="0.25">
      <c r="A6" s="6" t="s">
        <v>35</v>
      </c>
      <c r="B6" s="6">
        <v>471</v>
      </c>
      <c r="C6" s="6">
        <v>154.80000000000001</v>
      </c>
      <c r="D6" s="6">
        <v>471</v>
      </c>
      <c r="E6" s="6">
        <v>27.219725</v>
      </c>
      <c r="F6" s="6">
        <v>5.2</v>
      </c>
      <c r="G6" s="6"/>
      <c r="H6" s="6"/>
    </row>
    <row r="7" spans="1:14" x14ac:dyDescent="0.25">
      <c r="A7" s="6" t="s">
        <v>35</v>
      </c>
      <c r="B7" s="6">
        <v>522</v>
      </c>
      <c r="C7" s="6">
        <v>157.4</v>
      </c>
      <c r="D7" s="6">
        <v>522</v>
      </c>
      <c r="E7" s="6">
        <v>27.665950000000002</v>
      </c>
      <c r="F7" s="6">
        <v>5.2</v>
      </c>
      <c r="G7" s="6"/>
      <c r="H7" s="6"/>
    </row>
    <row r="8" spans="1:14" x14ac:dyDescent="0.25">
      <c r="A8" s="6" t="s">
        <v>35</v>
      </c>
      <c r="B8" s="6">
        <v>571</v>
      </c>
      <c r="C8" s="6">
        <v>159.9</v>
      </c>
      <c r="D8" s="6">
        <v>571</v>
      </c>
      <c r="E8" s="6">
        <v>28.094326000000002</v>
      </c>
      <c r="F8" s="6">
        <v>5.2</v>
      </c>
      <c r="G8" s="6"/>
      <c r="H8" s="6"/>
    </row>
    <row r="9" spans="1:14" x14ac:dyDescent="0.25">
      <c r="A9" s="6" t="s">
        <v>35</v>
      </c>
      <c r="B9" s="6">
        <v>622</v>
      </c>
      <c r="C9" s="6">
        <v>162.4</v>
      </c>
      <c r="D9" s="6">
        <v>622</v>
      </c>
      <c r="E9" s="6">
        <v>28.522702000000002</v>
      </c>
      <c r="F9" s="6">
        <v>5.0999999999999996</v>
      </c>
      <c r="G9" s="6"/>
      <c r="H9" s="6"/>
    </row>
    <row r="10" spans="1:14" x14ac:dyDescent="0.25">
      <c r="A10" s="6" t="s">
        <v>35</v>
      </c>
      <c r="B10" s="6">
        <v>671</v>
      </c>
      <c r="C10" s="6">
        <v>164.8</v>
      </c>
      <c r="D10" s="6">
        <v>671</v>
      </c>
      <c r="E10" s="6">
        <v>28.933229000000001</v>
      </c>
      <c r="F10" s="6">
        <v>5.0999999999999996</v>
      </c>
      <c r="G10" s="6"/>
      <c r="H10" s="6"/>
    </row>
    <row r="11" spans="1:14" x14ac:dyDescent="0.25">
      <c r="A11" s="6" t="s">
        <v>35</v>
      </c>
      <c r="B11" s="6">
        <v>721</v>
      </c>
      <c r="C11" s="6">
        <v>167.2</v>
      </c>
      <c r="D11" s="6">
        <v>721</v>
      </c>
      <c r="E11" s="6">
        <v>29.361605000000001</v>
      </c>
      <c r="F11" s="6">
        <v>5.0999999999999996</v>
      </c>
      <c r="G11" s="6"/>
      <c r="H11" s="6"/>
    </row>
    <row r="12" spans="1:14" x14ac:dyDescent="0.25">
      <c r="A12" s="6" t="s">
        <v>35</v>
      </c>
      <c r="B12" s="6">
        <v>771</v>
      </c>
      <c r="C12" s="6">
        <v>169.6</v>
      </c>
      <c r="D12" s="6">
        <v>771</v>
      </c>
      <c r="E12" s="6">
        <v>29.772132000000003</v>
      </c>
      <c r="F12" s="6">
        <v>5.0999999999999996</v>
      </c>
      <c r="G12" s="6"/>
      <c r="H12" s="6"/>
    </row>
    <row r="13" spans="1:14" x14ac:dyDescent="0.25">
      <c r="A13" s="6" t="s">
        <v>35</v>
      </c>
      <c r="B13" s="6">
        <v>821</v>
      </c>
      <c r="C13" s="6">
        <v>171.9</v>
      </c>
      <c r="D13" s="6">
        <v>821</v>
      </c>
      <c r="E13" s="6">
        <v>30.164810000000003</v>
      </c>
      <c r="F13" s="6">
        <v>5.0999999999999996</v>
      </c>
      <c r="G13" s="6"/>
      <c r="H13" s="6"/>
    </row>
    <row r="14" spans="1:14" x14ac:dyDescent="0.25">
      <c r="A14" s="6" t="s">
        <v>35</v>
      </c>
      <c r="B14" s="6">
        <v>871</v>
      </c>
      <c r="C14" s="6">
        <v>174.2</v>
      </c>
      <c r="D14" s="6">
        <v>871</v>
      </c>
      <c r="E14" s="6">
        <v>30.557487999999999</v>
      </c>
      <c r="F14" s="6">
        <v>5.0999999999999996</v>
      </c>
      <c r="G14" s="6"/>
      <c r="H14" s="6"/>
    </row>
    <row r="15" spans="1:14" x14ac:dyDescent="0.25">
      <c r="A15" s="6" t="s">
        <v>35</v>
      </c>
      <c r="B15" s="6">
        <v>921</v>
      </c>
      <c r="C15" s="6">
        <v>176.4</v>
      </c>
      <c r="D15" s="6">
        <v>921</v>
      </c>
      <c r="E15" s="6">
        <v>30.950166000000003</v>
      </c>
      <c r="F15" s="6">
        <v>5.0999999999999996</v>
      </c>
      <c r="G15" s="6"/>
      <c r="H15" s="6"/>
    </row>
    <row r="16" spans="1:14" x14ac:dyDescent="0.25">
      <c r="A16" s="6" t="s">
        <v>35</v>
      </c>
      <c r="B16" s="6">
        <v>971</v>
      </c>
      <c r="C16" s="6">
        <v>178.6</v>
      </c>
      <c r="D16" s="6">
        <v>971</v>
      </c>
      <c r="E16" s="6">
        <v>31.342843999999999</v>
      </c>
      <c r="F16" s="6">
        <v>5.0999999999999996</v>
      </c>
      <c r="G16" s="6"/>
      <c r="H16" s="6"/>
    </row>
    <row r="17" spans="1:8" x14ac:dyDescent="0.25">
      <c r="A17" s="6" t="s">
        <v>35</v>
      </c>
      <c r="B17" s="6">
        <v>1021</v>
      </c>
      <c r="C17" s="6">
        <v>180.8</v>
      </c>
      <c r="D17" s="6">
        <v>1021</v>
      </c>
      <c r="E17" s="6">
        <v>31.717673000000001</v>
      </c>
      <c r="F17" s="6">
        <v>5.0999999999999996</v>
      </c>
      <c r="G17" s="6"/>
      <c r="H17" s="6"/>
    </row>
    <row r="18" spans="1:8" x14ac:dyDescent="0.25">
      <c r="A18" s="6" t="s">
        <v>35</v>
      </c>
      <c r="B18" s="6">
        <v>1071</v>
      </c>
      <c r="C18" s="6">
        <v>182.9</v>
      </c>
      <c r="D18" s="6">
        <v>1071</v>
      </c>
      <c r="E18" s="6">
        <v>32.074652999999998</v>
      </c>
      <c r="F18" s="6">
        <v>5.0999999999999996</v>
      </c>
      <c r="G18" s="6"/>
      <c r="H18" s="6"/>
    </row>
    <row r="19" spans="1:8" x14ac:dyDescent="0.25">
      <c r="A19" s="6" t="s">
        <v>35</v>
      </c>
      <c r="B19" s="6">
        <v>1121</v>
      </c>
      <c r="C19" s="6">
        <v>185</v>
      </c>
      <c r="D19" s="6">
        <v>1121</v>
      </c>
      <c r="E19" s="6">
        <v>32.449482000000003</v>
      </c>
      <c r="F19" s="6">
        <v>5.0999999999999996</v>
      </c>
      <c r="G19" s="6"/>
      <c r="H19" s="6"/>
    </row>
    <row r="20" spans="1:8" x14ac:dyDescent="0.25">
      <c r="A20" s="6" t="s">
        <v>35</v>
      </c>
      <c r="B20" s="6">
        <v>1171</v>
      </c>
      <c r="C20" s="6">
        <v>187</v>
      </c>
      <c r="D20" s="6">
        <v>1171</v>
      </c>
      <c r="E20" s="6">
        <v>32.84216</v>
      </c>
      <c r="F20" s="6">
        <v>5.0999999999999996</v>
      </c>
      <c r="G20" s="6"/>
      <c r="H20" s="6"/>
    </row>
    <row r="21" spans="1:8" x14ac:dyDescent="0.25">
      <c r="A21" s="6" t="s">
        <v>35</v>
      </c>
      <c r="B21" s="6">
        <v>1221</v>
      </c>
      <c r="C21" s="6">
        <v>189</v>
      </c>
      <c r="D21" s="6">
        <v>1221</v>
      </c>
      <c r="E21" s="6">
        <v>33.19914</v>
      </c>
      <c r="F21" s="6">
        <v>5.0999999999999996</v>
      </c>
      <c r="G21" s="6"/>
      <c r="H21" s="6"/>
    </row>
    <row r="22" spans="1:8" x14ac:dyDescent="0.25">
      <c r="A22" s="6" t="s">
        <v>35</v>
      </c>
      <c r="B22" s="6">
        <v>1271</v>
      </c>
      <c r="C22" s="6">
        <v>191</v>
      </c>
      <c r="D22" s="6">
        <v>1271</v>
      </c>
      <c r="E22" s="6">
        <v>33.538271000000002</v>
      </c>
      <c r="F22" s="6">
        <v>5.0999999999999996</v>
      </c>
      <c r="G22" s="6"/>
      <c r="H22" s="6"/>
    </row>
    <row r="23" spans="1:8" x14ac:dyDescent="0.25">
      <c r="A23" s="6" t="s">
        <v>35</v>
      </c>
      <c r="B23" s="6">
        <v>1321</v>
      </c>
      <c r="C23" s="6">
        <v>192.9</v>
      </c>
      <c r="D23" s="6">
        <v>1321</v>
      </c>
      <c r="E23" s="6">
        <v>33.877402000000004</v>
      </c>
      <c r="F23" s="6">
        <v>5.0999999999999996</v>
      </c>
      <c r="G23" s="6"/>
      <c r="H23" s="6"/>
    </row>
    <row r="24" spans="1:8" x14ac:dyDescent="0.25">
      <c r="A24" s="6" t="s">
        <v>35</v>
      </c>
      <c r="B24" s="6">
        <v>1371</v>
      </c>
      <c r="C24" s="6">
        <v>194.8</v>
      </c>
      <c r="D24" s="6">
        <v>1371</v>
      </c>
      <c r="E24" s="6">
        <v>34.198684</v>
      </c>
      <c r="F24" s="6">
        <v>5.0999999999999996</v>
      </c>
      <c r="G24" s="6"/>
      <c r="H24" s="6"/>
    </row>
    <row r="25" spans="1:8" x14ac:dyDescent="0.25">
      <c r="A25" s="6" t="s">
        <v>35</v>
      </c>
      <c r="B25" s="6">
        <v>1421</v>
      </c>
      <c r="C25" s="6">
        <v>196.6</v>
      </c>
      <c r="D25" s="6">
        <v>1421</v>
      </c>
      <c r="E25" s="6">
        <v>34.519966000000004</v>
      </c>
      <c r="F25" s="6">
        <v>5.0999999999999996</v>
      </c>
      <c r="G25" s="6"/>
      <c r="H25" s="6"/>
    </row>
    <row r="26" spans="1:8" x14ac:dyDescent="0.25">
      <c r="A26" s="6" t="s">
        <v>35</v>
      </c>
      <c r="B26" s="6">
        <v>1471</v>
      </c>
      <c r="C26" s="6">
        <v>198.4</v>
      </c>
      <c r="D26" s="6">
        <v>1471</v>
      </c>
      <c r="E26" s="6">
        <v>34.841248</v>
      </c>
      <c r="F26" s="6">
        <v>5.0999999999999996</v>
      </c>
      <c r="G26" s="6"/>
      <c r="H26" s="6"/>
    </row>
    <row r="27" spans="1:8" x14ac:dyDescent="0.25">
      <c r="A27" s="6" t="s">
        <v>35</v>
      </c>
      <c r="B27" s="6">
        <v>1521</v>
      </c>
      <c r="C27" s="6">
        <v>200.1</v>
      </c>
      <c r="D27" s="6">
        <v>1521</v>
      </c>
      <c r="E27" s="6">
        <v>35.144681000000006</v>
      </c>
      <c r="F27" s="6">
        <v>5.0999999999999996</v>
      </c>
      <c r="G27" s="6"/>
      <c r="H27" s="6"/>
    </row>
    <row r="28" spans="1:8" x14ac:dyDescent="0.25">
      <c r="A28" s="6" t="s">
        <v>35</v>
      </c>
      <c r="B28" s="6">
        <v>1571</v>
      </c>
      <c r="C28" s="6">
        <v>201.8</v>
      </c>
      <c r="D28" s="6">
        <v>1571</v>
      </c>
      <c r="E28" s="6">
        <v>35.448114000000004</v>
      </c>
      <c r="F28" s="6">
        <v>5.0999999999999996</v>
      </c>
      <c r="G28" s="6"/>
      <c r="H28" s="6"/>
    </row>
    <row r="29" spans="1:8" x14ac:dyDescent="0.25">
      <c r="A29" s="6" t="s">
        <v>35</v>
      </c>
      <c r="B29" s="6">
        <v>1621</v>
      </c>
      <c r="C29" s="6">
        <v>203.5</v>
      </c>
      <c r="D29" s="6">
        <v>1621</v>
      </c>
      <c r="E29" s="6">
        <v>35.733697999999997</v>
      </c>
      <c r="F29" s="6">
        <v>5.0999999999999996</v>
      </c>
      <c r="G29" s="6"/>
      <c r="H29" s="6"/>
    </row>
    <row r="30" spans="1:8" x14ac:dyDescent="0.25">
      <c r="A30" s="6" t="s">
        <v>35</v>
      </c>
      <c r="B30" s="6">
        <v>1671</v>
      </c>
      <c r="C30" s="6">
        <v>205.1</v>
      </c>
      <c r="D30" s="6">
        <v>1671</v>
      </c>
      <c r="E30" s="6">
        <v>36.019282000000004</v>
      </c>
      <c r="F30" s="6">
        <v>5.0999999999999996</v>
      </c>
      <c r="G30" s="6"/>
      <c r="H30" s="6"/>
    </row>
    <row r="31" spans="1:8" x14ac:dyDescent="0.25">
      <c r="A31" s="6" t="s">
        <v>35</v>
      </c>
      <c r="B31" s="6">
        <v>1721</v>
      </c>
      <c r="C31" s="6">
        <v>206.7</v>
      </c>
      <c r="D31" s="6">
        <v>1721</v>
      </c>
      <c r="E31" s="6">
        <v>36.304866000000004</v>
      </c>
      <c r="F31" s="6">
        <v>5.0999999999999996</v>
      </c>
      <c r="G31" s="6"/>
      <c r="H31" s="6"/>
    </row>
    <row r="32" spans="1:8" x14ac:dyDescent="0.25">
      <c r="A32" s="6" t="s">
        <v>35</v>
      </c>
      <c r="B32" s="6">
        <v>1771</v>
      </c>
      <c r="C32" s="6">
        <v>208.3</v>
      </c>
      <c r="D32" s="6">
        <v>1771</v>
      </c>
      <c r="E32" s="6">
        <v>36.572601000000006</v>
      </c>
      <c r="F32" s="6">
        <v>5.0999999999999996</v>
      </c>
      <c r="G32" s="6"/>
      <c r="H32" s="6"/>
    </row>
    <row r="33" spans="1:8" x14ac:dyDescent="0.25">
      <c r="A33" s="6" t="s">
        <v>35</v>
      </c>
      <c r="B33" s="6">
        <v>1821</v>
      </c>
      <c r="C33" s="6">
        <v>209.8</v>
      </c>
      <c r="D33" s="6">
        <v>1821</v>
      </c>
      <c r="E33" s="6">
        <v>36.840336000000001</v>
      </c>
      <c r="F33" s="6">
        <v>5.0999999999999996</v>
      </c>
      <c r="G33" s="6"/>
      <c r="H33" s="6"/>
    </row>
    <row r="34" spans="1:8" x14ac:dyDescent="0.25">
      <c r="A34" s="6" t="s">
        <v>35</v>
      </c>
      <c r="B34" s="6">
        <v>1871</v>
      </c>
      <c r="C34" s="6">
        <v>211.2</v>
      </c>
      <c r="D34" s="6">
        <v>1871</v>
      </c>
      <c r="E34" s="6">
        <v>37.090222000000004</v>
      </c>
      <c r="F34" s="6">
        <v>5.0999999999999996</v>
      </c>
      <c r="G34" s="6"/>
      <c r="H34" s="6"/>
    </row>
    <row r="35" spans="1:8" x14ac:dyDescent="0.25">
      <c r="A35" s="6" t="s">
        <v>35</v>
      </c>
      <c r="B35" s="6">
        <v>1921</v>
      </c>
      <c r="C35" s="6">
        <v>212.6</v>
      </c>
      <c r="D35" s="6">
        <v>1921</v>
      </c>
      <c r="E35" s="6">
        <v>37.340108000000001</v>
      </c>
      <c r="F35" s="6">
        <v>5.0999999999999996</v>
      </c>
      <c r="G35" s="6"/>
      <c r="H35" s="6"/>
    </row>
    <row r="36" spans="1:8" x14ac:dyDescent="0.25">
      <c r="A36" s="6" t="s">
        <v>35</v>
      </c>
      <c r="B36" s="6">
        <v>1971</v>
      </c>
      <c r="C36" s="6">
        <v>214</v>
      </c>
      <c r="D36" s="6">
        <v>1971</v>
      </c>
      <c r="E36" s="6">
        <v>37.589994000000004</v>
      </c>
      <c r="F36" s="6">
        <v>5.0999999999999996</v>
      </c>
      <c r="G36" s="6"/>
      <c r="H36" s="6"/>
    </row>
    <row r="37" spans="1:8" x14ac:dyDescent="0.25">
      <c r="A37" s="6" t="s">
        <v>37</v>
      </c>
      <c r="B37" s="6">
        <v>2121</v>
      </c>
      <c r="C37" s="6">
        <v>191.2</v>
      </c>
      <c r="D37" s="6">
        <v>2121</v>
      </c>
      <c r="E37" s="6">
        <f t="shared" ref="E37:E42" si="0">C37*0.17849</f>
        <v>34.127288</v>
      </c>
      <c r="F37" s="6">
        <v>5.0999999999999996</v>
      </c>
      <c r="G37" s="6"/>
      <c r="H37" s="6"/>
    </row>
    <row r="38" spans="1:8" x14ac:dyDescent="0.25">
      <c r="A38" s="6" t="s">
        <v>37</v>
      </c>
      <c r="B38" s="6">
        <v>2171</v>
      </c>
      <c r="C38" s="6">
        <v>191.5</v>
      </c>
      <c r="D38" s="6">
        <v>2171</v>
      </c>
      <c r="E38" s="6">
        <f t="shared" si="0"/>
        <v>34.180835000000002</v>
      </c>
      <c r="F38" s="6">
        <v>5.2</v>
      </c>
      <c r="G38" s="6"/>
      <c r="H38" s="6"/>
    </row>
    <row r="39" spans="1:8" x14ac:dyDescent="0.25">
      <c r="A39" s="6" t="s">
        <v>37</v>
      </c>
      <c r="B39" s="6">
        <v>2222</v>
      </c>
      <c r="C39" s="6">
        <v>191.8</v>
      </c>
      <c r="D39" s="6">
        <v>2222</v>
      </c>
      <c r="E39" s="6">
        <f t="shared" si="0"/>
        <v>34.234382000000004</v>
      </c>
      <c r="F39" s="6">
        <v>5.2</v>
      </c>
      <c r="G39" s="6"/>
      <c r="H39" s="6"/>
    </row>
    <row r="40" spans="1:8" x14ac:dyDescent="0.25">
      <c r="A40" s="6" t="s">
        <v>37</v>
      </c>
      <c r="B40" s="6">
        <v>2272</v>
      </c>
      <c r="C40" s="6">
        <v>192.1</v>
      </c>
      <c r="D40" s="6">
        <v>2272</v>
      </c>
      <c r="E40" s="6">
        <f t="shared" si="0"/>
        <v>34.287928999999998</v>
      </c>
      <c r="F40" s="6">
        <v>5.4</v>
      </c>
      <c r="G40" s="6"/>
      <c r="H40" s="6"/>
    </row>
    <row r="41" spans="1:8" x14ac:dyDescent="0.25">
      <c r="A41" s="6" t="s">
        <v>37</v>
      </c>
      <c r="B41" s="6">
        <v>2321</v>
      </c>
      <c r="C41" s="6">
        <v>192.8</v>
      </c>
      <c r="D41" s="6">
        <v>2321</v>
      </c>
      <c r="E41" s="6">
        <f t="shared" si="0"/>
        <v>34.412872000000007</v>
      </c>
      <c r="F41" s="6">
        <v>5.4</v>
      </c>
      <c r="G41" s="6"/>
      <c r="H41" s="6"/>
    </row>
    <row r="42" spans="1:8" x14ac:dyDescent="0.25">
      <c r="A42" s="6" t="s">
        <v>37</v>
      </c>
      <c r="B42" s="6">
        <v>2336</v>
      </c>
      <c r="C42" s="6">
        <v>193.3</v>
      </c>
      <c r="D42" s="6">
        <v>2336</v>
      </c>
      <c r="E42" s="6">
        <f t="shared" si="0"/>
        <v>34.502117000000005</v>
      </c>
      <c r="F42" s="6">
        <v>5.4</v>
      </c>
      <c r="G42" s="6"/>
      <c r="H42" s="6"/>
    </row>
    <row r="43" spans="1:8" x14ac:dyDescent="0.25">
      <c r="A43" s="6"/>
      <c r="B43" s="6"/>
      <c r="C43" s="6"/>
      <c r="D43" s="6"/>
      <c r="E43" s="6"/>
      <c r="F43" s="6"/>
      <c r="G43" s="6"/>
      <c r="H43" s="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H6" sqref="H6"/>
    </sheetView>
  </sheetViews>
  <sheetFormatPr defaultRowHeight="15" x14ac:dyDescent="0.25"/>
  <cols>
    <col min="6" max="6" width="21.7109375" customWidth="1"/>
  </cols>
  <sheetData>
    <row r="1" spans="1:14" x14ac:dyDescent="0.25">
      <c r="A1" s="6" t="s">
        <v>36</v>
      </c>
      <c r="B1" s="6" t="s">
        <v>18</v>
      </c>
      <c r="C1" s="6" t="s">
        <v>22</v>
      </c>
      <c r="D1" s="6" t="s">
        <v>18</v>
      </c>
      <c r="E1" s="6" t="s">
        <v>1</v>
      </c>
      <c r="F1" s="6" t="s">
        <v>20</v>
      </c>
      <c r="G1" s="6" t="s">
        <v>49</v>
      </c>
      <c r="H1" s="6" t="s">
        <v>2</v>
      </c>
      <c r="I1" s="6" t="s">
        <v>5</v>
      </c>
      <c r="J1" t="s">
        <v>8</v>
      </c>
      <c r="K1" t="s">
        <v>7</v>
      </c>
      <c r="L1" t="s">
        <v>10</v>
      </c>
      <c r="M1" t="s">
        <v>4</v>
      </c>
      <c r="N1" s="3" t="s">
        <v>32</v>
      </c>
    </row>
    <row r="2" spans="1:14" x14ac:dyDescent="0.25">
      <c r="A2" s="6" t="s">
        <v>35</v>
      </c>
      <c r="B2" s="6">
        <v>294</v>
      </c>
      <c r="C2" s="6">
        <v>144.30000000000001</v>
      </c>
      <c r="D2" s="6">
        <v>294</v>
      </c>
      <c r="E2" s="6">
        <v>25.773956000000002</v>
      </c>
      <c r="F2" s="6">
        <v>7.4</v>
      </c>
      <c r="G2" s="6" t="s">
        <v>62</v>
      </c>
      <c r="H2" s="6">
        <v>2006</v>
      </c>
      <c r="I2" s="6" t="s">
        <v>16</v>
      </c>
      <c r="J2" t="s">
        <v>9</v>
      </c>
      <c r="K2" t="s">
        <v>21</v>
      </c>
      <c r="L2" t="s">
        <v>16</v>
      </c>
      <c r="M2">
        <v>0.62</v>
      </c>
      <c r="N2" t="s">
        <v>33</v>
      </c>
    </row>
    <row r="3" spans="1:14" x14ac:dyDescent="0.25">
      <c r="A3" s="6" t="s">
        <v>35</v>
      </c>
      <c r="B3" s="6">
        <v>321</v>
      </c>
      <c r="C3" s="6">
        <v>146</v>
      </c>
      <c r="D3" s="6">
        <v>321</v>
      </c>
      <c r="E3" s="6">
        <v>26.005993</v>
      </c>
      <c r="F3" s="6">
        <v>5.8</v>
      </c>
      <c r="G3" s="6"/>
      <c r="H3" s="6"/>
      <c r="I3" s="6"/>
    </row>
    <row r="4" spans="1:14" x14ac:dyDescent="0.25">
      <c r="A4" s="6" t="s">
        <v>35</v>
      </c>
      <c r="B4" s="6">
        <v>372</v>
      </c>
      <c r="C4" s="6">
        <v>149.19999999999999</v>
      </c>
      <c r="D4" s="6">
        <v>372</v>
      </c>
      <c r="E4" s="6">
        <v>26.380822000000002</v>
      </c>
      <c r="F4" s="6">
        <v>4.5</v>
      </c>
      <c r="G4" s="6"/>
      <c r="H4" s="6"/>
      <c r="I4" s="6"/>
    </row>
    <row r="5" spans="1:14" x14ac:dyDescent="0.25">
      <c r="A5" s="6" t="s">
        <v>35</v>
      </c>
      <c r="B5" s="6">
        <v>421</v>
      </c>
      <c r="C5" s="6">
        <v>151.5</v>
      </c>
      <c r="D5" s="6">
        <v>421</v>
      </c>
      <c r="E5" s="6">
        <v>26.702104000000002</v>
      </c>
      <c r="F5" s="6">
        <v>4.3</v>
      </c>
      <c r="G5" s="6"/>
      <c r="H5" s="6"/>
      <c r="I5" s="6"/>
    </row>
    <row r="6" spans="1:14" x14ac:dyDescent="0.25">
      <c r="A6" s="6" t="s">
        <v>35</v>
      </c>
      <c r="B6" s="6">
        <v>471</v>
      </c>
      <c r="C6" s="6">
        <v>153.69999999999999</v>
      </c>
      <c r="D6" s="6">
        <v>471</v>
      </c>
      <c r="E6" s="6">
        <v>27.094782000000002</v>
      </c>
      <c r="F6" s="6">
        <v>4.2</v>
      </c>
      <c r="G6" s="6"/>
      <c r="H6" s="6"/>
      <c r="I6" s="6"/>
    </row>
    <row r="7" spans="1:14" x14ac:dyDescent="0.25">
      <c r="A7" s="6" t="s">
        <v>35</v>
      </c>
      <c r="B7" s="6">
        <v>522</v>
      </c>
      <c r="C7" s="6">
        <v>155.9</v>
      </c>
      <c r="D7" s="6">
        <v>522</v>
      </c>
      <c r="E7" s="6">
        <v>27.487460000000002</v>
      </c>
      <c r="F7" s="6">
        <v>4.0999999999999996</v>
      </c>
      <c r="G7" s="6"/>
      <c r="H7" s="6"/>
      <c r="I7" s="6"/>
    </row>
    <row r="8" spans="1:14" x14ac:dyDescent="0.25">
      <c r="A8" s="6" t="s">
        <v>35</v>
      </c>
      <c r="B8" s="6">
        <v>571</v>
      </c>
      <c r="C8" s="6">
        <v>158.19999999999999</v>
      </c>
      <c r="D8" s="6">
        <v>571</v>
      </c>
      <c r="E8" s="6">
        <v>27.880137999999999</v>
      </c>
      <c r="F8" s="6">
        <v>4.0999999999999996</v>
      </c>
      <c r="G8" s="6"/>
      <c r="H8" s="6"/>
      <c r="I8" s="6"/>
    </row>
    <row r="9" spans="1:14" x14ac:dyDescent="0.25">
      <c r="A9" s="6" t="s">
        <v>35</v>
      </c>
      <c r="B9" s="6">
        <v>622</v>
      </c>
      <c r="C9" s="6">
        <v>160.5</v>
      </c>
      <c r="D9" s="6">
        <v>622</v>
      </c>
      <c r="E9" s="6">
        <v>28.290665000000001</v>
      </c>
      <c r="F9" s="6">
        <v>4.0999999999999996</v>
      </c>
      <c r="G9" s="6"/>
      <c r="H9" s="6"/>
      <c r="I9" s="6"/>
    </row>
    <row r="10" spans="1:14" x14ac:dyDescent="0.25">
      <c r="A10" s="6" t="s">
        <v>35</v>
      </c>
      <c r="B10" s="6">
        <v>671</v>
      </c>
      <c r="C10" s="6">
        <v>162.6</v>
      </c>
      <c r="D10" s="6">
        <v>671</v>
      </c>
      <c r="E10" s="6">
        <v>28.665493999999999</v>
      </c>
      <c r="F10" s="6">
        <v>4.0999999999999996</v>
      </c>
      <c r="G10" s="6"/>
      <c r="H10" s="6"/>
      <c r="I10" s="6"/>
    </row>
    <row r="11" spans="1:14" x14ac:dyDescent="0.25">
      <c r="A11" s="6" t="s">
        <v>35</v>
      </c>
      <c r="B11" s="6">
        <v>721</v>
      </c>
      <c r="C11" s="6">
        <v>164.8</v>
      </c>
      <c r="D11" s="6">
        <v>721</v>
      </c>
      <c r="E11" s="6">
        <v>29.040323000000001</v>
      </c>
      <c r="F11" s="6">
        <v>4.0999999999999996</v>
      </c>
      <c r="G11" s="6"/>
      <c r="H11" s="6"/>
      <c r="I11" s="6"/>
    </row>
    <row r="12" spans="1:14" x14ac:dyDescent="0.25">
      <c r="A12" s="6" t="s">
        <v>35</v>
      </c>
      <c r="B12" s="6">
        <v>771</v>
      </c>
      <c r="C12" s="6">
        <v>167.2</v>
      </c>
      <c r="D12" s="6">
        <v>771</v>
      </c>
      <c r="E12" s="6">
        <v>29.468699000000001</v>
      </c>
      <c r="F12" s="6">
        <v>4.0999999999999996</v>
      </c>
      <c r="G12" s="6"/>
      <c r="H12" s="6"/>
      <c r="I12" s="6"/>
    </row>
    <row r="13" spans="1:14" x14ac:dyDescent="0.25">
      <c r="A13" s="6" t="s">
        <v>35</v>
      </c>
      <c r="B13" s="6">
        <v>821</v>
      </c>
      <c r="C13" s="6">
        <v>170</v>
      </c>
      <c r="D13" s="6">
        <v>821</v>
      </c>
      <c r="E13" s="6">
        <v>29.950622000000003</v>
      </c>
      <c r="F13" s="6">
        <v>4.0999999999999996</v>
      </c>
      <c r="G13" s="6"/>
      <c r="H13" s="6"/>
      <c r="I13" s="6"/>
    </row>
    <row r="14" spans="1:14" x14ac:dyDescent="0.25">
      <c r="A14" s="6" t="s">
        <v>35</v>
      </c>
      <c r="B14" s="6">
        <v>871</v>
      </c>
      <c r="C14" s="6">
        <v>172.5</v>
      </c>
      <c r="D14" s="6">
        <v>871</v>
      </c>
      <c r="E14" s="6">
        <v>30.396847000000005</v>
      </c>
      <c r="F14" s="6">
        <v>4.0999999999999996</v>
      </c>
      <c r="G14" s="6"/>
      <c r="H14" s="6"/>
      <c r="I14" s="6"/>
    </row>
    <row r="15" spans="1:14" x14ac:dyDescent="0.25">
      <c r="A15" s="6" t="s">
        <v>35</v>
      </c>
      <c r="B15" s="6">
        <v>921</v>
      </c>
      <c r="C15" s="6">
        <v>175</v>
      </c>
      <c r="D15" s="6">
        <v>921</v>
      </c>
      <c r="E15" s="6">
        <v>30.843072000000003</v>
      </c>
      <c r="F15" s="6">
        <v>4.0999999999999996</v>
      </c>
      <c r="G15" s="6"/>
      <c r="H15" s="6"/>
      <c r="I15" s="6"/>
    </row>
    <row r="16" spans="1:14" x14ac:dyDescent="0.25">
      <c r="A16" s="6" t="s">
        <v>35</v>
      </c>
      <c r="B16" s="6">
        <v>971</v>
      </c>
      <c r="C16" s="6">
        <v>177.7</v>
      </c>
      <c r="D16" s="6">
        <v>971</v>
      </c>
      <c r="E16" s="6">
        <v>31.253599000000001</v>
      </c>
      <c r="F16" s="6">
        <v>4.0999999999999996</v>
      </c>
      <c r="G16" s="6"/>
      <c r="H16" s="6"/>
      <c r="I16" s="6"/>
    </row>
    <row r="17" spans="1:9" x14ac:dyDescent="0.25">
      <c r="A17" s="6" t="s">
        <v>35</v>
      </c>
      <c r="B17" s="6">
        <v>1021</v>
      </c>
      <c r="C17" s="6">
        <v>180.2</v>
      </c>
      <c r="D17" s="6">
        <v>1021</v>
      </c>
      <c r="E17" s="6">
        <v>31.699824</v>
      </c>
      <c r="F17" s="6">
        <v>4.0999999999999996</v>
      </c>
      <c r="G17" s="6"/>
      <c r="H17" s="6"/>
      <c r="I17" s="6"/>
    </row>
    <row r="18" spans="1:9" x14ac:dyDescent="0.25">
      <c r="A18" s="6" t="s">
        <v>35</v>
      </c>
      <c r="B18" s="6">
        <v>1071</v>
      </c>
      <c r="C18" s="6">
        <v>182.9</v>
      </c>
      <c r="D18" s="6">
        <v>1071</v>
      </c>
      <c r="E18" s="6">
        <v>32.110351000000001</v>
      </c>
      <c r="F18" s="6">
        <v>4.0999999999999996</v>
      </c>
      <c r="G18" s="6"/>
      <c r="H18" s="6"/>
      <c r="I18" s="6"/>
    </row>
    <row r="19" spans="1:9" x14ac:dyDescent="0.25">
      <c r="A19" s="6" t="s">
        <v>35</v>
      </c>
      <c r="B19" s="6">
        <v>1121</v>
      </c>
      <c r="C19" s="6">
        <v>185.4</v>
      </c>
      <c r="D19" s="6">
        <v>1121</v>
      </c>
      <c r="E19" s="6">
        <v>32.48518</v>
      </c>
      <c r="F19" s="6">
        <v>4.0999999999999996</v>
      </c>
      <c r="G19" s="6"/>
      <c r="H19" s="6"/>
      <c r="I19" s="6"/>
    </row>
    <row r="20" spans="1:9" x14ac:dyDescent="0.25">
      <c r="A20" s="6" t="s">
        <v>35</v>
      </c>
      <c r="B20" s="6">
        <v>1171</v>
      </c>
      <c r="C20" s="6">
        <v>187.9</v>
      </c>
      <c r="D20" s="6">
        <v>1171</v>
      </c>
      <c r="E20" s="6">
        <v>32.931405000000005</v>
      </c>
      <c r="F20" s="6">
        <v>4.0999999999999996</v>
      </c>
      <c r="G20" s="6"/>
      <c r="H20" s="6"/>
      <c r="I20" s="6"/>
    </row>
    <row r="21" spans="1:9" x14ac:dyDescent="0.25">
      <c r="A21" s="6" t="s">
        <v>35</v>
      </c>
      <c r="B21" s="6">
        <v>1221</v>
      </c>
      <c r="C21" s="6">
        <v>190.3</v>
      </c>
      <c r="D21" s="6">
        <v>1221</v>
      </c>
      <c r="E21" s="6">
        <v>33.341932000000007</v>
      </c>
      <c r="F21" s="6">
        <v>4.0999999999999996</v>
      </c>
      <c r="G21" s="6"/>
      <c r="H21" s="6"/>
      <c r="I21" s="6"/>
    </row>
    <row r="22" spans="1:9" x14ac:dyDescent="0.25">
      <c r="A22" s="6" t="s">
        <v>35</v>
      </c>
      <c r="B22" s="6">
        <v>1271</v>
      </c>
      <c r="C22" s="6">
        <v>192.5</v>
      </c>
      <c r="D22" s="6">
        <v>1271</v>
      </c>
      <c r="E22" s="6">
        <v>33.734610000000004</v>
      </c>
      <c r="F22" s="6">
        <v>4.0999999999999996</v>
      </c>
      <c r="G22" s="6"/>
      <c r="H22" s="6"/>
      <c r="I22" s="6"/>
    </row>
    <row r="23" spans="1:9" x14ac:dyDescent="0.25">
      <c r="A23" s="6" t="s">
        <v>35</v>
      </c>
      <c r="B23" s="6">
        <v>1321</v>
      </c>
      <c r="C23" s="6">
        <v>194.6</v>
      </c>
      <c r="D23" s="6">
        <v>1321</v>
      </c>
      <c r="E23" s="6">
        <v>34.127288</v>
      </c>
      <c r="F23" s="6">
        <v>4.0999999999999996</v>
      </c>
      <c r="G23" s="6"/>
      <c r="H23" s="6"/>
      <c r="I23" s="6"/>
    </row>
    <row r="24" spans="1:9" x14ac:dyDescent="0.25">
      <c r="A24" s="6" t="s">
        <v>35</v>
      </c>
      <c r="B24" s="6">
        <v>1371</v>
      </c>
      <c r="C24" s="6">
        <v>196.9</v>
      </c>
      <c r="D24" s="6">
        <v>1371</v>
      </c>
      <c r="E24" s="6">
        <v>34.519966000000004</v>
      </c>
      <c r="F24" s="6">
        <v>4.0999999999999996</v>
      </c>
      <c r="G24" s="6"/>
      <c r="H24" s="6"/>
      <c r="I24" s="6"/>
    </row>
    <row r="25" spans="1:9" x14ac:dyDescent="0.25">
      <c r="A25" s="6" t="s">
        <v>35</v>
      </c>
      <c r="B25" s="6">
        <v>1421</v>
      </c>
      <c r="C25" s="6">
        <v>199.1</v>
      </c>
      <c r="D25" s="6">
        <v>1421</v>
      </c>
      <c r="E25" s="6">
        <v>34.912644</v>
      </c>
      <c r="F25" s="6">
        <v>4.0999999999999996</v>
      </c>
      <c r="G25" s="6"/>
      <c r="H25" s="6"/>
      <c r="I25" s="6"/>
    </row>
    <row r="26" spans="1:9" x14ac:dyDescent="0.25">
      <c r="A26" s="6" t="s">
        <v>35</v>
      </c>
      <c r="B26" s="6">
        <v>1471</v>
      </c>
      <c r="C26" s="6">
        <v>201.1</v>
      </c>
      <c r="D26" s="6">
        <v>1471</v>
      </c>
      <c r="E26" s="6">
        <v>35.251775000000002</v>
      </c>
      <c r="F26" s="6">
        <v>4.0999999999999996</v>
      </c>
      <c r="G26" s="6"/>
      <c r="H26" s="6"/>
      <c r="I26" s="6"/>
    </row>
    <row r="27" spans="1:9" x14ac:dyDescent="0.25">
      <c r="A27" s="6" t="s">
        <v>35</v>
      </c>
      <c r="B27" s="6">
        <v>1521</v>
      </c>
      <c r="C27" s="6">
        <v>202.7</v>
      </c>
      <c r="D27" s="6">
        <v>1521</v>
      </c>
      <c r="E27" s="6">
        <v>35.680151000000002</v>
      </c>
      <c r="F27" s="6">
        <v>4.0999999999999996</v>
      </c>
      <c r="G27" s="6"/>
      <c r="H27" s="6"/>
      <c r="I27" s="6"/>
    </row>
    <row r="28" spans="1:9" x14ac:dyDescent="0.25">
      <c r="A28" s="6" t="s">
        <v>35</v>
      </c>
      <c r="B28" s="6">
        <v>1571</v>
      </c>
      <c r="C28" s="6">
        <v>204.4</v>
      </c>
      <c r="D28" s="6">
        <v>1571</v>
      </c>
      <c r="E28" s="6">
        <v>36.05498</v>
      </c>
      <c r="F28" s="6">
        <v>4.0999999999999996</v>
      </c>
      <c r="G28" s="6"/>
      <c r="H28" s="6"/>
      <c r="I28" s="6"/>
    </row>
    <row r="29" spans="1:9" x14ac:dyDescent="0.25">
      <c r="A29" s="6" t="s">
        <v>35</v>
      </c>
      <c r="B29" s="6">
        <v>1621</v>
      </c>
      <c r="C29" s="6">
        <v>205.9</v>
      </c>
      <c r="D29" s="6">
        <v>1621</v>
      </c>
      <c r="E29" s="6">
        <v>36.376262000000004</v>
      </c>
      <c r="F29" s="6">
        <v>4.0999999999999996</v>
      </c>
      <c r="G29" s="6"/>
      <c r="H29" s="6"/>
      <c r="I29" s="6"/>
    </row>
    <row r="30" spans="1:9" x14ac:dyDescent="0.25">
      <c r="A30" s="6" t="s">
        <v>35</v>
      </c>
      <c r="B30" s="6">
        <v>1671</v>
      </c>
      <c r="C30" s="6">
        <v>207.4</v>
      </c>
      <c r="D30" s="6">
        <v>1671</v>
      </c>
      <c r="E30" s="6">
        <v>36.697544000000001</v>
      </c>
      <c r="F30" s="6">
        <v>4.0999999999999996</v>
      </c>
      <c r="G30" s="6"/>
      <c r="H30" s="6"/>
      <c r="I30" s="6"/>
    </row>
    <row r="31" spans="1:9" x14ac:dyDescent="0.25">
      <c r="A31" s="6" t="s">
        <v>35</v>
      </c>
      <c r="B31" s="6">
        <v>1721</v>
      </c>
      <c r="C31" s="6">
        <v>209.4</v>
      </c>
      <c r="D31" s="6">
        <v>1721</v>
      </c>
      <c r="E31" s="6">
        <v>37.125920000000001</v>
      </c>
      <c r="F31" s="6">
        <v>4.0999999999999996</v>
      </c>
      <c r="G31" s="6"/>
      <c r="H31" s="6"/>
      <c r="I31" s="6"/>
    </row>
    <row r="32" spans="1:9" x14ac:dyDescent="0.25">
      <c r="A32" s="6" t="s">
        <v>35</v>
      </c>
      <c r="B32" s="6">
        <v>1771</v>
      </c>
      <c r="C32" s="6">
        <v>210.8</v>
      </c>
      <c r="D32" s="6">
        <v>1771</v>
      </c>
      <c r="E32" s="6">
        <v>37.482900000000001</v>
      </c>
      <c r="F32" s="6">
        <v>4.0999999999999996</v>
      </c>
      <c r="G32" s="6"/>
      <c r="H32" s="6"/>
      <c r="I32" s="6"/>
    </row>
    <row r="33" spans="1:9" x14ac:dyDescent="0.25">
      <c r="A33" s="6" t="s">
        <v>35</v>
      </c>
      <c r="B33" s="6">
        <v>1821</v>
      </c>
      <c r="C33" s="6">
        <v>212.6</v>
      </c>
      <c r="D33" s="6">
        <v>1821</v>
      </c>
      <c r="E33" s="6">
        <v>37.875577999999997</v>
      </c>
      <c r="F33" s="6">
        <v>4.0999999999999996</v>
      </c>
      <c r="G33" s="6"/>
      <c r="H33" s="6"/>
      <c r="I33" s="6"/>
    </row>
    <row r="34" spans="1:9" x14ac:dyDescent="0.25">
      <c r="A34" s="6" t="s">
        <v>35</v>
      </c>
      <c r="B34" s="6">
        <v>1871</v>
      </c>
      <c r="C34" s="6">
        <v>214.9</v>
      </c>
      <c r="D34" s="6">
        <v>1871</v>
      </c>
      <c r="E34" s="6">
        <v>38.286104999999999</v>
      </c>
      <c r="F34" s="6">
        <v>4.0999999999999996</v>
      </c>
      <c r="G34" s="6"/>
      <c r="H34" s="6"/>
      <c r="I34" s="6"/>
    </row>
    <row r="35" spans="1:9" x14ac:dyDescent="0.25">
      <c r="A35" s="6" t="s">
        <v>35</v>
      </c>
      <c r="B35" s="6">
        <v>1921</v>
      </c>
      <c r="C35" s="6">
        <v>216.9</v>
      </c>
      <c r="D35" s="6">
        <v>1921</v>
      </c>
      <c r="E35" s="6">
        <v>38.643084999999999</v>
      </c>
      <c r="F35" s="6">
        <v>4.0999999999999996</v>
      </c>
      <c r="G35" s="6"/>
      <c r="H35" s="6"/>
      <c r="I35" s="6"/>
    </row>
    <row r="36" spans="1:9" x14ac:dyDescent="0.25">
      <c r="A36" s="6" t="s">
        <v>37</v>
      </c>
      <c r="B36" s="6">
        <v>2121</v>
      </c>
      <c r="C36" s="6">
        <v>192.1</v>
      </c>
      <c r="D36" s="6">
        <v>2121</v>
      </c>
      <c r="E36" s="6">
        <f>C36*0.17849</f>
        <v>34.287928999999998</v>
      </c>
      <c r="F36" s="6">
        <v>4.0999999999999996</v>
      </c>
      <c r="G36" s="6"/>
      <c r="H36" s="6"/>
      <c r="I36" s="6"/>
    </row>
    <row r="37" spans="1:9" x14ac:dyDescent="0.25">
      <c r="A37" s="6" t="s">
        <v>37</v>
      </c>
      <c r="B37" s="6">
        <v>2171</v>
      </c>
      <c r="C37" s="6">
        <v>192.1</v>
      </c>
      <c r="D37" s="6">
        <v>2171</v>
      </c>
      <c r="E37" s="6">
        <f>C37*0.17849</f>
        <v>34.287928999999998</v>
      </c>
      <c r="F37" s="6">
        <v>4.0999999999999996</v>
      </c>
      <c r="G37" s="6"/>
      <c r="H37" s="6"/>
      <c r="I37" s="6"/>
    </row>
    <row r="38" spans="1:9" x14ac:dyDescent="0.25">
      <c r="A38" s="6" t="s">
        <v>37</v>
      </c>
      <c r="B38" s="6">
        <v>2222</v>
      </c>
      <c r="C38" s="6">
        <v>192.1</v>
      </c>
      <c r="D38" s="6">
        <v>2222</v>
      </c>
      <c r="E38" s="6">
        <f>C38*0.17849</f>
        <v>34.287928999999998</v>
      </c>
      <c r="F38" s="6">
        <v>4.0999999999999996</v>
      </c>
      <c r="G38" s="6"/>
      <c r="H38" s="6"/>
      <c r="I38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G3" sqref="G3"/>
    </sheetView>
  </sheetViews>
  <sheetFormatPr defaultRowHeight="15" x14ac:dyDescent="0.25"/>
  <sheetData>
    <row r="1" spans="1:14" x14ac:dyDescent="0.25">
      <c r="A1" t="s">
        <v>36</v>
      </c>
      <c r="B1" t="s">
        <v>0</v>
      </c>
      <c r="C1" t="s">
        <v>42</v>
      </c>
      <c r="D1" t="s">
        <v>0</v>
      </c>
      <c r="E1" t="s">
        <v>1</v>
      </c>
      <c r="F1" t="s">
        <v>3</v>
      </c>
      <c r="G1" t="s">
        <v>49</v>
      </c>
      <c r="H1" t="s">
        <v>2</v>
      </c>
      <c r="I1" t="s">
        <v>5</v>
      </c>
      <c r="J1" t="s">
        <v>8</v>
      </c>
      <c r="K1" t="s">
        <v>7</v>
      </c>
      <c r="L1" t="s">
        <v>10</v>
      </c>
      <c r="M1" t="s">
        <v>4</v>
      </c>
      <c r="N1" t="s">
        <v>32</v>
      </c>
    </row>
    <row r="2" spans="1:14" x14ac:dyDescent="0.25">
      <c r="A2" t="s">
        <v>37</v>
      </c>
      <c r="B2">
        <v>1850</v>
      </c>
      <c r="C2">
        <v>113.97565</v>
      </c>
      <c r="D2">
        <v>1850</v>
      </c>
      <c r="E2">
        <v>34.024210495387507</v>
      </c>
      <c r="F2">
        <v>5</v>
      </c>
      <c r="G2" t="s">
        <v>63</v>
      </c>
      <c r="H2">
        <v>2003</v>
      </c>
      <c r="I2" t="s">
        <v>11</v>
      </c>
      <c r="J2" t="s">
        <v>14</v>
      </c>
      <c r="K2" t="s">
        <v>15</v>
      </c>
      <c r="L2" t="s">
        <v>16</v>
      </c>
      <c r="M2">
        <v>3</v>
      </c>
      <c r="N2" t="s">
        <v>33</v>
      </c>
    </row>
    <row r="3" spans="1:14" x14ac:dyDescent="0.25">
      <c r="A3" t="s">
        <v>37</v>
      </c>
      <c r="B3">
        <v>1900</v>
      </c>
      <c r="C3">
        <v>114.0831</v>
      </c>
      <c r="D3">
        <v>1900</v>
      </c>
      <c r="E3">
        <v>33.991401894300012</v>
      </c>
      <c r="F3">
        <v>5</v>
      </c>
    </row>
    <row r="4" spans="1:14" x14ac:dyDescent="0.25">
      <c r="A4" t="s">
        <v>37</v>
      </c>
      <c r="B4">
        <v>2000</v>
      </c>
      <c r="C4">
        <v>114.298</v>
      </c>
      <c r="D4">
        <v>2000</v>
      </c>
      <c r="E4">
        <v>34.117953000000014</v>
      </c>
      <c r="F4">
        <v>5</v>
      </c>
    </row>
    <row r="5" spans="1:14" x14ac:dyDescent="0.25">
      <c r="A5" t="s">
        <v>37</v>
      </c>
      <c r="B5">
        <v>2100</v>
      </c>
      <c r="C5">
        <v>114.5129</v>
      </c>
      <c r="D5">
        <v>2100</v>
      </c>
      <c r="E5">
        <v>34.501935179700013</v>
      </c>
      <c r="F5">
        <v>5</v>
      </c>
    </row>
    <row r="6" spans="1:14" x14ac:dyDescent="0.25">
      <c r="A6" t="s">
        <v>37</v>
      </c>
      <c r="B6">
        <v>2200</v>
      </c>
      <c r="C6">
        <v>114.7278</v>
      </c>
      <c r="D6">
        <v>2200</v>
      </c>
      <c r="E6">
        <v>35.144796429600007</v>
      </c>
      <c r="F6">
        <v>5</v>
      </c>
    </row>
    <row r="7" spans="1:14" x14ac:dyDescent="0.25">
      <c r="A7" t="s">
        <v>37</v>
      </c>
      <c r="B7">
        <v>2300</v>
      </c>
      <c r="C7">
        <v>114.9427</v>
      </c>
      <c r="D7">
        <v>2300</v>
      </c>
      <c r="E7">
        <v>36.047984745900003</v>
      </c>
      <c r="F7">
        <v>5</v>
      </c>
    </row>
    <row r="8" spans="1:14" x14ac:dyDescent="0.25">
      <c r="A8" t="s">
        <v>37</v>
      </c>
      <c r="B8">
        <v>2400</v>
      </c>
      <c r="C8">
        <v>115.1576</v>
      </c>
      <c r="D8">
        <v>2400</v>
      </c>
      <c r="E8">
        <v>37.212948124800015</v>
      </c>
      <c r="F8">
        <v>5</v>
      </c>
    </row>
    <row r="9" spans="1:14" x14ac:dyDescent="0.25">
      <c r="A9" t="s">
        <v>37</v>
      </c>
      <c r="B9">
        <v>2480</v>
      </c>
      <c r="C9">
        <v>115.32952</v>
      </c>
      <c r="D9">
        <v>2480</v>
      </c>
      <c r="E9">
        <v>38.334369926438413</v>
      </c>
      <c r="F9">
        <v>5</v>
      </c>
    </row>
    <row r="10" spans="1:14" x14ac:dyDescent="0.25">
      <c r="A10" t="s">
        <v>38</v>
      </c>
      <c r="B10">
        <v>2260</v>
      </c>
      <c r="C10">
        <v>132.29867999999999</v>
      </c>
      <c r="D10">
        <v>2260</v>
      </c>
      <c r="E10">
        <v>33.074669999999998</v>
      </c>
      <c r="F10">
        <v>5</v>
      </c>
    </row>
    <row r="11" spans="1:14" x14ac:dyDescent="0.25">
      <c r="A11" t="s">
        <v>38</v>
      </c>
      <c r="B11">
        <v>2300</v>
      </c>
      <c r="C11">
        <v>132.4314</v>
      </c>
      <c r="D11">
        <v>2300</v>
      </c>
      <c r="E11">
        <v>33.107849999999999</v>
      </c>
      <c r="F11">
        <v>5</v>
      </c>
    </row>
    <row r="12" spans="1:14" x14ac:dyDescent="0.25">
      <c r="A12" t="s">
        <v>38</v>
      </c>
      <c r="B12">
        <v>2400</v>
      </c>
      <c r="C12">
        <v>132.76319999999998</v>
      </c>
      <c r="D12">
        <v>2400</v>
      </c>
      <c r="E12">
        <v>33.190799999999996</v>
      </c>
      <c r="F12">
        <v>5</v>
      </c>
    </row>
    <row r="13" spans="1:14" x14ac:dyDescent="0.25">
      <c r="A13" t="s">
        <v>38</v>
      </c>
      <c r="B13">
        <v>2500</v>
      </c>
      <c r="C13">
        <v>133.095</v>
      </c>
      <c r="D13">
        <v>2500</v>
      </c>
      <c r="E13">
        <v>33.27375</v>
      </c>
      <c r="F13">
        <v>5</v>
      </c>
    </row>
    <row r="14" spans="1:14" x14ac:dyDescent="0.25">
      <c r="A14" t="s">
        <v>38</v>
      </c>
      <c r="B14">
        <v>2600</v>
      </c>
      <c r="C14">
        <v>133.42679999999999</v>
      </c>
      <c r="D14">
        <v>2600</v>
      </c>
      <c r="E14">
        <v>33.356699999999996</v>
      </c>
      <c r="F14">
        <v>5</v>
      </c>
    </row>
    <row r="15" spans="1:14" x14ac:dyDescent="0.25">
      <c r="A15" t="s">
        <v>38</v>
      </c>
      <c r="B15">
        <v>2620</v>
      </c>
      <c r="C15">
        <v>133.49315999999999</v>
      </c>
      <c r="D15">
        <v>2620</v>
      </c>
      <c r="E15">
        <v>33.373289999999997</v>
      </c>
      <c r="F15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G2" sqref="G2"/>
    </sheetView>
  </sheetViews>
  <sheetFormatPr defaultRowHeight="15" x14ac:dyDescent="0.25"/>
  <cols>
    <col min="6" max="6" width="10.5703125" customWidth="1"/>
  </cols>
  <sheetData>
    <row r="1" spans="1:14" x14ac:dyDescent="0.25">
      <c r="A1" t="s">
        <v>36</v>
      </c>
      <c r="B1" t="s">
        <v>0</v>
      </c>
      <c r="C1" t="s">
        <v>23</v>
      </c>
      <c r="D1" t="s">
        <v>0</v>
      </c>
      <c r="E1" t="s">
        <v>1</v>
      </c>
      <c r="F1" s="1" t="s">
        <v>3</v>
      </c>
      <c r="G1" t="s">
        <v>49</v>
      </c>
      <c r="H1" t="s">
        <v>2</v>
      </c>
      <c r="I1" t="s">
        <v>5</v>
      </c>
      <c r="J1" t="s">
        <v>8</v>
      </c>
      <c r="K1" t="s">
        <v>7</v>
      </c>
      <c r="L1" t="s">
        <v>10</v>
      </c>
      <c r="M1" t="s">
        <v>4</v>
      </c>
      <c r="N1" s="3" t="s">
        <v>32</v>
      </c>
    </row>
    <row r="2" spans="1:14" x14ac:dyDescent="0.25">
      <c r="A2" t="s">
        <v>35</v>
      </c>
      <c r="B2">
        <v>1400</v>
      </c>
      <c r="C2">
        <v>0.19900000000000001</v>
      </c>
      <c r="D2">
        <v>1400</v>
      </c>
      <c r="E2">
        <f t="shared" ref="E2:E38" si="0">C2*178.49</f>
        <v>35.519510000000004</v>
      </c>
      <c r="F2">
        <v>8</v>
      </c>
      <c r="G2" t="s">
        <v>64</v>
      </c>
      <c r="H2">
        <v>1971</v>
      </c>
      <c r="I2" t="s">
        <v>11</v>
      </c>
      <c r="J2" t="s">
        <v>9</v>
      </c>
      <c r="K2" t="s">
        <v>17</v>
      </c>
      <c r="L2" t="s">
        <v>16</v>
      </c>
      <c r="M2">
        <v>0.66</v>
      </c>
      <c r="N2" t="s">
        <v>33</v>
      </c>
    </row>
    <row r="3" spans="1:14" x14ac:dyDescent="0.25">
      <c r="A3" t="s">
        <v>35</v>
      </c>
      <c r="B3">
        <v>1400</v>
      </c>
      <c r="C3">
        <v>0.185</v>
      </c>
      <c r="D3">
        <v>1400</v>
      </c>
      <c r="E3">
        <f t="shared" si="0"/>
        <v>33.020650000000003</v>
      </c>
      <c r="F3">
        <v>8</v>
      </c>
    </row>
    <row r="4" spans="1:14" x14ac:dyDescent="0.25">
      <c r="A4" t="s">
        <v>35</v>
      </c>
      <c r="B4">
        <v>1450</v>
      </c>
      <c r="C4">
        <v>0.19500000000000001</v>
      </c>
      <c r="D4">
        <v>1450</v>
      </c>
      <c r="E4">
        <f t="shared" si="0"/>
        <v>34.805550000000004</v>
      </c>
      <c r="F4">
        <v>8</v>
      </c>
    </row>
    <row r="5" spans="1:14" x14ac:dyDescent="0.25">
      <c r="A5" t="s">
        <v>35</v>
      </c>
      <c r="B5">
        <v>1500</v>
      </c>
      <c r="C5">
        <v>0.19700000000000001</v>
      </c>
      <c r="D5">
        <v>1500</v>
      </c>
      <c r="E5">
        <f t="shared" si="0"/>
        <v>35.162530000000004</v>
      </c>
      <c r="F5">
        <v>8</v>
      </c>
    </row>
    <row r="6" spans="1:14" x14ac:dyDescent="0.25">
      <c r="A6" t="s">
        <v>35</v>
      </c>
      <c r="B6">
        <v>1500</v>
      </c>
      <c r="C6">
        <v>0.19750000000000001</v>
      </c>
      <c r="D6">
        <v>1500</v>
      </c>
      <c r="E6">
        <f t="shared" si="0"/>
        <v>35.251775000000002</v>
      </c>
      <c r="F6">
        <v>8</v>
      </c>
    </row>
    <row r="7" spans="1:14" x14ac:dyDescent="0.25">
      <c r="A7" t="s">
        <v>35</v>
      </c>
      <c r="B7">
        <v>1550</v>
      </c>
      <c r="C7">
        <v>0.2</v>
      </c>
      <c r="D7">
        <v>1550</v>
      </c>
      <c r="E7">
        <f t="shared" si="0"/>
        <v>35.698</v>
      </c>
      <c r="F7">
        <v>8</v>
      </c>
    </row>
    <row r="8" spans="1:14" x14ac:dyDescent="0.25">
      <c r="A8" t="s">
        <v>35</v>
      </c>
      <c r="B8">
        <v>1550</v>
      </c>
      <c r="C8">
        <v>0.193</v>
      </c>
      <c r="D8">
        <v>1550</v>
      </c>
      <c r="E8">
        <f t="shared" si="0"/>
        <v>34.448570000000004</v>
      </c>
      <c r="F8">
        <v>8</v>
      </c>
    </row>
    <row r="9" spans="1:14" x14ac:dyDescent="0.25">
      <c r="A9" t="s">
        <v>35</v>
      </c>
      <c r="B9">
        <v>1550</v>
      </c>
      <c r="C9">
        <v>0.189</v>
      </c>
      <c r="D9">
        <v>1550</v>
      </c>
      <c r="E9">
        <f t="shared" si="0"/>
        <v>33.734610000000004</v>
      </c>
      <c r="F9">
        <v>8</v>
      </c>
    </row>
    <row r="10" spans="1:14" x14ac:dyDescent="0.25">
      <c r="A10" t="s">
        <v>35</v>
      </c>
      <c r="B10">
        <v>1600</v>
      </c>
      <c r="C10">
        <v>0.19800000000000001</v>
      </c>
      <c r="D10">
        <v>1600</v>
      </c>
      <c r="E10">
        <f t="shared" si="0"/>
        <v>35.34102</v>
      </c>
      <c r="F10">
        <v>8</v>
      </c>
    </row>
    <row r="11" spans="1:14" x14ac:dyDescent="0.25">
      <c r="A11" t="s">
        <v>35</v>
      </c>
      <c r="B11">
        <v>1600</v>
      </c>
      <c r="C11">
        <v>0.193</v>
      </c>
      <c r="D11">
        <v>1600</v>
      </c>
      <c r="E11">
        <f t="shared" si="0"/>
        <v>34.448570000000004</v>
      </c>
      <c r="F11">
        <v>8</v>
      </c>
    </row>
    <row r="12" spans="1:14" x14ac:dyDescent="0.25">
      <c r="A12" t="s">
        <v>35</v>
      </c>
      <c r="B12">
        <v>1600</v>
      </c>
      <c r="C12">
        <v>0.187</v>
      </c>
      <c r="D12">
        <v>1600</v>
      </c>
      <c r="E12">
        <f t="shared" si="0"/>
        <v>33.377630000000003</v>
      </c>
      <c r="F12">
        <v>8</v>
      </c>
    </row>
    <row r="13" spans="1:14" x14ac:dyDescent="0.25">
      <c r="A13" t="s">
        <v>35</v>
      </c>
      <c r="B13">
        <v>1650</v>
      </c>
      <c r="C13">
        <v>0.20100000000000001</v>
      </c>
      <c r="D13">
        <v>1650</v>
      </c>
      <c r="E13">
        <f t="shared" si="0"/>
        <v>35.876490000000004</v>
      </c>
      <c r="F13">
        <v>8</v>
      </c>
    </row>
    <row r="14" spans="1:14" x14ac:dyDescent="0.25">
      <c r="A14" t="s">
        <v>35</v>
      </c>
      <c r="B14">
        <v>1650</v>
      </c>
      <c r="C14">
        <v>0.19600000000000001</v>
      </c>
      <c r="D14">
        <v>1650</v>
      </c>
      <c r="E14">
        <f t="shared" si="0"/>
        <v>34.98404</v>
      </c>
      <c r="F14">
        <v>8</v>
      </c>
    </row>
    <row r="15" spans="1:14" x14ac:dyDescent="0.25">
      <c r="A15" t="s">
        <v>35</v>
      </c>
      <c r="B15">
        <v>1650</v>
      </c>
      <c r="C15">
        <v>0.192</v>
      </c>
      <c r="D15">
        <v>1650</v>
      </c>
      <c r="E15">
        <f t="shared" si="0"/>
        <v>34.27008</v>
      </c>
      <c r="F15">
        <v>8</v>
      </c>
    </row>
    <row r="16" spans="1:14" x14ac:dyDescent="0.25">
      <c r="A16" t="s">
        <v>35</v>
      </c>
      <c r="B16">
        <v>1700</v>
      </c>
      <c r="C16">
        <v>0.20399999999999999</v>
      </c>
      <c r="D16">
        <v>1700</v>
      </c>
      <c r="E16">
        <f t="shared" si="0"/>
        <v>36.411960000000001</v>
      </c>
      <c r="F16">
        <v>8</v>
      </c>
    </row>
    <row r="17" spans="1:6" x14ac:dyDescent="0.25">
      <c r="A17" t="s">
        <v>35</v>
      </c>
      <c r="B17">
        <v>1700</v>
      </c>
      <c r="C17">
        <v>0.2</v>
      </c>
      <c r="D17">
        <v>1700</v>
      </c>
      <c r="E17">
        <f t="shared" si="0"/>
        <v>35.698</v>
      </c>
      <c r="F17">
        <v>8</v>
      </c>
    </row>
    <row r="18" spans="1:6" x14ac:dyDescent="0.25">
      <c r="A18" t="s">
        <v>35</v>
      </c>
      <c r="B18">
        <v>1700</v>
      </c>
      <c r="C18">
        <v>0.19700000000000001</v>
      </c>
      <c r="D18">
        <v>1700</v>
      </c>
      <c r="E18">
        <f t="shared" si="0"/>
        <v>35.162530000000004</v>
      </c>
      <c r="F18">
        <v>8</v>
      </c>
    </row>
    <row r="19" spans="1:6" x14ac:dyDescent="0.25">
      <c r="A19" t="s">
        <v>35</v>
      </c>
      <c r="B19">
        <v>1750</v>
      </c>
      <c r="C19">
        <v>0.20599999999999999</v>
      </c>
      <c r="D19">
        <v>1750</v>
      </c>
      <c r="E19">
        <f t="shared" si="0"/>
        <v>36.768940000000001</v>
      </c>
      <c r="F19">
        <v>8</v>
      </c>
    </row>
    <row r="20" spans="1:6" x14ac:dyDescent="0.25">
      <c r="A20" t="s">
        <v>35</v>
      </c>
      <c r="B20">
        <v>1750</v>
      </c>
      <c r="C20">
        <v>0.20300000000000001</v>
      </c>
      <c r="D20">
        <v>1750</v>
      </c>
      <c r="E20">
        <f t="shared" si="0"/>
        <v>36.233470000000004</v>
      </c>
      <c r="F20">
        <v>8</v>
      </c>
    </row>
    <row r="21" spans="1:6" x14ac:dyDescent="0.25">
      <c r="A21" t="s">
        <v>35</v>
      </c>
      <c r="B21">
        <v>1750</v>
      </c>
      <c r="C21">
        <v>0.20200000000000001</v>
      </c>
      <c r="D21">
        <v>1750</v>
      </c>
      <c r="E21">
        <f t="shared" si="0"/>
        <v>36.054980000000008</v>
      </c>
      <c r="F21">
        <v>8</v>
      </c>
    </row>
    <row r="22" spans="1:6" x14ac:dyDescent="0.25">
      <c r="A22" t="s">
        <v>35</v>
      </c>
      <c r="B22">
        <v>1800</v>
      </c>
      <c r="C22">
        <v>0.214</v>
      </c>
      <c r="D22">
        <v>1800</v>
      </c>
      <c r="E22">
        <f t="shared" si="0"/>
        <v>38.196860000000001</v>
      </c>
      <c r="F22">
        <v>8</v>
      </c>
    </row>
    <row r="23" spans="1:6" x14ac:dyDescent="0.25">
      <c r="A23" t="s">
        <v>35</v>
      </c>
      <c r="B23">
        <v>1800</v>
      </c>
      <c r="C23">
        <v>0.20799999999999999</v>
      </c>
      <c r="D23">
        <v>1800</v>
      </c>
      <c r="E23">
        <f t="shared" si="0"/>
        <v>37.125920000000001</v>
      </c>
      <c r="F23">
        <v>8</v>
      </c>
    </row>
    <row r="24" spans="1:6" x14ac:dyDescent="0.25">
      <c r="A24" t="s">
        <v>35</v>
      </c>
      <c r="B24">
        <v>1800</v>
      </c>
      <c r="C24">
        <v>0.192</v>
      </c>
      <c r="D24">
        <v>1800</v>
      </c>
      <c r="E24">
        <f t="shared" si="0"/>
        <v>34.27008</v>
      </c>
      <c r="F24">
        <v>8</v>
      </c>
    </row>
    <row r="25" spans="1:6" x14ac:dyDescent="0.25">
      <c r="A25" t="s">
        <v>35</v>
      </c>
      <c r="B25">
        <v>1800</v>
      </c>
      <c r="C25">
        <v>0.191</v>
      </c>
      <c r="D25">
        <v>1800</v>
      </c>
      <c r="E25">
        <f t="shared" si="0"/>
        <v>34.091590000000004</v>
      </c>
      <c r="F25">
        <v>8</v>
      </c>
    </row>
    <row r="26" spans="1:6" x14ac:dyDescent="0.25">
      <c r="A26" t="s">
        <v>35</v>
      </c>
      <c r="B26">
        <v>1800</v>
      </c>
      <c r="C26">
        <v>0.20799999999999999</v>
      </c>
      <c r="D26">
        <v>1800</v>
      </c>
      <c r="E26">
        <f t="shared" si="0"/>
        <v>37.125920000000001</v>
      </c>
      <c r="F26">
        <v>8</v>
      </c>
    </row>
    <row r="27" spans="1:6" x14ac:dyDescent="0.25">
      <c r="A27" t="s">
        <v>35</v>
      </c>
      <c r="B27">
        <v>1800</v>
      </c>
      <c r="C27">
        <v>0.188</v>
      </c>
      <c r="D27">
        <v>1800</v>
      </c>
      <c r="E27">
        <f t="shared" si="0"/>
        <v>33.55612</v>
      </c>
      <c r="F27">
        <v>8</v>
      </c>
    </row>
    <row r="28" spans="1:6" x14ac:dyDescent="0.25">
      <c r="A28" t="s">
        <v>35</v>
      </c>
      <c r="B28">
        <v>1850</v>
      </c>
      <c r="C28">
        <v>0.21099999999999999</v>
      </c>
      <c r="D28">
        <v>1850</v>
      </c>
      <c r="E28">
        <f t="shared" si="0"/>
        <v>37.661389999999997</v>
      </c>
      <c r="F28">
        <v>8</v>
      </c>
    </row>
    <row r="29" spans="1:6" x14ac:dyDescent="0.25">
      <c r="A29" t="s">
        <v>35</v>
      </c>
      <c r="B29">
        <v>1850</v>
      </c>
      <c r="C29">
        <v>0.20899999999999999</v>
      </c>
      <c r="D29">
        <v>1850</v>
      </c>
      <c r="E29">
        <f t="shared" si="0"/>
        <v>37.304409999999997</v>
      </c>
      <c r="F29">
        <v>8</v>
      </c>
    </row>
    <row r="30" spans="1:6" x14ac:dyDescent="0.25">
      <c r="A30" t="s">
        <v>35</v>
      </c>
      <c r="B30">
        <v>1850</v>
      </c>
      <c r="C30">
        <v>0.20200000000000001</v>
      </c>
      <c r="D30">
        <v>1850</v>
      </c>
      <c r="E30">
        <f t="shared" si="0"/>
        <v>36.054980000000008</v>
      </c>
      <c r="F30">
        <v>8</v>
      </c>
    </row>
    <row r="31" spans="1:6" x14ac:dyDescent="0.25">
      <c r="A31" t="s">
        <v>35</v>
      </c>
      <c r="B31">
        <v>1850</v>
      </c>
      <c r="C31">
        <v>0.193</v>
      </c>
      <c r="D31">
        <v>1850</v>
      </c>
      <c r="E31">
        <f t="shared" si="0"/>
        <v>34.448570000000004</v>
      </c>
      <c r="F31">
        <v>8</v>
      </c>
    </row>
    <row r="32" spans="1:6" x14ac:dyDescent="0.25">
      <c r="A32" t="s">
        <v>35</v>
      </c>
      <c r="B32">
        <v>1850</v>
      </c>
      <c r="C32">
        <v>0.192</v>
      </c>
      <c r="D32">
        <v>1850</v>
      </c>
      <c r="E32">
        <f t="shared" si="0"/>
        <v>34.27008</v>
      </c>
      <c r="F32">
        <v>8</v>
      </c>
    </row>
    <row r="33" spans="1:6" x14ac:dyDescent="0.25">
      <c r="A33" t="s">
        <v>35</v>
      </c>
      <c r="B33">
        <v>1850</v>
      </c>
      <c r="C33">
        <v>0.19</v>
      </c>
      <c r="D33">
        <v>1850</v>
      </c>
      <c r="E33">
        <f t="shared" si="0"/>
        <v>33.9131</v>
      </c>
      <c r="F33">
        <v>8</v>
      </c>
    </row>
    <row r="34" spans="1:6" x14ac:dyDescent="0.25">
      <c r="A34" t="s">
        <v>35</v>
      </c>
      <c r="B34">
        <v>1900</v>
      </c>
      <c r="C34">
        <v>0.223</v>
      </c>
      <c r="D34">
        <v>1900</v>
      </c>
      <c r="E34">
        <f t="shared" si="0"/>
        <v>39.803270000000005</v>
      </c>
      <c r="F34">
        <v>8</v>
      </c>
    </row>
    <row r="35" spans="1:6" x14ac:dyDescent="0.25">
      <c r="A35" t="s">
        <v>35</v>
      </c>
      <c r="B35">
        <v>1900</v>
      </c>
      <c r="C35">
        <v>0.217</v>
      </c>
      <c r="D35">
        <v>1900</v>
      </c>
      <c r="E35">
        <f t="shared" si="0"/>
        <v>38.732330000000005</v>
      </c>
      <c r="F35">
        <v>8</v>
      </c>
    </row>
    <row r="36" spans="1:6" x14ac:dyDescent="0.25">
      <c r="A36" t="s">
        <v>35</v>
      </c>
      <c r="B36">
        <v>1900</v>
      </c>
      <c r="C36">
        <v>0.20499999999999999</v>
      </c>
      <c r="D36">
        <v>1900</v>
      </c>
      <c r="E36">
        <f t="shared" si="0"/>
        <v>36.590449999999997</v>
      </c>
      <c r="F36">
        <v>8</v>
      </c>
    </row>
    <row r="37" spans="1:6" x14ac:dyDescent="0.25">
      <c r="A37" t="s">
        <v>35</v>
      </c>
      <c r="B37">
        <v>1900</v>
      </c>
      <c r="C37">
        <v>0.20200000000000001</v>
      </c>
      <c r="D37">
        <v>1900</v>
      </c>
      <c r="E37">
        <f t="shared" si="0"/>
        <v>36.054980000000008</v>
      </c>
      <c r="F37">
        <v>8</v>
      </c>
    </row>
    <row r="38" spans="1:6" x14ac:dyDescent="0.25">
      <c r="A38" t="s">
        <v>35</v>
      </c>
      <c r="B38">
        <v>1900</v>
      </c>
      <c r="C38">
        <v>0.192</v>
      </c>
      <c r="D38">
        <v>1900</v>
      </c>
      <c r="E38">
        <f t="shared" si="0"/>
        <v>34.27008</v>
      </c>
      <c r="F38">
        <v>8</v>
      </c>
    </row>
    <row r="39" spans="1:6" x14ac:dyDescent="0.25">
      <c r="A39" t="s">
        <v>37</v>
      </c>
      <c r="B39">
        <v>2050</v>
      </c>
      <c r="C39">
        <v>0.19800000000000001</v>
      </c>
      <c r="D39">
        <v>2050</v>
      </c>
      <c r="E39">
        <v>35.34102</v>
      </c>
      <c r="F39">
        <v>8</v>
      </c>
    </row>
    <row r="40" spans="1:6" x14ac:dyDescent="0.25">
      <c r="A40" t="s">
        <v>37</v>
      </c>
      <c r="B40">
        <v>2050</v>
      </c>
      <c r="C40">
        <v>0.20499999999999999</v>
      </c>
      <c r="D40">
        <v>2050</v>
      </c>
      <c r="E40">
        <v>36.590449999999997</v>
      </c>
      <c r="F40">
        <v>8</v>
      </c>
    </row>
    <row r="41" spans="1:6" x14ac:dyDescent="0.25">
      <c r="A41" t="s">
        <v>37</v>
      </c>
      <c r="B41">
        <v>2050</v>
      </c>
      <c r="C41">
        <v>0.19800000000000001</v>
      </c>
      <c r="D41">
        <v>2050</v>
      </c>
      <c r="E41">
        <v>35.34102</v>
      </c>
      <c r="F41">
        <v>8</v>
      </c>
    </row>
    <row r="42" spans="1:6" x14ac:dyDescent="0.25">
      <c r="A42" t="s">
        <v>37</v>
      </c>
      <c r="B42">
        <v>2050</v>
      </c>
      <c r="C42">
        <v>0.19900000000000001</v>
      </c>
      <c r="D42">
        <v>2050</v>
      </c>
      <c r="E42">
        <v>35.519510000000004</v>
      </c>
      <c r="F42">
        <v>8</v>
      </c>
    </row>
    <row r="43" spans="1:6" x14ac:dyDescent="0.25">
      <c r="A43" t="s">
        <v>37</v>
      </c>
      <c r="B43">
        <v>2100</v>
      </c>
      <c r="C43">
        <v>0.193</v>
      </c>
      <c r="D43">
        <v>2100</v>
      </c>
      <c r="E43">
        <v>34.448570000000004</v>
      </c>
      <c r="F43">
        <v>8</v>
      </c>
    </row>
    <row r="44" spans="1:6" x14ac:dyDescent="0.25">
      <c r="A44" t="s">
        <v>37</v>
      </c>
      <c r="B44">
        <v>2100</v>
      </c>
      <c r="C44">
        <v>0.186</v>
      </c>
      <c r="D44">
        <v>2100</v>
      </c>
      <c r="E44">
        <v>33.19914</v>
      </c>
      <c r="F44">
        <v>8</v>
      </c>
    </row>
    <row r="45" spans="1:6" x14ac:dyDescent="0.25">
      <c r="A45" t="s">
        <v>37</v>
      </c>
      <c r="B45">
        <v>2100</v>
      </c>
      <c r="C45">
        <v>0.17299999999999999</v>
      </c>
      <c r="D45">
        <v>2100</v>
      </c>
      <c r="E45">
        <v>30.878769999999999</v>
      </c>
      <c r="F45">
        <v>8</v>
      </c>
    </row>
    <row r="46" spans="1:6" x14ac:dyDescent="0.25">
      <c r="A46" t="s">
        <v>37</v>
      </c>
      <c r="B46">
        <v>2150</v>
      </c>
      <c r="C46">
        <v>0.18099999999999999</v>
      </c>
      <c r="D46">
        <v>2150</v>
      </c>
      <c r="E46">
        <v>32.306690000000003</v>
      </c>
      <c r="F46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selection activeCell="J9" sqref="J9"/>
    </sheetView>
  </sheetViews>
  <sheetFormatPr defaultRowHeight="15" x14ac:dyDescent="0.25"/>
  <sheetData>
    <row r="1" spans="1:16" x14ac:dyDescent="0.25">
      <c r="A1" s="6" t="s">
        <v>36</v>
      </c>
      <c r="B1" s="6" t="s">
        <v>18</v>
      </c>
      <c r="C1" s="6" t="s">
        <v>30</v>
      </c>
      <c r="D1" s="6" t="s">
        <v>18</v>
      </c>
      <c r="E1" s="6" t="s">
        <v>30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s="6" t="s">
        <v>10</v>
      </c>
      <c r="M1" s="6" t="s">
        <v>4</v>
      </c>
      <c r="N1" s="6" t="s">
        <v>32</v>
      </c>
      <c r="O1" s="6"/>
      <c r="P1" s="6"/>
    </row>
    <row r="2" spans="1:16" x14ac:dyDescent="0.25">
      <c r="A2" s="6" t="s">
        <v>37</v>
      </c>
      <c r="B2" s="6">
        <v>2096</v>
      </c>
      <c r="C2" s="6">
        <v>64103</v>
      </c>
      <c r="D2" s="6">
        <v>2096</v>
      </c>
      <c r="E2" s="6">
        <v>64103</v>
      </c>
      <c r="F2" s="6">
        <v>4.8</v>
      </c>
      <c r="G2" s="6" t="s">
        <v>65</v>
      </c>
      <c r="H2" s="6">
        <v>2001</v>
      </c>
      <c r="I2" s="6" t="s">
        <v>11</v>
      </c>
      <c r="J2" s="6" t="s">
        <v>9</v>
      </c>
      <c r="K2" s="6" t="s">
        <v>17</v>
      </c>
      <c r="L2" s="6" t="s">
        <v>16</v>
      </c>
      <c r="M2" s="6">
        <v>3</v>
      </c>
      <c r="N2" s="6" t="s">
        <v>34</v>
      </c>
      <c r="O2" s="6"/>
      <c r="P2" s="6"/>
    </row>
    <row r="3" spans="1:16" x14ac:dyDescent="0.25">
      <c r="A3" s="6" t="s">
        <v>37</v>
      </c>
      <c r="B3" s="6">
        <v>2104</v>
      </c>
      <c r="C3" s="6">
        <v>64058</v>
      </c>
      <c r="D3" s="6">
        <v>2104</v>
      </c>
      <c r="E3" s="6">
        <v>64058</v>
      </c>
      <c r="F3" s="6">
        <v>4.8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37</v>
      </c>
      <c r="B4" s="6">
        <v>2115</v>
      </c>
      <c r="C4" s="6">
        <v>66549</v>
      </c>
      <c r="D4" s="6">
        <v>2115</v>
      </c>
      <c r="E4" s="6">
        <v>66549</v>
      </c>
      <c r="F4" s="6">
        <v>4.8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37</v>
      </c>
      <c r="B5" s="6">
        <v>2115</v>
      </c>
      <c r="C5" s="6">
        <v>64522</v>
      </c>
      <c r="D5" s="6">
        <v>2115</v>
      </c>
      <c r="E5" s="6">
        <v>64522</v>
      </c>
      <c r="F5" s="6">
        <v>4.8</v>
      </c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37</v>
      </c>
      <c r="B6" s="6">
        <v>2122</v>
      </c>
      <c r="C6" s="6">
        <v>67590</v>
      </c>
      <c r="D6" s="6">
        <v>2122</v>
      </c>
      <c r="E6" s="6">
        <v>67590</v>
      </c>
      <c r="F6" s="6">
        <v>4.8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37</v>
      </c>
      <c r="B7" s="6">
        <v>2156</v>
      </c>
      <c r="C7" s="6">
        <v>66657</v>
      </c>
      <c r="D7" s="6">
        <v>2156</v>
      </c>
      <c r="E7" s="6">
        <v>66657</v>
      </c>
      <c r="F7" s="6">
        <v>4.8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37</v>
      </c>
      <c r="B8" s="6">
        <v>2157</v>
      </c>
      <c r="C8" s="6">
        <v>67109</v>
      </c>
      <c r="D8" s="6">
        <v>2157</v>
      </c>
      <c r="E8" s="6">
        <v>67109</v>
      </c>
      <c r="F8" s="6">
        <v>4.8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37</v>
      </c>
      <c r="B9" s="6">
        <v>2158</v>
      </c>
      <c r="C9" s="6">
        <v>66149</v>
      </c>
      <c r="D9" s="6">
        <v>2158</v>
      </c>
      <c r="E9" s="6">
        <v>66149</v>
      </c>
      <c r="F9" s="6">
        <v>4.8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37</v>
      </c>
      <c r="B10" s="6">
        <v>2164</v>
      </c>
      <c r="C10" s="6">
        <v>65783</v>
      </c>
      <c r="D10" s="6">
        <v>2164</v>
      </c>
      <c r="E10" s="6">
        <v>65783</v>
      </c>
      <c r="F10" s="6">
        <v>4.8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37</v>
      </c>
      <c r="B11" s="6">
        <v>2166</v>
      </c>
      <c r="C11" s="6">
        <v>66451</v>
      </c>
      <c r="D11" s="6">
        <v>2166</v>
      </c>
      <c r="E11" s="6">
        <v>66451</v>
      </c>
      <c r="F11" s="6">
        <v>4.8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37</v>
      </c>
      <c r="B12" s="6">
        <v>2178</v>
      </c>
      <c r="C12" s="6">
        <v>66151</v>
      </c>
      <c r="D12" s="6">
        <v>2178</v>
      </c>
      <c r="E12" s="6">
        <v>66151</v>
      </c>
      <c r="F12" s="6">
        <v>4.8</v>
      </c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37</v>
      </c>
      <c r="B13" s="6">
        <v>2181</v>
      </c>
      <c r="C13" s="6">
        <v>69094</v>
      </c>
      <c r="D13" s="6">
        <v>2181</v>
      </c>
      <c r="E13" s="6">
        <v>69094</v>
      </c>
      <c r="F13" s="6">
        <v>4.8</v>
      </c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37</v>
      </c>
      <c r="B14" s="6">
        <v>2191</v>
      </c>
      <c r="C14" s="6">
        <v>69795</v>
      </c>
      <c r="D14" s="6">
        <v>2191</v>
      </c>
      <c r="E14" s="6">
        <v>69795</v>
      </c>
      <c r="F14" s="6">
        <v>4.8</v>
      </c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37</v>
      </c>
      <c r="B15" s="6">
        <v>2211</v>
      </c>
      <c r="C15" s="6">
        <v>69332</v>
      </c>
      <c r="D15" s="6">
        <v>2211</v>
      </c>
      <c r="E15" s="6">
        <v>69332</v>
      </c>
      <c r="F15" s="6">
        <v>4.8</v>
      </c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37</v>
      </c>
      <c r="B16" s="6">
        <v>2217</v>
      </c>
      <c r="C16" s="6">
        <v>70203</v>
      </c>
      <c r="D16" s="6">
        <v>2217</v>
      </c>
      <c r="E16" s="6">
        <v>70203</v>
      </c>
      <c r="F16" s="6">
        <v>4.8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37</v>
      </c>
      <c r="B17" s="6">
        <v>2240</v>
      </c>
      <c r="C17" s="6">
        <v>70444</v>
      </c>
      <c r="D17" s="6">
        <v>2240</v>
      </c>
      <c r="E17" s="6">
        <v>70444</v>
      </c>
      <c r="F17" s="6">
        <v>4.8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37</v>
      </c>
      <c r="B18" s="6">
        <v>2241</v>
      </c>
      <c r="C18" s="6">
        <v>70948</v>
      </c>
      <c r="D18" s="6">
        <v>2241</v>
      </c>
      <c r="E18" s="6">
        <v>70948</v>
      </c>
      <c r="F18" s="6">
        <v>4.8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37</v>
      </c>
      <c r="B19" s="6">
        <v>2254</v>
      </c>
      <c r="C19" s="6">
        <v>70674</v>
      </c>
      <c r="D19" s="6">
        <v>2254</v>
      </c>
      <c r="E19" s="6">
        <v>70674</v>
      </c>
      <c r="F19" s="6">
        <v>4.8</v>
      </c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37</v>
      </c>
      <c r="B20" s="6">
        <v>2271</v>
      </c>
      <c r="C20" s="6">
        <v>69876</v>
      </c>
      <c r="D20" s="6">
        <v>2271</v>
      </c>
      <c r="E20" s="6">
        <v>69876</v>
      </c>
      <c r="F20" s="6">
        <v>4.8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37</v>
      </c>
      <c r="B21" s="6">
        <v>2274</v>
      </c>
      <c r="C21" s="6">
        <v>71304</v>
      </c>
      <c r="D21" s="6">
        <v>2274</v>
      </c>
      <c r="E21" s="6">
        <v>71304</v>
      </c>
      <c r="F21" s="6">
        <v>4.8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37</v>
      </c>
      <c r="B22" s="6">
        <v>2276</v>
      </c>
      <c r="C22" s="6">
        <v>71951</v>
      </c>
      <c r="D22" s="6">
        <v>2276</v>
      </c>
      <c r="E22" s="6">
        <v>71951</v>
      </c>
      <c r="F22" s="6">
        <v>4.8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37</v>
      </c>
      <c r="B23" s="6">
        <v>2287</v>
      </c>
      <c r="C23" s="6">
        <v>70387</v>
      </c>
      <c r="D23" s="6">
        <v>2287</v>
      </c>
      <c r="E23" s="6">
        <v>70387</v>
      </c>
      <c r="F23" s="6">
        <v>4.8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37</v>
      </c>
      <c r="B24" s="6">
        <v>2300</v>
      </c>
      <c r="C24" s="6">
        <v>71767</v>
      </c>
      <c r="D24" s="6">
        <v>2300</v>
      </c>
      <c r="E24" s="6">
        <v>71767</v>
      </c>
      <c r="F24" s="6">
        <v>4.8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37</v>
      </c>
      <c r="B25" s="6">
        <v>2305</v>
      </c>
      <c r="C25" s="6">
        <v>72740</v>
      </c>
      <c r="D25" s="6">
        <v>2305</v>
      </c>
      <c r="E25" s="6">
        <v>72740</v>
      </c>
      <c r="F25" s="6">
        <v>4.8</v>
      </c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37</v>
      </c>
      <c r="B26" s="6">
        <v>2305</v>
      </c>
      <c r="C26" s="6">
        <v>72110</v>
      </c>
      <c r="D26" s="6">
        <v>2305</v>
      </c>
      <c r="E26" s="6">
        <v>72110</v>
      </c>
      <c r="F26" s="6">
        <v>4.8</v>
      </c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 t="s">
        <v>37</v>
      </c>
      <c r="B27" s="6">
        <v>2316</v>
      </c>
      <c r="C27" s="6">
        <v>73219</v>
      </c>
      <c r="D27" s="6">
        <v>2316</v>
      </c>
      <c r="E27" s="6">
        <v>73219</v>
      </c>
      <c r="F27" s="6">
        <v>4.8</v>
      </c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 t="s">
        <v>37</v>
      </c>
      <c r="B28" s="6">
        <v>2318</v>
      </c>
      <c r="C28" s="6">
        <v>71550</v>
      </c>
      <c r="D28" s="6">
        <v>2318</v>
      </c>
      <c r="E28" s="6">
        <v>71550</v>
      </c>
      <c r="F28" s="6">
        <v>4.8</v>
      </c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 t="s">
        <v>37</v>
      </c>
      <c r="B29" s="6">
        <v>2324</v>
      </c>
      <c r="C29" s="6">
        <v>73967</v>
      </c>
      <c r="D29" s="6">
        <v>2324</v>
      </c>
      <c r="E29" s="6">
        <v>73967</v>
      </c>
      <c r="F29" s="6">
        <v>4.8</v>
      </c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 t="s">
        <v>37</v>
      </c>
      <c r="B30" s="6">
        <v>2344</v>
      </c>
      <c r="C30" s="6">
        <v>74963</v>
      </c>
      <c r="D30" s="6">
        <v>2344</v>
      </c>
      <c r="E30" s="6">
        <v>74963</v>
      </c>
      <c r="F30" s="6">
        <v>4.8</v>
      </c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 t="s">
        <v>37</v>
      </c>
      <c r="B31" s="6">
        <v>2365</v>
      </c>
      <c r="C31" s="6">
        <v>74611</v>
      </c>
      <c r="D31" s="6">
        <v>2365</v>
      </c>
      <c r="E31" s="6">
        <v>74611</v>
      </c>
      <c r="F31" s="6">
        <v>4.8</v>
      </c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 t="s">
        <v>37</v>
      </c>
      <c r="B32" s="6">
        <v>2382</v>
      </c>
      <c r="C32" s="6">
        <v>76482</v>
      </c>
      <c r="D32" s="6">
        <v>2382</v>
      </c>
      <c r="E32" s="6">
        <v>76482</v>
      </c>
      <c r="F32" s="6">
        <v>4.8</v>
      </c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 t="s">
        <v>37</v>
      </c>
      <c r="B33" s="6">
        <v>2390</v>
      </c>
      <c r="C33" s="6">
        <v>76308</v>
      </c>
      <c r="D33" s="6">
        <v>2390</v>
      </c>
      <c r="E33" s="6">
        <v>76308</v>
      </c>
      <c r="F33" s="6">
        <v>4.8</v>
      </c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 t="s">
        <v>37</v>
      </c>
      <c r="B34" s="6">
        <v>2399</v>
      </c>
      <c r="C34" s="6">
        <v>75365</v>
      </c>
      <c r="D34" s="6">
        <v>2399</v>
      </c>
      <c r="E34" s="6">
        <v>75365</v>
      </c>
      <c r="F34" s="6">
        <v>4.8</v>
      </c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 t="s">
        <v>37</v>
      </c>
      <c r="B35" s="6">
        <v>2416</v>
      </c>
      <c r="C35" s="6">
        <v>77202</v>
      </c>
      <c r="D35" s="6">
        <v>2416</v>
      </c>
      <c r="E35" s="6">
        <v>77202</v>
      </c>
      <c r="F35" s="6">
        <v>4.8</v>
      </c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 t="s">
        <v>37</v>
      </c>
      <c r="B36" s="6">
        <v>2431</v>
      </c>
      <c r="C36" s="6">
        <v>77372</v>
      </c>
      <c r="D36" s="6">
        <v>2431</v>
      </c>
      <c r="E36" s="6">
        <v>77372</v>
      </c>
      <c r="F36" s="6">
        <v>4.8</v>
      </c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 t="s">
        <v>37</v>
      </c>
      <c r="B37" s="6">
        <v>2434</v>
      </c>
      <c r="C37" s="6">
        <v>78012</v>
      </c>
      <c r="D37" s="6">
        <v>2434</v>
      </c>
      <c r="E37" s="6">
        <v>78012</v>
      </c>
      <c r="F37" s="6">
        <v>4.8</v>
      </c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 t="s">
        <v>37</v>
      </c>
      <c r="B38" s="6">
        <v>2440</v>
      </c>
      <c r="C38" s="6">
        <v>77474</v>
      </c>
      <c r="D38" s="6">
        <v>2440</v>
      </c>
      <c r="E38" s="6">
        <v>77474</v>
      </c>
      <c r="F38" s="6">
        <v>4.8</v>
      </c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 t="s">
        <v>37</v>
      </c>
      <c r="B39" s="6">
        <v>2455</v>
      </c>
      <c r="C39" s="6">
        <v>77876</v>
      </c>
      <c r="D39" s="6">
        <v>2455</v>
      </c>
      <c r="E39" s="6">
        <v>77876</v>
      </c>
      <c r="F39" s="6">
        <v>4.8</v>
      </c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 t="s">
        <v>38</v>
      </c>
      <c r="B40" s="6">
        <v>2339</v>
      </c>
      <c r="C40" s="6">
        <v>95222</v>
      </c>
      <c r="D40" s="6">
        <v>2339</v>
      </c>
      <c r="E40" s="6">
        <v>95222</v>
      </c>
      <c r="F40" s="6">
        <v>4.8</v>
      </c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 t="s">
        <v>38</v>
      </c>
      <c r="B41" s="6">
        <v>2361</v>
      </c>
      <c r="C41" s="6">
        <v>96665</v>
      </c>
      <c r="D41" s="6">
        <v>2361</v>
      </c>
      <c r="E41" s="6">
        <v>96665</v>
      </c>
      <c r="F41" s="6">
        <v>4.8</v>
      </c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 t="s">
        <v>38</v>
      </c>
      <c r="B42" s="6">
        <v>2383</v>
      </c>
      <c r="C42" s="6">
        <v>95434</v>
      </c>
      <c r="D42" s="6">
        <v>2383</v>
      </c>
      <c r="E42" s="6">
        <v>95434</v>
      </c>
      <c r="F42" s="6">
        <v>4.8</v>
      </c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 t="s">
        <v>38</v>
      </c>
      <c r="B43" s="6">
        <v>2430</v>
      </c>
      <c r="C43" s="6">
        <v>99517</v>
      </c>
      <c r="D43" s="6">
        <v>2430</v>
      </c>
      <c r="E43" s="6">
        <v>99517</v>
      </c>
      <c r="F43" s="6">
        <v>4.8</v>
      </c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 t="s">
        <v>38</v>
      </c>
      <c r="B44" s="6">
        <v>2453</v>
      </c>
      <c r="C44" s="6">
        <v>98626</v>
      </c>
      <c r="D44" s="6">
        <v>2453</v>
      </c>
      <c r="E44" s="6">
        <v>98626</v>
      </c>
      <c r="F44" s="6">
        <v>4.8</v>
      </c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 t="s">
        <v>38</v>
      </c>
      <c r="B45" s="6">
        <v>2485</v>
      </c>
      <c r="C45" s="6">
        <v>97390</v>
      </c>
      <c r="D45" s="6">
        <v>2485</v>
      </c>
      <c r="E45" s="6">
        <v>97390</v>
      </c>
      <c r="F45" s="6">
        <v>4.8</v>
      </c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 t="s">
        <v>38</v>
      </c>
      <c r="B46" s="6">
        <v>2496</v>
      </c>
      <c r="C46" s="6">
        <v>100564</v>
      </c>
      <c r="D46" s="6">
        <v>2496</v>
      </c>
      <c r="E46" s="6">
        <v>100564</v>
      </c>
      <c r="F46" s="6">
        <v>4.8</v>
      </c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 t="s">
        <v>38</v>
      </c>
      <c r="B47" s="6">
        <v>2518</v>
      </c>
      <c r="C47" s="6">
        <v>103598</v>
      </c>
      <c r="D47" s="6">
        <v>2518</v>
      </c>
      <c r="E47" s="6">
        <v>103598</v>
      </c>
      <c r="F47" s="6">
        <v>4.8</v>
      </c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 t="s">
        <v>38</v>
      </c>
      <c r="B48" s="6">
        <v>2539</v>
      </c>
      <c r="C48" s="6">
        <v>102887</v>
      </c>
      <c r="D48" s="6">
        <v>2539</v>
      </c>
      <c r="E48" s="6">
        <v>102887</v>
      </c>
      <c r="F48" s="6">
        <v>4.8</v>
      </c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 t="s">
        <v>38</v>
      </c>
      <c r="B49" s="6">
        <v>2556</v>
      </c>
      <c r="C49" s="6">
        <v>100602</v>
      </c>
      <c r="D49" s="6">
        <v>2556</v>
      </c>
      <c r="E49" s="6">
        <v>100602</v>
      </c>
      <c r="F49" s="6">
        <v>4.8</v>
      </c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 t="s">
        <v>38</v>
      </c>
      <c r="B50" s="6">
        <v>2572</v>
      </c>
      <c r="C50" s="6">
        <v>101684</v>
      </c>
      <c r="D50" s="6">
        <v>2572</v>
      </c>
      <c r="E50" s="6">
        <v>101684</v>
      </c>
      <c r="F50" s="6">
        <v>4.8</v>
      </c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 t="s">
        <v>38</v>
      </c>
      <c r="B51" s="6">
        <v>2574</v>
      </c>
      <c r="C51" s="6">
        <v>100035</v>
      </c>
      <c r="D51" s="6">
        <v>2574</v>
      </c>
      <c r="E51" s="6">
        <v>100035</v>
      </c>
      <c r="F51" s="6">
        <v>4.8</v>
      </c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 t="s">
        <v>38</v>
      </c>
      <c r="B52" s="6">
        <v>2623</v>
      </c>
      <c r="C52" s="6">
        <v>104815</v>
      </c>
      <c r="D52" s="6">
        <v>2623</v>
      </c>
      <c r="E52" s="6">
        <v>104815</v>
      </c>
      <c r="F52" s="6">
        <v>4.8</v>
      </c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 t="s">
        <v>38</v>
      </c>
      <c r="B53" s="6">
        <v>2654</v>
      </c>
      <c r="C53" s="6">
        <v>107806</v>
      </c>
      <c r="D53" s="6">
        <v>2654</v>
      </c>
      <c r="E53" s="6">
        <v>107806</v>
      </c>
      <c r="F53" s="6">
        <v>4.8</v>
      </c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 t="s">
        <v>38</v>
      </c>
      <c r="B54" s="6">
        <v>2666</v>
      </c>
      <c r="C54" s="6">
        <v>104603</v>
      </c>
      <c r="D54" s="6">
        <v>2666</v>
      </c>
      <c r="E54" s="6">
        <v>104603</v>
      </c>
      <c r="F54" s="6">
        <v>4.8</v>
      </c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 t="s">
        <v>38</v>
      </c>
      <c r="B55" s="6">
        <v>2700</v>
      </c>
      <c r="C55" s="6">
        <v>109127</v>
      </c>
      <c r="D55" s="6">
        <v>2700</v>
      </c>
      <c r="E55" s="6">
        <v>109127</v>
      </c>
      <c r="F55" s="6">
        <v>4.8</v>
      </c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 t="s">
        <v>38</v>
      </c>
      <c r="B56" s="6">
        <v>2735</v>
      </c>
      <c r="C56" s="6">
        <v>106578</v>
      </c>
      <c r="D56" s="6">
        <v>2735</v>
      </c>
      <c r="E56" s="6">
        <v>106578</v>
      </c>
      <c r="F56" s="6">
        <v>4.8</v>
      </c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 t="s">
        <v>38</v>
      </c>
      <c r="B57" s="6">
        <v>2737</v>
      </c>
      <c r="C57" s="6">
        <v>108009</v>
      </c>
      <c r="D57" s="6">
        <v>2737</v>
      </c>
      <c r="E57" s="6">
        <v>108009</v>
      </c>
      <c r="F57" s="6">
        <v>4.8</v>
      </c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 t="s">
        <v>38</v>
      </c>
      <c r="B58" s="6">
        <v>2758</v>
      </c>
      <c r="C58" s="6">
        <v>109625</v>
      </c>
      <c r="D58" s="6">
        <v>2758</v>
      </c>
      <c r="E58" s="6">
        <v>109625</v>
      </c>
      <c r="F58" s="6">
        <v>4.8</v>
      </c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 t="s">
        <v>38</v>
      </c>
      <c r="B59" s="6">
        <v>2779</v>
      </c>
      <c r="C59" s="6">
        <v>110187</v>
      </c>
      <c r="D59" s="6">
        <v>2779</v>
      </c>
      <c r="E59" s="6">
        <v>110187</v>
      </c>
      <c r="F59" s="6">
        <v>4.8</v>
      </c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 t="s">
        <v>38</v>
      </c>
      <c r="B60" s="6">
        <v>2787</v>
      </c>
      <c r="C60" s="6">
        <v>109478</v>
      </c>
      <c r="D60" s="6">
        <v>2787</v>
      </c>
      <c r="E60" s="6">
        <v>109478</v>
      </c>
      <c r="F60" s="6">
        <v>4.8</v>
      </c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 t="s">
        <v>38</v>
      </c>
      <c r="B61" s="6">
        <v>2820</v>
      </c>
      <c r="C61" s="6">
        <v>112820</v>
      </c>
      <c r="D61" s="6">
        <v>2820</v>
      </c>
      <c r="E61" s="6">
        <v>112820</v>
      </c>
      <c r="F61" s="6">
        <v>4.8</v>
      </c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 t="s">
        <v>38</v>
      </c>
      <c r="B62" s="6">
        <v>2858</v>
      </c>
      <c r="C62" s="6">
        <v>114729</v>
      </c>
      <c r="D62" s="6">
        <v>2858</v>
      </c>
      <c r="E62" s="6">
        <v>114729</v>
      </c>
      <c r="F62" s="6">
        <v>4.8</v>
      </c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 t="s">
        <v>38</v>
      </c>
      <c r="B63" s="6">
        <v>2889</v>
      </c>
      <c r="C63" s="6">
        <v>113607</v>
      </c>
      <c r="D63" s="6">
        <v>2889</v>
      </c>
      <c r="E63" s="6">
        <v>113607</v>
      </c>
      <c r="F63" s="6">
        <v>4.8</v>
      </c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 t="s">
        <v>38</v>
      </c>
      <c r="B64" s="6">
        <v>2919</v>
      </c>
      <c r="C64" s="6">
        <v>118851</v>
      </c>
      <c r="D64" s="6">
        <v>2919</v>
      </c>
      <c r="E64" s="6">
        <v>118851</v>
      </c>
      <c r="F64" s="6">
        <v>4.8</v>
      </c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 t="s">
        <v>38</v>
      </c>
      <c r="B65" s="6">
        <v>2964</v>
      </c>
      <c r="C65" s="6">
        <v>117953</v>
      </c>
      <c r="D65" s="6">
        <v>2964</v>
      </c>
      <c r="E65" s="6">
        <v>117953</v>
      </c>
      <c r="F65" s="6">
        <v>4.8</v>
      </c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 t="s">
        <v>38</v>
      </c>
      <c r="B66" s="6">
        <v>2988</v>
      </c>
      <c r="C66" s="6">
        <v>120001</v>
      </c>
      <c r="D66" s="6">
        <v>2988</v>
      </c>
      <c r="E66" s="6">
        <v>120001</v>
      </c>
      <c r="F66" s="6">
        <v>4.8</v>
      </c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G8" sqref="G8"/>
    </sheetView>
  </sheetViews>
  <sheetFormatPr defaultRowHeight="15" x14ac:dyDescent="0.25"/>
  <cols>
    <col min="6" max="6" width="20.85546875" customWidth="1"/>
  </cols>
  <sheetData>
    <row r="1" spans="1:22" x14ac:dyDescent="0.25">
      <c r="A1" t="s">
        <v>36</v>
      </c>
      <c r="B1" s="6" t="s">
        <v>0</v>
      </c>
      <c r="C1" s="6" t="s">
        <v>23</v>
      </c>
      <c r="D1" s="6" t="s">
        <v>0</v>
      </c>
      <c r="E1" s="6" t="s">
        <v>1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s="6" t="s">
        <v>10</v>
      </c>
      <c r="M1" s="6" t="s">
        <v>4</v>
      </c>
      <c r="N1" s="10" t="s">
        <v>32</v>
      </c>
      <c r="O1" s="6"/>
      <c r="P1" s="6"/>
      <c r="Q1" s="6"/>
      <c r="R1" s="6"/>
      <c r="S1" s="6"/>
      <c r="T1" s="6"/>
      <c r="U1" s="6"/>
      <c r="V1" s="6"/>
    </row>
    <row r="2" spans="1:22" x14ac:dyDescent="0.25">
      <c r="A2" t="s">
        <v>35</v>
      </c>
      <c r="B2" s="6">
        <v>1125.7232800275001</v>
      </c>
      <c r="C2" s="6">
        <v>8.3585079568779399</v>
      </c>
      <c r="D2" s="6">
        <v>1125.7232800275001</v>
      </c>
      <c r="E2" s="6">
        <f t="shared" ref="E2:E14" si="0">C2*4.184</f>
        <v>34.971997291577303</v>
      </c>
      <c r="F2" s="6">
        <v>5</v>
      </c>
      <c r="G2" s="15" t="s">
        <v>50</v>
      </c>
      <c r="H2" s="6">
        <v>1972</v>
      </c>
      <c r="I2" s="6" t="s">
        <v>11</v>
      </c>
      <c r="J2" s="6" t="s">
        <v>31</v>
      </c>
      <c r="K2" s="6" t="s">
        <v>17</v>
      </c>
      <c r="L2" s="6" t="s">
        <v>16</v>
      </c>
      <c r="M2" s="6">
        <v>0.65</v>
      </c>
      <c r="N2" s="6" t="s">
        <v>33</v>
      </c>
      <c r="O2" s="6"/>
      <c r="P2" s="6"/>
      <c r="Q2" s="6"/>
      <c r="R2" s="6"/>
      <c r="S2" s="6"/>
      <c r="T2" s="6"/>
      <c r="U2" s="6"/>
      <c r="V2" s="6"/>
    </row>
    <row r="3" spans="1:22" x14ac:dyDescent="0.25">
      <c r="A3" t="s">
        <v>35</v>
      </c>
      <c r="B3" s="6">
        <v>1201.0124679615501</v>
      </c>
      <c r="C3" s="6">
        <v>8.6433726952705392</v>
      </c>
      <c r="D3" s="6">
        <v>1201.0124679615501</v>
      </c>
      <c r="E3" s="6">
        <f t="shared" si="0"/>
        <v>36.163871357011935</v>
      </c>
      <c r="F3" s="6">
        <v>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t="s">
        <v>35</v>
      </c>
      <c r="B4" s="6">
        <v>1281.3072748091799</v>
      </c>
      <c r="C4" s="6">
        <v>8.4860555226653105</v>
      </c>
      <c r="D4" s="6">
        <v>1281.3072748091799</v>
      </c>
      <c r="E4" s="6">
        <f t="shared" si="0"/>
        <v>35.505656306831661</v>
      </c>
      <c r="F4" s="6">
        <v>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t="s">
        <v>35</v>
      </c>
      <c r="B5" s="6">
        <v>1361.8970303066801</v>
      </c>
      <c r="C5" s="6">
        <v>8.7706721071457601</v>
      </c>
      <c r="D5" s="6">
        <v>1361.8970303066801</v>
      </c>
      <c r="E5" s="6">
        <f t="shared" si="0"/>
        <v>36.69649209629786</v>
      </c>
      <c r="F5" s="6">
        <v>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t="s">
        <v>35</v>
      </c>
      <c r="B6" s="6">
        <v>1443.67012545952</v>
      </c>
      <c r="C6" s="6">
        <v>8.8042969622416098</v>
      </c>
      <c r="D6" s="6">
        <v>1443.67012545952</v>
      </c>
      <c r="E6" s="6">
        <f t="shared" si="0"/>
        <v>36.8371784900189</v>
      </c>
      <c r="F6" s="6"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t="s">
        <v>35</v>
      </c>
      <c r="B7" s="6">
        <v>1531.10821992108</v>
      </c>
      <c r="C7" s="6">
        <v>8.9125629690552</v>
      </c>
      <c r="D7" s="6">
        <v>1531.10821992108</v>
      </c>
      <c r="E7" s="6">
        <f t="shared" si="0"/>
        <v>37.290163462526955</v>
      </c>
      <c r="F7" s="6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t="s">
        <v>35</v>
      </c>
      <c r="B8" s="6">
        <v>1604.4951308657301</v>
      </c>
      <c r="C8" s="6">
        <v>9.2462059039360707</v>
      </c>
      <c r="D8" s="6">
        <v>1604.4951308657301</v>
      </c>
      <c r="E8" s="6">
        <f t="shared" si="0"/>
        <v>38.686125502068521</v>
      </c>
      <c r="F8" s="6">
        <v>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t="s">
        <v>35</v>
      </c>
      <c r="B9" s="6">
        <v>1684.7729214451001</v>
      </c>
      <c r="C9" s="6">
        <v>9.1787771684220605</v>
      </c>
      <c r="D9" s="6">
        <v>1684.7729214451001</v>
      </c>
      <c r="E9" s="6">
        <f t="shared" si="0"/>
        <v>38.404003672677902</v>
      </c>
      <c r="F9" s="6">
        <v>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t="s">
        <v>35</v>
      </c>
      <c r="B10" s="6">
        <v>1778.5899894711799</v>
      </c>
      <c r="C10" s="6">
        <v>9.5901153206680299</v>
      </c>
      <c r="D10" s="6">
        <v>1778.5899894711799</v>
      </c>
      <c r="E10" s="6">
        <f t="shared" si="0"/>
        <v>40.12504250167504</v>
      </c>
      <c r="F10" s="6">
        <v>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t="s">
        <v>35</v>
      </c>
      <c r="B11" s="6">
        <v>1861.1493780199401</v>
      </c>
      <c r="C11" s="6">
        <v>9.4701453118408399</v>
      </c>
      <c r="D11" s="6">
        <v>1861.1493780199401</v>
      </c>
      <c r="E11" s="6">
        <f t="shared" si="0"/>
        <v>39.623087984742078</v>
      </c>
      <c r="F11" s="6">
        <v>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t="s">
        <v>35</v>
      </c>
      <c r="B12" s="6">
        <v>1947.0297749244</v>
      </c>
      <c r="C12" s="6">
        <v>9.8069486640456809</v>
      </c>
      <c r="D12" s="6">
        <v>1947.0297749244</v>
      </c>
      <c r="E12" s="6">
        <f t="shared" si="0"/>
        <v>41.03227321036713</v>
      </c>
      <c r="F12" s="6">
        <v>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t="s">
        <v>35</v>
      </c>
      <c r="B13" s="6">
        <v>1990.15963386662</v>
      </c>
      <c r="C13" s="6">
        <v>9.9734688017356596</v>
      </c>
      <c r="D13" s="6">
        <v>1990.15963386662</v>
      </c>
      <c r="E13" s="6">
        <f t="shared" si="0"/>
        <v>41.728993466462001</v>
      </c>
      <c r="F13" s="6">
        <v>5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t="s">
        <v>35</v>
      </c>
      <c r="B14" s="6">
        <v>2000.4410049524399</v>
      </c>
      <c r="C14" s="6">
        <v>9.6621260409170304</v>
      </c>
      <c r="D14" s="6">
        <v>2000.4410049524399</v>
      </c>
      <c r="E14" s="6">
        <f t="shared" si="0"/>
        <v>40.426335355196855</v>
      </c>
      <c r="F14" s="6">
        <v>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2:2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2:22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2:22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2:22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G3" sqref="G3"/>
    </sheetView>
  </sheetViews>
  <sheetFormatPr defaultRowHeight="15" x14ac:dyDescent="0.25"/>
  <cols>
    <col min="6" max="6" width="12.140625" customWidth="1"/>
    <col min="7" max="10" width="9.140625" customWidth="1"/>
  </cols>
  <sheetData>
    <row r="1" spans="1:14" ht="33" customHeight="1" x14ac:dyDescent="0.25">
      <c r="A1" t="s">
        <v>36</v>
      </c>
      <c r="B1" s="3" t="s">
        <v>0</v>
      </c>
      <c r="C1" s="4" t="s">
        <v>6</v>
      </c>
      <c r="D1" s="3" t="s">
        <v>0</v>
      </c>
      <c r="E1" s="3" t="s">
        <v>1</v>
      </c>
      <c r="F1" s="5" t="s">
        <v>3</v>
      </c>
      <c r="G1" s="3" t="s">
        <v>49</v>
      </c>
      <c r="H1" s="3" t="s">
        <v>2</v>
      </c>
      <c r="I1" s="3" t="s">
        <v>5</v>
      </c>
      <c r="J1" s="3" t="s">
        <v>8</v>
      </c>
      <c r="K1" s="3" t="s">
        <v>7</v>
      </c>
      <c r="L1" s="3" t="s">
        <v>10</v>
      </c>
      <c r="M1" s="3" t="s">
        <v>4</v>
      </c>
      <c r="N1" s="3" t="s">
        <v>32</v>
      </c>
    </row>
    <row r="2" spans="1:14" x14ac:dyDescent="0.25">
      <c r="A2" s="6" t="s">
        <v>35</v>
      </c>
      <c r="B2" s="7">
        <v>1.25</v>
      </c>
      <c r="C2" s="7">
        <v>8.1300000000000003E-4</v>
      </c>
      <c r="D2" s="7">
        <v>1.25</v>
      </c>
      <c r="E2" s="7">
        <v>3.4015920000000002E-3</v>
      </c>
      <c r="F2" s="6">
        <v>5</v>
      </c>
      <c r="G2" t="s">
        <v>67</v>
      </c>
      <c r="H2">
        <v>1957</v>
      </c>
      <c r="I2" t="s">
        <v>11</v>
      </c>
      <c r="J2" t="s">
        <v>9</v>
      </c>
      <c r="K2" t="s">
        <v>15</v>
      </c>
      <c r="L2" t="s">
        <v>16</v>
      </c>
      <c r="M2">
        <v>0</v>
      </c>
      <c r="N2" t="s">
        <v>33</v>
      </c>
    </row>
    <row r="3" spans="1:14" x14ac:dyDescent="0.25">
      <c r="A3" s="6" t="s">
        <v>35</v>
      </c>
      <c r="B3" s="7">
        <v>1.29</v>
      </c>
      <c r="C3" s="7">
        <v>8.7299999999999997E-4</v>
      </c>
      <c r="D3" s="7">
        <v>1.29</v>
      </c>
      <c r="E3" s="7">
        <v>3.6526319999999998E-3</v>
      </c>
      <c r="F3" s="6">
        <v>5</v>
      </c>
    </row>
    <row r="4" spans="1:14" x14ac:dyDescent="0.25">
      <c r="A4" s="6" t="s">
        <v>35</v>
      </c>
      <c r="B4" s="8">
        <v>1.75</v>
      </c>
      <c r="C4" s="8">
        <v>1.23E-3</v>
      </c>
      <c r="D4" s="8">
        <v>1.75</v>
      </c>
      <c r="E4" s="7">
        <v>5.1463200000000002E-3</v>
      </c>
      <c r="F4" s="6">
        <v>5</v>
      </c>
    </row>
    <row r="5" spans="1:14" x14ac:dyDescent="0.25">
      <c r="A5" s="6" t="s">
        <v>35</v>
      </c>
      <c r="B5" s="8">
        <v>1.77</v>
      </c>
      <c r="C5" s="8">
        <v>1.2899999999999999E-3</v>
      </c>
      <c r="D5" s="8">
        <v>1.77</v>
      </c>
      <c r="E5" s="7">
        <v>5.3973599999999995E-3</v>
      </c>
      <c r="F5" s="6">
        <v>5</v>
      </c>
    </row>
    <row r="6" spans="1:14" x14ac:dyDescent="0.25">
      <c r="A6" s="6" t="s">
        <v>35</v>
      </c>
      <c r="B6" s="8">
        <v>1.83</v>
      </c>
      <c r="C6" s="8">
        <v>1.31E-3</v>
      </c>
      <c r="D6" s="8">
        <v>1.83</v>
      </c>
      <c r="E6" s="7">
        <v>5.4810400000000004E-3</v>
      </c>
      <c r="F6" s="6">
        <v>5</v>
      </c>
    </row>
    <row r="7" spans="1:14" x14ac:dyDescent="0.25">
      <c r="A7" s="6" t="s">
        <v>35</v>
      </c>
      <c r="B7" s="8">
        <v>2.15</v>
      </c>
      <c r="C7" s="8">
        <v>1.66E-3</v>
      </c>
      <c r="D7" s="8">
        <v>2.15</v>
      </c>
      <c r="E7" s="7">
        <v>6.9454400000000006E-3</v>
      </c>
      <c r="F7" s="6">
        <v>5</v>
      </c>
    </row>
    <row r="8" spans="1:14" x14ac:dyDescent="0.25">
      <c r="A8" s="6" t="s">
        <v>35</v>
      </c>
      <c r="B8" s="8">
        <v>2.2000000000000002</v>
      </c>
      <c r="C8" s="8">
        <v>1.66E-3</v>
      </c>
      <c r="D8" s="8">
        <v>2.2000000000000002</v>
      </c>
      <c r="E8" s="7">
        <v>6.9454400000000006E-3</v>
      </c>
      <c r="F8" s="6">
        <v>5</v>
      </c>
    </row>
    <row r="9" spans="1:14" x14ac:dyDescent="0.25">
      <c r="A9" s="6" t="s">
        <v>35</v>
      </c>
      <c r="B9" s="8">
        <v>2.25</v>
      </c>
      <c r="C9" s="8">
        <v>1.7799999999999999E-3</v>
      </c>
      <c r="D9" s="8">
        <v>2.25</v>
      </c>
      <c r="E9" s="7">
        <v>7.44752E-3</v>
      </c>
      <c r="F9" s="6">
        <v>5</v>
      </c>
    </row>
    <row r="10" spans="1:14" x14ac:dyDescent="0.25">
      <c r="A10" s="6" t="s">
        <v>35</v>
      </c>
      <c r="B10" s="8">
        <v>2.54</v>
      </c>
      <c r="C10" s="8">
        <v>2.0100000000000001E-3</v>
      </c>
      <c r="D10" s="8">
        <v>2.54</v>
      </c>
      <c r="E10" s="7">
        <v>8.40984E-3</v>
      </c>
      <c r="F10" s="6">
        <v>5</v>
      </c>
    </row>
    <row r="11" spans="1:14" x14ac:dyDescent="0.25">
      <c r="A11" s="6" t="s">
        <v>35</v>
      </c>
      <c r="B11" s="8">
        <v>2.56</v>
      </c>
      <c r="C11" s="8">
        <v>2.0899999999999998E-3</v>
      </c>
      <c r="D11" s="8">
        <v>2.56</v>
      </c>
      <c r="E11" s="7">
        <v>8.7445600000000002E-3</v>
      </c>
      <c r="F11" s="6">
        <v>5</v>
      </c>
    </row>
    <row r="12" spans="1:14" x14ac:dyDescent="0.25">
      <c r="A12" s="6" t="s">
        <v>35</v>
      </c>
      <c r="B12" s="8">
        <v>2.9</v>
      </c>
      <c r="C12" s="8">
        <v>2.5600000000000002E-3</v>
      </c>
      <c r="D12" s="8">
        <v>2.9</v>
      </c>
      <c r="E12" s="7">
        <v>1.0711040000000002E-2</v>
      </c>
      <c r="F12" s="6">
        <v>5</v>
      </c>
    </row>
    <row r="13" spans="1:14" x14ac:dyDescent="0.25">
      <c r="A13" s="6" t="s">
        <v>35</v>
      </c>
      <c r="B13" s="8">
        <v>2.93</v>
      </c>
      <c r="C13" s="8">
        <v>2.5200000000000001E-3</v>
      </c>
      <c r="D13" s="8">
        <v>2.93</v>
      </c>
      <c r="E13" s="7">
        <v>1.0543680000000001E-2</v>
      </c>
      <c r="F13" s="6">
        <v>5</v>
      </c>
    </row>
    <row r="14" spans="1:14" x14ac:dyDescent="0.25">
      <c r="A14" s="6" t="s">
        <v>35</v>
      </c>
      <c r="B14" s="8">
        <v>3.25</v>
      </c>
      <c r="C14" s="8">
        <v>2.97E-3</v>
      </c>
      <c r="D14" s="8">
        <v>3.25</v>
      </c>
      <c r="E14" s="7">
        <v>1.242648E-2</v>
      </c>
      <c r="F14" s="6">
        <v>5</v>
      </c>
    </row>
    <row r="15" spans="1:14" x14ac:dyDescent="0.25">
      <c r="A15" s="6" t="s">
        <v>35</v>
      </c>
      <c r="B15" s="8">
        <v>3.28</v>
      </c>
      <c r="C15" s="8">
        <v>3.0200000000000001E-3</v>
      </c>
      <c r="D15" s="8">
        <v>3.28</v>
      </c>
      <c r="E15" s="7">
        <v>1.2635680000000002E-2</v>
      </c>
      <c r="F15" s="6">
        <v>5</v>
      </c>
    </row>
    <row r="16" spans="1:14" x14ac:dyDescent="0.25">
      <c r="A16" s="6" t="s">
        <v>35</v>
      </c>
      <c r="B16" s="8">
        <v>3.48</v>
      </c>
      <c r="C16" s="8">
        <v>3.2100000000000002E-3</v>
      </c>
      <c r="D16" s="8">
        <v>3.48</v>
      </c>
      <c r="E16" s="7">
        <v>1.3430640000000001E-2</v>
      </c>
      <c r="F16" s="6">
        <v>5</v>
      </c>
    </row>
    <row r="17" spans="1:6" x14ac:dyDescent="0.25">
      <c r="A17" s="6" t="s">
        <v>35</v>
      </c>
      <c r="B17" s="8">
        <v>3.58</v>
      </c>
      <c r="C17" s="8">
        <v>3.46E-3</v>
      </c>
      <c r="D17" s="8">
        <v>3.58</v>
      </c>
      <c r="E17" s="7">
        <v>1.4476640000000001E-2</v>
      </c>
      <c r="F17" s="6">
        <v>5</v>
      </c>
    </row>
    <row r="18" spans="1:6" x14ac:dyDescent="0.25">
      <c r="A18" s="6" t="s">
        <v>35</v>
      </c>
      <c r="B18" s="8">
        <v>3.63</v>
      </c>
      <c r="C18" s="8">
        <v>3.5000000000000001E-3</v>
      </c>
      <c r="D18" s="8">
        <v>3.63</v>
      </c>
      <c r="E18" s="7">
        <v>1.4644000000000001E-2</v>
      </c>
      <c r="F18" s="6">
        <v>5</v>
      </c>
    </row>
    <row r="19" spans="1:6" x14ac:dyDescent="0.25">
      <c r="A19" s="6" t="s">
        <v>35</v>
      </c>
      <c r="B19" s="8">
        <v>3.9</v>
      </c>
      <c r="C19" s="8">
        <v>4.0099999999999997E-3</v>
      </c>
      <c r="D19" s="8">
        <v>3.9</v>
      </c>
      <c r="E19" s="7">
        <v>1.6777839999999999E-2</v>
      </c>
      <c r="F19" s="6">
        <v>5</v>
      </c>
    </row>
    <row r="20" spans="1:6" x14ac:dyDescent="0.25">
      <c r="A20" s="6" t="s">
        <v>35</v>
      </c>
      <c r="B20" s="8">
        <v>3.92</v>
      </c>
      <c r="C20" s="8">
        <v>4.0099999999999997E-3</v>
      </c>
      <c r="D20" s="8">
        <v>3.92</v>
      </c>
      <c r="E20" s="7">
        <v>1.6777839999999999E-2</v>
      </c>
      <c r="F20" s="6">
        <v>5</v>
      </c>
    </row>
    <row r="21" spans="1:6" x14ac:dyDescent="0.25">
      <c r="A21" s="6" t="s">
        <v>35</v>
      </c>
      <c r="B21" s="8">
        <v>4.62</v>
      </c>
      <c r="C21" s="8">
        <v>5.4599999999999996E-3</v>
      </c>
      <c r="D21" s="8">
        <v>4.62</v>
      </c>
      <c r="E21" s="7">
        <v>2.2844639999999999E-2</v>
      </c>
      <c r="F21" s="6">
        <v>5</v>
      </c>
    </row>
    <row r="22" spans="1:6" x14ac:dyDescent="0.25">
      <c r="A22" s="6" t="s">
        <v>35</v>
      </c>
      <c r="B22" s="8">
        <v>4.96</v>
      </c>
      <c r="C22" s="8">
        <v>6.4999999999999997E-3</v>
      </c>
      <c r="D22" s="8">
        <v>4.96</v>
      </c>
      <c r="E22" s="7">
        <v>2.7196000000000001E-2</v>
      </c>
      <c r="F22" s="6">
        <v>5</v>
      </c>
    </row>
    <row r="23" spans="1:6" x14ac:dyDescent="0.25">
      <c r="A23" s="6" t="s">
        <v>35</v>
      </c>
      <c r="B23" s="8">
        <v>5.3</v>
      </c>
      <c r="C23" s="8">
        <v>7.6600000000000001E-3</v>
      </c>
      <c r="D23" s="8">
        <v>5.3</v>
      </c>
      <c r="E23" s="7">
        <v>3.2049439999999998E-2</v>
      </c>
      <c r="F23" s="6">
        <v>5</v>
      </c>
    </row>
    <row r="24" spans="1:6" x14ac:dyDescent="0.25">
      <c r="A24" s="6" t="s">
        <v>35</v>
      </c>
      <c r="B24" s="8">
        <v>5.65</v>
      </c>
      <c r="C24" s="8">
        <v>8.8599999999999998E-3</v>
      </c>
      <c r="D24" s="8">
        <v>5.65</v>
      </c>
      <c r="E24" s="7">
        <v>3.7070239999999997E-2</v>
      </c>
      <c r="F24" s="6">
        <v>5</v>
      </c>
    </row>
    <row r="25" spans="1:6" x14ac:dyDescent="0.25">
      <c r="A25" s="6" t="s">
        <v>35</v>
      </c>
      <c r="B25" s="8">
        <v>5.95</v>
      </c>
      <c r="C25" s="8">
        <v>9.9500000000000005E-3</v>
      </c>
      <c r="D25" s="8">
        <v>5.95</v>
      </c>
      <c r="E25" s="7">
        <v>4.1630800000000003E-2</v>
      </c>
      <c r="F25" s="6">
        <v>5</v>
      </c>
    </row>
    <row r="26" spans="1:6" x14ac:dyDescent="0.25">
      <c r="A26" s="6" t="s">
        <v>35</v>
      </c>
      <c r="B26" s="8">
        <v>6.22</v>
      </c>
      <c r="C26" s="8">
        <v>1.154E-2</v>
      </c>
      <c r="D26" s="8">
        <v>6.22</v>
      </c>
      <c r="E26" s="7">
        <v>4.8283360000000004E-2</v>
      </c>
      <c r="F26" s="6">
        <v>5</v>
      </c>
    </row>
    <row r="27" spans="1:6" x14ac:dyDescent="0.25">
      <c r="A27" s="6" t="s">
        <v>35</v>
      </c>
      <c r="B27" s="8">
        <v>6.5</v>
      </c>
      <c r="C27" s="8">
        <v>1.2800000000000001E-2</v>
      </c>
      <c r="D27" s="8">
        <v>6.5</v>
      </c>
      <c r="E27" s="7">
        <v>5.3555200000000004E-2</v>
      </c>
      <c r="F27" s="6">
        <v>5</v>
      </c>
    </row>
    <row r="28" spans="1:6" x14ac:dyDescent="0.25">
      <c r="A28" s="6" t="s">
        <v>35</v>
      </c>
      <c r="B28" s="8">
        <v>6.8</v>
      </c>
      <c r="C28" s="8">
        <v>1.43E-2</v>
      </c>
      <c r="D28" s="8">
        <v>6.8</v>
      </c>
      <c r="E28" s="7">
        <v>5.9831200000000001E-2</v>
      </c>
      <c r="F28" s="6">
        <v>5</v>
      </c>
    </row>
    <row r="29" spans="1:6" x14ac:dyDescent="0.25">
      <c r="A29" s="6" t="s">
        <v>35</v>
      </c>
      <c r="B29" s="8">
        <v>7.12</v>
      </c>
      <c r="C29" s="8">
        <v>1.5699999999999999E-2</v>
      </c>
      <c r="D29" s="8">
        <v>7.12</v>
      </c>
      <c r="E29" s="7">
        <v>6.5688799999999992E-2</v>
      </c>
      <c r="F29" s="6">
        <v>5</v>
      </c>
    </row>
    <row r="30" spans="1:6" x14ac:dyDescent="0.25">
      <c r="A30" s="6" t="s">
        <v>35</v>
      </c>
      <c r="B30" s="8">
        <v>7.4</v>
      </c>
      <c r="C30" s="8">
        <v>1.7899999999999999E-2</v>
      </c>
      <c r="D30" s="8">
        <v>7.4</v>
      </c>
      <c r="E30" s="7">
        <v>7.4893600000000005E-2</v>
      </c>
      <c r="F30" s="6">
        <v>5</v>
      </c>
    </row>
    <row r="31" spans="1:6" x14ac:dyDescent="0.25">
      <c r="A31" s="6" t="s">
        <v>35</v>
      </c>
      <c r="B31" s="8">
        <v>7.68</v>
      </c>
      <c r="C31" s="8">
        <v>1.9699999999999999E-2</v>
      </c>
      <c r="D31" s="8">
        <v>7.68</v>
      </c>
      <c r="E31" s="7">
        <v>8.2424799999999993E-2</v>
      </c>
      <c r="F31" s="6">
        <v>5</v>
      </c>
    </row>
    <row r="32" spans="1:6" x14ac:dyDescent="0.25">
      <c r="A32" s="6" t="s">
        <v>35</v>
      </c>
      <c r="B32" s="8">
        <v>7.97</v>
      </c>
      <c r="C32" s="8">
        <v>2.1999999999999999E-2</v>
      </c>
      <c r="D32" s="8">
        <v>7.97</v>
      </c>
      <c r="E32" s="7">
        <v>9.2048000000000005E-2</v>
      </c>
      <c r="F32" s="6">
        <v>5</v>
      </c>
    </row>
    <row r="33" spans="1:6" x14ac:dyDescent="0.25">
      <c r="A33" s="6" t="s">
        <v>35</v>
      </c>
      <c r="B33" s="7">
        <v>8.26</v>
      </c>
      <c r="C33" s="7">
        <v>2.4299999999999999E-2</v>
      </c>
      <c r="D33" s="7">
        <v>8.26</v>
      </c>
      <c r="E33" s="7">
        <v>0.1016712</v>
      </c>
      <c r="F33" s="6">
        <v>5</v>
      </c>
    </row>
    <row r="34" spans="1:6" x14ac:dyDescent="0.25">
      <c r="A34" s="6" t="s">
        <v>35</v>
      </c>
      <c r="B34" s="7">
        <v>8.56</v>
      </c>
      <c r="C34" s="7">
        <v>2.6599999999999999E-2</v>
      </c>
      <c r="D34" s="7">
        <v>8.56</v>
      </c>
      <c r="E34" s="7">
        <v>0.1112944</v>
      </c>
      <c r="F34" s="6">
        <v>5</v>
      </c>
    </row>
    <row r="35" spans="1:6" x14ac:dyDescent="0.25">
      <c r="A35" s="6" t="s">
        <v>35</v>
      </c>
      <c r="B35" s="7">
        <v>8.85</v>
      </c>
      <c r="C35" s="7">
        <v>2.9399999999999999E-2</v>
      </c>
      <c r="D35" s="7">
        <v>8.85</v>
      </c>
      <c r="E35" s="7">
        <v>0.1230096</v>
      </c>
      <c r="F35" s="6">
        <v>5</v>
      </c>
    </row>
    <row r="36" spans="1:6" x14ac:dyDescent="0.25">
      <c r="A36" s="6" t="s">
        <v>35</v>
      </c>
      <c r="B36" s="7">
        <v>9.16</v>
      </c>
      <c r="C36" s="7">
        <v>3.2899999999999999E-2</v>
      </c>
      <c r="D36" s="7">
        <v>9.16</v>
      </c>
      <c r="E36" s="7">
        <v>0.13765359999999999</v>
      </c>
      <c r="F36" s="6">
        <v>5</v>
      </c>
    </row>
    <row r="37" spans="1:6" x14ac:dyDescent="0.25">
      <c r="A37" s="6" t="s">
        <v>35</v>
      </c>
      <c r="B37" s="7">
        <v>9.4700000000000006</v>
      </c>
      <c r="C37" s="7">
        <v>3.5799999999999998E-2</v>
      </c>
      <c r="D37" s="7">
        <v>9.4700000000000006</v>
      </c>
      <c r="E37" s="7">
        <v>0.14978720000000001</v>
      </c>
      <c r="F37" s="6">
        <v>5</v>
      </c>
    </row>
    <row r="38" spans="1:6" x14ac:dyDescent="0.25">
      <c r="A38" s="6" t="s">
        <v>35</v>
      </c>
      <c r="B38" s="7">
        <v>9.75</v>
      </c>
      <c r="C38" s="7">
        <v>4.02E-2</v>
      </c>
      <c r="D38" s="7">
        <v>9.75</v>
      </c>
      <c r="E38" s="7">
        <v>0.16819680000000001</v>
      </c>
      <c r="F38" s="6">
        <v>5</v>
      </c>
    </row>
    <row r="39" spans="1:6" x14ac:dyDescent="0.25">
      <c r="A39" s="6" t="s">
        <v>35</v>
      </c>
      <c r="B39" s="7">
        <v>10.039999999999999</v>
      </c>
      <c r="C39" s="7">
        <v>4.3999999999999997E-2</v>
      </c>
      <c r="D39" s="7">
        <v>10.039999999999999</v>
      </c>
      <c r="E39" s="7">
        <v>0.18409600000000001</v>
      </c>
      <c r="F39" s="6">
        <v>5</v>
      </c>
    </row>
    <row r="40" spans="1:6" x14ac:dyDescent="0.25">
      <c r="A40" s="6" t="s">
        <v>35</v>
      </c>
      <c r="B40" s="7">
        <v>10.35</v>
      </c>
      <c r="C40" s="7">
        <v>4.8099999999999997E-2</v>
      </c>
      <c r="D40" s="7">
        <v>10.35</v>
      </c>
      <c r="E40" s="7">
        <v>0.2012504</v>
      </c>
      <c r="F40" s="6">
        <v>5</v>
      </c>
    </row>
    <row r="41" spans="1:6" x14ac:dyDescent="0.25">
      <c r="A41" s="6" t="s">
        <v>35</v>
      </c>
      <c r="B41" s="7">
        <v>10.7</v>
      </c>
      <c r="C41" s="7">
        <v>5.3499999999999999E-2</v>
      </c>
      <c r="D41" s="7">
        <v>10.7</v>
      </c>
      <c r="E41" s="7">
        <v>0.22384400000000002</v>
      </c>
      <c r="F41" s="6">
        <v>5</v>
      </c>
    </row>
    <row r="42" spans="1:6" x14ac:dyDescent="0.25">
      <c r="A42" s="6" t="s">
        <v>35</v>
      </c>
      <c r="B42" s="7">
        <v>11.06</v>
      </c>
      <c r="C42" s="7">
        <v>5.9700000000000003E-2</v>
      </c>
      <c r="D42" s="7">
        <v>11.06</v>
      </c>
      <c r="E42" s="7">
        <v>0.24978480000000003</v>
      </c>
      <c r="F42" s="6">
        <v>5</v>
      </c>
    </row>
    <row r="43" spans="1:6" x14ac:dyDescent="0.25">
      <c r="A43" s="6" t="s">
        <v>35</v>
      </c>
      <c r="B43" s="7">
        <v>11.45</v>
      </c>
      <c r="C43" s="7">
        <v>6.5100000000000005E-2</v>
      </c>
      <c r="D43" s="7">
        <v>11.45</v>
      </c>
      <c r="E43" s="7">
        <v>0.27237840000000002</v>
      </c>
      <c r="F43" s="6">
        <v>5</v>
      </c>
    </row>
    <row r="44" spans="1:6" x14ac:dyDescent="0.25">
      <c r="A44" s="6" t="s">
        <v>35</v>
      </c>
      <c r="B44" s="7">
        <v>11.83</v>
      </c>
      <c r="C44" s="7">
        <v>7.3899999999999993E-2</v>
      </c>
      <c r="D44" s="7">
        <v>11.83</v>
      </c>
      <c r="E44" s="7">
        <v>0.30919759999999996</v>
      </c>
      <c r="F44" s="6">
        <v>5</v>
      </c>
    </row>
    <row r="45" spans="1:6" x14ac:dyDescent="0.25">
      <c r="A45" s="6" t="s">
        <v>35</v>
      </c>
      <c r="B45" s="7">
        <v>12.28</v>
      </c>
      <c r="C45" s="7">
        <v>8.2500000000000004E-2</v>
      </c>
      <c r="D45" s="7">
        <v>12.28</v>
      </c>
      <c r="E45" s="7">
        <v>0.34518000000000004</v>
      </c>
      <c r="F45" s="6">
        <v>5</v>
      </c>
    </row>
    <row r="46" spans="1:6" x14ac:dyDescent="0.25">
      <c r="A46" s="6" t="s">
        <v>35</v>
      </c>
      <c r="B46" s="7">
        <v>12.72</v>
      </c>
      <c r="C46" s="7">
        <v>9.4399999999999998E-2</v>
      </c>
      <c r="D46" s="7">
        <v>12.72</v>
      </c>
      <c r="E46" s="7">
        <v>0.39496960000000003</v>
      </c>
      <c r="F46" s="6">
        <v>5</v>
      </c>
    </row>
    <row r="47" spans="1:6" x14ac:dyDescent="0.25">
      <c r="A47" s="6" t="s">
        <v>35</v>
      </c>
      <c r="B47" s="7">
        <v>13.25</v>
      </c>
      <c r="C47" s="7">
        <v>0.1067</v>
      </c>
      <c r="D47" s="7">
        <v>13.25</v>
      </c>
      <c r="E47" s="7">
        <v>0.44643280000000002</v>
      </c>
      <c r="F47" s="6">
        <v>5</v>
      </c>
    </row>
    <row r="48" spans="1:6" x14ac:dyDescent="0.25">
      <c r="A48" s="6" t="s">
        <v>35</v>
      </c>
      <c r="B48" s="7">
        <v>13.75</v>
      </c>
      <c r="C48" s="7">
        <v>0.122</v>
      </c>
      <c r="D48" s="7">
        <v>13.75</v>
      </c>
      <c r="E48" s="7">
        <v>0.51044800000000001</v>
      </c>
      <c r="F48" s="6">
        <v>5</v>
      </c>
    </row>
    <row r="49" spans="1:6" x14ac:dyDescent="0.25">
      <c r="A49" s="6" t="s">
        <v>35</v>
      </c>
      <c r="B49" s="7">
        <v>14.3</v>
      </c>
      <c r="C49" s="7">
        <v>0.14000000000000001</v>
      </c>
      <c r="D49" s="7">
        <v>14.3</v>
      </c>
      <c r="E49" s="7">
        <v>0.58576000000000006</v>
      </c>
      <c r="F49" s="6">
        <v>5</v>
      </c>
    </row>
    <row r="50" spans="1:6" x14ac:dyDescent="0.25">
      <c r="A50" s="6" t="s">
        <v>35</v>
      </c>
      <c r="B50" s="7">
        <v>14.91</v>
      </c>
      <c r="C50" s="7">
        <v>0.16300000000000001</v>
      </c>
      <c r="D50" s="7">
        <v>14.91</v>
      </c>
      <c r="E50" s="7">
        <v>0.68199200000000004</v>
      </c>
      <c r="F50" s="6">
        <v>5</v>
      </c>
    </row>
    <row r="51" spans="1:6" x14ac:dyDescent="0.25">
      <c r="A51" s="6" t="s">
        <v>35</v>
      </c>
      <c r="B51" s="7">
        <v>15.57</v>
      </c>
      <c r="C51" s="7">
        <v>0.188</v>
      </c>
      <c r="D51" s="7">
        <v>15.57</v>
      </c>
      <c r="E51" s="7">
        <v>0.78659200000000007</v>
      </c>
      <c r="F51" s="6">
        <v>5</v>
      </c>
    </row>
    <row r="52" spans="1:6" x14ac:dyDescent="0.25">
      <c r="A52" s="6" t="s">
        <v>35</v>
      </c>
      <c r="B52" s="7">
        <v>16.22</v>
      </c>
      <c r="C52" s="7">
        <v>0.217</v>
      </c>
      <c r="D52" s="7">
        <v>16.22</v>
      </c>
      <c r="E52" s="7">
        <v>0.90792800000000007</v>
      </c>
      <c r="F52" s="6">
        <v>5</v>
      </c>
    </row>
    <row r="53" spans="1:6" x14ac:dyDescent="0.25">
      <c r="A53" s="6" t="s">
        <v>35</v>
      </c>
      <c r="B53" s="7">
        <v>16.95</v>
      </c>
      <c r="C53" s="7">
        <v>0.248</v>
      </c>
      <c r="D53" s="7">
        <v>16.95</v>
      </c>
      <c r="E53" s="7">
        <v>1.0376320000000001</v>
      </c>
      <c r="F53" s="6">
        <v>5</v>
      </c>
    </row>
    <row r="54" spans="1:6" x14ac:dyDescent="0.25">
      <c r="A54" s="6" t="s">
        <v>35</v>
      </c>
      <c r="B54" s="7">
        <v>17.7</v>
      </c>
      <c r="C54" s="7">
        <v>0.29099999999999998</v>
      </c>
      <c r="D54" s="7">
        <v>17.7</v>
      </c>
      <c r="E54" s="7">
        <v>1.217544</v>
      </c>
      <c r="F54" s="6">
        <v>5</v>
      </c>
    </row>
    <row r="55" spans="1:6" x14ac:dyDescent="0.25">
      <c r="A55" s="6" t="s">
        <v>35</v>
      </c>
      <c r="B55" s="7">
        <v>18.48</v>
      </c>
      <c r="C55" s="7">
        <v>0.33400000000000002</v>
      </c>
      <c r="D55" s="7">
        <v>18.48</v>
      </c>
      <c r="E55" s="7">
        <v>1.397456</v>
      </c>
      <c r="F55" s="6">
        <v>5</v>
      </c>
    </row>
    <row r="56" spans="1:6" x14ac:dyDescent="0.25">
      <c r="A56" s="6" t="s">
        <v>35</v>
      </c>
      <c r="B56" s="7">
        <v>19.25</v>
      </c>
      <c r="C56" s="7">
        <v>0.38500000000000001</v>
      </c>
      <c r="D56" s="7">
        <v>19.25</v>
      </c>
      <c r="E56" s="7">
        <v>1.61084</v>
      </c>
      <c r="F56" s="6">
        <v>5</v>
      </c>
    </row>
    <row r="57" spans="1:6" x14ac:dyDescent="0.25">
      <c r="A57" s="6" t="s">
        <v>35</v>
      </c>
      <c r="B57" s="7">
        <v>20.149999999999999</v>
      </c>
      <c r="C57" s="7">
        <v>0.441</v>
      </c>
      <c r="D57" s="7">
        <v>20.149999999999999</v>
      </c>
      <c r="E57" s="7">
        <v>1.8451440000000001</v>
      </c>
      <c r="F57" s="6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workbookViewId="0">
      <selection activeCell="G10" sqref="G10"/>
    </sheetView>
  </sheetViews>
  <sheetFormatPr defaultRowHeight="15" x14ac:dyDescent="0.25"/>
  <cols>
    <col min="6" max="8" width="20.7109375" customWidth="1"/>
  </cols>
  <sheetData>
    <row r="1" spans="1:22" x14ac:dyDescent="0.25">
      <c r="A1" t="s">
        <v>36</v>
      </c>
      <c r="B1" s="6" t="s">
        <v>0</v>
      </c>
      <c r="C1" s="6" t="s">
        <v>6</v>
      </c>
      <c r="D1" s="6" t="s">
        <v>0</v>
      </c>
      <c r="E1" s="6" t="s">
        <v>1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s="6" t="s">
        <v>10</v>
      </c>
      <c r="M1" s="6" t="s">
        <v>4</v>
      </c>
      <c r="N1" s="10" t="s">
        <v>32</v>
      </c>
      <c r="O1" s="6"/>
      <c r="P1" s="6"/>
      <c r="Q1" s="6"/>
      <c r="R1" s="6"/>
      <c r="S1" s="6"/>
      <c r="T1" s="6"/>
      <c r="U1" s="6"/>
      <c r="V1" s="6"/>
    </row>
    <row r="2" spans="1:22" x14ac:dyDescent="0.25">
      <c r="A2" t="s">
        <v>35</v>
      </c>
      <c r="B2" s="6">
        <v>11.537397341759601</v>
      </c>
      <c r="C2" s="6">
        <v>7.15580385190559E-2</v>
      </c>
      <c r="D2" s="6">
        <v>11.537397341759601</v>
      </c>
      <c r="E2" s="6">
        <v>0.29939883316372989</v>
      </c>
      <c r="F2" s="6">
        <v>1</v>
      </c>
      <c r="G2" s="6" t="s">
        <v>51</v>
      </c>
      <c r="H2" s="6">
        <v>1958</v>
      </c>
      <c r="I2" s="6" t="s">
        <v>11</v>
      </c>
      <c r="J2" s="6" t="s">
        <v>14</v>
      </c>
      <c r="K2" s="6" t="s">
        <v>17</v>
      </c>
      <c r="L2" s="6" t="s">
        <v>16</v>
      </c>
      <c r="M2" s="6">
        <v>2</v>
      </c>
      <c r="N2" s="6" t="s">
        <v>33</v>
      </c>
      <c r="O2" s="6"/>
      <c r="P2" s="6"/>
      <c r="Q2" s="6"/>
      <c r="R2" s="6"/>
      <c r="S2" s="6"/>
      <c r="T2" s="6"/>
      <c r="U2" s="6"/>
      <c r="V2" s="6"/>
    </row>
    <row r="3" spans="1:22" x14ac:dyDescent="0.25">
      <c r="A3" t="s">
        <v>35</v>
      </c>
      <c r="B3" s="6">
        <v>13.154942974795601</v>
      </c>
      <c r="C3" s="6">
        <v>0.117009278593111</v>
      </c>
      <c r="D3" s="6">
        <v>13.154942974795601</v>
      </c>
      <c r="E3" s="6">
        <v>0.48956682163357645</v>
      </c>
      <c r="F3" s="6">
        <v>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t="s">
        <v>35</v>
      </c>
      <c r="B4" s="6">
        <v>15.131997392978599</v>
      </c>
      <c r="C4" s="6">
        <v>0.171557090018568</v>
      </c>
      <c r="D4" s="6">
        <v>15.131997392978599</v>
      </c>
      <c r="E4" s="6">
        <v>0.7177948646376886</v>
      </c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t="s">
        <v>35</v>
      </c>
      <c r="B5" s="6">
        <v>17.286611102604699</v>
      </c>
      <c r="C5" s="6">
        <v>0.27130320805448499</v>
      </c>
      <c r="D5" s="6">
        <v>17.286611102604699</v>
      </c>
      <c r="E5" s="6">
        <v>1.1351326224999652</v>
      </c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t="s">
        <v>35</v>
      </c>
      <c r="B6" s="6">
        <v>18.722695042187901</v>
      </c>
      <c r="C6" s="6">
        <v>0.34382284540209801</v>
      </c>
      <c r="D6" s="6">
        <v>18.722695042187901</v>
      </c>
      <c r="E6" s="6">
        <v>1.4385547851623781</v>
      </c>
      <c r="F6" s="6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t="s">
        <v>35</v>
      </c>
      <c r="B7" s="6">
        <v>20.1597545822736</v>
      </c>
      <c r="C7" s="6">
        <v>0.398275806778707</v>
      </c>
      <c r="D7" s="6">
        <v>20.1597545822736</v>
      </c>
      <c r="E7" s="6">
        <v>1.6663859755621102</v>
      </c>
      <c r="F7" s="6">
        <v>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t="s">
        <v>35</v>
      </c>
      <c r="B8" s="6">
        <v>21.234866335956099</v>
      </c>
      <c r="C8" s="6">
        <v>0.48879888673142602</v>
      </c>
      <c r="D8" s="6">
        <v>21.234866335956099</v>
      </c>
      <c r="E8" s="6">
        <v>2.0451345420842864</v>
      </c>
      <c r="F8" s="6">
        <v>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t="s">
        <v>35</v>
      </c>
      <c r="B9" s="6">
        <v>23.5631369350155</v>
      </c>
      <c r="C9" s="6">
        <v>0.70601001526182505</v>
      </c>
      <c r="D9" s="6">
        <v>23.5631369350155</v>
      </c>
      <c r="E9" s="6">
        <v>2.9539459038554763</v>
      </c>
      <c r="F9" s="6">
        <v>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t="s">
        <v>35</v>
      </c>
      <c r="B10" s="6">
        <v>24.819222581899599</v>
      </c>
      <c r="C10" s="6">
        <v>0.77849803592648803</v>
      </c>
      <c r="D10" s="6">
        <v>24.819222581899599</v>
      </c>
      <c r="E10" s="6">
        <v>3.257235782316426</v>
      </c>
      <c r="F10" s="6">
        <v>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t="s">
        <v>35</v>
      </c>
      <c r="B11" s="6">
        <v>26.610912904620101</v>
      </c>
      <c r="C11" s="6">
        <v>0.93238094850952202</v>
      </c>
      <c r="D11" s="6">
        <v>26.610912904620101</v>
      </c>
      <c r="E11" s="6">
        <v>3.9010818885638403</v>
      </c>
      <c r="F11" s="6">
        <v>1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t="s">
        <v>35</v>
      </c>
      <c r="B12" s="6">
        <v>27.865535150750599</v>
      </c>
      <c r="C12" s="6">
        <v>1.03196898313069</v>
      </c>
      <c r="D12" s="6">
        <v>27.865535150750599</v>
      </c>
      <c r="E12" s="6">
        <v>4.3177582254188067</v>
      </c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t="s">
        <v>35</v>
      </c>
      <c r="B13" s="6">
        <v>28.759673011231499</v>
      </c>
      <c r="C13" s="6">
        <v>1.1405271223714599</v>
      </c>
      <c r="D13" s="6">
        <v>28.759673011231499</v>
      </c>
      <c r="E13" s="6">
        <v>4.7719654800021889</v>
      </c>
      <c r="F13" s="6">
        <v>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t="s">
        <v>35</v>
      </c>
      <c r="B14" s="6">
        <v>30.194293550061101</v>
      </c>
      <c r="C14" s="6">
        <v>1.24014677367558</v>
      </c>
      <c r="D14" s="6">
        <v>30.194293550061101</v>
      </c>
      <c r="E14" s="6">
        <v>5.1887741010586268</v>
      </c>
      <c r="F14" s="6">
        <v>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t="s">
        <v>35</v>
      </c>
      <c r="B15" s="6">
        <v>31.625987287383399</v>
      </c>
      <c r="C15" s="6">
        <v>1.39396645289272</v>
      </c>
      <c r="D15" s="6">
        <v>31.625987287383399</v>
      </c>
      <c r="E15" s="6">
        <v>5.8323556389031408</v>
      </c>
      <c r="F15" s="6">
        <v>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t="s">
        <v>35</v>
      </c>
      <c r="B16" s="6">
        <v>32.699147840061102</v>
      </c>
      <c r="C16" s="6">
        <v>1.5206228847874499</v>
      </c>
      <c r="D16" s="6">
        <v>32.699147840061102</v>
      </c>
      <c r="E16" s="6">
        <v>6.3622861499506902</v>
      </c>
      <c r="F16" s="6">
        <v>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t="s">
        <v>35</v>
      </c>
      <c r="B17" s="6">
        <v>33.77279619299</v>
      </c>
      <c r="C17" s="6">
        <v>1.6382459786966701</v>
      </c>
      <c r="D17" s="6">
        <v>33.77279619299</v>
      </c>
      <c r="E17" s="6">
        <v>6.854421174866868</v>
      </c>
      <c r="F17" s="6">
        <v>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t="s">
        <v>35</v>
      </c>
      <c r="B18" s="6">
        <v>35.120344386977301</v>
      </c>
      <c r="C18" s="6">
        <v>1.68364979374631</v>
      </c>
      <c r="D18" s="6">
        <v>35.120344386977301</v>
      </c>
      <c r="E18" s="6">
        <v>7.0443907370345613</v>
      </c>
      <c r="F18" s="6">
        <v>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t="s">
        <v>35</v>
      </c>
      <c r="B19" s="6">
        <v>35.746436009414502</v>
      </c>
      <c r="C19" s="6">
        <v>1.75602715602065</v>
      </c>
      <c r="D19" s="6">
        <v>35.746436009414502</v>
      </c>
      <c r="E19" s="6">
        <v>7.3472176207904001</v>
      </c>
      <c r="F19" s="6">
        <v>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t="s">
        <v>35</v>
      </c>
      <c r="B20" s="6">
        <v>36.460575577196401</v>
      </c>
      <c r="C20" s="6">
        <v>1.86455367857847</v>
      </c>
      <c r="D20" s="6">
        <v>36.460575577196401</v>
      </c>
      <c r="E20" s="6">
        <v>7.8012925911723183</v>
      </c>
      <c r="F20" s="6">
        <v>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t="s">
        <v>35</v>
      </c>
      <c r="B21" s="6">
        <v>37.8942205155235</v>
      </c>
      <c r="C21" s="6">
        <v>1.9822400058536001</v>
      </c>
      <c r="D21" s="6">
        <v>37.8942205155235</v>
      </c>
      <c r="E21" s="6">
        <v>8.2936921844914622</v>
      </c>
      <c r="F21" s="6">
        <v>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t="s">
        <v>35</v>
      </c>
      <c r="B22" s="6">
        <v>39.147379360900302</v>
      </c>
      <c r="C22" s="6">
        <v>2.1089280544312801</v>
      </c>
      <c r="D22" s="6">
        <v>39.147379360900302</v>
      </c>
      <c r="E22" s="6">
        <v>8.8237549797404764</v>
      </c>
      <c r="F22" s="6">
        <v>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t="s">
        <v>35</v>
      </c>
      <c r="B23" s="6">
        <v>40.042980622134998</v>
      </c>
      <c r="C23" s="6">
        <v>2.1903861797155399</v>
      </c>
      <c r="D23" s="6">
        <v>40.042980622134998</v>
      </c>
      <c r="E23" s="6">
        <v>9.1645757759298192</v>
      </c>
      <c r="F23" s="6">
        <v>1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t="s">
        <v>35</v>
      </c>
      <c r="B24" s="6">
        <v>41.117604575566297</v>
      </c>
      <c r="C24" s="6">
        <v>2.28994259765377</v>
      </c>
      <c r="D24" s="6">
        <v>41.117604575566297</v>
      </c>
      <c r="E24" s="6">
        <v>9.5811198285833736</v>
      </c>
      <c r="F24" s="6">
        <v>1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t="s">
        <v>35</v>
      </c>
      <c r="B25" s="6">
        <v>43.267828082931402</v>
      </c>
      <c r="C25" s="6">
        <v>2.4709887575592</v>
      </c>
      <c r="D25" s="6">
        <v>43.267828082931402</v>
      </c>
      <c r="E25" s="6">
        <v>10.338616961627693</v>
      </c>
      <c r="F25" s="6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t="s">
        <v>35</v>
      </c>
      <c r="B26" s="6">
        <v>44.882446914460097</v>
      </c>
      <c r="C26" s="6">
        <v>2.57064002554627</v>
      </c>
      <c r="D26" s="6">
        <v>44.882446914460097</v>
      </c>
      <c r="E26" s="6">
        <v>10.755557866885594</v>
      </c>
      <c r="F26" s="6">
        <v>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t="s">
        <v>35</v>
      </c>
      <c r="B27" s="6">
        <v>46.134630159334499</v>
      </c>
      <c r="C27" s="6">
        <v>2.7153947500949598</v>
      </c>
      <c r="D27" s="6">
        <v>46.134630159334499</v>
      </c>
      <c r="E27" s="6">
        <v>11.361211634397312</v>
      </c>
      <c r="F27" s="6">
        <v>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t="s">
        <v>35</v>
      </c>
      <c r="B28" s="6">
        <v>47.570226298666498</v>
      </c>
      <c r="C28" s="6">
        <v>2.7969477254280699</v>
      </c>
      <c r="D28" s="6">
        <v>47.570226298666498</v>
      </c>
      <c r="E28" s="6">
        <v>11.702429283191044</v>
      </c>
      <c r="F28" s="6">
        <v>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t="s">
        <v>35</v>
      </c>
      <c r="B29" s="6">
        <v>48.4648519593987</v>
      </c>
      <c r="C29" s="6">
        <v>2.89647252668335</v>
      </c>
      <c r="D29" s="6">
        <v>48.4648519593987</v>
      </c>
      <c r="E29" s="6">
        <v>12.118841051643138</v>
      </c>
      <c r="F29" s="6">
        <v>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t="s">
        <v>35</v>
      </c>
      <c r="B30" s="6">
        <v>49.721913206785302</v>
      </c>
      <c r="C30" s="6">
        <v>2.9508938713770099</v>
      </c>
      <c r="D30" s="6">
        <v>49.721913206785302</v>
      </c>
      <c r="E30" s="6">
        <v>12.34653995784141</v>
      </c>
      <c r="F30" s="6">
        <v>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t="s">
        <v>35</v>
      </c>
      <c r="B31" s="6">
        <v>51.153119143856301</v>
      </c>
      <c r="C31" s="6">
        <v>3.11374688857964</v>
      </c>
      <c r="D31" s="6">
        <v>51.153119143856301</v>
      </c>
      <c r="E31" s="6">
        <v>13.027916981817214</v>
      </c>
      <c r="F31" s="6">
        <v>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t="s">
        <v>35</v>
      </c>
      <c r="B32" s="6">
        <v>56.174534929885397</v>
      </c>
      <c r="C32" s="6">
        <v>3.4578989991513098</v>
      </c>
      <c r="D32" s="6">
        <v>56.174534929885397</v>
      </c>
      <c r="E32" s="6">
        <v>14.46784941244908</v>
      </c>
      <c r="F32" s="6">
        <v>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t="s">
        <v>35</v>
      </c>
      <c r="B33" s="6">
        <v>57.968664253862002</v>
      </c>
      <c r="C33" s="6">
        <v>3.5666152218068299</v>
      </c>
      <c r="D33" s="6">
        <v>57.968664253862002</v>
      </c>
      <c r="E33" s="6">
        <v>14.922718088039776</v>
      </c>
      <c r="F33" s="6">
        <v>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t="s">
        <v>35</v>
      </c>
      <c r="B34" s="6">
        <v>59.584258685893197</v>
      </c>
      <c r="C34" s="6">
        <v>3.6481998138229002</v>
      </c>
      <c r="D34" s="6">
        <v>59.584258685893197</v>
      </c>
      <c r="E34" s="6">
        <v>15.264068021035015</v>
      </c>
      <c r="F34" s="6">
        <v>1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t="s">
        <v>35</v>
      </c>
      <c r="B35" s="6">
        <v>61.558386302568898</v>
      </c>
      <c r="C35" s="6">
        <v>3.7569476531613701</v>
      </c>
      <c r="D35" s="6">
        <v>61.558386302568898</v>
      </c>
      <c r="E35" s="6">
        <v>15.719068980827172</v>
      </c>
      <c r="F35" s="6">
        <v>1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t="s">
        <v>35</v>
      </c>
      <c r="B36" s="6">
        <v>63.5325139192446</v>
      </c>
      <c r="C36" s="6">
        <v>3.8656954924998401</v>
      </c>
      <c r="D36" s="6">
        <v>63.5325139192446</v>
      </c>
      <c r="E36" s="6">
        <v>16.174069940619333</v>
      </c>
      <c r="F36" s="6">
        <v>1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t="s">
        <v>35</v>
      </c>
      <c r="B37" s="6">
        <v>65.147620551024502</v>
      </c>
      <c r="C37" s="6">
        <v>3.95631342250141</v>
      </c>
      <c r="D37" s="6">
        <v>65.147620551024502</v>
      </c>
      <c r="E37" s="6">
        <v>16.553215359745899</v>
      </c>
      <c r="F37" s="6">
        <v>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t="s">
        <v>35</v>
      </c>
      <c r="B38" s="6">
        <v>67.121260367448997</v>
      </c>
      <c r="C38" s="6">
        <v>4.0740945998253801</v>
      </c>
      <c r="D38" s="6">
        <v>67.121260367448997</v>
      </c>
      <c r="E38" s="6">
        <v>17.046011805669391</v>
      </c>
      <c r="F38" s="6">
        <v>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t="s">
        <v>35</v>
      </c>
      <c r="B39" s="6">
        <v>69.276361877326295</v>
      </c>
      <c r="C39" s="6">
        <v>4.1648073798757999</v>
      </c>
      <c r="D39" s="6">
        <v>69.276361877326295</v>
      </c>
      <c r="E39" s="6">
        <v>17.425554077400346</v>
      </c>
      <c r="F39" s="6">
        <v>1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t="s">
        <v>35</v>
      </c>
      <c r="B40" s="6">
        <v>70.7129336171608</v>
      </c>
      <c r="C40" s="6">
        <v>4.2282936792379102</v>
      </c>
      <c r="D40" s="6">
        <v>70.7129336171608</v>
      </c>
      <c r="E40" s="6">
        <v>17.691180753931416</v>
      </c>
      <c r="F40" s="6">
        <v>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t="s">
        <v>35</v>
      </c>
      <c r="B41" s="6">
        <v>72.687549034087695</v>
      </c>
      <c r="C41" s="6">
        <v>4.3280081805908699</v>
      </c>
      <c r="D41" s="6">
        <v>72.687549034087695</v>
      </c>
      <c r="E41" s="6">
        <v>18.108386227592199</v>
      </c>
      <c r="F41" s="6">
        <v>1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t="s">
        <v>35</v>
      </c>
      <c r="B42" s="6">
        <v>75.381669821559896</v>
      </c>
      <c r="C42" s="6">
        <v>4.4368824866611396</v>
      </c>
      <c r="D42" s="6">
        <v>75.381669821559896</v>
      </c>
      <c r="E42" s="6">
        <v>18.56391632419021</v>
      </c>
      <c r="F42" s="6">
        <v>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t="s">
        <v>35</v>
      </c>
      <c r="B43" s="6">
        <v>77.357748639240498</v>
      </c>
      <c r="C43" s="6">
        <v>4.5094969740576003</v>
      </c>
      <c r="D43" s="6">
        <v>77.357748639240498</v>
      </c>
      <c r="E43" s="6">
        <v>18.867735339456999</v>
      </c>
      <c r="F43" s="6">
        <v>1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t="s">
        <v>35</v>
      </c>
      <c r="B44" s="6">
        <v>80.054064527843195</v>
      </c>
      <c r="C44" s="6">
        <v>4.57772125919311</v>
      </c>
      <c r="D44" s="6">
        <v>80.054064527843195</v>
      </c>
      <c r="E44" s="6">
        <v>19.153185748463972</v>
      </c>
      <c r="F44" s="6">
        <v>1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t="s">
        <v>35</v>
      </c>
      <c r="B45" s="6">
        <v>83.556958131833397</v>
      </c>
      <c r="C45" s="6">
        <v>4.7093211853004098</v>
      </c>
      <c r="D45" s="6">
        <v>83.556958131833397</v>
      </c>
      <c r="E45" s="6">
        <v>19.703799839296916</v>
      </c>
      <c r="F45" s="6">
        <v>1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t="s">
        <v>35</v>
      </c>
      <c r="B46" s="6">
        <v>85.263039510465305</v>
      </c>
      <c r="C46" s="6">
        <v>4.7818882476724403</v>
      </c>
      <c r="D46" s="6">
        <v>85.263039510465305</v>
      </c>
      <c r="E46" s="6">
        <v>20.00742042826149</v>
      </c>
      <c r="F46" s="6">
        <v>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t="s">
        <v>35</v>
      </c>
      <c r="B47" s="6">
        <v>88.675690067980298</v>
      </c>
      <c r="C47" s="6">
        <v>4.9179890344310104</v>
      </c>
      <c r="D47" s="6">
        <v>88.675690067980298</v>
      </c>
      <c r="E47" s="6">
        <v>20.57686612005935</v>
      </c>
      <c r="F47" s="6">
        <v>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t="s">
        <v>35</v>
      </c>
      <c r="B48" s="6">
        <v>90.653232286414607</v>
      </c>
      <c r="C48" s="6">
        <v>4.9635035078709704</v>
      </c>
      <c r="D48" s="6">
        <v>90.653232286414607</v>
      </c>
      <c r="E48" s="6">
        <v>20.767298676932143</v>
      </c>
      <c r="F48" s="6">
        <v>1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t="s">
        <v>35</v>
      </c>
      <c r="B49" s="6">
        <v>92.450288411898498</v>
      </c>
      <c r="C49" s="6">
        <v>5.0180197026134703</v>
      </c>
      <c r="D49" s="6">
        <v>92.450288411898498</v>
      </c>
      <c r="E49" s="6">
        <v>20.995394435734759</v>
      </c>
      <c r="F49" s="6">
        <v>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t="s">
        <v>35</v>
      </c>
      <c r="B50" s="6">
        <v>94.427830630332707</v>
      </c>
      <c r="C50" s="6">
        <v>5.0635341760534303</v>
      </c>
      <c r="D50" s="6">
        <v>94.427830630332707</v>
      </c>
      <c r="E50" s="6">
        <v>21.185826992607552</v>
      </c>
      <c r="F50" s="6">
        <v>1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t="s">
        <v>35</v>
      </c>
      <c r="B51" s="6">
        <v>95.234896145971504</v>
      </c>
      <c r="C51" s="6">
        <v>5.11787647903971</v>
      </c>
      <c r="D51" s="6">
        <v>95.234896145971504</v>
      </c>
      <c r="E51" s="6">
        <v>21.413195188302147</v>
      </c>
      <c r="F51" s="6">
        <v>1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t="s">
        <v>35</v>
      </c>
      <c r="B52" s="6">
        <v>100.360945085886</v>
      </c>
      <c r="C52" s="6">
        <v>5.19104425838779</v>
      </c>
      <c r="D52" s="6">
        <v>100.360945085886</v>
      </c>
      <c r="E52" s="6">
        <v>21.719329177094515</v>
      </c>
      <c r="F52" s="6">
        <v>5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t="s">
        <v>35</v>
      </c>
      <c r="B53" s="6">
        <v>102.158489011621</v>
      </c>
      <c r="C53" s="6">
        <v>5.2365271151447903</v>
      </c>
      <c r="D53" s="6">
        <v>102.158489011621</v>
      </c>
      <c r="E53" s="6">
        <v>21.909629449765802</v>
      </c>
      <c r="F53" s="6">
        <v>5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t="s">
        <v>35</v>
      </c>
      <c r="B54" s="6">
        <v>103.95408173635199</v>
      </c>
      <c r="C54" s="6">
        <v>5.3181433238438096</v>
      </c>
      <c r="D54" s="6">
        <v>103.95408173635199</v>
      </c>
      <c r="E54" s="6">
        <v>22.251111666962501</v>
      </c>
      <c r="F54" s="6">
        <v>5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t="s">
        <v>35</v>
      </c>
      <c r="B55" s="6">
        <v>105.39406807794499</v>
      </c>
      <c r="C55" s="6">
        <v>5.3183962573074002</v>
      </c>
      <c r="D55" s="6">
        <v>105.39406807794499</v>
      </c>
      <c r="E55" s="6">
        <v>22.252169940574163</v>
      </c>
      <c r="F55" s="6">
        <v>5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5">
      <c r="A56" t="s">
        <v>35</v>
      </c>
      <c r="B56" s="6">
        <v>107.012589311483</v>
      </c>
      <c r="C56" s="6">
        <v>5.3457808214104503</v>
      </c>
      <c r="D56" s="6">
        <v>107.012589311483</v>
      </c>
      <c r="E56" s="6">
        <v>22.366746956781324</v>
      </c>
      <c r="F56" s="6">
        <v>5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25">
      <c r="A57" t="s">
        <v>35</v>
      </c>
      <c r="B57" s="6">
        <v>108.633549546278</v>
      </c>
      <c r="C57" s="6">
        <v>5.3279986955859897</v>
      </c>
      <c r="D57" s="6">
        <v>108.633549546278</v>
      </c>
      <c r="E57" s="6">
        <v>22.292346542331781</v>
      </c>
      <c r="F57" s="6">
        <v>5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25">
      <c r="A58" t="s">
        <v>35</v>
      </c>
      <c r="B58" s="6">
        <v>110.432556872766</v>
      </c>
      <c r="C58" s="6">
        <v>5.3463815383864901</v>
      </c>
      <c r="D58" s="6">
        <v>110.432556872766</v>
      </c>
      <c r="E58" s="6">
        <v>22.369260356609075</v>
      </c>
      <c r="F58" s="6">
        <v>5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5">
      <c r="A59" t="s">
        <v>35</v>
      </c>
      <c r="B59" s="6">
        <v>111.600594574306</v>
      </c>
      <c r="C59" s="6">
        <v>5.3827203987676704</v>
      </c>
      <c r="D59" s="6">
        <v>111.600594574306</v>
      </c>
      <c r="E59" s="6">
        <v>22.521302148443933</v>
      </c>
      <c r="F59" s="6">
        <v>5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5">
      <c r="A60" t="s">
        <v>35</v>
      </c>
      <c r="B60" s="6">
        <v>144.61711067781101</v>
      </c>
      <c r="C60" s="6">
        <v>5.6324221856974201</v>
      </c>
      <c r="D60" s="6">
        <v>144.61711067781101</v>
      </c>
      <c r="E60" s="6">
        <v>23.566054424958008</v>
      </c>
      <c r="F60" s="6">
        <v>5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25">
      <c r="A61" t="s">
        <v>35</v>
      </c>
      <c r="B61" s="6">
        <v>144.96930245919</v>
      </c>
      <c r="C61" s="6">
        <v>5.7770188268313598</v>
      </c>
      <c r="D61" s="6">
        <v>144.96930245919</v>
      </c>
      <c r="E61" s="6">
        <v>24.171046771462411</v>
      </c>
      <c r="F61" s="6">
        <v>5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25">
      <c r="A62" t="s">
        <v>35</v>
      </c>
      <c r="B62" s="6">
        <v>146.05904822040901</v>
      </c>
      <c r="C62" s="6">
        <v>5.5965417672189997</v>
      </c>
      <c r="D62" s="6">
        <v>146.05904822040901</v>
      </c>
      <c r="E62" s="6">
        <v>23.415930754044297</v>
      </c>
      <c r="F62" s="6">
        <v>5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5">
      <c r="A63" t="s">
        <v>35</v>
      </c>
      <c r="B63" s="6">
        <v>147.67220365118399</v>
      </c>
      <c r="C63" s="6">
        <v>5.7232930491625797</v>
      </c>
      <c r="D63" s="6">
        <v>147.67220365118399</v>
      </c>
      <c r="E63" s="6">
        <v>23.946258117696235</v>
      </c>
      <c r="F63" s="6">
        <v>5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5">
      <c r="A64" t="s">
        <v>35</v>
      </c>
      <c r="B64" s="6">
        <v>149.74218401722399</v>
      </c>
      <c r="C64" s="6">
        <v>5.7236566410165004</v>
      </c>
      <c r="D64" s="6">
        <v>149.74218401722399</v>
      </c>
      <c r="E64" s="6">
        <v>23.947779386013039</v>
      </c>
      <c r="F64" s="6">
        <v>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25">
      <c r="A65" t="s">
        <v>35</v>
      </c>
      <c r="B65" s="6">
        <v>148.575609716439</v>
      </c>
      <c r="C65" s="6">
        <v>5.6602177666788096</v>
      </c>
      <c r="D65" s="6">
        <v>148.575609716439</v>
      </c>
      <c r="E65" s="6">
        <v>23.682351135784142</v>
      </c>
      <c r="F65" s="6">
        <v>5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25">
      <c r="A66" t="s">
        <v>35</v>
      </c>
      <c r="B66" s="6">
        <v>150.82656397567999</v>
      </c>
      <c r="C66" s="6">
        <v>5.6425462992446702</v>
      </c>
      <c r="D66" s="6">
        <v>150.82656397567999</v>
      </c>
      <c r="E66" s="6">
        <v>23.608413716039703</v>
      </c>
      <c r="F66" s="6">
        <v>5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25">
      <c r="A67" t="s">
        <v>35</v>
      </c>
      <c r="B67" s="6">
        <v>199.063179617537</v>
      </c>
      <c r="C67" s="6">
        <v>5.7052195981880898</v>
      </c>
      <c r="D67" s="6">
        <v>199.063179617537</v>
      </c>
      <c r="E67" s="6">
        <v>23.87063879881897</v>
      </c>
      <c r="F67" s="6">
        <v>5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5">
      <c r="A68" t="s">
        <v>35</v>
      </c>
      <c r="B68" s="6">
        <v>195.09565627426201</v>
      </c>
      <c r="C68" s="6">
        <v>5.8445407699384901</v>
      </c>
      <c r="D68" s="6">
        <v>195.09565627426201</v>
      </c>
      <c r="E68" s="6">
        <v>24.453558581422644</v>
      </c>
      <c r="F68" s="6">
        <v>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5">
      <c r="A69" t="s">
        <v>35</v>
      </c>
      <c r="B69" s="6">
        <v>194.996632823265</v>
      </c>
      <c r="C69" s="6">
        <v>6.0116417143288103</v>
      </c>
      <c r="D69" s="6">
        <v>194.996632823265</v>
      </c>
      <c r="E69" s="6">
        <v>25.152708932751743</v>
      </c>
      <c r="F69" s="6">
        <v>5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25">
      <c r="A70" t="s">
        <v>35</v>
      </c>
      <c r="B70" s="6">
        <v>194.996632823265</v>
      </c>
      <c r="C70" s="6">
        <v>6.0116417143288103</v>
      </c>
      <c r="D70" s="6">
        <v>194.996632823265</v>
      </c>
      <c r="E70" s="6">
        <v>25.152708932751743</v>
      </c>
      <c r="F70" s="6">
        <v>5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25">
      <c r="A71" t="s">
        <v>35</v>
      </c>
      <c r="B71" s="6">
        <v>197.513194319295</v>
      </c>
      <c r="C71" s="6">
        <v>6.0753177137886203</v>
      </c>
      <c r="D71" s="6">
        <v>197.513194319295</v>
      </c>
      <c r="E71" s="6">
        <v>25.419129314491588</v>
      </c>
      <c r="F71" s="6">
        <v>5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25">
      <c r="A72" t="s">
        <v>35</v>
      </c>
      <c r="B72" s="6">
        <v>196.438570365863</v>
      </c>
      <c r="C72" s="6">
        <v>5.9757612958503996</v>
      </c>
      <c r="D72" s="6">
        <v>196.438570365863</v>
      </c>
      <c r="E72" s="6">
        <v>25.002585261838075</v>
      </c>
      <c r="F72" s="6">
        <v>5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25">
      <c r="A73" t="s">
        <v>35</v>
      </c>
      <c r="B73" s="6">
        <v>197.161002537916</v>
      </c>
      <c r="C73" s="6">
        <v>5.9307210726546797</v>
      </c>
      <c r="D73" s="6">
        <v>197.161002537916</v>
      </c>
      <c r="E73" s="6">
        <v>24.814136967987181</v>
      </c>
      <c r="F73" s="6">
        <v>5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x14ac:dyDescent="0.25">
      <c r="A74" t="s">
        <v>35</v>
      </c>
      <c r="B74" s="6">
        <v>198.41903938580501</v>
      </c>
      <c r="C74" s="6">
        <v>5.9670757413773297</v>
      </c>
      <c r="D74" s="6">
        <v>198.41903938580501</v>
      </c>
      <c r="E74" s="6">
        <v>24.966244901922749</v>
      </c>
      <c r="F74" s="6">
        <v>5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25">
      <c r="A75" t="s">
        <v>35</v>
      </c>
      <c r="B75" s="6">
        <v>199.85463552513701</v>
      </c>
      <c r="C75" s="6">
        <v>6.04862871671045</v>
      </c>
      <c r="D75" s="6">
        <v>199.85463552513701</v>
      </c>
      <c r="E75" s="6">
        <v>25.307462550716522</v>
      </c>
      <c r="F75" s="6">
        <v>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2:22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2:22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2:22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2:22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2:22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2:22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2:22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2:22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G2" sqref="G2"/>
    </sheetView>
  </sheetViews>
  <sheetFormatPr defaultRowHeight="15" x14ac:dyDescent="0.25"/>
  <sheetData>
    <row r="1" spans="1:14" x14ac:dyDescent="0.25">
      <c r="A1" t="s">
        <v>36</v>
      </c>
      <c r="B1" t="s">
        <v>0</v>
      </c>
      <c r="C1" t="s">
        <v>46</v>
      </c>
      <c r="D1" t="s">
        <v>0</v>
      </c>
      <c r="E1" t="s">
        <v>47</v>
      </c>
      <c r="F1" t="s">
        <v>3</v>
      </c>
      <c r="G1" t="s">
        <v>49</v>
      </c>
      <c r="H1" t="s">
        <v>2</v>
      </c>
      <c r="I1" t="s">
        <v>5</v>
      </c>
      <c r="J1" t="s">
        <v>8</v>
      </c>
      <c r="K1" t="s">
        <v>7</v>
      </c>
      <c r="L1" t="s">
        <v>10</v>
      </c>
      <c r="M1" t="s">
        <v>4</v>
      </c>
      <c r="N1" t="s">
        <v>32</v>
      </c>
    </row>
    <row r="2" spans="1:14" x14ac:dyDescent="0.25">
      <c r="A2" t="s">
        <v>35</v>
      </c>
      <c r="B2">
        <v>1858</v>
      </c>
      <c r="C2">
        <v>260.5</v>
      </c>
      <c r="D2">
        <v>1858</v>
      </c>
      <c r="E2">
        <f>C2*178.49</f>
        <v>46496.645000000004</v>
      </c>
      <c r="F2">
        <v>4</v>
      </c>
      <c r="G2" t="s">
        <v>52</v>
      </c>
      <c r="H2">
        <v>2008</v>
      </c>
      <c r="I2" t="s">
        <v>11</v>
      </c>
      <c r="J2" t="s">
        <v>14</v>
      </c>
      <c r="K2" t="s">
        <v>21</v>
      </c>
      <c r="L2" t="s">
        <v>16</v>
      </c>
      <c r="M2">
        <v>3</v>
      </c>
      <c r="N2" t="s">
        <v>34</v>
      </c>
    </row>
    <row r="3" spans="1:14" x14ac:dyDescent="0.25">
      <c r="A3" t="s">
        <v>35</v>
      </c>
      <c r="B3">
        <v>1907</v>
      </c>
      <c r="C3">
        <v>278.7</v>
      </c>
      <c r="D3">
        <v>1907</v>
      </c>
      <c r="E3">
        <f t="shared" ref="E3:E6" si="0">C3*178.49</f>
        <v>49745.163</v>
      </c>
      <c r="F3">
        <v>4</v>
      </c>
    </row>
    <row r="4" spans="1:14" x14ac:dyDescent="0.25">
      <c r="A4" t="s">
        <v>35</v>
      </c>
      <c r="B4">
        <v>1958</v>
      </c>
      <c r="C4">
        <v>290.5</v>
      </c>
      <c r="D4">
        <v>1958</v>
      </c>
      <c r="E4">
        <f t="shared" si="0"/>
        <v>51851.345000000001</v>
      </c>
      <c r="F4">
        <v>4</v>
      </c>
    </row>
    <row r="5" spans="1:14" x14ac:dyDescent="0.25">
      <c r="A5" t="s">
        <v>35</v>
      </c>
      <c r="B5">
        <v>1999</v>
      </c>
      <c r="C5">
        <v>303.60000000000002</v>
      </c>
      <c r="D5">
        <v>1999</v>
      </c>
      <c r="E5">
        <f t="shared" si="0"/>
        <v>54189.564000000006</v>
      </c>
      <c r="F5">
        <v>4</v>
      </c>
    </row>
    <row r="6" spans="1:14" x14ac:dyDescent="0.25">
      <c r="A6" t="s">
        <v>35</v>
      </c>
      <c r="B6">
        <v>2056</v>
      </c>
      <c r="C6">
        <v>316.89999999999998</v>
      </c>
      <c r="D6">
        <v>2056</v>
      </c>
      <c r="E6">
        <f t="shared" si="0"/>
        <v>56563.481</v>
      </c>
      <c r="F6">
        <v>4</v>
      </c>
    </row>
    <row r="7" spans="1:14" x14ac:dyDescent="0.25">
      <c r="A7" t="s">
        <v>37</v>
      </c>
      <c r="B7">
        <v>2146</v>
      </c>
      <c r="C7">
        <v>358.5</v>
      </c>
      <c r="D7">
        <v>2146</v>
      </c>
      <c r="E7">
        <f>C7*178.49</f>
        <v>63988.665000000001</v>
      </c>
      <c r="F7">
        <v>4</v>
      </c>
    </row>
    <row r="8" spans="1:14" x14ac:dyDescent="0.25">
      <c r="A8" t="s">
        <v>37</v>
      </c>
      <c r="B8">
        <v>2188.36416682754</v>
      </c>
      <c r="C8">
        <v>367.59663237514599</v>
      </c>
      <c r="D8">
        <v>2188.36416682754</v>
      </c>
      <c r="E8">
        <f t="shared" ref="E8:E31" si="1">C8*178.49</f>
        <v>65612.322912639807</v>
      </c>
      <c r="F8">
        <v>4</v>
      </c>
    </row>
    <row r="9" spans="1:14" x14ac:dyDescent="0.25">
      <c r="A9" t="s">
        <v>37</v>
      </c>
      <c r="B9">
        <v>2239.0457966201102</v>
      </c>
      <c r="C9">
        <v>380.37059631490899</v>
      </c>
      <c r="D9">
        <v>2239.0457966201102</v>
      </c>
      <c r="E9">
        <f t="shared" si="1"/>
        <v>67892.347736248106</v>
      </c>
      <c r="F9">
        <v>4</v>
      </c>
      <c r="I9" s="12"/>
    </row>
    <row r="10" spans="1:14" x14ac:dyDescent="0.25">
      <c r="A10" t="s">
        <v>37</v>
      </c>
      <c r="B10">
        <v>2294.0056111722101</v>
      </c>
      <c r="C10">
        <v>393.13188927127101</v>
      </c>
      <c r="D10">
        <v>2294.0056111722101</v>
      </c>
      <c r="E10">
        <f t="shared" si="1"/>
        <v>70170.110916029167</v>
      </c>
      <c r="F10">
        <v>4</v>
      </c>
      <c r="I10" s="12"/>
    </row>
    <row r="11" spans="1:14" x14ac:dyDescent="0.25">
      <c r="A11" t="s">
        <v>37</v>
      </c>
      <c r="B11">
        <v>2353.24983078477</v>
      </c>
      <c r="C11">
        <v>406.28437004247701</v>
      </c>
      <c r="D11">
        <v>2353.24983078477</v>
      </c>
      <c r="E11">
        <f t="shared" si="1"/>
        <v>72517.697208881727</v>
      </c>
      <c r="F11">
        <v>4</v>
      </c>
      <c r="I11" s="13"/>
    </row>
    <row r="12" spans="1:14" x14ac:dyDescent="0.25">
      <c r="A12" t="s">
        <v>37</v>
      </c>
      <c r="B12">
        <v>2407.3353474821301</v>
      </c>
      <c r="C12">
        <v>417.83662080077801</v>
      </c>
      <c r="D12">
        <v>2407.3353474821301</v>
      </c>
      <c r="E12">
        <f t="shared" si="1"/>
        <v>74579.658446730871</v>
      </c>
      <c r="F12">
        <v>4</v>
      </c>
    </row>
    <row r="13" spans="1:14" x14ac:dyDescent="0.25">
      <c r="A13" t="s">
        <v>38</v>
      </c>
      <c r="B13">
        <v>2552.0430463255698</v>
      </c>
      <c r="C13">
        <v>535.34017904329903</v>
      </c>
      <c r="D13">
        <v>2552.0430463255698</v>
      </c>
      <c r="E13">
        <f t="shared" si="1"/>
        <v>95552.868557438444</v>
      </c>
      <c r="F13">
        <v>3.2</v>
      </c>
    </row>
    <row r="14" spans="1:14" x14ac:dyDescent="0.25">
      <c r="A14" t="s">
        <v>38</v>
      </c>
      <c r="B14">
        <v>2603.5865333709899</v>
      </c>
      <c r="C14">
        <v>548.51546758462905</v>
      </c>
      <c r="D14">
        <v>2603.5865333709899</v>
      </c>
      <c r="E14">
        <f t="shared" si="1"/>
        <v>97904.525809180443</v>
      </c>
      <c r="F14">
        <v>3.2</v>
      </c>
    </row>
    <row r="15" spans="1:14" x14ac:dyDescent="0.25">
      <c r="A15" t="s">
        <v>38</v>
      </c>
      <c r="B15">
        <v>2647.4417284511401</v>
      </c>
      <c r="C15">
        <v>562.52128149257703</v>
      </c>
      <c r="D15">
        <v>2647.4417284511401</v>
      </c>
      <c r="E15">
        <f t="shared" si="1"/>
        <v>100404.42353361008</v>
      </c>
      <c r="F15">
        <v>3.2</v>
      </c>
    </row>
    <row r="16" spans="1:14" x14ac:dyDescent="0.25">
      <c r="A16" t="s">
        <v>38</v>
      </c>
      <c r="B16">
        <v>2691.2782626284702</v>
      </c>
      <c r="C16">
        <v>575.31551900578404</v>
      </c>
      <c r="D16">
        <v>2691.2782626284702</v>
      </c>
      <c r="E16">
        <f t="shared" si="1"/>
        <v>102688.0669873424</v>
      </c>
      <c r="F16">
        <v>3.2</v>
      </c>
    </row>
    <row r="17" spans="1:6" x14ac:dyDescent="0.25">
      <c r="A17" t="s">
        <v>38</v>
      </c>
      <c r="B17">
        <v>2734.2467192520098</v>
      </c>
      <c r="C17">
        <v>587.30457311917598</v>
      </c>
      <c r="D17">
        <v>2734.2467192520098</v>
      </c>
      <c r="E17">
        <f t="shared" si="1"/>
        <v>104827.99325604172</v>
      </c>
      <c r="F17">
        <v>3.2</v>
      </c>
    </row>
    <row r="18" spans="1:6" x14ac:dyDescent="0.25">
      <c r="A18" t="s">
        <v>38</v>
      </c>
      <c r="B18">
        <v>2782.3800990916902</v>
      </c>
      <c r="C18">
        <v>601.29771604372195</v>
      </c>
      <c r="D18">
        <v>2782.3800990916902</v>
      </c>
      <c r="E18">
        <f t="shared" si="1"/>
        <v>107325.62933664393</v>
      </c>
      <c r="F18">
        <v>3.2</v>
      </c>
    </row>
    <row r="19" spans="1:6" x14ac:dyDescent="0.25">
      <c r="A19" t="s">
        <v>38</v>
      </c>
      <c r="B19">
        <v>2831.3380143785698</v>
      </c>
      <c r="C19">
        <v>613.26903078035298</v>
      </c>
      <c r="D19">
        <v>2831.3380143785698</v>
      </c>
      <c r="E19">
        <f t="shared" si="1"/>
        <v>109462.38930398521</v>
      </c>
      <c r="F19">
        <v>3.2</v>
      </c>
    </row>
    <row r="20" spans="1:6" x14ac:dyDescent="0.25">
      <c r="A20" t="s">
        <v>38</v>
      </c>
      <c r="B20">
        <v>2882.0258644720798</v>
      </c>
      <c r="C20">
        <v>626.44685351836301</v>
      </c>
      <c r="D20">
        <v>2882.0258644720798</v>
      </c>
      <c r="E20">
        <f t="shared" si="1"/>
        <v>111814.49888449263</v>
      </c>
      <c r="F20">
        <v>3.2</v>
      </c>
    </row>
    <row r="21" spans="1:6" x14ac:dyDescent="0.25">
      <c r="A21" t="s">
        <v>38</v>
      </c>
      <c r="B21">
        <v>2933.5631312165501</v>
      </c>
      <c r="C21">
        <v>639.218283261446</v>
      </c>
      <c r="D21">
        <v>2933.5631312165501</v>
      </c>
      <c r="E21">
        <f t="shared" si="1"/>
        <v>114094.07137933551</v>
      </c>
      <c r="F21">
        <v>3.2</v>
      </c>
    </row>
    <row r="22" spans="1:6" x14ac:dyDescent="0.25">
      <c r="A22" t="s">
        <v>38</v>
      </c>
      <c r="B22">
        <v>2981.67785015341</v>
      </c>
      <c r="C22">
        <v>651.99984979125099</v>
      </c>
      <c r="D22">
        <v>2981.67785015341</v>
      </c>
      <c r="E22">
        <f t="shared" si="1"/>
        <v>116375.45318924039</v>
      </c>
      <c r="F22">
        <v>3.2</v>
      </c>
    </row>
    <row r="23" spans="1:6" x14ac:dyDescent="0.25">
      <c r="A23" t="s">
        <v>38</v>
      </c>
      <c r="B23">
        <v>3031.4976226931299</v>
      </c>
      <c r="C23">
        <v>664.37248912944801</v>
      </c>
      <c r="D23">
        <v>3031.4976226931299</v>
      </c>
      <c r="E23">
        <f t="shared" si="1"/>
        <v>118583.84558471518</v>
      </c>
      <c r="F23">
        <v>3.2</v>
      </c>
    </row>
    <row r="24" spans="1:6" x14ac:dyDescent="0.25">
      <c r="A24" t="s">
        <v>38</v>
      </c>
      <c r="B24">
        <v>3083.0411097385399</v>
      </c>
      <c r="C24">
        <v>677.54777767077803</v>
      </c>
      <c r="D24">
        <v>3083.0411097385399</v>
      </c>
      <c r="E24">
        <f t="shared" si="1"/>
        <v>120935.50283645718</v>
      </c>
      <c r="F24">
        <v>3.2</v>
      </c>
    </row>
    <row r="25" spans="1:6" x14ac:dyDescent="0.25">
      <c r="A25" t="s">
        <v>38</v>
      </c>
      <c r="B25">
        <v>3134.58459678396</v>
      </c>
      <c r="C25">
        <v>690.72306621210805</v>
      </c>
      <c r="D25">
        <v>3134.58459678396</v>
      </c>
      <c r="E25">
        <f t="shared" si="1"/>
        <v>123287.16008819918</v>
      </c>
      <c r="F25">
        <v>3.2</v>
      </c>
    </row>
    <row r="26" spans="1:6" x14ac:dyDescent="0.25">
      <c r="A26" t="s">
        <v>38</v>
      </c>
      <c r="B26">
        <v>3187.8455780341301</v>
      </c>
      <c r="C26">
        <v>704.29714515832495</v>
      </c>
      <c r="D26">
        <v>3187.8455780341301</v>
      </c>
      <c r="E26">
        <f t="shared" si="1"/>
        <v>125709.99743930943</v>
      </c>
      <c r="F26">
        <v>3.2</v>
      </c>
    </row>
    <row r="27" spans="1:6" x14ac:dyDescent="0.25">
      <c r="A27" t="s">
        <v>38</v>
      </c>
      <c r="B27">
        <v>3240.2447020314498</v>
      </c>
      <c r="C27">
        <v>717.46989950297495</v>
      </c>
      <c r="D27">
        <v>3240.2447020314498</v>
      </c>
      <c r="E27">
        <f t="shared" si="1"/>
        <v>128061.202362286</v>
      </c>
      <c r="F27">
        <v>3.2</v>
      </c>
    </row>
    <row r="28" spans="1:6" x14ac:dyDescent="0.25">
      <c r="A28" t="s">
        <v>38</v>
      </c>
      <c r="B28">
        <v>3292.6500463297202</v>
      </c>
      <c r="C28">
        <v>731.04651264587199</v>
      </c>
      <c r="D28">
        <v>3292.6500463297202</v>
      </c>
      <c r="E28">
        <f t="shared" si="1"/>
        <v>130484.4920421617</v>
      </c>
      <c r="F28">
        <v>3.2</v>
      </c>
    </row>
    <row r="29" spans="1:6" x14ac:dyDescent="0.25">
      <c r="A29" t="s">
        <v>38</v>
      </c>
      <c r="B29">
        <v>3345.04917032704</v>
      </c>
      <c r="C29">
        <v>744.21926699052096</v>
      </c>
      <c r="D29">
        <v>3345.04917032704</v>
      </c>
      <c r="E29">
        <f t="shared" si="1"/>
        <v>132835.69696513811</v>
      </c>
      <c r="F29">
        <v>3.2</v>
      </c>
    </row>
    <row r="30" spans="1:6" x14ac:dyDescent="0.25">
      <c r="A30" t="s">
        <v>38</v>
      </c>
      <c r="B30">
        <v>3398.3039312762699</v>
      </c>
      <c r="C30">
        <v>757.38948713849095</v>
      </c>
      <c r="D30">
        <v>3398.3039312762699</v>
      </c>
      <c r="E30">
        <f t="shared" si="1"/>
        <v>135186.44955934925</v>
      </c>
      <c r="F30">
        <v>3.2</v>
      </c>
    </row>
    <row r="31" spans="1:6" x14ac:dyDescent="0.25">
      <c r="A31" t="s">
        <v>38</v>
      </c>
      <c r="B31">
        <v>3449.8474183216799</v>
      </c>
      <c r="C31">
        <v>770.56477567982097</v>
      </c>
      <c r="D31">
        <v>3449.8474183216799</v>
      </c>
      <c r="E31">
        <f t="shared" si="1"/>
        <v>137538.10681109125</v>
      </c>
      <c r="F31">
        <v>3.2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G2" sqref="G2"/>
    </sheetView>
  </sheetViews>
  <sheetFormatPr defaultRowHeight="15" x14ac:dyDescent="0.25"/>
  <cols>
    <col min="6" max="6" width="8.5703125" customWidth="1"/>
  </cols>
  <sheetData>
    <row r="1" spans="1:14" x14ac:dyDescent="0.25">
      <c r="A1" s="6" t="s">
        <v>36</v>
      </c>
      <c r="B1" s="11" t="s">
        <v>18</v>
      </c>
      <c r="C1" s="11" t="s">
        <v>23</v>
      </c>
      <c r="D1" s="6" t="s">
        <v>0</v>
      </c>
      <c r="E1" s="6" t="s">
        <v>1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t="s">
        <v>10</v>
      </c>
      <c r="M1" t="s">
        <v>4</v>
      </c>
      <c r="N1" s="3" t="s">
        <v>32</v>
      </c>
    </row>
    <row r="2" spans="1:14" x14ac:dyDescent="0.25">
      <c r="A2" s="6" t="s">
        <v>35</v>
      </c>
      <c r="B2" s="6">
        <v>1500</v>
      </c>
      <c r="C2" s="6">
        <v>0.20119999999999999</v>
      </c>
      <c r="D2" s="6">
        <v>1500</v>
      </c>
      <c r="E2" s="6">
        <v>35.912188</v>
      </c>
      <c r="F2" s="6">
        <v>3</v>
      </c>
      <c r="G2" s="6" t="s">
        <v>53</v>
      </c>
      <c r="H2" s="6">
        <v>1974</v>
      </c>
      <c r="I2" s="6" t="s">
        <v>11</v>
      </c>
      <c r="J2" s="6" t="s">
        <v>9</v>
      </c>
      <c r="K2" s="6" t="s">
        <v>17</v>
      </c>
      <c r="L2" t="s">
        <v>16</v>
      </c>
      <c r="M2">
        <v>3.12</v>
      </c>
      <c r="N2" t="s">
        <v>33</v>
      </c>
    </row>
    <row r="3" spans="1:14" x14ac:dyDescent="0.25">
      <c r="A3" s="6" t="s">
        <v>35</v>
      </c>
      <c r="B3" s="6">
        <v>1550</v>
      </c>
      <c r="C3" s="6">
        <v>0.20219999999999999</v>
      </c>
      <c r="D3" s="6">
        <v>1550</v>
      </c>
      <c r="E3" s="6">
        <v>36.090677999999997</v>
      </c>
      <c r="F3" s="6">
        <v>3</v>
      </c>
      <c r="G3" s="6"/>
      <c r="H3" s="6"/>
      <c r="I3" s="6"/>
      <c r="J3" s="6"/>
      <c r="K3" s="6"/>
    </row>
    <row r="4" spans="1:14" x14ac:dyDescent="0.25">
      <c r="A4" s="6" t="s">
        <v>35</v>
      </c>
      <c r="B4" s="6">
        <v>1600</v>
      </c>
      <c r="C4" s="6">
        <v>0.2044</v>
      </c>
      <c r="D4" s="6">
        <v>1600</v>
      </c>
      <c r="E4" s="6">
        <v>36.483356000000001</v>
      </c>
      <c r="F4" s="6">
        <v>3</v>
      </c>
      <c r="G4" s="6"/>
      <c r="H4" s="6"/>
      <c r="I4" s="6"/>
      <c r="J4" s="6"/>
      <c r="K4" s="6"/>
    </row>
    <row r="5" spans="1:14" x14ac:dyDescent="0.25">
      <c r="A5" s="6" t="s">
        <v>35</v>
      </c>
      <c r="B5" s="6">
        <v>1650</v>
      </c>
      <c r="C5" s="6">
        <v>0.20619999999999999</v>
      </c>
      <c r="D5" s="6">
        <v>1650</v>
      </c>
      <c r="E5" s="6">
        <v>36.804638000000004</v>
      </c>
      <c r="F5" s="6">
        <v>3</v>
      </c>
      <c r="G5" s="6"/>
      <c r="H5" s="6"/>
      <c r="I5" s="6"/>
      <c r="J5" s="6"/>
      <c r="K5" s="6"/>
    </row>
    <row r="6" spans="1:14" x14ac:dyDescent="0.25">
      <c r="A6" s="6" t="s">
        <v>35</v>
      </c>
      <c r="B6" s="6">
        <v>1700</v>
      </c>
      <c r="C6" s="6">
        <v>0.2079</v>
      </c>
      <c r="D6" s="6">
        <v>1700</v>
      </c>
      <c r="E6" s="6">
        <v>37.108071000000002</v>
      </c>
      <c r="F6" s="6">
        <v>3</v>
      </c>
      <c r="G6" s="6"/>
      <c r="H6" s="6"/>
      <c r="I6" s="6"/>
      <c r="J6" s="6"/>
      <c r="K6" s="6"/>
    </row>
    <row r="7" spans="1:14" x14ac:dyDescent="0.25">
      <c r="A7" s="6" t="s">
        <v>35</v>
      </c>
      <c r="B7" s="6">
        <v>1750</v>
      </c>
      <c r="C7" s="6">
        <v>0.2097</v>
      </c>
      <c r="D7" s="6">
        <v>1750</v>
      </c>
      <c r="E7" s="6">
        <v>37.429352999999999</v>
      </c>
      <c r="F7" s="6">
        <v>3</v>
      </c>
      <c r="G7" s="6"/>
      <c r="H7" s="6"/>
      <c r="I7" s="6"/>
      <c r="J7" s="6"/>
      <c r="K7" s="6"/>
    </row>
    <row r="8" spans="1:14" x14ac:dyDescent="0.25">
      <c r="A8" s="6" t="s">
        <v>35</v>
      </c>
      <c r="B8" s="6">
        <v>1800</v>
      </c>
      <c r="C8" s="6">
        <v>0.2117</v>
      </c>
      <c r="D8" s="6">
        <v>1800</v>
      </c>
      <c r="E8" s="6">
        <v>37.786332999999999</v>
      </c>
      <c r="F8" s="6">
        <v>3</v>
      </c>
      <c r="G8" s="6"/>
      <c r="H8" s="6"/>
      <c r="I8" s="6"/>
      <c r="J8" s="6"/>
      <c r="K8" s="6"/>
    </row>
    <row r="9" spans="1:14" x14ac:dyDescent="0.25">
      <c r="A9" s="6" t="s">
        <v>35</v>
      </c>
      <c r="B9" s="6">
        <v>1850</v>
      </c>
      <c r="C9" s="6">
        <v>0.214</v>
      </c>
      <c r="D9" s="6">
        <v>1850</v>
      </c>
      <c r="E9" s="6">
        <v>38.196860000000001</v>
      </c>
      <c r="F9" s="6">
        <v>3</v>
      </c>
      <c r="G9" s="6"/>
      <c r="H9" s="6"/>
      <c r="I9" s="6"/>
      <c r="J9" s="6"/>
      <c r="K9" s="6"/>
    </row>
    <row r="10" spans="1:14" x14ac:dyDescent="0.25">
      <c r="A10" s="6" t="s">
        <v>35</v>
      </c>
      <c r="B10" s="6">
        <v>1500</v>
      </c>
      <c r="C10" s="6">
        <v>0.20080000000000001</v>
      </c>
      <c r="D10" s="6">
        <v>1500</v>
      </c>
      <c r="E10" s="6">
        <v>35.840792</v>
      </c>
      <c r="F10" s="6">
        <v>3</v>
      </c>
      <c r="G10" s="6"/>
      <c r="H10" s="6"/>
      <c r="I10" s="6"/>
      <c r="J10" s="6"/>
      <c r="K10" s="6"/>
    </row>
    <row r="11" spans="1:14" x14ac:dyDescent="0.25">
      <c r="A11" s="6" t="s">
        <v>35</v>
      </c>
      <c r="B11" s="6">
        <v>1550</v>
      </c>
      <c r="C11" s="6">
        <v>0.2031</v>
      </c>
      <c r="D11" s="6">
        <v>1550</v>
      </c>
      <c r="E11" s="6">
        <v>36.251319000000002</v>
      </c>
      <c r="F11" s="6">
        <v>3</v>
      </c>
      <c r="G11" s="6"/>
      <c r="H11" s="6"/>
      <c r="I11" s="6"/>
      <c r="J11" s="6"/>
      <c r="K11" s="6"/>
    </row>
    <row r="12" spans="1:14" x14ac:dyDescent="0.25">
      <c r="A12" s="6" t="s">
        <v>35</v>
      </c>
      <c r="B12" s="6">
        <v>1600</v>
      </c>
      <c r="C12" s="6">
        <v>0.20530000000000001</v>
      </c>
      <c r="D12" s="6">
        <v>1600</v>
      </c>
      <c r="E12" s="6">
        <v>36.643997000000006</v>
      </c>
      <c r="F12" s="6">
        <v>3</v>
      </c>
      <c r="G12" s="6"/>
      <c r="H12" s="6"/>
      <c r="I12" s="6"/>
      <c r="J12" s="6"/>
      <c r="K12" s="6"/>
    </row>
    <row r="13" spans="1:14" x14ac:dyDescent="0.25">
      <c r="A13" s="6" t="s">
        <v>35</v>
      </c>
      <c r="B13" s="6">
        <v>1650</v>
      </c>
      <c r="C13" s="6">
        <v>0.20660000000000001</v>
      </c>
      <c r="D13" s="6">
        <v>1650</v>
      </c>
      <c r="E13" s="6">
        <v>36.876034000000004</v>
      </c>
      <c r="F13" s="6">
        <v>3</v>
      </c>
      <c r="G13" s="6"/>
      <c r="H13" s="6"/>
      <c r="I13" s="6"/>
      <c r="J13" s="6"/>
      <c r="K13" s="6"/>
    </row>
    <row r="14" spans="1:14" x14ac:dyDescent="0.25">
      <c r="A14" s="6" t="s">
        <v>35</v>
      </c>
      <c r="B14" s="6">
        <v>1700</v>
      </c>
      <c r="C14" s="6">
        <v>0.20799999999999999</v>
      </c>
      <c r="D14" s="6">
        <v>1700</v>
      </c>
      <c r="E14" s="6">
        <v>37.125920000000001</v>
      </c>
      <c r="F14" s="6">
        <v>3</v>
      </c>
      <c r="G14" s="6"/>
      <c r="H14" s="6"/>
      <c r="I14" s="6"/>
      <c r="J14" s="6"/>
      <c r="K14" s="6"/>
    </row>
    <row r="15" spans="1:14" x14ac:dyDescent="0.25">
      <c r="A15" s="6" t="s">
        <v>35</v>
      </c>
      <c r="B15" s="6">
        <v>1750</v>
      </c>
      <c r="C15" s="6">
        <v>0.2097</v>
      </c>
      <c r="D15" s="6">
        <v>1750</v>
      </c>
      <c r="E15" s="6">
        <v>37.429352999999999</v>
      </c>
      <c r="F15" s="6">
        <v>3</v>
      </c>
      <c r="G15" s="6"/>
      <c r="H15" s="6"/>
      <c r="I15" s="6"/>
      <c r="J15" s="6"/>
      <c r="K15" s="6"/>
    </row>
    <row r="16" spans="1:14" x14ac:dyDescent="0.25">
      <c r="A16" s="6" t="s">
        <v>35</v>
      </c>
      <c r="B16" s="6">
        <v>1800</v>
      </c>
      <c r="C16" s="6">
        <v>0.2117</v>
      </c>
      <c r="D16" s="6">
        <v>1800</v>
      </c>
      <c r="E16" s="6">
        <v>37.786332999999999</v>
      </c>
      <c r="F16" s="6">
        <v>3</v>
      </c>
      <c r="G16" s="6"/>
      <c r="H16" s="6"/>
      <c r="I16" s="6"/>
      <c r="J16" s="6"/>
      <c r="K16" s="6"/>
    </row>
    <row r="17" spans="1:11" x14ac:dyDescent="0.25">
      <c r="A17" s="6" t="s">
        <v>35</v>
      </c>
      <c r="B17" s="6">
        <v>1850</v>
      </c>
      <c r="C17" s="6">
        <v>0.2142</v>
      </c>
      <c r="D17" s="6">
        <v>1850</v>
      </c>
      <c r="E17" s="6">
        <v>38.232558000000004</v>
      </c>
      <c r="F17" s="6">
        <v>3</v>
      </c>
      <c r="G17" s="6"/>
      <c r="H17" s="6"/>
      <c r="I17" s="6"/>
      <c r="J17" s="6"/>
      <c r="K17" s="6"/>
    </row>
    <row r="18" spans="1:11" x14ac:dyDescent="0.25">
      <c r="A18" s="6" t="s">
        <v>35</v>
      </c>
      <c r="B18" s="6">
        <v>1500</v>
      </c>
      <c r="C18" s="6">
        <v>0.20019999999999999</v>
      </c>
      <c r="D18" s="6">
        <v>1500</v>
      </c>
      <c r="E18" s="6">
        <v>35.733697999999997</v>
      </c>
      <c r="F18" s="6">
        <v>3</v>
      </c>
      <c r="G18" s="6"/>
      <c r="H18" s="6"/>
      <c r="I18" s="6"/>
      <c r="J18" s="6"/>
      <c r="K18" s="6"/>
    </row>
    <row r="19" spans="1:11" x14ac:dyDescent="0.25">
      <c r="A19" s="6" t="s">
        <v>35</v>
      </c>
      <c r="B19" s="6">
        <v>1550</v>
      </c>
      <c r="C19" s="6">
        <v>0.2019</v>
      </c>
      <c r="D19" s="6">
        <v>1550</v>
      </c>
      <c r="E19" s="6">
        <v>36.037131000000002</v>
      </c>
      <c r="F19" s="6">
        <v>3</v>
      </c>
      <c r="G19" s="6"/>
      <c r="H19" s="6"/>
      <c r="I19" s="6"/>
      <c r="J19" s="6"/>
      <c r="K19" s="6"/>
    </row>
    <row r="20" spans="1:11" x14ac:dyDescent="0.25">
      <c r="A20" s="6" t="s">
        <v>35</v>
      </c>
      <c r="B20" s="6">
        <v>1600</v>
      </c>
      <c r="C20" s="6">
        <v>0.20419999999999999</v>
      </c>
      <c r="D20" s="6">
        <v>1600</v>
      </c>
      <c r="E20" s="6">
        <v>36.447657999999997</v>
      </c>
      <c r="F20" s="6">
        <v>3</v>
      </c>
      <c r="G20" s="6"/>
      <c r="H20" s="6"/>
      <c r="I20" s="6"/>
      <c r="J20" s="6"/>
      <c r="K20" s="6"/>
    </row>
    <row r="21" spans="1:11" x14ac:dyDescent="0.25">
      <c r="A21" s="6" t="s">
        <v>35</v>
      </c>
      <c r="B21" s="6">
        <v>1650</v>
      </c>
      <c r="C21" s="6">
        <v>0.20599999999999999</v>
      </c>
      <c r="D21" s="6">
        <v>1650</v>
      </c>
      <c r="E21" s="6">
        <v>36.768940000000001</v>
      </c>
      <c r="F21" s="6">
        <v>3</v>
      </c>
      <c r="G21" s="6"/>
      <c r="H21" s="6"/>
      <c r="I21" s="6"/>
      <c r="J21" s="6"/>
      <c r="K21" s="6"/>
    </row>
    <row r="22" spans="1:11" x14ac:dyDescent="0.25">
      <c r="A22" s="6" t="s">
        <v>35</v>
      </c>
      <c r="B22" s="6">
        <v>1700</v>
      </c>
      <c r="C22" s="6">
        <v>0.20760000000000001</v>
      </c>
      <c r="D22" s="6">
        <v>1700</v>
      </c>
      <c r="E22" s="6">
        <v>37.054524000000001</v>
      </c>
      <c r="F22" s="6">
        <v>3</v>
      </c>
      <c r="G22" s="6"/>
      <c r="H22" s="6"/>
      <c r="I22" s="6"/>
      <c r="J22" s="6"/>
      <c r="K22" s="6"/>
    </row>
    <row r="23" spans="1:11" x14ac:dyDescent="0.25">
      <c r="A23" s="6" t="s">
        <v>35</v>
      </c>
      <c r="B23" s="6">
        <v>1750</v>
      </c>
      <c r="C23" s="6">
        <v>0.2097</v>
      </c>
      <c r="D23" s="6">
        <v>1750</v>
      </c>
      <c r="E23" s="6">
        <v>37.429352999999999</v>
      </c>
      <c r="F23" s="6">
        <v>3</v>
      </c>
      <c r="G23" s="6"/>
      <c r="H23" s="6"/>
      <c r="I23" s="6"/>
      <c r="J23" s="6"/>
      <c r="K23" s="6"/>
    </row>
    <row r="24" spans="1:11" x14ac:dyDescent="0.25">
      <c r="A24" s="6" t="s">
        <v>35</v>
      </c>
      <c r="B24" s="6">
        <v>1800</v>
      </c>
      <c r="C24" s="6">
        <v>0.21229999999999999</v>
      </c>
      <c r="D24" s="6">
        <v>1800</v>
      </c>
      <c r="E24" s="6">
        <v>37.893427000000003</v>
      </c>
      <c r="F24" s="6">
        <v>3</v>
      </c>
      <c r="G24" s="6"/>
      <c r="H24" s="6"/>
      <c r="I24" s="6"/>
      <c r="J24" s="6"/>
      <c r="K24" s="6"/>
    </row>
    <row r="25" spans="1:11" x14ac:dyDescent="0.25">
      <c r="A25" s="6" t="s">
        <v>35</v>
      </c>
      <c r="B25" s="6">
        <v>1850</v>
      </c>
      <c r="C25" s="6">
        <v>0.21540000000000001</v>
      </c>
      <c r="D25" s="6">
        <v>1850</v>
      </c>
      <c r="E25" s="6">
        <v>38.446746000000005</v>
      </c>
      <c r="F25" s="6">
        <v>3</v>
      </c>
      <c r="G25" s="6"/>
      <c r="H25" s="6"/>
      <c r="I25" s="6"/>
      <c r="J25" s="6"/>
      <c r="K25" s="6"/>
    </row>
    <row r="26" spans="1:11" x14ac:dyDescent="0.25">
      <c r="A26" s="6" t="s">
        <v>37</v>
      </c>
      <c r="B26" s="6">
        <v>2150</v>
      </c>
      <c r="C26" s="6">
        <v>0.19520000000000001</v>
      </c>
      <c r="D26" s="6">
        <v>2150</v>
      </c>
      <c r="E26" s="11">
        <f t="shared" ref="E26:E41" si="0">C26*178.49</f>
        <v>34.841248000000007</v>
      </c>
      <c r="F26" s="6">
        <v>3</v>
      </c>
      <c r="G26" s="6"/>
      <c r="H26" s="6"/>
      <c r="I26" s="6"/>
      <c r="J26" s="6"/>
      <c r="K26" s="6"/>
    </row>
    <row r="27" spans="1:11" x14ac:dyDescent="0.25">
      <c r="A27" s="6" t="s">
        <v>37</v>
      </c>
      <c r="B27" s="6">
        <v>2200</v>
      </c>
      <c r="C27" s="6">
        <v>0.1976</v>
      </c>
      <c r="D27" s="6">
        <v>2200</v>
      </c>
      <c r="E27" s="11">
        <f t="shared" si="0"/>
        <v>35.269624</v>
      </c>
      <c r="F27" s="6">
        <v>3</v>
      </c>
      <c r="G27" s="6"/>
      <c r="H27" s="6"/>
      <c r="I27" s="6"/>
      <c r="J27" s="6"/>
      <c r="K27" s="6"/>
    </row>
    <row r="28" spans="1:11" x14ac:dyDescent="0.25">
      <c r="A28" s="6" t="s">
        <v>37</v>
      </c>
      <c r="B28" s="6">
        <v>2250</v>
      </c>
      <c r="C28" s="6">
        <v>0.20019999999999999</v>
      </c>
      <c r="D28" s="6">
        <v>2250</v>
      </c>
      <c r="E28" s="11">
        <f t="shared" si="0"/>
        <v>35.733697999999997</v>
      </c>
      <c r="F28" s="6">
        <v>3</v>
      </c>
      <c r="G28" s="6"/>
      <c r="H28" s="6"/>
      <c r="I28" s="6"/>
      <c r="J28" s="6"/>
      <c r="K28" s="6"/>
    </row>
    <row r="29" spans="1:11" x14ac:dyDescent="0.25">
      <c r="A29" s="6" t="s">
        <v>37</v>
      </c>
      <c r="B29" s="6">
        <v>2300</v>
      </c>
      <c r="C29" s="6">
        <v>0.20280000000000001</v>
      </c>
      <c r="D29" s="6">
        <v>2300</v>
      </c>
      <c r="E29" s="11">
        <f t="shared" si="0"/>
        <v>36.197772000000001</v>
      </c>
      <c r="F29" s="6">
        <v>3</v>
      </c>
      <c r="G29" s="6"/>
      <c r="H29" s="6"/>
      <c r="I29" s="6"/>
      <c r="J29" s="6"/>
      <c r="K29" s="6"/>
    </row>
    <row r="30" spans="1:11" x14ac:dyDescent="0.25">
      <c r="A30" s="6" t="s">
        <v>37</v>
      </c>
      <c r="B30" s="6">
        <v>2150</v>
      </c>
      <c r="C30" s="6">
        <v>0.1956</v>
      </c>
      <c r="D30" s="6">
        <v>2150</v>
      </c>
      <c r="E30" s="11">
        <f t="shared" si="0"/>
        <v>34.912644</v>
      </c>
      <c r="F30" s="6">
        <v>3</v>
      </c>
      <c r="G30" s="6"/>
      <c r="H30" s="6"/>
      <c r="I30" s="6"/>
      <c r="J30" s="6"/>
      <c r="K30" s="6"/>
    </row>
    <row r="31" spans="1:11" x14ac:dyDescent="0.25">
      <c r="A31" s="6" t="s">
        <v>37</v>
      </c>
      <c r="B31" s="6">
        <v>2200</v>
      </c>
      <c r="C31" s="6">
        <v>0.19750000000000001</v>
      </c>
      <c r="D31" s="6">
        <v>2200</v>
      </c>
      <c r="E31" s="11">
        <f t="shared" si="0"/>
        <v>35.251775000000002</v>
      </c>
      <c r="F31" s="6">
        <v>3</v>
      </c>
      <c r="G31" s="6"/>
      <c r="H31" s="6"/>
      <c r="I31" s="6"/>
      <c r="J31" s="6"/>
      <c r="K31" s="6"/>
    </row>
    <row r="32" spans="1:11" x14ac:dyDescent="0.25">
      <c r="A32" s="6" t="s">
        <v>37</v>
      </c>
      <c r="B32" s="6">
        <v>2250</v>
      </c>
      <c r="C32" s="6">
        <v>0.1993</v>
      </c>
      <c r="D32" s="6">
        <v>2250</v>
      </c>
      <c r="E32" s="11">
        <f t="shared" si="0"/>
        <v>35.573057000000006</v>
      </c>
      <c r="F32" s="6">
        <v>3</v>
      </c>
      <c r="G32" s="6"/>
      <c r="H32" s="6"/>
      <c r="I32" s="6"/>
      <c r="J32" s="6"/>
      <c r="K32" s="6"/>
    </row>
    <row r="33" spans="1:11" x14ac:dyDescent="0.25">
      <c r="A33" s="6" t="s">
        <v>37</v>
      </c>
      <c r="B33" s="6">
        <v>2300</v>
      </c>
      <c r="C33" s="6">
        <v>0.20119999999999999</v>
      </c>
      <c r="D33" s="6">
        <v>2300</v>
      </c>
      <c r="E33" s="11">
        <f t="shared" si="0"/>
        <v>35.912188</v>
      </c>
      <c r="F33" s="6">
        <v>3</v>
      </c>
      <c r="G33" s="6"/>
      <c r="H33" s="6"/>
      <c r="I33" s="6"/>
      <c r="J33" s="6"/>
      <c r="K33" s="6"/>
    </row>
    <row r="34" spans="1:11" x14ac:dyDescent="0.25">
      <c r="A34" s="6" t="s">
        <v>37</v>
      </c>
      <c r="B34" s="6">
        <v>2350</v>
      </c>
      <c r="C34" s="6">
        <v>0.20369999999999999</v>
      </c>
      <c r="D34" s="6">
        <v>2350</v>
      </c>
      <c r="E34" s="11">
        <f t="shared" si="0"/>
        <v>36.358412999999999</v>
      </c>
      <c r="F34" s="6">
        <v>3</v>
      </c>
      <c r="G34" s="6"/>
      <c r="H34" s="6"/>
      <c r="I34" s="6"/>
      <c r="J34" s="6"/>
      <c r="K34" s="6"/>
    </row>
    <row r="35" spans="1:11" x14ac:dyDescent="0.25">
      <c r="A35" s="6" t="s">
        <v>37</v>
      </c>
      <c r="B35" s="6">
        <v>2400</v>
      </c>
      <c r="C35" s="6">
        <v>0.2079</v>
      </c>
      <c r="D35" s="6">
        <v>2400</v>
      </c>
      <c r="E35" s="11">
        <f t="shared" si="0"/>
        <v>37.108071000000002</v>
      </c>
      <c r="F35" s="6">
        <v>3</v>
      </c>
      <c r="G35" s="6"/>
      <c r="H35" s="6"/>
      <c r="I35" s="6"/>
      <c r="J35" s="6"/>
      <c r="K35" s="6"/>
    </row>
    <row r="36" spans="1:11" x14ac:dyDescent="0.25">
      <c r="A36" s="6" t="s">
        <v>37</v>
      </c>
      <c r="B36" s="6">
        <v>2150</v>
      </c>
      <c r="C36" s="6">
        <v>0.19500000000000001</v>
      </c>
      <c r="D36" s="6">
        <v>2150</v>
      </c>
      <c r="E36" s="11">
        <f t="shared" si="0"/>
        <v>34.805550000000004</v>
      </c>
      <c r="F36" s="6">
        <v>3</v>
      </c>
      <c r="G36" s="6"/>
      <c r="H36" s="6"/>
      <c r="I36" s="6"/>
      <c r="J36" s="6"/>
      <c r="K36" s="6"/>
    </row>
    <row r="37" spans="1:11" x14ac:dyDescent="0.25">
      <c r="A37" s="6" t="s">
        <v>37</v>
      </c>
      <c r="B37" s="6">
        <v>2200</v>
      </c>
      <c r="C37" s="6">
        <v>0.1978</v>
      </c>
      <c r="D37" s="6">
        <v>2200</v>
      </c>
      <c r="E37" s="11">
        <f t="shared" si="0"/>
        <v>35.305322000000004</v>
      </c>
      <c r="F37" s="6">
        <v>3</v>
      </c>
      <c r="G37" s="6"/>
      <c r="H37" s="6"/>
      <c r="I37" s="6"/>
      <c r="J37" s="6"/>
      <c r="K37" s="6"/>
    </row>
    <row r="38" spans="1:11" x14ac:dyDescent="0.25">
      <c r="A38" s="6" t="s">
        <v>37</v>
      </c>
      <c r="B38" s="6">
        <v>2250</v>
      </c>
      <c r="C38" s="6">
        <v>0.20069999999999999</v>
      </c>
      <c r="D38" s="6">
        <v>2250</v>
      </c>
      <c r="E38" s="11">
        <f t="shared" si="0"/>
        <v>35.822943000000002</v>
      </c>
      <c r="F38" s="6">
        <v>3</v>
      </c>
      <c r="G38" s="6"/>
      <c r="H38" s="6"/>
      <c r="I38" s="6"/>
      <c r="J38" s="6"/>
      <c r="K38" s="6"/>
    </row>
    <row r="39" spans="1:11" x14ac:dyDescent="0.25">
      <c r="A39" s="6" t="s">
        <v>37</v>
      </c>
      <c r="B39" s="6">
        <v>2300</v>
      </c>
      <c r="C39" s="6">
        <v>0.20380000000000001</v>
      </c>
      <c r="D39" s="6">
        <v>2300</v>
      </c>
      <c r="E39" s="11">
        <f t="shared" si="0"/>
        <v>36.376262000000004</v>
      </c>
      <c r="F39" s="6">
        <v>3</v>
      </c>
      <c r="G39" s="6"/>
      <c r="H39" s="6"/>
      <c r="I39" s="6"/>
      <c r="J39" s="6"/>
      <c r="K39" s="6"/>
    </row>
    <row r="40" spans="1:11" x14ac:dyDescent="0.25">
      <c r="A40" s="6" t="s">
        <v>37</v>
      </c>
      <c r="B40" s="6">
        <v>2350</v>
      </c>
      <c r="C40" s="6">
        <v>0.20549999999999999</v>
      </c>
      <c r="D40" s="6">
        <v>2350</v>
      </c>
      <c r="E40" s="11">
        <f t="shared" si="0"/>
        <v>36.679695000000002</v>
      </c>
      <c r="F40" s="6">
        <v>3</v>
      </c>
      <c r="G40" s="6"/>
      <c r="H40" s="6"/>
      <c r="I40" s="6"/>
      <c r="J40" s="6"/>
      <c r="K40" s="6"/>
    </row>
    <row r="41" spans="1:11" x14ac:dyDescent="0.25">
      <c r="A41" s="6" t="s">
        <v>37</v>
      </c>
      <c r="B41" s="6">
        <v>2400</v>
      </c>
      <c r="C41" s="6">
        <v>0.21129999999999999</v>
      </c>
      <c r="D41" s="6">
        <v>2400</v>
      </c>
      <c r="E41" s="11">
        <f t="shared" si="0"/>
        <v>37.714936999999999</v>
      </c>
      <c r="F41" s="6">
        <v>3</v>
      </c>
      <c r="G41" s="6"/>
      <c r="H41" s="6"/>
      <c r="I41" s="6"/>
      <c r="J41" s="6"/>
      <c r="K41" s="6"/>
    </row>
    <row r="42" spans="1:1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G2" sqref="G2"/>
    </sheetView>
  </sheetViews>
  <sheetFormatPr defaultRowHeight="15" x14ac:dyDescent="0.25"/>
  <cols>
    <col min="6" max="6" width="20.85546875" customWidth="1"/>
  </cols>
  <sheetData>
    <row r="1" spans="1:14" x14ac:dyDescent="0.25">
      <c r="A1" s="6" t="s">
        <v>36</v>
      </c>
      <c r="B1" s="6" t="s">
        <v>12</v>
      </c>
      <c r="C1" s="6" t="s">
        <v>13</v>
      </c>
      <c r="D1" s="6" t="s">
        <v>0</v>
      </c>
      <c r="E1" s="6" t="s">
        <v>1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t="s">
        <v>10</v>
      </c>
      <c r="M1" t="s">
        <v>4</v>
      </c>
      <c r="N1" s="3" t="s">
        <v>32</v>
      </c>
    </row>
    <row r="2" spans="1:14" x14ac:dyDescent="0.25">
      <c r="A2" s="6" t="s">
        <v>35</v>
      </c>
      <c r="B2" s="6">
        <v>2.7287390150090398</v>
      </c>
      <c r="C2" s="6">
        <v>2.4923582074800801</v>
      </c>
      <c r="D2" s="6">
        <f>SQRT(B2)</f>
        <v>1.6518895286940467</v>
      </c>
      <c r="E2" s="6">
        <f>(C2*D2)/1000</f>
        <v>4.1171004246910083E-3</v>
      </c>
      <c r="F2" s="6">
        <v>5</v>
      </c>
      <c r="G2" s="6" t="s">
        <v>54</v>
      </c>
      <c r="H2" s="6">
        <v>1971</v>
      </c>
      <c r="I2" s="6" t="s">
        <v>11</v>
      </c>
      <c r="J2" s="6" t="s">
        <v>14</v>
      </c>
      <c r="K2" s="6" t="s">
        <v>15</v>
      </c>
      <c r="L2" t="s">
        <v>16</v>
      </c>
      <c r="M2">
        <v>3</v>
      </c>
      <c r="N2" t="s">
        <v>33</v>
      </c>
    </row>
    <row r="3" spans="1:14" x14ac:dyDescent="0.25">
      <c r="A3" s="6" t="s">
        <v>35</v>
      </c>
      <c r="B3" s="6">
        <v>2.9619873327714399</v>
      </c>
      <c r="C3" s="6">
        <v>2.5307305207729902</v>
      </c>
      <c r="D3" s="6">
        <f t="shared" ref="D3:D28" si="0">SQRT(B3)</f>
        <v>1.7210425133538798</v>
      </c>
      <c r="E3" s="6">
        <f t="shared" ref="E3:E28" si="1">(C3*D3)/1000</f>
        <v>4.3554948160925196E-3</v>
      </c>
      <c r="F3" s="6">
        <v>5</v>
      </c>
      <c r="G3" s="6"/>
      <c r="H3" s="6"/>
      <c r="I3" s="6"/>
      <c r="J3" s="6"/>
      <c r="K3" s="6"/>
    </row>
    <row r="4" spans="1:14" x14ac:dyDescent="0.25">
      <c r="A4" s="6" t="s">
        <v>35</v>
      </c>
      <c r="B4" s="6">
        <v>3.19572982069859</v>
      </c>
      <c r="C4" s="6">
        <v>2.58825192794998</v>
      </c>
      <c r="D4" s="6">
        <f t="shared" si="0"/>
        <v>1.7876604321566749</v>
      </c>
      <c r="E4" s="6">
        <f t="shared" si="1"/>
        <v>4.6269155600494084E-3</v>
      </c>
      <c r="F4" s="6">
        <v>5</v>
      </c>
      <c r="G4" s="6"/>
      <c r="H4" s="6"/>
      <c r="I4" s="6"/>
      <c r="J4" s="6"/>
      <c r="K4" s="6"/>
    </row>
    <row r="5" spans="1:14" x14ac:dyDescent="0.25">
      <c r="A5" s="6" t="s">
        <v>35</v>
      </c>
      <c r="B5" s="6">
        <v>3.7917539471841901</v>
      </c>
      <c r="C5" s="6">
        <v>2.6841868292669502</v>
      </c>
      <c r="D5" s="6">
        <f t="shared" si="0"/>
        <v>1.9472426523636417</v>
      </c>
      <c r="E5" s="6">
        <f t="shared" si="1"/>
        <v>5.2267630808613295E-3</v>
      </c>
      <c r="F5" s="6">
        <v>5</v>
      </c>
      <c r="G5" s="6"/>
      <c r="H5" s="6"/>
      <c r="I5" s="6"/>
      <c r="J5" s="6"/>
      <c r="K5" s="6"/>
    </row>
    <row r="6" spans="1:14" x14ac:dyDescent="0.25">
      <c r="A6" s="6" t="s">
        <v>35</v>
      </c>
      <c r="B6" s="6">
        <v>4.1285583683599301</v>
      </c>
      <c r="C6" s="6">
        <v>2.7353581498269</v>
      </c>
      <c r="D6" s="6">
        <f t="shared" si="0"/>
        <v>2.0318854220550748</v>
      </c>
      <c r="E6" s="6">
        <f t="shared" si="1"/>
        <v>5.5579343487328191E-3</v>
      </c>
      <c r="F6" s="6">
        <v>5</v>
      </c>
      <c r="G6" s="6"/>
      <c r="H6" s="6"/>
      <c r="I6" s="6"/>
      <c r="J6" s="6"/>
      <c r="K6" s="6"/>
    </row>
    <row r="7" spans="1:14" x14ac:dyDescent="0.25">
      <c r="A7" s="6" t="s">
        <v>35</v>
      </c>
      <c r="B7" s="6">
        <v>4.6192144341614298</v>
      </c>
      <c r="C7" s="6">
        <v>2.7482806996351301</v>
      </c>
      <c r="D7" s="6">
        <f t="shared" si="0"/>
        <v>2.1492357790994987</v>
      </c>
      <c r="E7" s="6">
        <f t="shared" si="1"/>
        <v>5.9067032106644235E-3</v>
      </c>
      <c r="F7" s="6">
        <v>5</v>
      </c>
      <c r="G7" s="6"/>
      <c r="H7" s="6"/>
      <c r="I7" s="6"/>
      <c r="J7" s="6"/>
      <c r="K7" s="6"/>
    </row>
    <row r="8" spans="1:14" x14ac:dyDescent="0.25">
      <c r="A8" s="6" t="s">
        <v>35</v>
      </c>
      <c r="B8" s="6">
        <v>4.8011788703819098</v>
      </c>
      <c r="C8" s="6">
        <v>2.7994026031786099</v>
      </c>
      <c r="D8" s="6">
        <f t="shared" si="0"/>
        <v>2.1911592526290531</v>
      </c>
      <c r="E8" s="6">
        <f t="shared" si="1"/>
        <v>6.1339369157886684E-3</v>
      </c>
      <c r="F8" s="6">
        <v>5</v>
      </c>
      <c r="G8" s="6"/>
      <c r="H8" s="6"/>
      <c r="I8" s="6"/>
      <c r="J8" s="6"/>
      <c r="K8" s="6"/>
    </row>
    <row r="9" spans="1:14" x14ac:dyDescent="0.25">
      <c r="A9" s="6" t="s">
        <v>35</v>
      </c>
      <c r="B9" s="6">
        <v>5.39572048637325</v>
      </c>
      <c r="C9" s="6">
        <v>2.8378902228432898</v>
      </c>
      <c r="D9" s="6">
        <f t="shared" si="0"/>
        <v>2.322869020494537</v>
      </c>
      <c r="E9" s="6">
        <f t="shared" si="1"/>
        <v>6.5920472822070158E-3</v>
      </c>
      <c r="F9" s="6">
        <v>5</v>
      </c>
      <c r="G9" s="6"/>
      <c r="H9" s="6"/>
      <c r="I9" s="6"/>
      <c r="J9" s="6"/>
      <c r="K9" s="6"/>
    </row>
    <row r="10" spans="1:14" x14ac:dyDescent="0.25">
      <c r="A10" s="6" t="s">
        <v>35</v>
      </c>
      <c r="B10" s="6">
        <v>5.9914151660823496</v>
      </c>
      <c r="C10" s="6">
        <v>2.9210590615708498</v>
      </c>
      <c r="D10" s="6">
        <f t="shared" si="0"/>
        <v>2.4477367436230453</v>
      </c>
      <c r="E10" s="6">
        <f t="shared" si="1"/>
        <v>7.1499835953000206E-3</v>
      </c>
      <c r="F10" s="6">
        <v>5</v>
      </c>
      <c r="G10" s="6"/>
      <c r="H10" s="6"/>
      <c r="I10" s="6"/>
      <c r="J10" s="6"/>
      <c r="K10" s="6"/>
    </row>
    <row r="11" spans="1:14" x14ac:dyDescent="0.25">
      <c r="A11" s="6" t="s">
        <v>35</v>
      </c>
      <c r="B11" s="6">
        <v>7.1828045255005497</v>
      </c>
      <c r="C11" s="6">
        <v>3.0873967390259902</v>
      </c>
      <c r="D11" s="6">
        <f t="shared" si="0"/>
        <v>2.680075470112838</v>
      </c>
      <c r="E11" s="6">
        <f t="shared" si="1"/>
        <v>8.2744562667699233E-3</v>
      </c>
      <c r="F11" s="6">
        <v>5</v>
      </c>
      <c r="G11" s="6"/>
      <c r="H11" s="6"/>
      <c r="I11" s="6"/>
      <c r="J11" s="6"/>
      <c r="K11" s="6"/>
    </row>
    <row r="12" spans="1:14" x14ac:dyDescent="0.25">
      <c r="A12" s="6" t="s">
        <v>35</v>
      </c>
      <c r="B12" s="6">
        <v>8.1146447328323905</v>
      </c>
      <c r="C12" s="6">
        <v>3.1962047731347099</v>
      </c>
      <c r="D12" s="6">
        <f t="shared" si="0"/>
        <v>2.8486215495976981</v>
      </c>
      <c r="E12" s="6">
        <f t="shared" si="1"/>
        <v>9.1047777936785566E-3</v>
      </c>
      <c r="F12" s="6">
        <v>5</v>
      </c>
      <c r="G12" s="6"/>
      <c r="H12" s="6"/>
      <c r="I12" s="6"/>
      <c r="J12" s="6"/>
      <c r="K12" s="6"/>
    </row>
    <row r="13" spans="1:14" x14ac:dyDescent="0.25">
      <c r="A13" s="6" t="s">
        <v>35</v>
      </c>
      <c r="B13" s="6">
        <v>8.1146447328323905</v>
      </c>
      <c r="C13" s="6">
        <v>3.1962047731347099</v>
      </c>
      <c r="D13" s="6">
        <f t="shared" si="0"/>
        <v>2.8486215495976981</v>
      </c>
      <c r="E13" s="6">
        <f t="shared" si="1"/>
        <v>9.1047777936785566E-3</v>
      </c>
      <c r="F13" s="6">
        <v>5</v>
      </c>
      <c r="G13" s="6"/>
      <c r="H13" s="6"/>
      <c r="I13" s="6"/>
      <c r="J13" s="6"/>
      <c r="K13" s="6"/>
    </row>
    <row r="14" spans="1:14" x14ac:dyDescent="0.25">
      <c r="A14" s="6" t="s">
        <v>35</v>
      </c>
      <c r="B14" s="6">
        <v>10.2638456871298</v>
      </c>
      <c r="C14" s="6">
        <v>3.4777417521626801</v>
      </c>
      <c r="D14" s="6">
        <f t="shared" si="0"/>
        <v>3.2037237220350008</v>
      </c>
      <c r="E14" s="6">
        <f t="shared" si="1"/>
        <v>1.1141723750515146E-2</v>
      </c>
      <c r="F14" s="6">
        <v>5</v>
      </c>
      <c r="G14" s="6"/>
      <c r="H14" s="6"/>
      <c r="I14" s="6"/>
      <c r="J14" s="6"/>
      <c r="K14" s="6"/>
    </row>
    <row r="15" spans="1:14" x14ac:dyDescent="0.25">
      <c r="A15" s="6" t="s">
        <v>35</v>
      </c>
      <c r="B15" s="6">
        <v>11.092129791048301</v>
      </c>
      <c r="C15" s="6">
        <v>3.5737507790043499</v>
      </c>
      <c r="D15" s="6">
        <f t="shared" si="0"/>
        <v>3.3304849183036844</v>
      </c>
      <c r="E15" s="6">
        <f t="shared" si="1"/>
        <v>1.1902323071250031E-2</v>
      </c>
      <c r="F15" s="6">
        <v>5</v>
      </c>
      <c r="G15" s="6"/>
      <c r="H15" s="6"/>
      <c r="I15" s="6"/>
      <c r="J15" s="6"/>
      <c r="K15" s="6"/>
    </row>
    <row r="16" spans="1:14" x14ac:dyDescent="0.25">
      <c r="A16" s="6" t="s">
        <v>35</v>
      </c>
      <c r="B16" s="6">
        <v>12.231741098759899</v>
      </c>
      <c r="C16" s="6">
        <v>3.7336889528259598</v>
      </c>
      <c r="D16" s="6">
        <f t="shared" si="0"/>
        <v>3.4973906128369334</v>
      </c>
      <c r="E16" s="6">
        <f t="shared" si="1"/>
        <v>1.3058168694866472E-2</v>
      </c>
      <c r="F16" s="6">
        <v>5</v>
      </c>
      <c r="G16" s="6"/>
      <c r="H16" s="6"/>
      <c r="I16" s="6"/>
      <c r="J16" s="6"/>
      <c r="K16" s="6"/>
    </row>
    <row r="17" spans="1:11" x14ac:dyDescent="0.25">
      <c r="A17" s="6" t="s">
        <v>35</v>
      </c>
      <c r="B17" s="6">
        <v>13.3192449079882</v>
      </c>
      <c r="C17" s="6">
        <v>3.87446156042465</v>
      </c>
      <c r="D17" s="6">
        <f t="shared" si="0"/>
        <v>3.6495540697444393</v>
      </c>
      <c r="E17" s="6">
        <f t="shared" si="1"/>
        <v>1.4140056955916172E-2</v>
      </c>
      <c r="F17" s="6">
        <v>5</v>
      </c>
      <c r="G17" s="6"/>
      <c r="H17" s="6"/>
      <c r="I17" s="6"/>
      <c r="J17" s="6"/>
      <c r="K17" s="6"/>
    </row>
    <row r="18" spans="1:11" x14ac:dyDescent="0.25">
      <c r="A18" s="6" t="s">
        <v>35</v>
      </c>
      <c r="B18" s="6">
        <v>14.665309528973401</v>
      </c>
      <c r="C18" s="6">
        <v>4.0344656236015597</v>
      </c>
      <c r="D18" s="6">
        <f t="shared" si="0"/>
        <v>3.8295312414149856</v>
      </c>
      <c r="E18" s="6">
        <f t="shared" si="1"/>
        <v>1.5450112147996966E-2</v>
      </c>
      <c r="F18" s="6">
        <v>5</v>
      </c>
      <c r="G18" s="6"/>
      <c r="H18" s="6"/>
      <c r="I18" s="6"/>
      <c r="J18" s="6"/>
      <c r="K18" s="6"/>
    </row>
    <row r="19" spans="1:11" x14ac:dyDescent="0.25">
      <c r="A19" s="6" t="s">
        <v>35</v>
      </c>
      <c r="B19" s="6">
        <v>15.804591389908399</v>
      </c>
      <c r="C19" s="6">
        <v>4.1816377348337799</v>
      </c>
      <c r="D19" s="6">
        <f t="shared" si="0"/>
        <v>3.9754988856630811</v>
      </c>
      <c r="E19" s="6">
        <f t="shared" si="1"/>
        <v>1.6624096155078382E-2</v>
      </c>
      <c r="F19" s="6">
        <v>5</v>
      </c>
      <c r="G19" s="6"/>
      <c r="H19" s="6"/>
      <c r="I19" s="6"/>
      <c r="J19" s="6"/>
      <c r="K19" s="6"/>
    </row>
    <row r="20" spans="1:11" x14ac:dyDescent="0.25">
      <c r="A20" s="6" t="s">
        <v>35</v>
      </c>
      <c r="B20" s="6">
        <v>17.228240726759498</v>
      </c>
      <c r="C20" s="6">
        <v>4.3480495378136199</v>
      </c>
      <c r="D20" s="6">
        <f t="shared" si="0"/>
        <v>4.1506915961993007</v>
      </c>
      <c r="E20" s="6">
        <f t="shared" si="1"/>
        <v>1.8047412676461247E-2</v>
      </c>
      <c r="F20" s="6">
        <v>5</v>
      </c>
      <c r="G20" s="6"/>
      <c r="H20" s="6"/>
      <c r="I20" s="6"/>
      <c r="J20" s="6"/>
      <c r="K20" s="6"/>
    </row>
    <row r="21" spans="1:11" x14ac:dyDescent="0.25">
      <c r="A21" s="6" t="s">
        <v>35</v>
      </c>
      <c r="B21" s="6">
        <v>18.627071739780899</v>
      </c>
      <c r="C21" s="6">
        <v>4.5527512923922497</v>
      </c>
      <c r="D21" s="6">
        <f t="shared" si="0"/>
        <v>4.3159091440600204</v>
      </c>
      <c r="E21" s="6">
        <f t="shared" si="1"/>
        <v>1.9649260933466785E-2</v>
      </c>
      <c r="F21" s="6">
        <v>5</v>
      </c>
      <c r="G21" s="6"/>
      <c r="H21" s="6"/>
      <c r="I21" s="6"/>
      <c r="J21" s="6"/>
      <c r="K21" s="6"/>
    </row>
    <row r="22" spans="1:11" x14ac:dyDescent="0.25">
      <c r="A22" s="6" t="s">
        <v>35</v>
      </c>
      <c r="B22" s="6">
        <v>20.438150485796701</v>
      </c>
      <c r="C22" s="6">
        <v>4.7320527005026696</v>
      </c>
      <c r="D22" s="6">
        <f t="shared" si="0"/>
        <v>4.5208572733273389</v>
      </c>
      <c r="E22" s="6">
        <f t="shared" si="1"/>
        <v>2.139293486883577E-2</v>
      </c>
      <c r="F22" s="6">
        <v>5</v>
      </c>
      <c r="G22" s="6"/>
      <c r="H22" s="6"/>
      <c r="I22" s="6"/>
      <c r="J22" s="6"/>
      <c r="K22" s="6"/>
    </row>
    <row r="23" spans="1:11" x14ac:dyDescent="0.25">
      <c r="A23" s="6" t="s">
        <v>35</v>
      </c>
      <c r="B23" s="6">
        <v>22.353608952167001</v>
      </c>
      <c r="C23" s="6">
        <v>4.9560682723536402</v>
      </c>
      <c r="D23" s="6">
        <f t="shared" si="0"/>
        <v>4.7279603374147507</v>
      </c>
      <c r="E23" s="6">
        <f t="shared" si="1"/>
        <v>2.3432094221207657E-2</v>
      </c>
      <c r="F23" s="6">
        <v>5</v>
      </c>
      <c r="G23" s="6"/>
      <c r="H23" s="6"/>
      <c r="I23" s="6"/>
      <c r="J23" s="6"/>
      <c r="K23" s="6"/>
    </row>
    <row r="24" spans="1:11" x14ac:dyDescent="0.25">
      <c r="A24" s="6" t="s">
        <v>35</v>
      </c>
      <c r="B24" s="6">
        <v>24.347805198121002</v>
      </c>
      <c r="C24" s="6">
        <v>5.2311728030704403</v>
      </c>
      <c r="D24" s="6">
        <f t="shared" si="0"/>
        <v>4.9343495212764372</v>
      </c>
      <c r="E24" s="6">
        <f t="shared" si="1"/>
        <v>2.5812435016544944E-2</v>
      </c>
      <c r="F24" s="6">
        <v>5</v>
      </c>
      <c r="G24" s="6"/>
      <c r="H24" s="6"/>
      <c r="I24" s="6"/>
      <c r="J24" s="6"/>
      <c r="K24" s="6"/>
    </row>
    <row r="25" spans="1:11" x14ac:dyDescent="0.25">
      <c r="A25" s="6" t="s">
        <v>35</v>
      </c>
      <c r="B25" s="6">
        <v>26.1342303436953</v>
      </c>
      <c r="C25" s="6">
        <v>5.4551471940743497</v>
      </c>
      <c r="D25" s="6">
        <f t="shared" si="0"/>
        <v>5.112164937058985</v>
      </c>
      <c r="E25" s="6">
        <f t="shared" si="1"/>
        <v>2.7887612212042598E-2</v>
      </c>
      <c r="F25" s="6">
        <v>5</v>
      </c>
      <c r="G25" s="6"/>
      <c r="H25" s="6"/>
      <c r="I25" s="6"/>
      <c r="J25" s="6"/>
      <c r="K25" s="6"/>
    </row>
    <row r="26" spans="1:11" x14ac:dyDescent="0.25">
      <c r="A26" s="6" t="s">
        <v>35</v>
      </c>
      <c r="B26" s="6">
        <v>28.154397977196702</v>
      </c>
      <c r="C26" s="6">
        <v>5.7366429922552502</v>
      </c>
      <c r="D26" s="6">
        <f t="shared" si="0"/>
        <v>5.3060718028685496</v>
      </c>
      <c r="E26" s="6">
        <f t="shared" si="1"/>
        <v>3.0439039624329048E-2</v>
      </c>
      <c r="F26" s="6">
        <v>5</v>
      </c>
      <c r="G26" s="6"/>
      <c r="H26" s="6"/>
      <c r="I26" s="6"/>
      <c r="J26" s="6"/>
      <c r="K26" s="6"/>
    </row>
    <row r="27" spans="1:11" x14ac:dyDescent="0.25">
      <c r="A27" s="6" t="s">
        <v>35</v>
      </c>
      <c r="B27" s="6">
        <v>8.8137307925665809</v>
      </c>
      <c r="C27" s="6">
        <v>3.2857895878346199</v>
      </c>
      <c r="D27" s="6">
        <f t="shared" si="0"/>
        <v>2.9687928173866531</v>
      </c>
      <c r="E27" s="6">
        <f t="shared" si="1"/>
        <v>9.754828527807272E-3</v>
      </c>
      <c r="F27" s="6">
        <v>5</v>
      </c>
      <c r="G27" s="6"/>
      <c r="H27" s="6"/>
      <c r="I27" s="6"/>
      <c r="J27" s="6"/>
      <c r="K27" s="6"/>
    </row>
    <row r="28" spans="1:11" x14ac:dyDescent="0.25">
      <c r="A28" s="6" t="s">
        <v>35</v>
      </c>
      <c r="B28" s="6">
        <v>9.4095901956639292</v>
      </c>
      <c r="C28" s="6">
        <v>3.3753414578568899</v>
      </c>
      <c r="D28" s="6">
        <f t="shared" si="0"/>
        <v>3.0675055331105647</v>
      </c>
      <c r="E28" s="6">
        <f t="shared" si="1"/>
        <v>1.035387859811349E-2</v>
      </c>
      <c r="F28" s="6">
        <v>5</v>
      </c>
      <c r="G28" s="6"/>
      <c r="H28" s="6"/>
      <c r="I28" s="6"/>
      <c r="J28" s="6"/>
      <c r="K28" s="6"/>
    </row>
    <row r="29" spans="1:1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G2" sqref="G2"/>
    </sheetView>
  </sheetViews>
  <sheetFormatPr defaultRowHeight="15" x14ac:dyDescent="0.25"/>
  <cols>
    <col min="6" max="6" width="20.28515625" customWidth="1"/>
  </cols>
  <sheetData>
    <row r="1" spans="1:23" x14ac:dyDescent="0.25">
      <c r="A1" t="s">
        <v>36</v>
      </c>
      <c r="B1" s="6" t="s">
        <v>25</v>
      </c>
      <c r="C1" s="6" t="s">
        <v>26</v>
      </c>
      <c r="D1" s="6" t="s">
        <v>18</v>
      </c>
      <c r="E1" s="6" t="s">
        <v>27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s="6" t="s">
        <v>10</v>
      </c>
      <c r="M1" s="6" t="s">
        <v>4</v>
      </c>
      <c r="N1" s="10" t="s">
        <v>32</v>
      </c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t="s">
        <v>35</v>
      </c>
      <c r="B2" s="6">
        <v>501</v>
      </c>
      <c r="C2" s="6">
        <v>14.3</v>
      </c>
      <c r="D2" s="6">
        <v>533.70555555555563</v>
      </c>
      <c r="E2" s="6">
        <v>5936.9268625108034</v>
      </c>
      <c r="F2" s="6">
        <v>3</v>
      </c>
      <c r="G2" s="6" t="s">
        <v>55</v>
      </c>
      <c r="H2" s="6">
        <v>1961</v>
      </c>
      <c r="I2" s="6" t="s">
        <v>11</v>
      </c>
      <c r="J2" s="6" t="s">
        <v>9</v>
      </c>
      <c r="K2" s="6" t="s">
        <v>17</v>
      </c>
      <c r="L2" s="6" t="s">
        <v>16</v>
      </c>
      <c r="M2" s="6">
        <v>1</v>
      </c>
      <c r="N2" s="6" t="s">
        <v>34</v>
      </c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t="s">
        <v>35</v>
      </c>
      <c r="B3" s="6">
        <v>622</v>
      </c>
      <c r="C3" s="6">
        <v>18</v>
      </c>
      <c r="D3" s="6">
        <v>600.92777777777781</v>
      </c>
      <c r="E3" s="6">
        <v>7473.05479197164</v>
      </c>
      <c r="F3" s="6">
        <v>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t="s">
        <v>35</v>
      </c>
      <c r="B4" s="6">
        <v>780</v>
      </c>
      <c r="C4" s="6">
        <v>23.2</v>
      </c>
      <c r="D4" s="6">
        <v>688.70555555555563</v>
      </c>
      <c r="E4" s="6">
        <v>9631.9372874301134</v>
      </c>
      <c r="F4" s="6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t="s">
        <v>35</v>
      </c>
      <c r="B5" s="6">
        <v>978</v>
      </c>
      <c r="C5" s="6">
        <v>34</v>
      </c>
      <c r="D5" s="6">
        <v>798.70555555555563</v>
      </c>
      <c r="E5" s="6">
        <v>14115.7701626131</v>
      </c>
      <c r="F5" s="6">
        <v>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t="s">
        <v>35</v>
      </c>
      <c r="B6" s="6">
        <v>1105</v>
      </c>
      <c r="C6" s="6">
        <v>36.799999999999997</v>
      </c>
      <c r="D6" s="6">
        <v>869.26111111111118</v>
      </c>
      <c r="E6" s="6">
        <v>15278.245352475353</v>
      </c>
      <c r="F6" s="6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t="s">
        <v>35</v>
      </c>
      <c r="B7" s="6">
        <v>1286</v>
      </c>
      <c r="C7" s="6">
        <v>47.1</v>
      </c>
      <c r="D7" s="6">
        <v>969.81666666666672</v>
      </c>
      <c r="E7" s="6">
        <v>19554.493372325793</v>
      </c>
      <c r="F7" s="6">
        <v>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t="s">
        <v>35</v>
      </c>
      <c r="B8" s="6">
        <v>1635</v>
      </c>
      <c r="C8" s="6">
        <v>63.1</v>
      </c>
      <c r="D8" s="6">
        <v>1163.7055555555557</v>
      </c>
      <c r="E8" s="6">
        <v>26197.208742967254</v>
      </c>
      <c r="F8" s="6">
        <v>3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t="s">
        <v>35</v>
      </c>
      <c r="B9" s="6">
        <v>1768</v>
      </c>
      <c r="C9" s="6">
        <v>68.2</v>
      </c>
      <c r="D9" s="6">
        <v>1237.5944444444444</v>
      </c>
      <c r="E9" s="6">
        <v>28314.574267359218</v>
      </c>
      <c r="F9" s="6">
        <v>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t="s">
        <v>35</v>
      </c>
      <c r="B10" s="6">
        <v>1917</v>
      </c>
      <c r="C10" s="6">
        <v>77</v>
      </c>
      <c r="D10" s="6">
        <v>1320.3722222222223</v>
      </c>
      <c r="E10" s="6">
        <v>31968.067721212014</v>
      </c>
      <c r="F10" s="6">
        <v>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t="s">
        <v>35</v>
      </c>
      <c r="B11" s="6">
        <v>2190</v>
      </c>
      <c r="C11" s="6">
        <v>90</v>
      </c>
      <c r="D11" s="6">
        <f t="shared" ref="D11:D15" si="0">(B11+459.67)*(5/9)</f>
        <v>1472.038888888889</v>
      </c>
      <c r="E11" s="6">
        <f t="shared" ref="E11:E15" si="1">C11*(1055.06/453.592)*178.49</f>
        <v>37365.273959858205</v>
      </c>
      <c r="F11" s="6">
        <v>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25">
      <c r="A12" t="s">
        <v>35</v>
      </c>
      <c r="B12" s="6">
        <v>2335</v>
      </c>
      <c r="C12" s="6">
        <v>96.2</v>
      </c>
      <c r="D12" s="6">
        <f t="shared" si="0"/>
        <v>1552.5944444444447</v>
      </c>
      <c r="E12" s="6">
        <f t="shared" si="1"/>
        <v>39939.326165981773</v>
      </c>
      <c r="F12" s="6">
        <v>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t="s">
        <v>35</v>
      </c>
      <c r="B13" s="6">
        <v>2471</v>
      </c>
      <c r="C13" s="6">
        <v>104.1</v>
      </c>
      <c r="D13" s="6">
        <f t="shared" si="0"/>
        <v>1628.15</v>
      </c>
      <c r="E13" s="6">
        <f t="shared" si="1"/>
        <v>43219.166880235985</v>
      </c>
      <c r="F13" s="6">
        <v>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t="s">
        <v>35</v>
      </c>
      <c r="B14" s="6">
        <v>2779</v>
      </c>
      <c r="C14" s="6">
        <v>119.1</v>
      </c>
      <c r="D14" s="6">
        <f t="shared" si="0"/>
        <v>1799.2611111111112</v>
      </c>
      <c r="E14" s="6">
        <f t="shared" si="1"/>
        <v>49446.712540212349</v>
      </c>
      <c r="F14" s="6">
        <v>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5">
      <c r="A15" t="s">
        <v>35</v>
      </c>
      <c r="B15" s="6">
        <v>2931</v>
      </c>
      <c r="C15" s="6">
        <v>128.6</v>
      </c>
      <c r="D15" s="6">
        <f t="shared" si="0"/>
        <v>1883.7055555555557</v>
      </c>
      <c r="E15" s="6">
        <f t="shared" si="1"/>
        <v>53390.824791530722</v>
      </c>
      <c r="F15" s="6">
        <v>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3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2:23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2:23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2:23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2:23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2:23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2:23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2:23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2:23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2:23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2:23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2:23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G2" sqref="G2"/>
    </sheetView>
  </sheetViews>
  <sheetFormatPr defaultRowHeight="15" x14ac:dyDescent="0.25"/>
  <cols>
    <col min="6" max="6" width="21.140625" customWidth="1"/>
  </cols>
  <sheetData>
    <row r="1" spans="1:19" x14ac:dyDescent="0.25">
      <c r="A1" s="6" t="s">
        <v>36</v>
      </c>
      <c r="B1" s="6" t="s">
        <v>0</v>
      </c>
      <c r="C1" s="6" t="s">
        <v>24</v>
      </c>
      <c r="D1" s="6" t="s">
        <v>0</v>
      </c>
      <c r="E1" s="6" t="s">
        <v>1</v>
      </c>
      <c r="F1" s="9" t="s">
        <v>3</v>
      </c>
      <c r="G1" s="6" t="s">
        <v>49</v>
      </c>
      <c r="H1" s="6" t="s">
        <v>2</v>
      </c>
      <c r="I1" s="6" t="s">
        <v>5</v>
      </c>
      <c r="J1" s="6" t="s">
        <v>8</v>
      </c>
      <c r="K1" s="6" t="s">
        <v>7</v>
      </c>
      <c r="L1" s="6" t="s">
        <v>10</v>
      </c>
      <c r="M1" s="6" t="s">
        <v>4</v>
      </c>
      <c r="N1" s="10" t="s">
        <v>32</v>
      </c>
      <c r="O1" s="6"/>
      <c r="P1" s="6"/>
      <c r="Q1" s="6"/>
      <c r="R1" s="6"/>
      <c r="S1" s="6"/>
    </row>
    <row r="2" spans="1:19" x14ac:dyDescent="0.25">
      <c r="A2" s="6" t="s">
        <v>35</v>
      </c>
      <c r="B2" s="6">
        <v>1000</v>
      </c>
      <c r="C2" s="6">
        <v>8.0500000000000007</v>
      </c>
      <c r="D2" s="6">
        <v>1000</v>
      </c>
      <c r="E2" s="6">
        <v>33.681200000000004</v>
      </c>
      <c r="F2" s="6">
        <v>6</v>
      </c>
      <c r="G2" s="6" t="s">
        <v>56</v>
      </c>
      <c r="H2" s="6">
        <v>1971</v>
      </c>
      <c r="I2" s="6" t="s">
        <v>11</v>
      </c>
      <c r="J2" s="6" t="s">
        <v>9</v>
      </c>
      <c r="K2" s="6" t="s">
        <v>17</v>
      </c>
      <c r="L2" s="6" t="s">
        <v>11</v>
      </c>
      <c r="M2" s="6">
        <v>0.65</v>
      </c>
      <c r="N2" s="6" t="s">
        <v>33</v>
      </c>
      <c r="O2" s="6"/>
      <c r="P2" s="6"/>
      <c r="Q2" s="6"/>
      <c r="R2" s="6"/>
      <c r="S2" s="6"/>
    </row>
    <row r="3" spans="1:19" x14ac:dyDescent="0.25">
      <c r="A3" s="6" t="s">
        <v>35</v>
      </c>
      <c r="B3" s="6">
        <v>1100</v>
      </c>
      <c r="C3" s="6">
        <v>8.25</v>
      </c>
      <c r="D3" s="6">
        <v>1100</v>
      </c>
      <c r="E3" s="6">
        <v>34.518000000000001</v>
      </c>
      <c r="F3" s="6">
        <v>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6" t="s">
        <v>35</v>
      </c>
      <c r="B4" s="6">
        <v>1200</v>
      </c>
      <c r="C4" s="6">
        <v>8.42</v>
      </c>
      <c r="D4" s="6">
        <v>1200</v>
      </c>
      <c r="E4" s="6">
        <v>35.229280000000003</v>
      </c>
      <c r="F4" s="6">
        <v>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6" t="s">
        <v>35</v>
      </c>
      <c r="B5" s="6">
        <v>1300</v>
      </c>
      <c r="C5" s="6">
        <v>8.6</v>
      </c>
      <c r="D5" s="6">
        <v>1300</v>
      </c>
      <c r="E5" s="6">
        <v>35.982399999999998</v>
      </c>
      <c r="F5" s="6">
        <v>6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6" t="s">
        <v>35</v>
      </c>
      <c r="B6" s="6">
        <v>1400</v>
      </c>
      <c r="C6" s="6">
        <v>8.7799999999999994</v>
      </c>
      <c r="D6" s="6">
        <v>1400</v>
      </c>
      <c r="E6" s="6">
        <v>36.735520000000001</v>
      </c>
      <c r="F6" s="6">
        <v>6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6" t="s">
        <v>35</v>
      </c>
      <c r="B7" s="6">
        <v>1500</v>
      </c>
      <c r="C7" s="6">
        <v>8.98</v>
      </c>
      <c r="D7" s="6">
        <v>1500</v>
      </c>
      <c r="E7" s="6">
        <v>37.572320000000005</v>
      </c>
      <c r="F7" s="6">
        <v>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6" t="s">
        <v>35</v>
      </c>
      <c r="B8" s="6">
        <v>1600</v>
      </c>
      <c r="C8" s="6">
        <v>9.17</v>
      </c>
      <c r="D8" s="6">
        <v>1600</v>
      </c>
      <c r="E8" s="6">
        <v>38.367280000000001</v>
      </c>
      <c r="F8" s="6">
        <v>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6" t="s">
        <v>35</v>
      </c>
      <c r="B9" s="6">
        <v>1700</v>
      </c>
      <c r="C9" s="6">
        <v>9.35</v>
      </c>
      <c r="D9" s="6">
        <v>1700</v>
      </c>
      <c r="E9" s="6">
        <v>39.120399999999997</v>
      </c>
      <c r="F9" s="6">
        <v>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6" t="s">
        <v>35</v>
      </c>
      <c r="B10" s="6">
        <v>1800</v>
      </c>
      <c r="C10" s="6">
        <v>9.52</v>
      </c>
      <c r="D10" s="6">
        <v>1800</v>
      </c>
      <c r="E10" s="6">
        <v>39.831679999999999</v>
      </c>
      <c r="F10" s="6">
        <v>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6" t="s">
        <v>35</v>
      </c>
      <c r="B11" s="6">
        <v>1900</v>
      </c>
      <c r="C11" s="6">
        <v>9.6999999999999993</v>
      </c>
      <c r="D11" s="6">
        <v>1900</v>
      </c>
      <c r="E11" s="6">
        <v>40.584800000000001</v>
      </c>
      <c r="F11" s="6">
        <v>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6" t="s">
        <v>35</v>
      </c>
      <c r="B12" s="6">
        <v>2000</v>
      </c>
      <c r="C12" s="6">
        <v>9.9</v>
      </c>
      <c r="D12" s="6">
        <v>2000</v>
      </c>
      <c r="E12" s="6">
        <v>41.421600000000005</v>
      </c>
      <c r="F12" s="6">
        <v>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6" t="s">
        <v>37</v>
      </c>
      <c r="B13" s="6">
        <v>2100</v>
      </c>
      <c r="C13" s="6">
        <v>9.0500000000000007</v>
      </c>
      <c r="D13" s="6">
        <v>2100</v>
      </c>
      <c r="E13" s="6">
        <f>C13*4.184</f>
        <v>37.865200000000002</v>
      </c>
      <c r="F13" s="6">
        <v>6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37" sqref="L37"/>
    </sheetView>
  </sheetViews>
  <sheetFormatPr defaultRowHeight="15" x14ac:dyDescent="0.25"/>
  <sheetData>
    <row r="1" spans="1:14" x14ac:dyDescent="0.25">
      <c r="A1" t="s">
        <v>36</v>
      </c>
      <c r="B1" t="s">
        <v>43</v>
      </c>
      <c r="C1" t="s">
        <v>44</v>
      </c>
      <c r="D1" t="s">
        <v>0</v>
      </c>
      <c r="E1" t="s">
        <v>30</v>
      </c>
      <c r="F1" t="s">
        <v>3</v>
      </c>
      <c r="G1" t="s">
        <v>49</v>
      </c>
      <c r="H1" t="s">
        <v>2</v>
      </c>
      <c r="I1" t="s">
        <v>5</v>
      </c>
      <c r="J1" t="s">
        <v>8</v>
      </c>
      <c r="K1" t="s">
        <v>7</v>
      </c>
      <c r="L1" t="s">
        <v>10</v>
      </c>
      <c r="M1" t="s">
        <v>4</v>
      </c>
      <c r="N1" t="s">
        <v>32</v>
      </c>
    </row>
    <row r="2" spans="1:14" x14ac:dyDescent="0.25">
      <c r="A2" t="s">
        <v>35</v>
      </c>
      <c r="B2">
        <v>250.400464715098</v>
      </c>
      <c r="C2">
        <v>1398.33477089897</v>
      </c>
      <c r="D2">
        <f>B2+298.15</f>
        <v>548.55046471509797</v>
      </c>
      <c r="E2">
        <f>C2*4.184</f>
        <v>5850.6326814412905</v>
      </c>
      <c r="F2">
        <v>5</v>
      </c>
      <c r="G2" t="s">
        <v>57</v>
      </c>
      <c r="H2">
        <v>1970</v>
      </c>
      <c r="I2" t="s">
        <v>16</v>
      </c>
      <c r="J2" t="s">
        <v>14</v>
      </c>
      <c r="K2" t="s">
        <v>15</v>
      </c>
      <c r="L2" t="s">
        <v>16</v>
      </c>
      <c r="M2">
        <v>0.79</v>
      </c>
      <c r="N2" t="s">
        <v>34</v>
      </c>
    </row>
    <row r="3" spans="1:14" x14ac:dyDescent="0.25">
      <c r="A3" t="s">
        <v>35</v>
      </c>
      <c r="B3">
        <v>351.78580858666697</v>
      </c>
      <c r="C3">
        <v>2197.7327536129801</v>
      </c>
      <c r="D3">
        <f t="shared" ref="D3:D13" si="0">B3+298.15</f>
        <v>649.93580858666701</v>
      </c>
      <c r="E3">
        <f t="shared" ref="E3:E13" si="1">C3*4.184</f>
        <v>9195.3138411167092</v>
      </c>
      <c r="F3">
        <v>5</v>
      </c>
    </row>
    <row r="4" spans="1:14" x14ac:dyDescent="0.25">
      <c r="A4" t="s">
        <v>35</v>
      </c>
      <c r="B4">
        <v>469.49955112746198</v>
      </c>
      <c r="C4">
        <v>2965.8927282648801</v>
      </c>
      <c r="D4">
        <f t="shared" si="0"/>
        <v>767.64955112746202</v>
      </c>
      <c r="E4">
        <f t="shared" si="1"/>
        <v>12409.295175060259</v>
      </c>
      <c r="F4">
        <v>5</v>
      </c>
    </row>
    <row r="5" spans="1:14" x14ac:dyDescent="0.25">
      <c r="A5" t="s">
        <v>35</v>
      </c>
      <c r="B5">
        <v>559.175482758013</v>
      </c>
      <c r="C5">
        <v>3695.4109384076401</v>
      </c>
      <c r="D5">
        <f t="shared" si="0"/>
        <v>857.32548275801298</v>
      </c>
      <c r="E5">
        <f t="shared" si="1"/>
        <v>15461.599366297567</v>
      </c>
      <c r="F5">
        <v>5</v>
      </c>
    </row>
    <row r="6" spans="1:14" x14ac:dyDescent="0.25">
      <c r="A6" t="s">
        <v>35</v>
      </c>
      <c r="B6">
        <v>611.80094703303996</v>
      </c>
      <c r="C6">
        <v>3959.2001267404798</v>
      </c>
      <c r="D6">
        <f t="shared" si="0"/>
        <v>909.95094703303994</v>
      </c>
      <c r="E6">
        <f t="shared" si="1"/>
        <v>16565.293330282169</v>
      </c>
      <c r="F6">
        <v>5</v>
      </c>
    </row>
    <row r="7" spans="1:14" x14ac:dyDescent="0.25">
      <c r="A7" t="s">
        <v>35</v>
      </c>
      <c r="B7">
        <v>660.73685507578</v>
      </c>
      <c r="C7">
        <v>4228.1504691157998</v>
      </c>
      <c r="D7">
        <f t="shared" si="0"/>
        <v>958.88685507577998</v>
      </c>
      <c r="E7">
        <f t="shared" si="1"/>
        <v>17690.581562780506</v>
      </c>
      <c r="F7">
        <v>5</v>
      </c>
    </row>
    <row r="8" spans="1:14" x14ac:dyDescent="0.25">
      <c r="A8" t="s">
        <v>35</v>
      </c>
      <c r="B8">
        <v>688.02830537414798</v>
      </c>
      <c r="C8">
        <v>4501.4240701297304</v>
      </c>
      <c r="D8">
        <f t="shared" si="0"/>
        <v>986.17830537414795</v>
      </c>
      <c r="E8">
        <f t="shared" si="1"/>
        <v>18833.958309422793</v>
      </c>
      <c r="F8">
        <v>5</v>
      </c>
    </row>
    <row r="9" spans="1:14" x14ac:dyDescent="0.25">
      <c r="A9" t="s">
        <v>35</v>
      </c>
      <c r="B9">
        <v>706.18035874597297</v>
      </c>
      <c r="C9">
        <v>4651.6044992870802</v>
      </c>
      <c r="D9">
        <f t="shared" si="0"/>
        <v>1004.3303587459729</v>
      </c>
      <c r="E9">
        <f t="shared" si="1"/>
        <v>19462.313225017144</v>
      </c>
      <c r="F9">
        <v>5</v>
      </c>
    </row>
    <row r="10" spans="1:14" x14ac:dyDescent="0.25">
      <c r="A10" t="s">
        <v>35</v>
      </c>
      <c r="B10">
        <v>735.60527381224699</v>
      </c>
      <c r="C10">
        <v>4940.9776619901704</v>
      </c>
      <c r="D10">
        <f t="shared" si="0"/>
        <v>1033.755273812247</v>
      </c>
      <c r="E10">
        <f t="shared" si="1"/>
        <v>20673.050537766874</v>
      </c>
      <c r="F10">
        <v>5</v>
      </c>
    </row>
    <row r="11" spans="1:14" x14ac:dyDescent="0.25">
      <c r="A11" t="s">
        <v>35</v>
      </c>
      <c r="B11">
        <v>837.483497333169</v>
      </c>
      <c r="C11">
        <v>5713.73197908781</v>
      </c>
      <c r="D11">
        <f t="shared" si="0"/>
        <v>1135.6334973331691</v>
      </c>
      <c r="E11">
        <f t="shared" si="1"/>
        <v>23906.254600503398</v>
      </c>
      <c r="F11">
        <v>5</v>
      </c>
    </row>
    <row r="12" spans="1:14" x14ac:dyDescent="0.25">
      <c r="A12" t="s">
        <v>35</v>
      </c>
      <c r="B12">
        <v>917.506028974282</v>
      </c>
      <c r="C12">
        <v>6330.7996972310702</v>
      </c>
      <c r="D12">
        <f t="shared" si="0"/>
        <v>1215.656028974282</v>
      </c>
      <c r="E12">
        <f t="shared" si="1"/>
        <v>26488.065933214799</v>
      </c>
      <c r="F12">
        <v>5</v>
      </c>
    </row>
    <row r="13" spans="1:14" x14ac:dyDescent="0.25">
      <c r="A13" t="s">
        <v>35</v>
      </c>
      <c r="B13">
        <v>1013.10355753489</v>
      </c>
      <c r="C13">
        <v>7145.9275818972301</v>
      </c>
      <c r="D13">
        <f t="shared" si="0"/>
        <v>1311.25355753489</v>
      </c>
      <c r="E13">
        <f t="shared" si="1"/>
        <v>29898.561002658011</v>
      </c>
      <c r="F13">
        <v>5</v>
      </c>
    </row>
    <row r="14" spans="1:14" x14ac:dyDescent="0.25">
      <c r="A14" t="s">
        <v>35</v>
      </c>
      <c r="B14">
        <v>294.63993381330403</v>
      </c>
      <c r="C14">
        <v>1709.7326127902199</v>
      </c>
      <c r="D14">
        <f t="shared" ref="D14:D22" si="2">B14+298.15</f>
        <v>592.78993381330406</v>
      </c>
      <c r="E14">
        <f t="shared" ref="E14:E22" si="3">C14*4.184</f>
        <v>7153.5212519142806</v>
      </c>
      <c r="F14">
        <v>5</v>
      </c>
    </row>
    <row r="15" spans="1:14" x14ac:dyDescent="0.25">
      <c r="A15" t="s">
        <v>35</v>
      </c>
      <c r="B15">
        <v>385.18896653699198</v>
      </c>
      <c r="C15">
        <v>2300.6249009839898</v>
      </c>
      <c r="D15">
        <f t="shared" si="2"/>
        <v>683.33896653699196</v>
      </c>
      <c r="E15">
        <f t="shared" si="3"/>
        <v>9625.8145857170148</v>
      </c>
      <c r="F15">
        <v>5</v>
      </c>
    </row>
    <row r="16" spans="1:14" x14ac:dyDescent="0.25">
      <c r="A16" t="s">
        <v>35</v>
      </c>
      <c r="B16">
        <v>469.872731433399</v>
      </c>
      <c r="C16">
        <v>3248.5768100124901</v>
      </c>
      <c r="D16">
        <f t="shared" si="2"/>
        <v>768.02273143339903</v>
      </c>
      <c r="E16">
        <f t="shared" si="3"/>
        <v>13592.04537309226</v>
      </c>
      <c r="F16">
        <v>5</v>
      </c>
    </row>
    <row r="17" spans="1:6" x14ac:dyDescent="0.25">
      <c r="A17" t="s">
        <v>35</v>
      </c>
      <c r="B17">
        <v>566.97706349346004</v>
      </c>
      <c r="C17">
        <v>4005.10834550863</v>
      </c>
      <c r="D17">
        <f t="shared" si="2"/>
        <v>865.12706349346001</v>
      </c>
      <c r="E17">
        <f t="shared" si="3"/>
        <v>16757.373317608108</v>
      </c>
      <c r="F17">
        <v>5</v>
      </c>
    </row>
    <row r="18" spans="1:6" x14ac:dyDescent="0.25">
      <c r="A18" t="s">
        <v>35</v>
      </c>
      <c r="B18">
        <v>637.27578376665599</v>
      </c>
      <c r="C18">
        <v>4456.3889524547103</v>
      </c>
      <c r="D18">
        <f t="shared" si="2"/>
        <v>935.42578376665597</v>
      </c>
      <c r="E18">
        <f t="shared" si="3"/>
        <v>18645.531377070507</v>
      </c>
      <c r="F18">
        <v>5</v>
      </c>
    </row>
    <row r="19" spans="1:6" x14ac:dyDescent="0.25">
      <c r="A19" t="s">
        <v>35</v>
      </c>
      <c r="B19">
        <v>721.17094122410094</v>
      </c>
      <c r="C19">
        <v>4806.9707264693898</v>
      </c>
      <c r="D19">
        <f t="shared" si="2"/>
        <v>1019.3209412241009</v>
      </c>
      <c r="E19">
        <f t="shared" si="3"/>
        <v>20112.365519547926</v>
      </c>
      <c r="F19">
        <v>5</v>
      </c>
    </row>
    <row r="20" spans="1:6" x14ac:dyDescent="0.25">
      <c r="A20" t="s">
        <v>35</v>
      </c>
      <c r="B20">
        <v>813.52250523684597</v>
      </c>
      <c r="C20">
        <v>5563.2804661233204</v>
      </c>
      <c r="D20">
        <f t="shared" si="2"/>
        <v>1111.6725052368461</v>
      </c>
      <c r="E20">
        <f t="shared" si="3"/>
        <v>23276.765470259972</v>
      </c>
      <c r="F20">
        <v>5</v>
      </c>
    </row>
    <row r="21" spans="1:6" x14ac:dyDescent="0.25">
      <c r="A21" t="s">
        <v>35</v>
      </c>
      <c r="B21">
        <v>883.84234892358597</v>
      </c>
      <c r="C21">
        <v>6030.5620588287002</v>
      </c>
      <c r="D21">
        <f t="shared" si="2"/>
        <v>1181.992348923586</v>
      </c>
      <c r="E21">
        <f t="shared" si="3"/>
        <v>25231.871654139282</v>
      </c>
      <c r="F21">
        <v>5</v>
      </c>
    </row>
    <row r="22" spans="1:6" x14ac:dyDescent="0.25">
      <c r="A22" t="s">
        <v>35</v>
      </c>
      <c r="B22">
        <v>1048.26699994719</v>
      </c>
      <c r="C22">
        <v>7382.2352092097999</v>
      </c>
      <c r="D22">
        <f t="shared" si="2"/>
        <v>1346.4169999471901</v>
      </c>
      <c r="E22">
        <f t="shared" si="3"/>
        <v>30887.272115333803</v>
      </c>
      <c r="F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Ade1952</vt:lpstr>
      <vt:lpstr>Aru1972</vt:lpstr>
      <vt:lpstr>Bur1958</vt:lpstr>
      <vt:lpstr>Cag2008</vt:lpstr>
      <vt:lpstr>Cez1974</vt:lpstr>
      <vt:lpstr>Col1971</vt:lpstr>
      <vt:lpstr>Fie1961</vt:lpstr>
      <vt:lpstr>Fil1971</vt:lpstr>
      <vt:lpstr>Gol1970</vt:lpstr>
      <vt:lpstr>Haw1963</vt:lpstr>
      <vt:lpstr>Kat1985</vt:lpstr>
      <vt:lpstr>Kne1963</vt:lpstr>
      <vt:lpstr>Kor2005</vt:lpstr>
      <vt:lpstr>McC1964</vt:lpstr>
      <vt:lpstr>Mil2006S1</vt:lpstr>
      <vt:lpstr>Mil2006S2</vt:lpstr>
      <vt:lpstr>Par2003</vt:lpstr>
      <vt:lpstr>Pel1971</vt:lpstr>
      <vt:lpstr>Ros2001</vt:lpstr>
      <vt:lpstr>Wol1957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2018-05-24T22:03:51Z</dcterms:modified>
</cp:coreProperties>
</file>