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" yWindow="390" windowWidth="19875" windowHeight="6960"/>
  </bookViews>
  <sheets>
    <sheet name="SEPTEMBER2016" sheetId="1" r:id="rId1"/>
  </sheets>
  <definedNames>
    <definedName name="_xlnm._FilterDatabase" localSheetId="0" hidden="1">SEPTEMBER2016!$A$1:$R$116</definedName>
  </definedNames>
  <calcPr calcId="125725"/>
</workbook>
</file>

<file path=xl/calcChain.xml><?xml version="1.0" encoding="utf-8"?>
<calcChain xmlns="http://schemas.openxmlformats.org/spreadsheetml/2006/main">
  <c r="O116" i="1"/>
  <c r="N116"/>
  <c r="M116"/>
  <c r="L116"/>
  <c r="J116"/>
  <c r="I116"/>
  <c r="K114"/>
  <c r="P114" s="1"/>
  <c r="K113"/>
  <c r="P113" s="1"/>
  <c r="K112"/>
  <c r="P112" s="1"/>
  <c r="K111"/>
  <c r="P111" s="1"/>
  <c r="K110"/>
  <c r="P110" s="1"/>
  <c r="K109"/>
  <c r="P109" s="1"/>
  <c r="P108"/>
  <c r="K108"/>
  <c r="K107"/>
  <c r="P107" s="1"/>
  <c r="K106"/>
  <c r="P106" s="1"/>
  <c r="P105"/>
  <c r="K105"/>
  <c r="K104"/>
  <c r="P104" s="1"/>
  <c r="P103"/>
  <c r="K103"/>
  <c r="K102"/>
  <c r="P102" s="1"/>
  <c r="P101"/>
  <c r="K101"/>
  <c r="K100"/>
  <c r="P100" s="1"/>
  <c r="P99"/>
  <c r="K99"/>
  <c r="K98"/>
  <c r="P98" s="1"/>
  <c r="K97"/>
  <c r="P97" s="1"/>
  <c r="P96"/>
  <c r="K96"/>
  <c r="K95"/>
  <c r="P95" s="1"/>
  <c r="K94"/>
  <c r="P94" s="1"/>
  <c r="K93"/>
  <c r="P93" s="1"/>
  <c r="K92"/>
  <c r="P92" s="1"/>
  <c r="P91"/>
  <c r="K91"/>
  <c r="K90"/>
  <c r="P90" s="1"/>
  <c r="K89"/>
  <c r="P89" s="1"/>
  <c r="K88"/>
  <c r="P88" s="1"/>
  <c r="P87"/>
  <c r="K87"/>
  <c r="K86"/>
  <c r="P86" s="1"/>
  <c r="K85"/>
  <c r="P85" s="1"/>
  <c r="P84"/>
  <c r="K84"/>
  <c r="K83"/>
  <c r="P83" s="1"/>
  <c r="K82"/>
  <c r="P82" s="1"/>
  <c r="K81"/>
  <c r="P81" s="1"/>
  <c r="K80"/>
  <c r="P80" s="1"/>
  <c r="P79"/>
  <c r="K79"/>
  <c r="K78"/>
  <c r="P78" s="1"/>
  <c r="K77"/>
  <c r="P77" s="1"/>
  <c r="K76"/>
  <c r="P76" s="1"/>
  <c r="P75"/>
  <c r="K75"/>
  <c r="K74"/>
  <c r="P74" s="1"/>
  <c r="K73"/>
  <c r="P73" s="1"/>
  <c r="K72"/>
  <c r="P72" s="1"/>
  <c r="K71"/>
  <c r="P71" s="1"/>
  <c r="K70"/>
  <c r="P70" s="1"/>
  <c r="K69"/>
  <c r="P69" s="1"/>
  <c r="K68"/>
  <c r="P68" s="1"/>
  <c r="P67"/>
  <c r="K67"/>
  <c r="K66"/>
  <c r="P66" s="1"/>
  <c r="K65"/>
  <c r="P65" s="1"/>
  <c r="K64"/>
  <c r="P64" s="1"/>
  <c r="K63"/>
  <c r="P63" s="1"/>
  <c r="K62"/>
  <c r="P62" s="1"/>
  <c r="K61"/>
  <c r="P61" s="1"/>
  <c r="K60"/>
  <c r="P60" s="1"/>
  <c r="P59"/>
  <c r="K59"/>
  <c r="K58"/>
  <c r="P58" s="1"/>
  <c r="K57"/>
  <c r="P57" s="1"/>
  <c r="K56"/>
  <c r="P56" s="1"/>
  <c r="K55"/>
  <c r="P55" s="1"/>
  <c r="K54"/>
  <c r="P54" s="1"/>
  <c r="K53"/>
  <c r="P53" s="1"/>
  <c r="K52"/>
  <c r="P52" s="1"/>
  <c r="P51"/>
  <c r="K51"/>
  <c r="K50"/>
  <c r="P50" s="1"/>
  <c r="K49"/>
  <c r="P49" s="1"/>
  <c r="K48"/>
  <c r="P48" s="1"/>
  <c r="K47"/>
  <c r="P47" s="1"/>
  <c r="K46"/>
  <c r="P46" s="1"/>
  <c r="K45"/>
  <c r="P45" s="1"/>
  <c r="K44"/>
  <c r="P44" s="1"/>
  <c r="P43"/>
  <c r="K43"/>
  <c r="K42"/>
  <c r="P42" s="1"/>
  <c r="K41"/>
  <c r="P41" s="1"/>
  <c r="K40"/>
  <c r="P40" s="1"/>
  <c r="K39"/>
  <c r="P39" s="1"/>
  <c r="K38"/>
  <c r="P38" s="1"/>
  <c r="K37"/>
  <c r="P37" s="1"/>
  <c r="K36"/>
  <c r="P36" s="1"/>
  <c r="P35"/>
  <c r="K35"/>
  <c r="K34"/>
  <c r="P34" s="1"/>
  <c r="K33"/>
  <c r="P33" s="1"/>
  <c r="K32"/>
  <c r="P32" s="1"/>
  <c r="K31"/>
  <c r="P31" s="1"/>
  <c r="K30"/>
  <c r="P30" s="1"/>
  <c r="K29"/>
  <c r="P29" s="1"/>
  <c r="K28"/>
  <c r="P28" s="1"/>
  <c r="P27"/>
  <c r="K27"/>
  <c r="K26"/>
  <c r="P26" s="1"/>
  <c r="K25"/>
  <c r="P25" s="1"/>
  <c r="K24"/>
  <c r="P24" s="1"/>
  <c r="K23"/>
  <c r="P23" s="1"/>
  <c r="K22"/>
  <c r="P22" s="1"/>
  <c r="K21"/>
  <c r="P21" s="1"/>
  <c r="K20"/>
  <c r="P20" s="1"/>
  <c r="P19"/>
  <c r="K19"/>
  <c r="K18"/>
  <c r="P18" s="1"/>
  <c r="K17"/>
  <c r="P17" s="1"/>
  <c r="K16"/>
  <c r="P16" s="1"/>
  <c r="K15"/>
  <c r="P15" s="1"/>
  <c r="K14"/>
  <c r="P14" s="1"/>
  <c r="K13"/>
  <c r="P13" s="1"/>
  <c r="K12"/>
  <c r="P12" s="1"/>
  <c r="P11"/>
  <c r="K11"/>
  <c r="K10"/>
  <c r="P10" s="1"/>
  <c r="K9"/>
  <c r="P9" s="1"/>
  <c r="K8"/>
  <c r="K7"/>
  <c r="P7" s="1"/>
  <c r="K6"/>
  <c r="P6" s="1"/>
  <c r="K5"/>
  <c r="P5" s="1"/>
  <c r="P4"/>
  <c r="K4"/>
  <c r="K3"/>
  <c r="K116" s="1"/>
  <c r="K124" s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P3" l="1"/>
  <c r="P116" s="1"/>
</calcChain>
</file>

<file path=xl/sharedStrings.xml><?xml version="1.0" encoding="utf-8"?>
<sst xmlns="http://schemas.openxmlformats.org/spreadsheetml/2006/main" count="454" uniqueCount="251">
  <si>
    <t>S.No</t>
  </si>
  <si>
    <t>Date</t>
  </si>
  <si>
    <t>Invoice No</t>
  </si>
  <si>
    <t>Reciept No</t>
  </si>
  <si>
    <t>Vehicle No</t>
  </si>
  <si>
    <t>Vehice Name</t>
  </si>
  <si>
    <t>Customer Name</t>
  </si>
  <si>
    <t>Phone Number</t>
  </si>
  <si>
    <t>Bill Amount</t>
  </si>
  <si>
    <t>Discount Amount</t>
  </si>
  <si>
    <t>AMOUNT RECEVIED</t>
  </si>
  <si>
    <t>CASH</t>
  </si>
  <si>
    <t>CARD</t>
  </si>
  <si>
    <t>CHEQUE</t>
  </si>
  <si>
    <t>RTGS</t>
  </si>
  <si>
    <t>Due Amount</t>
  </si>
  <si>
    <t>Received  date</t>
  </si>
  <si>
    <t>Remark</t>
  </si>
  <si>
    <t>06.09.2016</t>
  </si>
  <si>
    <t>PB11BU5791</t>
  </si>
  <si>
    <t>Jeep</t>
  </si>
  <si>
    <t>Mohan Das</t>
  </si>
  <si>
    <t>OLD DUE</t>
  </si>
  <si>
    <t>24.08.2016</t>
  </si>
  <si>
    <t>MH01AC9147</t>
  </si>
  <si>
    <t>Civic</t>
  </si>
  <si>
    <t>09.08.2016</t>
  </si>
  <si>
    <t>AP29D4857</t>
  </si>
  <si>
    <t>Santro Xing</t>
  </si>
  <si>
    <t>Hari</t>
  </si>
  <si>
    <t>04.09.2016</t>
  </si>
  <si>
    <t>19.08.2016</t>
  </si>
  <si>
    <t>AP29P5355</t>
  </si>
  <si>
    <t>Accent</t>
  </si>
  <si>
    <t>Srinivas Yadav</t>
  </si>
  <si>
    <t>11.09.2016</t>
  </si>
  <si>
    <t>16.07.2016</t>
  </si>
  <si>
    <t>AP29F5615</t>
  </si>
  <si>
    <t>ALTO</t>
  </si>
  <si>
    <t>SATISH KUMAR</t>
  </si>
  <si>
    <t>20.09.2016</t>
  </si>
  <si>
    <t>25.08.2016</t>
  </si>
  <si>
    <t>AP28BJ5223</t>
  </si>
  <si>
    <t>Verna</t>
  </si>
  <si>
    <t>Ganesh</t>
  </si>
  <si>
    <t>01.09.2016</t>
  </si>
  <si>
    <t>SANTRO</t>
  </si>
  <si>
    <t>ROHIT</t>
  </si>
  <si>
    <t>AP10AL2861</t>
  </si>
  <si>
    <t>VERNA</t>
  </si>
  <si>
    <t>S.V. RAMA KRISHNA</t>
  </si>
  <si>
    <t>AP29AM8755</t>
  </si>
  <si>
    <t>POLO</t>
  </si>
  <si>
    <t>MRS. SAILESH</t>
  </si>
  <si>
    <t>02.09.2016</t>
  </si>
  <si>
    <t>AP29AL5617</t>
  </si>
  <si>
    <t>I 20</t>
  </si>
  <si>
    <t>MRS.JAY SREE</t>
  </si>
  <si>
    <t>AP29AZ1612</t>
  </si>
  <si>
    <t>MR. DR. RATHOD</t>
  </si>
  <si>
    <t>AP29P1616</t>
  </si>
  <si>
    <t>INNOVA</t>
  </si>
  <si>
    <t>ANAND REDDY</t>
  </si>
  <si>
    <t>AP29AL9390</t>
  </si>
  <si>
    <t>IKON</t>
  </si>
  <si>
    <t>DHINAMANI</t>
  </si>
  <si>
    <t>AP28BJ5233</t>
  </si>
  <si>
    <t>GANESH</t>
  </si>
  <si>
    <t>03.09.2016</t>
  </si>
  <si>
    <t>AP29AN1810</t>
  </si>
  <si>
    <t>COL VENKAT REDDY</t>
  </si>
  <si>
    <t>DEVAN</t>
  </si>
  <si>
    <t>BREAKDOWN</t>
  </si>
  <si>
    <t>AP29TA6285</t>
  </si>
  <si>
    <t>PUNTO</t>
  </si>
  <si>
    <t>MRS.ANURADHA</t>
  </si>
  <si>
    <t>DELIVERD HOME</t>
  </si>
  <si>
    <t>AP29AL8978</t>
  </si>
  <si>
    <t>MR.HARISH</t>
  </si>
  <si>
    <t>AP29AV6307</t>
  </si>
  <si>
    <t>FORD FIGO</t>
  </si>
  <si>
    <t>MR.SHREEDHER</t>
  </si>
  <si>
    <t>AP28AX6004</t>
  </si>
  <si>
    <t>WAGNOR</t>
  </si>
  <si>
    <t>DINESH</t>
  </si>
  <si>
    <t>CH01AD0355</t>
  </si>
  <si>
    <t>HONDA CITY</t>
  </si>
  <si>
    <t>NAMBIAR</t>
  </si>
  <si>
    <t>AP09BG3690</t>
  </si>
  <si>
    <t>SALES</t>
  </si>
  <si>
    <t>AJAY</t>
  </si>
  <si>
    <t>MH15AS6696</t>
  </si>
  <si>
    <t xml:space="preserve">SANTRO </t>
  </si>
  <si>
    <t>SUBASH</t>
  </si>
  <si>
    <t>DEVAN DELIVERED</t>
  </si>
  <si>
    <t>AP37AW9119</t>
  </si>
  <si>
    <t>MANZA</t>
  </si>
  <si>
    <t>KESHAR RAO</t>
  </si>
  <si>
    <t>AP29BU6498</t>
  </si>
  <si>
    <t>SUNNY</t>
  </si>
  <si>
    <t>AP28CG3223</t>
  </si>
  <si>
    <t>SS PEER</t>
  </si>
  <si>
    <t>07.09.2016</t>
  </si>
  <si>
    <t>AP29A7758</t>
  </si>
  <si>
    <t>VARUN</t>
  </si>
  <si>
    <t>AP10AC3001</t>
  </si>
  <si>
    <t>INDIGO</t>
  </si>
  <si>
    <t>C.R.RAO</t>
  </si>
  <si>
    <t>AP10S444</t>
  </si>
  <si>
    <t>09.09.2016</t>
  </si>
  <si>
    <t>AP29AL2861</t>
  </si>
  <si>
    <t>AP29AJ4017</t>
  </si>
  <si>
    <t>SCORPIO</t>
  </si>
  <si>
    <t>SUDAKHAR</t>
  </si>
  <si>
    <t>12.09.2016</t>
  </si>
  <si>
    <t>I 200</t>
  </si>
  <si>
    <t>RATHOD</t>
  </si>
  <si>
    <t>AP10AN4007</t>
  </si>
  <si>
    <t>SKODA FABIA</t>
  </si>
  <si>
    <t>SRINIVAS</t>
  </si>
  <si>
    <t>10.09.2016</t>
  </si>
  <si>
    <t>AP29J1967</t>
  </si>
  <si>
    <t>JAGANATH</t>
  </si>
  <si>
    <t>AP29AL0126</t>
  </si>
  <si>
    <t>ETIOS</t>
  </si>
  <si>
    <t>RAMESH BABU</t>
  </si>
  <si>
    <t>223/231</t>
  </si>
  <si>
    <t>ACCENT</t>
  </si>
  <si>
    <t>AP31AW3737</t>
  </si>
  <si>
    <t>INDICA</t>
  </si>
  <si>
    <t>JAYA SREE</t>
  </si>
  <si>
    <t>AP29AN4734</t>
  </si>
  <si>
    <t>SWIFT</t>
  </si>
  <si>
    <t>SANGEETHA</t>
  </si>
  <si>
    <t>13.09.2016</t>
  </si>
  <si>
    <t>AP09BQ8900</t>
  </si>
  <si>
    <t>SX4</t>
  </si>
  <si>
    <t>25.09.2016</t>
  </si>
  <si>
    <t>14.09.2016</t>
  </si>
  <si>
    <t>AP10AU8478</t>
  </si>
  <si>
    <t>SHAILENDRA</t>
  </si>
  <si>
    <t>15.09.2016</t>
  </si>
  <si>
    <t>AP29C28</t>
  </si>
  <si>
    <t>16.09.2016</t>
  </si>
  <si>
    <t>I 10</t>
  </si>
  <si>
    <t>KA51ME6816</t>
  </si>
  <si>
    <t>XCENT</t>
  </si>
  <si>
    <t>YOGUANAD</t>
  </si>
  <si>
    <t>AP09CB9186</t>
  </si>
  <si>
    <t>A STAR</t>
  </si>
  <si>
    <t>VAMSI KRISHNA</t>
  </si>
  <si>
    <t>AP15BC6879</t>
  </si>
  <si>
    <t>SASI</t>
  </si>
  <si>
    <t>17.09.2016</t>
  </si>
  <si>
    <t>FORD IKON</t>
  </si>
  <si>
    <t>AP29C2808</t>
  </si>
  <si>
    <t>SHREEDHAR</t>
  </si>
  <si>
    <t>18.09.2016</t>
  </si>
  <si>
    <t>AP10AG9889</t>
  </si>
  <si>
    <t>SANTRO XING</t>
  </si>
  <si>
    <t>K.YADAGIRI</t>
  </si>
  <si>
    <t>AP31W3767</t>
  </si>
  <si>
    <t>AP28 8133</t>
  </si>
  <si>
    <t>PASHA</t>
  </si>
  <si>
    <t>KA03HF7126</t>
  </si>
  <si>
    <t>M.N.REDDY</t>
  </si>
  <si>
    <t>AP29AL5433</t>
  </si>
  <si>
    <t>VISTA</t>
  </si>
  <si>
    <t>SHANKAR</t>
  </si>
  <si>
    <t>AP29H4467</t>
  </si>
  <si>
    <t>K.S.REDDY</t>
  </si>
  <si>
    <t>AP28DB8512</t>
  </si>
  <si>
    <t>ZEN ESTILO</t>
  </si>
  <si>
    <t>RAMANA</t>
  </si>
  <si>
    <t>NANO</t>
  </si>
  <si>
    <t>21.09.2016</t>
  </si>
  <si>
    <t>AP29AJ4469</t>
  </si>
  <si>
    <t>BH.NIKHITA</t>
  </si>
  <si>
    <t>23.09.2016</t>
  </si>
  <si>
    <t>21.09.216</t>
  </si>
  <si>
    <t>AP28BN0007</t>
  </si>
  <si>
    <t>CRUZE</t>
  </si>
  <si>
    <t>IKMINDER</t>
  </si>
  <si>
    <t>04.10.2016</t>
  </si>
  <si>
    <t>22.09.2016</t>
  </si>
  <si>
    <t>AP37BM6452</t>
  </si>
  <si>
    <t>SHIVA</t>
  </si>
  <si>
    <t>AP20AK338</t>
  </si>
  <si>
    <t>ENGINE SCANNING</t>
  </si>
  <si>
    <t>AP09BK7903</t>
  </si>
  <si>
    <t xml:space="preserve"> INDICA</t>
  </si>
  <si>
    <t>WB02W4850</t>
  </si>
  <si>
    <t>RAHUL TRIPATI</t>
  </si>
  <si>
    <t>ASIF</t>
  </si>
  <si>
    <t>AP09BE1997</t>
  </si>
  <si>
    <t>NARESH</t>
  </si>
  <si>
    <t>24.09.2016</t>
  </si>
  <si>
    <t>AP13 225</t>
  </si>
  <si>
    <t>FIESTA</t>
  </si>
  <si>
    <t>CARS &amp; DEALS</t>
  </si>
  <si>
    <t>AP20AK3339</t>
  </si>
  <si>
    <t>SHIVA SHANKAR</t>
  </si>
  <si>
    <t>ZEN</t>
  </si>
  <si>
    <t>AP29AA6419</t>
  </si>
  <si>
    <t>MALLIKARJUN</t>
  </si>
  <si>
    <t>26.09.2016</t>
  </si>
  <si>
    <t>RAMAKANTH</t>
  </si>
  <si>
    <t>AP07A</t>
  </si>
  <si>
    <t>G.V RAO</t>
  </si>
  <si>
    <t>AP29AV8481</t>
  </si>
  <si>
    <t>SAMI</t>
  </si>
  <si>
    <t>SPARK</t>
  </si>
  <si>
    <t>27.09.2016</t>
  </si>
  <si>
    <t>AP29AH4809</t>
  </si>
  <si>
    <t>MADHAV</t>
  </si>
  <si>
    <t>I KON</t>
  </si>
  <si>
    <t>SAI PRASAD</t>
  </si>
  <si>
    <t>TN02M7997</t>
  </si>
  <si>
    <t>ZEN VXI</t>
  </si>
  <si>
    <t>VIJAY</t>
  </si>
  <si>
    <t>AP29AV5827</t>
  </si>
  <si>
    <t>RITZ</t>
  </si>
  <si>
    <t>RAMARATHNA KUMAR</t>
  </si>
  <si>
    <t>28.09.2016</t>
  </si>
  <si>
    <t>AP29CB0500</t>
  </si>
  <si>
    <t>ABHISHEK</t>
  </si>
  <si>
    <t>29.09.2016</t>
  </si>
  <si>
    <t>FABIA</t>
  </si>
  <si>
    <t>01.10.2016</t>
  </si>
  <si>
    <t>AP29N4722</t>
  </si>
  <si>
    <t>ARAVIND</t>
  </si>
  <si>
    <t>AP 29 9452</t>
  </si>
  <si>
    <t>JABBAR</t>
  </si>
  <si>
    <t>AP29AV5909</t>
  </si>
  <si>
    <t>AP29AN9734</t>
  </si>
  <si>
    <t>AP28BL3458</t>
  </si>
  <si>
    <t>30.09.2016</t>
  </si>
  <si>
    <t>AP09CC9694</t>
  </si>
  <si>
    <t>PAVAN</t>
  </si>
  <si>
    <t>02.10.2016</t>
  </si>
  <si>
    <t>AP09AZ6451</t>
  </si>
  <si>
    <t>RAVI CHANDHARAN</t>
  </si>
  <si>
    <t>MH15AH2326</t>
  </si>
  <si>
    <t>SIENA ELX</t>
  </si>
  <si>
    <t>CHRISTOPHER</t>
  </si>
  <si>
    <t>AP29AL7870</t>
  </si>
  <si>
    <t>SUBHRAMANYAM</t>
  </si>
  <si>
    <t>MH04CJ70</t>
  </si>
  <si>
    <t>OPTRA</t>
  </si>
  <si>
    <t>NARENDHAR</t>
  </si>
  <si>
    <t>IKMINDER SINGH</t>
  </si>
</sst>
</file>

<file path=xl/styles.xml><?xml version="1.0" encoding="utf-8"?>
<styleSheet xmlns="http://schemas.openxmlformats.org/spreadsheetml/2006/main">
  <numFmts count="2">
    <numFmt numFmtId="164" formatCode="_ &quot;Rs.&quot;\ * #,##0.00_ ;_ &quot;Rs.&quot;\ * \-#,##0.00_ ;_ &quot;Rs.&quot;\ * &quot;-&quot;??_ ;_ @_ "/>
    <numFmt numFmtId="165" formatCode="&quot;Rs.&quot;\ #,##0.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rgb="FFFF0000"/>
      <name val="Cambria"/>
      <family val="1"/>
      <scheme val="major"/>
    </font>
    <font>
      <sz val="12"/>
      <color theme="1"/>
      <name val="Calibri"/>
      <family val="2"/>
      <scheme val="minor"/>
    </font>
    <font>
      <sz val="12"/>
      <color rgb="FFFF0000"/>
      <name val="Cambria"/>
      <family val="1"/>
      <scheme val="major"/>
    </font>
    <font>
      <sz val="12"/>
      <name val="Calibri"/>
      <family val="2"/>
      <scheme val="minor"/>
    </font>
    <font>
      <sz val="12"/>
      <name val="Cambria"/>
      <family val="1"/>
      <scheme val="maj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5" fillId="0" borderId="0" xfId="0" applyFont="1"/>
    <xf numFmtId="0" fontId="4" fillId="0" borderId="2" xfId="0" applyNumberFormat="1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2" xfId="0" applyFont="1" applyFill="1" applyBorder="1" applyAlignment="1">
      <alignment horizontal="left" vertical="top"/>
    </xf>
    <xf numFmtId="0" fontId="4" fillId="0" borderId="2" xfId="0" applyFont="1" applyBorder="1" applyAlignment="1"/>
    <xf numFmtId="164" fontId="4" fillId="0" borderId="2" xfId="1" applyNumberFormat="1" applyFont="1" applyBorder="1" applyAlignment="1">
      <alignment horizontal="left" vertical="top"/>
    </xf>
    <xf numFmtId="165" fontId="4" fillId="0" borderId="2" xfId="1" applyNumberFormat="1" applyFont="1" applyBorder="1" applyAlignment="1">
      <alignment horizontal="left" vertical="top"/>
    </xf>
    <xf numFmtId="164" fontId="6" fillId="3" borderId="2" xfId="1" applyNumberFormat="1" applyFont="1" applyFill="1" applyBorder="1" applyAlignment="1">
      <alignment horizontal="left" vertical="top"/>
    </xf>
    <xf numFmtId="164" fontId="4" fillId="0" borderId="2" xfId="0" applyNumberFormat="1" applyFont="1" applyBorder="1" applyAlignment="1">
      <alignment horizontal="left" vertical="top"/>
    </xf>
    <xf numFmtId="0" fontId="5" fillId="2" borderId="2" xfId="0" applyFont="1" applyFill="1" applyBorder="1"/>
    <xf numFmtId="0" fontId="5" fillId="2" borderId="2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wrapText="1"/>
    </xf>
    <xf numFmtId="0" fontId="8" fillId="2" borderId="2" xfId="0" applyFont="1" applyFill="1" applyBorder="1"/>
    <xf numFmtId="14" fontId="5" fillId="2" borderId="2" xfId="0" applyNumberFormat="1" applyFont="1" applyFill="1" applyBorder="1" applyAlignment="1">
      <alignment horizontal="left"/>
    </xf>
    <xf numFmtId="0" fontId="7" fillId="2" borderId="2" xfId="0" applyFont="1" applyFill="1" applyBorder="1" applyAlignment="1"/>
    <xf numFmtId="0" fontId="9" fillId="2" borderId="2" xfId="0" applyFont="1" applyFill="1" applyBorder="1" applyAlignment="1">
      <alignment horizontal="left"/>
    </xf>
    <xf numFmtId="0" fontId="9" fillId="2" borderId="2" xfId="0" applyFont="1" applyFill="1" applyBorder="1"/>
    <xf numFmtId="0" fontId="5" fillId="4" borderId="2" xfId="0" applyFont="1" applyFill="1" applyBorder="1" applyAlignment="1">
      <alignment horizontal="left"/>
    </xf>
    <xf numFmtId="0" fontId="5" fillId="4" borderId="2" xfId="0" applyFont="1" applyFill="1" applyBorder="1"/>
    <xf numFmtId="0" fontId="5" fillId="4" borderId="2" xfId="0" applyFont="1" applyFill="1" applyBorder="1" applyAlignment="1">
      <alignment horizontal="left" vertical="top"/>
    </xf>
    <xf numFmtId="0" fontId="5" fillId="4" borderId="2" xfId="0" applyFont="1" applyFill="1" applyBorder="1" applyAlignment="1">
      <alignment wrapText="1"/>
    </xf>
    <xf numFmtId="0" fontId="8" fillId="3" borderId="2" xfId="0" applyFont="1" applyFill="1" applyBorder="1"/>
    <xf numFmtId="0" fontId="8" fillId="4" borderId="2" xfId="0" applyFont="1" applyFill="1" applyBorder="1" applyAlignment="1">
      <alignment horizontal="left"/>
    </xf>
    <xf numFmtId="0" fontId="5" fillId="0" borderId="2" xfId="0" applyFont="1" applyBorder="1"/>
    <xf numFmtId="0" fontId="5" fillId="4" borderId="2" xfId="0" applyFont="1" applyFill="1" applyBorder="1" applyAlignment="1"/>
    <xf numFmtId="0" fontId="5" fillId="0" borderId="2" xfId="0" applyFont="1" applyBorder="1" applyAlignment="1">
      <alignment horizontal="left"/>
    </xf>
    <xf numFmtId="0" fontId="5" fillId="0" borderId="2" xfId="0" applyFont="1" applyBorder="1" applyAlignment="1"/>
    <xf numFmtId="0" fontId="8" fillId="4" borderId="2" xfId="0" applyFont="1" applyFill="1" applyBorder="1"/>
    <xf numFmtId="0" fontId="8" fillId="3" borderId="0" xfId="0" applyFont="1" applyFill="1"/>
    <xf numFmtId="0" fontId="8" fillId="2" borderId="2" xfId="0" applyFont="1" applyFill="1" applyBorder="1" applyAlignment="1">
      <alignment horizontal="left"/>
    </xf>
    <xf numFmtId="0" fontId="8" fillId="2" borderId="2" xfId="0" applyFont="1" applyFill="1" applyBorder="1" applyAlignment="1"/>
    <xf numFmtId="0" fontId="5" fillId="4" borderId="0" xfId="0" applyFont="1" applyFill="1"/>
    <xf numFmtId="0" fontId="10" fillId="4" borderId="2" xfId="0" applyFont="1" applyFill="1" applyBorder="1" applyAlignment="1">
      <alignment horizontal="left"/>
    </xf>
    <xf numFmtId="0" fontId="10" fillId="4" borderId="2" xfId="0" applyFont="1" applyFill="1" applyBorder="1"/>
    <xf numFmtId="0" fontId="10" fillId="4" borderId="0" xfId="0" applyFont="1" applyFill="1"/>
    <xf numFmtId="14" fontId="5" fillId="4" borderId="2" xfId="0" applyNumberFormat="1" applyFont="1" applyFill="1" applyBorder="1" applyAlignment="1">
      <alignment horizontal="left"/>
    </xf>
    <xf numFmtId="14" fontId="8" fillId="3" borderId="2" xfId="0" applyNumberFormat="1" applyFont="1" applyFill="1" applyBorder="1" applyAlignment="1">
      <alignment horizontal="left"/>
    </xf>
    <xf numFmtId="0" fontId="8" fillId="3" borderId="2" xfId="0" applyFont="1" applyFill="1" applyBorder="1" applyAlignment="1"/>
    <xf numFmtId="0" fontId="8" fillId="3" borderId="2" xfId="0" applyFont="1" applyFill="1" applyBorder="1" applyAlignment="1">
      <alignment horizontal="left"/>
    </xf>
    <xf numFmtId="0" fontId="8" fillId="4" borderId="0" xfId="0" applyFont="1" applyFill="1"/>
    <xf numFmtId="0" fontId="5" fillId="4" borderId="1" xfId="0" applyFont="1" applyFill="1" applyBorder="1"/>
    <xf numFmtId="0" fontId="5" fillId="2" borderId="2" xfId="0" applyFont="1" applyFill="1" applyBorder="1" applyAlignment="1"/>
    <xf numFmtId="0" fontId="8" fillId="3" borderId="3" xfId="0" applyFont="1" applyFill="1" applyBorder="1"/>
    <xf numFmtId="0" fontId="5" fillId="4" borderId="3" xfId="0" applyFont="1" applyFill="1" applyBorder="1" applyAlignment="1">
      <alignment horizontal="left"/>
    </xf>
    <xf numFmtId="0" fontId="5" fillId="4" borderId="3" xfId="0" applyFont="1" applyFill="1" applyBorder="1"/>
    <xf numFmtId="0" fontId="8" fillId="5" borderId="2" xfId="0" applyFont="1" applyFill="1" applyBorder="1" applyAlignment="1">
      <alignment horizontal="left"/>
    </xf>
    <xf numFmtId="0" fontId="8" fillId="5" borderId="2" xfId="0" applyFont="1" applyFill="1" applyBorder="1"/>
    <xf numFmtId="0" fontId="8" fillId="5" borderId="2" xfId="0" applyFont="1" applyFill="1" applyBorder="1" applyAlignment="1"/>
    <xf numFmtId="0" fontId="8" fillId="5" borderId="3" xfId="0" applyFont="1" applyFill="1" applyBorder="1"/>
    <xf numFmtId="0" fontId="8" fillId="5" borderId="3" xfId="0" applyFont="1" applyFill="1" applyBorder="1" applyAlignment="1">
      <alignment horizontal="left"/>
    </xf>
    <xf numFmtId="0" fontId="8" fillId="4" borderId="3" xfId="0" applyFont="1" applyFill="1" applyBorder="1" applyAlignment="1">
      <alignment horizontal="left"/>
    </xf>
    <xf numFmtId="0" fontId="8" fillId="4" borderId="3" xfId="0" applyFont="1" applyFill="1" applyBorder="1"/>
    <xf numFmtId="0" fontId="7" fillId="0" borderId="0" xfId="0" applyFont="1"/>
    <xf numFmtId="0" fontId="7" fillId="0" borderId="0" xfId="0" applyFont="1" applyAlignment="1"/>
    <xf numFmtId="0" fontId="11" fillId="3" borderId="0" xfId="0" applyFont="1" applyFill="1"/>
    <xf numFmtId="0" fontId="12" fillId="5" borderId="2" xfId="0" applyFont="1" applyFill="1" applyBorder="1"/>
    <xf numFmtId="0" fontId="12" fillId="5" borderId="2" xfId="0" applyFont="1" applyFill="1" applyBorder="1" applyAlignment="1"/>
    <xf numFmtId="0" fontId="12" fillId="0" borderId="4" xfId="0" applyFont="1" applyBorder="1"/>
    <xf numFmtId="0" fontId="3" fillId="5" borderId="2" xfId="0" applyFont="1" applyFill="1" applyBorder="1"/>
    <xf numFmtId="0" fontId="0" fillId="0" borderId="0" xfId="0" applyAlignment="1"/>
    <xf numFmtId="0" fontId="2" fillId="3" borderId="0" xfId="0" applyFont="1" applyFill="1"/>
    <xf numFmtId="0" fontId="13" fillId="0" borderId="2" xfId="0" applyFont="1" applyBorder="1"/>
    <xf numFmtId="164" fontId="0" fillId="0" borderId="0" xfId="0" applyNumberFormat="1"/>
  </cellXfs>
  <cellStyles count="3">
    <cellStyle name="Currency" xfId="1" builtinId="4"/>
    <cellStyle name="Currency 2" xfId="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"/>
  <dimension ref="A1:S124"/>
  <sheetViews>
    <sheetView tabSelected="1" topLeftCell="D1" zoomScale="77" zoomScaleNormal="77" workbookViewId="0">
      <selection activeCell="S1" sqref="S1:S2"/>
    </sheetView>
  </sheetViews>
  <sheetFormatPr defaultRowHeight="15"/>
  <cols>
    <col min="2" max="3" width="12.42578125" bestFit="1" customWidth="1"/>
    <col min="4" max="4" width="12.7109375" bestFit="1" customWidth="1"/>
    <col min="5" max="5" width="15.42578125" bestFit="1" customWidth="1"/>
    <col min="6" max="6" width="15.28515625" bestFit="1" customWidth="1"/>
    <col min="7" max="7" width="24.7109375" bestFit="1" customWidth="1"/>
    <col min="8" max="8" width="17.140625" style="61" bestFit="1" customWidth="1"/>
    <col min="9" max="9" width="15.140625" bestFit="1" customWidth="1"/>
    <col min="10" max="10" width="19.7109375" bestFit="1" customWidth="1"/>
    <col min="11" max="11" width="22.42578125" bestFit="1" customWidth="1"/>
    <col min="12" max="12" width="7.7109375" bestFit="1" customWidth="1"/>
    <col min="13" max="13" width="7.7109375" customWidth="1"/>
    <col min="14" max="15" width="10" customWidth="1"/>
    <col min="16" max="16" width="14.5703125" style="62" bestFit="1" customWidth="1"/>
    <col min="17" max="17" width="16.7109375" bestFit="1" customWidth="1"/>
    <col min="18" max="18" width="21.28515625" bestFit="1" customWidth="1"/>
  </cols>
  <sheetData>
    <row r="1" spans="1:19" ht="15.7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8" t="s">
        <v>15</v>
      </c>
      <c r="Q1" s="3" t="s">
        <v>16</v>
      </c>
      <c r="R1" s="9" t="s">
        <v>17</v>
      </c>
      <c r="S1" s="1"/>
    </row>
    <row r="2" spans="1:19" ht="15.75">
      <c r="A2" s="10">
        <v>1</v>
      </c>
      <c r="B2" s="11"/>
      <c r="C2" s="12"/>
      <c r="D2" s="12"/>
      <c r="E2" s="12"/>
      <c r="F2" s="13"/>
      <c r="G2" s="12"/>
      <c r="H2" s="12"/>
      <c r="I2" s="12"/>
      <c r="J2" s="10"/>
      <c r="K2" s="10"/>
      <c r="L2" s="10"/>
      <c r="M2" s="10"/>
      <c r="N2" s="10"/>
      <c r="O2" s="10"/>
      <c r="P2" s="14"/>
      <c r="Q2" s="11"/>
      <c r="R2" s="10"/>
      <c r="S2" s="1"/>
    </row>
    <row r="3" spans="1:19" ht="15.75">
      <c r="A3" s="10">
        <f>A2+1</f>
        <v>2</v>
      </c>
      <c r="B3" s="11" t="s">
        <v>18</v>
      </c>
      <c r="C3" s="10">
        <v>209</v>
      </c>
      <c r="D3" s="10"/>
      <c r="E3" s="10" t="s">
        <v>19</v>
      </c>
      <c r="F3" s="10" t="s">
        <v>20</v>
      </c>
      <c r="G3" s="10" t="s">
        <v>21</v>
      </c>
      <c r="H3" s="10">
        <v>9908142000</v>
      </c>
      <c r="I3" s="10">
        <v>12950</v>
      </c>
      <c r="J3" s="10"/>
      <c r="K3" s="10">
        <f>L3+M3+N3+O3</f>
        <v>12950</v>
      </c>
      <c r="L3" s="10"/>
      <c r="M3" s="10"/>
      <c r="N3" s="10">
        <v>12950</v>
      </c>
      <c r="O3" s="10"/>
      <c r="P3" s="14">
        <f t="shared" ref="P3:P7" si="0">(I3-J3-K3)</f>
        <v>0</v>
      </c>
      <c r="Q3" s="11" t="s">
        <v>18</v>
      </c>
      <c r="R3" s="10" t="s">
        <v>22</v>
      </c>
      <c r="S3" s="1"/>
    </row>
    <row r="4" spans="1:19" ht="15.75">
      <c r="A4" s="10">
        <f t="shared" ref="A4:A67" si="1">A3+1</f>
        <v>3</v>
      </c>
      <c r="B4" s="11" t="s">
        <v>23</v>
      </c>
      <c r="C4" s="10">
        <v>215</v>
      </c>
      <c r="D4" s="10"/>
      <c r="E4" s="10" t="s">
        <v>24</v>
      </c>
      <c r="F4" s="10" t="s">
        <v>25</v>
      </c>
      <c r="G4" s="10" t="s">
        <v>21</v>
      </c>
      <c r="H4" s="10">
        <v>9533378224</v>
      </c>
      <c r="I4" s="10">
        <v>15500</v>
      </c>
      <c r="J4" s="10"/>
      <c r="K4" s="10">
        <f t="shared" ref="K4:K16" si="2">L4+M4+N4+O4</f>
        <v>15500</v>
      </c>
      <c r="L4" s="10"/>
      <c r="M4" s="10"/>
      <c r="N4" s="10">
        <v>15500</v>
      </c>
      <c r="O4" s="10"/>
      <c r="P4" s="14">
        <f t="shared" si="0"/>
        <v>0</v>
      </c>
      <c r="Q4" s="11" t="s">
        <v>18</v>
      </c>
      <c r="R4" s="10" t="s">
        <v>22</v>
      </c>
      <c r="S4" s="1"/>
    </row>
    <row r="5" spans="1:19" ht="15.75">
      <c r="A5" s="10">
        <f t="shared" si="1"/>
        <v>4</v>
      </c>
      <c r="B5" s="15" t="s">
        <v>26</v>
      </c>
      <c r="C5" s="10">
        <v>191</v>
      </c>
      <c r="D5" s="10"/>
      <c r="E5" s="10" t="s">
        <v>27</v>
      </c>
      <c r="F5" s="10" t="s">
        <v>28</v>
      </c>
      <c r="G5" s="10" t="s">
        <v>29</v>
      </c>
      <c r="H5" s="10">
        <v>9100075288</v>
      </c>
      <c r="I5" s="10">
        <v>11350</v>
      </c>
      <c r="J5" s="10"/>
      <c r="K5" s="10">
        <f t="shared" si="2"/>
        <v>11350</v>
      </c>
      <c r="L5" s="10"/>
      <c r="M5" s="10">
        <v>11350</v>
      </c>
      <c r="N5" s="10"/>
      <c r="O5" s="10"/>
      <c r="P5" s="14">
        <f t="shared" si="0"/>
        <v>0</v>
      </c>
      <c r="Q5" s="11" t="s">
        <v>30</v>
      </c>
      <c r="R5" s="10" t="s">
        <v>22</v>
      </c>
      <c r="S5" s="1"/>
    </row>
    <row r="6" spans="1:19" ht="15.75">
      <c r="A6" s="10">
        <f t="shared" si="1"/>
        <v>5</v>
      </c>
      <c r="B6" s="11" t="s">
        <v>31</v>
      </c>
      <c r="C6" s="10">
        <v>210</v>
      </c>
      <c r="D6" s="10"/>
      <c r="E6" s="10" t="s">
        <v>32</v>
      </c>
      <c r="F6" s="10" t="s">
        <v>33</v>
      </c>
      <c r="G6" s="10" t="s">
        <v>34</v>
      </c>
      <c r="H6" s="10">
        <v>9985512764</v>
      </c>
      <c r="I6" s="10">
        <v>4140</v>
      </c>
      <c r="J6" s="10">
        <v>140</v>
      </c>
      <c r="K6" s="10">
        <f t="shared" si="2"/>
        <v>4000</v>
      </c>
      <c r="L6" s="10">
        <v>4000</v>
      </c>
      <c r="M6" s="10"/>
      <c r="N6" s="10"/>
      <c r="O6" s="10"/>
      <c r="P6" s="14">
        <f t="shared" si="0"/>
        <v>0</v>
      </c>
      <c r="Q6" s="11" t="s">
        <v>35</v>
      </c>
      <c r="R6" s="10" t="s">
        <v>22</v>
      </c>
      <c r="S6" s="1"/>
    </row>
    <row r="7" spans="1:19" ht="15.75">
      <c r="A7" s="10">
        <f t="shared" si="1"/>
        <v>6</v>
      </c>
      <c r="B7" s="11" t="s">
        <v>36</v>
      </c>
      <c r="C7" s="10">
        <v>338</v>
      </c>
      <c r="D7" s="10"/>
      <c r="E7" s="10" t="s">
        <v>37</v>
      </c>
      <c r="F7" s="10" t="s">
        <v>38</v>
      </c>
      <c r="G7" s="10" t="s">
        <v>39</v>
      </c>
      <c r="H7" s="16">
        <v>9849933338</v>
      </c>
      <c r="I7" s="10">
        <v>6890</v>
      </c>
      <c r="J7" s="10">
        <v>390</v>
      </c>
      <c r="K7" s="10">
        <f t="shared" si="2"/>
        <v>6500</v>
      </c>
      <c r="L7" s="10">
        <v>6500</v>
      </c>
      <c r="M7" s="10"/>
      <c r="N7" s="10"/>
      <c r="O7" s="10"/>
      <c r="P7" s="14">
        <f t="shared" si="0"/>
        <v>0</v>
      </c>
      <c r="Q7" s="11" t="s">
        <v>40</v>
      </c>
      <c r="R7" s="10" t="s">
        <v>22</v>
      </c>
      <c r="S7" s="1"/>
    </row>
    <row r="8" spans="1:19" ht="15.75">
      <c r="A8" s="10">
        <f t="shared" si="1"/>
        <v>7</v>
      </c>
      <c r="B8" s="17" t="s">
        <v>41</v>
      </c>
      <c r="C8" s="18">
        <v>218</v>
      </c>
      <c r="D8" s="18"/>
      <c r="E8" s="18" t="s">
        <v>42</v>
      </c>
      <c r="F8" s="18" t="s">
        <v>43</v>
      </c>
      <c r="G8" s="18" t="s">
        <v>44</v>
      </c>
      <c r="H8" s="18">
        <v>9989931132</v>
      </c>
      <c r="I8" s="10">
        <v>14040</v>
      </c>
      <c r="J8" s="10">
        <v>40</v>
      </c>
      <c r="K8" s="10">
        <f t="shared" si="2"/>
        <v>14000</v>
      </c>
      <c r="L8" s="10"/>
      <c r="M8" s="10"/>
      <c r="N8" s="10"/>
      <c r="O8" s="10">
        <v>14000</v>
      </c>
      <c r="P8" s="14">
        <v>0</v>
      </c>
      <c r="Q8" s="11"/>
      <c r="R8" s="10" t="s">
        <v>22</v>
      </c>
      <c r="S8" s="1"/>
    </row>
    <row r="9" spans="1:19" ht="15.75">
      <c r="A9" s="10">
        <f t="shared" si="1"/>
        <v>8</v>
      </c>
      <c r="B9" s="19" t="s">
        <v>45</v>
      </c>
      <c r="C9" s="20"/>
      <c r="D9" s="20">
        <v>205</v>
      </c>
      <c r="E9" s="21"/>
      <c r="F9" s="20" t="s">
        <v>46</v>
      </c>
      <c r="G9" s="20" t="s">
        <v>47</v>
      </c>
      <c r="H9" s="22">
        <v>0</v>
      </c>
      <c r="I9" s="20">
        <v>650</v>
      </c>
      <c r="J9" s="20">
        <v>0</v>
      </c>
      <c r="K9" s="20">
        <f t="shared" si="2"/>
        <v>650</v>
      </c>
      <c r="L9" s="20">
        <v>650</v>
      </c>
      <c r="M9" s="20"/>
      <c r="N9" s="20"/>
      <c r="O9" s="20"/>
      <c r="P9" s="23">
        <f t="shared" ref="P9:P79" si="3">(I9-J9-K9)</f>
        <v>0</v>
      </c>
      <c r="Q9" s="24"/>
      <c r="R9" s="25"/>
      <c r="S9" s="1"/>
    </row>
    <row r="10" spans="1:19" ht="15.75">
      <c r="A10" s="10">
        <f t="shared" si="1"/>
        <v>9</v>
      </c>
      <c r="B10" s="19" t="s">
        <v>45</v>
      </c>
      <c r="C10" s="20">
        <v>0</v>
      </c>
      <c r="D10" s="20">
        <v>206</v>
      </c>
      <c r="E10" s="21" t="s">
        <v>48</v>
      </c>
      <c r="F10" s="21" t="s">
        <v>49</v>
      </c>
      <c r="G10" s="21" t="s">
        <v>50</v>
      </c>
      <c r="H10" s="26">
        <v>9885087708</v>
      </c>
      <c r="I10" s="20">
        <v>1500</v>
      </c>
      <c r="J10" s="20"/>
      <c r="K10" s="20">
        <f t="shared" si="2"/>
        <v>1500</v>
      </c>
      <c r="L10" s="20">
        <v>1500</v>
      </c>
      <c r="M10" s="20"/>
      <c r="N10" s="20"/>
      <c r="O10" s="20"/>
      <c r="P10" s="23">
        <f t="shared" si="3"/>
        <v>0</v>
      </c>
      <c r="Q10" s="24"/>
      <c r="R10" s="25"/>
      <c r="S10" s="1"/>
    </row>
    <row r="11" spans="1:19" ht="15.75">
      <c r="A11" s="10">
        <f t="shared" si="1"/>
        <v>10</v>
      </c>
      <c r="B11" s="19" t="s">
        <v>45</v>
      </c>
      <c r="C11" s="20">
        <v>226</v>
      </c>
      <c r="D11" s="20"/>
      <c r="E11" s="21" t="s">
        <v>51</v>
      </c>
      <c r="F11" s="21" t="s">
        <v>52</v>
      </c>
      <c r="G11" s="21" t="s">
        <v>53</v>
      </c>
      <c r="H11" s="26">
        <v>9603118000</v>
      </c>
      <c r="I11" s="20">
        <v>6000</v>
      </c>
      <c r="J11" s="20">
        <v>0</v>
      </c>
      <c r="K11" s="20">
        <f t="shared" si="2"/>
        <v>6000</v>
      </c>
      <c r="L11" s="20">
        <v>6000</v>
      </c>
      <c r="M11" s="20"/>
      <c r="N11" s="20"/>
      <c r="O11" s="20"/>
      <c r="P11" s="23">
        <f t="shared" si="3"/>
        <v>0</v>
      </c>
      <c r="Q11" s="24"/>
      <c r="R11" s="25"/>
      <c r="S11" s="1"/>
    </row>
    <row r="12" spans="1:19" ht="15.75">
      <c r="A12" s="10">
        <f t="shared" si="1"/>
        <v>11</v>
      </c>
      <c r="B12" s="27" t="s">
        <v>54</v>
      </c>
      <c r="C12" s="25">
        <v>227</v>
      </c>
      <c r="D12" s="25"/>
      <c r="E12" s="25" t="s">
        <v>55</v>
      </c>
      <c r="F12" s="25" t="s">
        <v>56</v>
      </c>
      <c r="G12" s="25" t="s">
        <v>57</v>
      </c>
      <c r="H12" s="28">
        <v>9989313388</v>
      </c>
      <c r="I12" s="25">
        <v>6800</v>
      </c>
      <c r="J12" s="25">
        <v>300</v>
      </c>
      <c r="K12" s="20">
        <f t="shared" si="2"/>
        <v>6500</v>
      </c>
      <c r="L12" s="25">
        <v>6500</v>
      </c>
      <c r="M12" s="25"/>
      <c r="N12" s="25"/>
      <c r="O12" s="25"/>
      <c r="P12" s="23">
        <f t="shared" si="3"/>
        <v>0</v>
      </c>
      <c r="Q12" s="27"/>
      <c r="R12" s="25"/>
      <c r="S12" s="1">
        <v>0</v>
      </c>
    </row>
    <row r="13" spans="1:19" ht="15.75">
      <c r="A13" s="10">
        <f t="shared" si="1"/>
        <v>12</v>
      </c>
      <c r="B13" s="19" t="s">
        <v>54</v>
      </c>
      <c r="C13" s="20">
        <v>228</v>
      </c>
      <c r="D13" s="20"/>
      <c r="E13" s="20" t="s">
        <v>58</v>
      </c>
      <c r="F13" s="20" t="s">
        <v>56</v>
      </c>
      <c r="G13" s="20" t="s">
        <v>59</v>
      </c>
      <c r="H13" s="26">
        <v>9949844007</v>
      </c>
      <c r="I13" s="20">
        <v>1800</v>
      </c>
      <c r="J13" s="20"/>
      <c r="K13" s="20">
        <f t="shared" si="2"/>
        <v>1800</v>
      </c>
      <c r="L13" s="20">
        <v>1800</v>
      </c>
      <c r="M13" s="20"/>
      <c r="N13" s="20"/>
      <c r="O13" s="20"/>
      <c r="P13" s="23">
        <f t="shared" si="3"/>
        <v>0</v>
      </c>
      <c r="Q13" s="24"/>
      <c r="R13" s="29"/>
      <c r="S13" s="30">
        <v>0</v>
      </c>
    </row>
    <row r="14" spans="1:19" ht="15.75">
      <c r="A14" s="10">
        <f t="shared" si="1"/>
        <v>13</v>
      </c>
      <c r="B14" s="19" t="s">
        <v>54</v>
      </c>
      <c r="C14" s="20">
        <v>0</v>
      </c>
      <c r="D14" s="20">
        <v>207</v>
      </c>
      <c r="E14" s="20" t="s">
        <v>60</v>
      </c>
      <c r="F14" s="20" t="s">
        <v>61</v>
      </c>
      <c r="G14" s="20" t="s">
        <v>62</v>
      </c>
      <c r="H14" s="26">
        <v>9502111815</v>
      </c>
      <c r="I14" s="20">
        <v>500</v>
      </c>
      <c r="J14" s="20"/>
      <c r="K14" s="20">
        <f t="shared" si="2"/>
        <v>500</v>
      </c>
      <c r="L14" s="20">
        <v>500</v>
      </c>
      <c r="M14" s="20"/>
      <c r="N14" s="20"/>
      <c r="O14" s="20"/>
      <c r="P14" s="23">
        <f t="shared" si="3"/>
        <v>0</v>
      </c>
      <c r="Q14" s="19"/>
      <c r="R14" s="20"/>
      <c r="S14" s="1">
        <v>0</v>
      </c>
    </row>
    <row r="15" spans="1:19" ht="15.75">
      <c r="A15" s="10">
        <f t="shared" si="1"/>
        <v>14</v>
      </c>
      <c r="B15" s="19" t="s">
        <v>54</v>
      </c>
      <c r="C15" s="20">
        <v>0</v>
      </c>
      <c r="D15" s="20">
        <v>208</v>
      </c>
      <c r="E15" s="20" t="s">
        <v>63</v>
      </c>
      <c r="F15" s="20" t="s">
        <v>64</v>
      </c>
      <c r="G15" s="20" t="s">
        <v>65</v>
      </c>
      <c r="H15" s="26">
        <v>0</v>
      </c>
      <c r="I15" s="20">
        <v>1400</v>
      </c>
      <c r="J15" s="20"/>
      <c r="K15" s="20">
        <f t="shared" si="2"/>
        <v>1400</v>
      </c>
      <c r="L15" s="20">
        <v>1400</v>
      </c>
      <c r="M15" s="20"/>
      <c r="N15" s="20"/>
      <c r="O15" s="20"/>
      <c r="P15" s="23">
        <f t="shared" si="3"/>
        <v>0</v>
      </c>
      <c r="Q15" s="19"/>
      <c r="R15" s="20"/>
      <c r="S15" s="1">
        <v>0</v>
      </c>
    </row>
    <row r="16" spans="1:19" ht="15.75">
      <c r="A16" s="10">
        <f t="shared" si="1"/>
        <v>15</v>
      </c>
      <c r="B16" s="31" t="s">
        <v>54</v>
      </c>
      <c r="C16" s="14">
        <v>0</v>
      </c>
      <c r="D16" s="14">
        <v>209</v>
      </c>
      <c r="E16" s="14" t="s">
        <v>66</v>
      </c>
      <c r="F16" s="14" t="s">
        <v>49</v>
      </c>
      <c r="G16" s="14" t="s">
        <v>67</v>
      </c>
      <c r="H16" s="32">
        <v>9989931132</v>
      </c>
      <c r="I16" s="14">
        <v>1200</v>
      </c>
      <c r="J16" s="14">
        <v>0</v>
      </c>
      <c r="K16" s="10">
        <f t="shared" si="2"/>
        <v>1000</v>
      </c>
      <c r="L16" s="14"/>
      <c r="M16" s="14"/>
      <c r="N16" s="14"/>
      <c r="O16" s="14">
        <v>1000</v>
      </c>
      <c r="P16" s="14">
        <f t="shared" si="3"/>
        <v>200</v>
      </c>
      <c r="Q16" s="11"/>
      <c r="R16" s="10"/>
      <c r="S16" s="1"/>
    </row>
    <row r="17" spans="1:19" ht="15.75">
      <c r="A17" s="10">
        <f t="shared" si="1"/>
        <v>16</v>
      </c>
      <c r="B17" s="19" t="s">
        <v>68</v>
      </c>
      <c r="C17" s="20"/>
      <c r="D17" s="20">
        <v>210</v>
      </c>
      <c r="E17" s="20" t="s">
        <v>69</v>
      </c>
      <c r="F17" s="20" t="s">
        <v>56</v>
      </c>
      <c r="G17" s="20" t="s">
        <v>70</v>
      </c>
      <c r="H17" s="26">
        <v>9849805280</v>
      </c>
      <c r="I17" s="20">
        <v>200</v>
      </c>
      <c r="J17" s="20"/>
      <c r="K17" s="20">
        <f t="shared" ref="K17:K80" si="4">L17+M17+N17</f>
        <v>200</v>
      </c>
      <c r="L17" s="20">
        <v>200</v>
      </c>
      <c r="M17" s="20"/>
      <c r="N17" s="20"/>
      <c r="O17" s="20"/>
      <c r="P17" s="23">
        <f t="shared" si="3"/>
        <v>0</v>
      </c>
      <c r="Q17" s="19"/>
      <c r="R17" s="20"/>
      <c r="S17" s="1"/>
    </row>
    <row r="18" spans="1:19" ht="15.75">
      <c r="A18" s="10">
        <f t="shared" si="1"/>
        <v>17</v>
      </c>
      <c r="B18" s="19" t="s">
        <v>68</v>
      </c>
      <c r="C18" s="20">
        <v>0</v>
      </c>
      <c r="D18" s="20">
        <v>211</v>
      </c>
      <c r="E18" s="20"/>
      <c r="F18" s="20"/>
      <c r="G18" s="20" t="s">
        <v>71</v>
      </c>
      <c r="H18" s="26">
        <v>0</v>
      </c>
      <c r="I18" s="20">
        <v>200</v>
      </c>
      <c r="J18" s="20">
        <v>0</v>
      </c>
      <c r="K18" s="20">
        <f t="shared" si="4"/>
        <v>200</v>
      </c>
      <c r="L18" s="20">
        <v>200</v>
      </c>
      <c r="M18" s="20"/>
      <c r="N18" s="20"/>
      <c r="O18" s="20"/>
      <c r="P18" s="23">
        <f t="shared" si="3"/>
        <v>0</v>
      </c>
      <c r="Q18" s="19" t="s">
        <v>68</v>
      </c>
      <c r="R18" s="20" t="s">
        <v>72</v>
      </c>
      <c r="S18" s="33"/>
    </row>
    <row r="19" spans="1:19" ht="15.75">
      <c r="A19" s="10">
        <f t="shared" si="1"/>
        <v>18</v>
      </c>
      <c r="B19" s="19" t="s">
        <v>68</v>
      </c>
      <c r="C19" s="20">
        <v>229</v>
      </c>
      <c r="D19" s="20"/>
      <c r="E19" s="20" t="s">
        <v>73</v>
      </c>
      <c r="F19" s="20" t="s">
        <v>74</v>
      </c>
      <c r="G19" s="20" t="s">
        <v>75</v>
      </c>
      <c r="H19" s="26">
        <v>9550242950</v>
      </c>
      <c r="I19" s="20">
        <v>2400</v>
      </c>
      <c r="J19" s="20">
        <v>0</v>
      </c>
      <c r="K19" s="20">
        <f t="shared" si="4"/>
        <v>2400</v>
      </c>
      <c r="L19" s="20">
        <v>2400</v>
      </c>
      <c r="M19" s="20"/>
      <c r="N19" s="20"/>
      <c r="O19" s="20"/>
      <c r="P19" s="23">
        <f t="shared" si="3"/>
        <v>0</v>
      </c>
      <c r="Q19" s="19" t="s">
        <v>68</v>
      </c>
      <c r="R19" s="20" t="s">
        <v>76</v>
      </c>
      <c r="S19" s="1"/>
    </row>
    <row r="20" spans="1:19" ht="15.75">
      <c r="A20" s="10">
        <f t="shared" si="1"/>
        <v>19</v>
      </c>
      <c r="B20" s="19" t="s">
        <v>68</v>
      </c>
      <c r="C20" s="20">
        <v>230</v>
      </c>
      <c r="D20" s="20"/>
      <c r="E20" s="20" t="s">
        <v>77</v>
      </c>
      <c r="F20" s="20" t="s">
        <v>49</v>
      </c>
      <c r="G20" s="20" t="s">
        <v>78</v>
      </c>
      <c r="H20" s="26">
        <v>9246535931</v>
      </c>
      <c r="I20" s="20">
        <v>3300</v>
      </c>
      <c r="J20" s="20">
        <v>0</v>
      </c>
      <c r="K20" s="20">
        <f t="shared" si="4"/>
        <v>3300</v>
      </c>
      <c r="L20" s="20">
        <v>3300</v>
      </c>
      <c r="M20" s="20"/>
      <c r="N20" s="20"/>
      <c r="O20" s="20"/>
      <c r="P20" s="23">
        <f t="shared" si="3"/>
        <v>0</v>
      </c>
      <c r="Q20" s="19" t="s">
        <v>68</v>
      </c>
      <c r="R20" s="20"/>
      <c r="S20" s="33"/>
    </row>
    <row r="21" spans="1:19" ht="15.75">
      <c r="A21" s="10">
        <f t="shared" si="1"/>
        <v>20</v>
      </c>
      <c r="B21" s="19" t="s">
        <v>68</v>
      </c>
      <c r="C21" s="20">
        <v>231</v>
      </c>
      <c r="D21" s="20"/>
      <c r="E21" s="20" t="s">
        <v>79</v>
      </c>
      <c r="F21" s="20" t="s">
        <v>80</v>
      </c>
      <c r="G21" s="20" t="s">
        <v>81</v>
      </c>
      <c r="H21" s="26">
        <v>9346666024</v>
      </c>
      <c r="I21" s="20">
        <v>23905</v>
      </c>
      <c r="J21" s="20">
        <v>305</v>
      </c>
      <c r="K21" s="20">
        <f t="shared" si="4"/>
        <v>23600</v>
      </c>
      <c r="L21" s="20"/>
      <c r="M21" s="20">
        <v>23600</v>
      </c>
      <c r="N21" s="20"/>
      <c r="O21" s="20"/>
      <c r="P21" s="23">
        <f t="shared" si="3"/>
        <v>0</v>
      </c>
      <c r="Q21" s="34" t="s">
        <v>68</v>
      </c>
      <c r="R21" s="35"/>
      <c r="S21" s="36"/>
    </row>
    <row r="22" spans="1:19" ht="15.75">
      <c r="A22" s="10">
        <f t="shared" si="1"/>
        <v>21</v>
      </c>
      <c r="B22" s="19" t="s">
        <v>68</v>
      </c>
      <c r="C22" s="20"/>
      <c r="D22" s="20">
        <v>212</v>
      </c>
      <c r="E22" s="20" t="s">
        <v>82</v>
      </c>
      <c r="F22" s="20" t="s">
        <v>83</v>
      </c>
      <c r="G22" s="20" t="s">
        <v>84</v>
      </c>
      <c r="H22" s="26">
        <v>9032817736</v>
      </c>
      <c r="I22" s="20">
        <v>1220</v>
      </c>
      <c r="J22" s="20">
        <v>20</v>
      </c>
      <c r="K22" s="20">
        <f t="shared" si="4"/>
        <v>1200</v>
      </c>
      <c r="L22" s="20">
        <v>1200</v>
      </c>
      <c r="M22" s="20"/>
      <c r="N22" s="20"/>
      <c r="O22" s="20"/>
      <c r="P22" s="23">
        <f t="shared" si="3"/>
        <v>0</v>
      </c>
      <c r="Q22" s="19" t="s">
        <v>68</v>
      </c>
      <c r="R22" s="20"/>
      <c r="S22" s="1"/>
    </row>
    <row r="23" spans="1:19" ht="15.75">
      <c r="A23" s="10">
        <f t="shared" si="1"/>
        <v>22</v>
      </c>
      <c r="B23" s="19" t="s">
        <v>68</v>
      </c>
      <c r="C23" s="20"/>
      <c r="D23" s="20">
        <v>213</v>
      </c>
      <c r="E23" s="20" t="s">
        <v>85</v>
      </c>
      <c r="F23" s="20" t="s">
        <v>86</v>
      </c>
      <c r="G23" s="20" t="s">
        <v>87</v>
      </c>
      <c r="H23" s="26">
        <v>9701108140</v>
      </c>
      <c r="I23" s="20">
        <v>5200</v>
      </c>
      <c r="J23" s="20"/>
      <c r="K23" s="20">
        <f t="shared" si="4"/>
        <v>5200</v>
      </c>
      <c r="L23" s="20">
        <v>5200</v>
      </c>
      <c r="M23" s="20"/>
      <c r="N23" s="20"/>
      <c r="O23" s="20"/>
      <c r="P23" s="23">
        <f t="shared" si="3"/>
        <v>0</v>
      </c>
      <c r="Q23" s="19" t="s">
        <v>68</v>
      </c>
      <c r="R23" s="20"/>
      <c r="S23" s="1"/>
    </row>
    <row r="24" spans="1:19" ht="15.75">
      <c r="A24" s="10">
        <f t="shared" si="1"/>
        <v>23</v>
      </c>
      <c r="B24" s="19" t="s">
        <v>30</v>
      </c>
      <c r="C24" s="20"/>
      <c r="D24" s="20">
        <v>214</v>
      </c>
      <c r="E24" s="20" t="s">
        <v>88</v>
      </c>
      <c r="F24" s="20" t="s">
        <v>49</v>
      </c>
      <c r="G24" s="20" t="s">
        <v>84</v>
      </c>
      <c r="H24" s="26">
        <v>9030726858</v>
      </c>
      <c r="I24" s="20">
        <v>1200</v>
      </c>
      <c r="J24" s="20">
        <v>200</v>
      </c>
      <c r="K24" s="20">
        <f t="shared" si="4"/>
        <v>1000</v>
      </c>
      <c r="L24" s="20">
        <v>1000</v>
      </c>
      <c r="M24" s="20"/>
      <c r="N24" s="20"/>
      <c r="O24" s="20"/>
      <c r="P24" s="23">
        <f t="shared" si="3"/>
        <v>0</v>
      </c>
      <c r="Q24" s="19" t="s">
        <v>30</v>
      </c>
      <c r="R24" s="20"/>
      <c r="S24" s="1"/>
    </row>
    <row r="25" spans="1:19" ht="15.75">
      <c r="A25" s="10">
        <f t="shared" si="1"/>
        <v>24</v>
      </c>
      <c r="B25" s="19" t="s">
        <v>30</v>
      </c>
      <c r="C25" s="20">
        <v>0</v>
      </c>
      <c r="D25" s="20">
        <v>215</v>
      </c>
      <c r="E25" s="20"/>
      <c r="F25" s="20" t="s">
        <v>89</v>
      </c>
      <c r="G25" s="20" t="s">
        <v>90</v>
      </c>
      <c r="H25" s="26">
        <v>0</v>
      </c>
      <c r="I25" s="20">
        <v>300</v>
      </c>
      <c r="J25" s="20">
        <v>0</v>
      </c>
      <c r="K25" s="20">
        <f t="shared" si="4"/>
        <v>300</v>
      </c>
      <c r="L25" s="20">
        <v>300</v>
      </c>
      <c r="M25" s="20"/>
      <c r="N25" s="20"/>
      <c r="O25" s="20"/>
      <c r="P25" s="23">
        <f t="shared" si="3"/>
        <v>0</v>
      </c>
      <c r="Q25" s="19" t="s">
        <v>30</v>
      </c>
      <c r="R25" s="20"/>
      <c r="S25" s="33"/>
    </row>
    <row r="26" spans="1:19" ht="15.75">
      <c r="A26" s="10">
        <f t="shared" si="1"/>
        <v>25</v>
      </c>
      <c r="B26" s="19" t="s">
        <v>30</v>
      </c>
      <c r="C26" s="20">
        <v>0</v>
      </c>
      <c r="D26" s="20">
        <v>216</v>
      </c>
      <c r="E26" s="20" t="s">
        <v>91</v>
      </c>
      <c r="F26" s="20" t="s">
        <v>92</v>
      </c>
      <c r="G26" s="20" t="s">
        <v>93</v>
      </c>
      <c r="H26" s="26">
        <v>9010204009</v>
      </c>
      <c r="I26" s="20">
        <v>1600</v>
      </c>
      <c r="J26" s="20">
        <v>300</v>
      </c>
      <c r="K26" s="20">
        <f t="shared" si="4"/>
        <v>1300</v>
      </c>
      <c r="L26" s="20">
        <v>1300</v>
      </c>
      <c r="M26" s="20"/>
      <c r="N26" s="20"/>
      <c r="O26" s="20"/>
      <c r="P26" s="23">
        <f t="shared" si="3"/>
        <v>0</v>
      </c>
      <c r="Q26" s="37" t="s">
        <v>30</v>
      </c>
      <c r="R26" s="20" t="s">
        <v>94</v>
      </c>
      <c r="S26" s="33"/>
    </row>
    <row r="27" spans="1:19" ht="15.75">
      <c r="A27" s="10">
        <f t="shared" si="1"/>
        <v>26</v>
      </c>
      <c r="B27" s="19" t="s">
        <v>30</v>
      </c>
      <c r="C27" s="20"/>
      <c r="D27" s="20">
        <v>217</v>
      </c>
      <c r="E27" s="20" t="s">
        <v>95</v>
      </c>
      <c r="F27" s="20" t="s">
        <v>96</v>
      </c>
      <c r="G27" s="20" t="s">
        <v>97</v>
      </c>
      <c r="H27" s="26">
        <v>9560702747</v>
      </c>
      <c r="I27" s="20">
        <v>1500</v>
      </c>
      <c r="J27" s="20"/>
      <c r="K27" s="20">
        <f t="shared" si="4"/>
        <v>1500</v>
      </c>
      <c r="L27" s="20">
        <v>1500</v>
      </c>
      <c r="M27" s="20"/>
      <c r="N27" s="20"/>
      <c r="O27" s="20"/>
      <c r="P27" s="23">
        <f t="shared" si="3"/>
        <v>0</v>
      </c>
      <c r="Q27" s="19" t="s">
        <v>30</v>
      </c>
      <c r="R27" s="20"/>
      <c r="S27" s="1"/>
    </row>
    <row r="28" spans="1:19" ht="15.75">
      <c r="A28" s="10">
        <f t="shared" si="1"/>
        <v>27</v>
      </c>
      <c r="B28" s="37" t="s">
        <v>18</v>
      </c>
      <c r="C28" s="20">
        <v>0</v>
      </c>
      <c r="D28" s="20">
        <v>219</v>
      </c>
      <c r="E28" s="20" t="s">
        <v>98</v>
      </c>
      <c r="F28" s="20" t="s">
        <v>99</v>
      </c>
      <c r="G28" s="20" t="s">
        <v>39</v>
      </c>
      <c r="H28" s="26">
        <v>994973889</v>
      </c>
      <c r="I28" s="20">
        <v>1500</v>
      </c>
      <c r="J28" s="20">
        <v>0</v>
      </c>
      <c r="K28" s="20">
        <f t="shared" si="4"/>
        <v>1500</v>
      </c>
      <c r="L28" s="20"/>
      <c r="M28" s="20">
        <v>1500</v>
      </c>
      <c r="N28" s="20"/>
      <c r="O28" s="20"/>
      <c r="P28" s="23">
        <f t="shared" si="3"/>
        <v>0</v>
      </c>
      <c r="Q28" s="37" t="s">
        <v>18</v>
      </c>
      <c r="R28" s="20"/>
      <c r="S28" s="1"/>
    </row>
    <row r="29" spans="1:19" ht="15.75">
      <c r="A29" s="10">
        <f t="shared" si="1"/>
        <v>28</v>
      </c>
      <c r="B29" s="37" t="s">
        <v>18</v>
      </c>
      <c r="C29" s="20">
        <v>232</v>
      </c>
      <c r="D29" s="20"/>
      <c r="E29" s="20" t="s">
        <v>100</v>
      </c>
      <c r="F29" s="20" t="s">
        <v>96</v>
      </c>
      <c r="G29" s="20" t="s">
        <v>101</v>
      </c>
      <c r="H29" s="26">
        <v>9948022654</v>
      </c>
      <c r="I29" s="20">
        <v>7850</v>
      </c>
      <c r="J29" s="20">
        <v>350</v>
      </c>
      <c r="K29" s="20">
        <f t="shared" si="4"/>
        <v>7500</v>
      </c>
      <c r="L29" s="20">
        <v>7500</v>
      </c>
      <c r="M29" s="20"/>
      <c r="N29" s="20"/>
      <c r="O29" s="20"/>
      <c r="P29" s="23">
        <f t="shared" si="3"/>
        <v>0</v>
      </c>
      <c r="Q29" s="37" t="s">
        <v>18</v>
      </c>
      <c r="R29" s="20"/>
      <c r="S29" s="1"/>
    </row>
    <row r="30" spans="1:19" ht="15.75">
      <c r="A30" s="10">
        <f t="shared" si="1"/>
        <v>29</v>
      </c>
      <c r="B30" s="37" t="s">
        <v>102</v>
      </c>
      <c r="C30" s="20">
        <v>233</v>
      </c>
      <c r="D30" s="20">
        <v>0</v>
      </c>
      <c r="E30" s="20" t="s">
        <v>103</v>
      </c>
      <c r="F30" s="20" t="s">
        <v>83</v>
      </c>
      <c r="G30" s="20" t="s">
        <v>104</v>
      </c>
      <c r="H30" s="26">
        <v>7799528881</v>
      </c>
      <c r="I30" s="20">
        <v>8280</v>
      </c>
      <c r="J30" s="20">
        <v>0</v>
      </c>
      <c r="K30" s="20">
        <f t="shared" si="4"/>
        <v>8280</v>
      </c>
      <c r="L30" s="20">
        <v>8280</v>
      </c>
      <c r="M30" s="20"/>
      <c r="N30" s="20"/>
      <c r="O30" s="20"/>
      <c r="P30" s="23">
        <f t="shared" si="3"/>
        <v>0</v>
      </c>
      <c r="Q30" s="37" t="s">
        <v>102</v>
      </c>
      <c r="R30" s="20"/>
      <c r="S30" s="1"/>
    </row>
    <row r="31" spans="1:19" ht="15.75">
      <c r="A31" s="10">
        <f t="shared" si="1"/>
        <v>30</v>
      </c>
      <c r="B31" s="37" t="s">
        <v>102</v>
      </c>
      <c r="C31" s="20">
        <v>234</v>
      </c>
      <c r="D31" s="20">
        <v>0</v>
      </c>
      <c r="E31" s="20" t="s">
        <v>105</v>
      </c>
      <c r="F31" s="20" t="s">
        <v>106</v>
      </c>
      <c r="G31" s="20" t="s">
        <v>107</v>
      </c>
      <c r="H31" s="26">
        <v>9866835716</v>
      </c>
      <c r="I31" s="20">
        <v>4650</v>
      </c>
      <c r="J31" s="20">
        <v>150</v>
      </c>
      <c r="K31" s="20">
        <f t="shared" si="4"/>
        <v>4500</v>
      </c>
      <c r="L31" s="20">
        <v>4500</v>
      </c>
      <c r="M31" s="20"/>
      <c r="N31" s="20"/>
      <c r="O31" s="20"/>
      <c r="P31" s="23">
        <f t="shared" si="3"/>
        <v>0</v>
      </c>
      <c r="Q31" s="37" t="s">
        <v>102</v>
      </c>
      <c r="R31" s="20"/>
      <c r="S31" s="1"/>
    </row>
    <row r="32" spans="1:19" ht="15.75">
      <c r="A32" s="10">
        <f t="shared" si="1"/>
        <v>31</v>
      </c>
      <c r="B32" s="37" t="s">
        <v>102</v>
      </c>
      <c r="C32" s="20">
        <v>235</v>
      </c>
      <c r="D32" s="20"/>
      <c r="E32" s="20" t="s">
        <v>108</v>
      </c>
      <c r="F32" s="20" t="s">
        <v>86</v>
      </c>
      <c r="G32" s="20" t="s">
        <v>104</v>
      </c>
      <c r="H32" s="26">
        <v>7799528881</v>
      </c>
      <c r="I32" s="20">
        <v>1750</v>
      </c>
      <c r="J32" s="20"/>
      <c r="K32" s="20">
        <f t="shared" si="4"/>
        <v>1750</v>
      </c>
      <c r="L32" s="20">
        <v>1750</v>
      </c>
      <c r="M32" s="20"/>
      <c r="N32" s="20"/>
      <c r="O32" s="20"/>
      <c r="P32" s="23">
        <f t="shared" si="3"/>
        <v>0</v>
      </c>
      <c r="Q32" s="19" t="s">
        <v>102</v>
      </c>
      <c r="R32" s="29"/>
      <c r="S32" s="30"/>
    </row>
    <row r="33" spans="1:19" ht="15.75">
      <c r="A33" s="10">
        <f t="shared" si="1"/>
        <v>32</v>
      </c>
      <c r="B33" s="37" t="s">
        <v>109</v>
      </c>
      <c r="C33" s="20">
        <v>236</v>
      </c>
      <c r="D33" s="20">
        <v>0</v>
      </c>
      <c r="E33" s="20" t="s">
        <v>110</v>
      </c>
      <c r="F33" s="20" t="s">
        <v>83</v>
      </c>
      <c r="G33" s="20" t="s">
        <v>90</v>
      </c>
      <c r="H33" s="26">
        <v>9346607787</v>
      </c>
      <c r="I33" s="20">
        <v>18170</v>
      </c>
      <c r="J33" s="20">
        <v>670</v>
      </c>
      <c r="K33" s="20">
        <f t="shared" si="4"/>
        <v>17500</v>
      </c>
      <c r="L33" s="20">
        <v>17500</v>
      </c>
      <c r="M33" s="20"/>
      <c r="N33" s="20"/>
      <c r="O33" s="20"/>
      <c r="P33" s="23">
        <f t="shared" si="3"/>
        <v>0</v>
      </c>
      <c r="Q33" s="37" t="s">
        <v>35</v>
      </c>
      <c r="R33" s="20"/>
      <c r="S33" s="33"/>
    </row>
    <row r="34" spans="1:19" ht="15.75">
      <c r="A34" s="10">
        <f t="shared" si="1"/>
        <v>33</v>
      </c>
      <c r="B34" s="37" t="s">
        <v>109</v>
      </c>
      <c r="C34" s="20">
        <v>237</v>
      </c>
      <c r="D34" s="20"/>
      <c r="E34" s="20" t="s">
        <v>111</v>
      </c>
      <c r="F34" s="20" t="s">
        <v>112</v>
      </c>
      <c r="G34" s="20" t="s">
        <v>113</v>
      </c>
      <c r="H34" s="26">
        <v>9440145542</v>
      </c>
      <c r="I34" s="20">
        <v>35550</v>
      </c>
      <c r="J34" s="20">
        <v>250</v>
      </c>
      <c r="K34" s="20">
        <f t="shared" si="4"/>
        <v>35300</v>
      </c>
      <c r="L34" s="20"/>
      <c r="M34" s="20">
        <v>35300</v>
      </c>
      <c r="N34" s="20"/>
      <c r="O34" s="20"/>
      <c r="P34" s="23">
        <f t="shared" si="3"/>
        <v>0</v>
      </c>
      <c r="Q34" s="37" t="s">
        <v>114</v>
      </c>
      <c r="R34" s="20"/>
      <c r="S34" s="1"/>
    </row>
    <row r="35" spans="1:19" ht="15.75">
      <c r="A35" s="10">
        <f t="shared" si="1"/>
        <v>34</v>
      </c>
      <c r="B35" s="37" t="s">
        <v>109</v>
      </c>
      <c r="C35" s="20">
        <v>238</v>
      </c>
      <c r="D35" s="20"/>
      <c r="E35" s="20" t="s">
        <v>100</v>
      </c>
      <c r="F35" s="20" t="s">
        <v>96</v>
      </c>
      <c r="G35" s="20" t="s">
        <v>101</v>
      </c>
      <c r="H35" s="26">
        <v>9948022654</v>
      </c>
      <c r="I35" s="20">
        <v>3050</v>
      </c>
      <c r="J35" s="20">
        <v>550</v>
      </c>
      <c r="K35" s="20">
        <f t="shared" si="4"/>
        <v>2500</v>
      </c>
      <c r="L35" s="20">
        <v>2500</v>
      </c>
      <c r="M35" s="20"/>
      <c r="N35" s="20"/>
      <c r="O35" s="20"/>
      <c r="P35" s="23">
        <f t="shared" si="3"/>
        <v>0</v>
      </c>
      <c r="Q35" s="37" t="s">
        <v>109</v>
      </c>
      <c r="R35" s="20"/>
      <c r="S35" s="1"/>
    </row>
    <row r="36" spans="1:19" ht="15.75">
      <c r="A36" s="10">
        <f t="shared" si="1"/>
        <v>35</v>
      </c>
      <c r="B36" s="38" t="s">
        <v>109</v>
      </c>
      <c r="C36" s="23">
        <v>239</v>
      </c>
      <c r="D36" s="23">
        <v>0</v>
      </c>
      <c r="E36" s="23" t="s">
        <v>66</v>
      </c>
      <c r="F36" s="23" t="s">
        <v>49</v>
      </c>
      <c r="G36" s="23" t="s">
        <v>67</v>
      </c>
      <c r="H36" s="39">
        <v>9989931132</v>
      </c>
      <c r="I36" s="23">
        <v>7750</v>
      </c>
      <c r="J36" s="23">
        <v>0</v>
      </c>
      <c r="K36" s="23">
        <f t="shared" si="4"/>
        <v>0</v>
      </c>
      <c r="L36" s="23"/>
      <c r="M36" s="23"/>
      <c r="N36" s="23"/>
      <c r="O36" s="23"/>
      <c r="P36" s="23">
        <f t="shared" si="3"/>
        <v>7750</v>
      </c>
      <c r="Q36" s="38"/>
      <c r="R36" s="20"/>
      <c r="S36" s="1"/>
    </row>
    <row r="37" spans="1:19" ht="15.75">
      <c r="A37" s="10">
        <f t="shared" si="1"/>
        <v>36</v>
      </c>
      <c r="B37" s="37" t="s">
        <v>109</v>
      </c>
      <c r="C37" s="20">
        <v>240</v>
      </c>
      <c r="D37" s="20">
        <v>0</v>
      </c>
      <c r="E37" s="20" t="s">
        <v>58</v>
      </c>
      <c r="F37" s="20" t="s">
        <v>115</v>
      </c>
      <c r="G37" s="20" t="s">
        <v>116</v>
      </c>
      <c r="H37" s="26">
        <v>9949844007</v>
      </c>
      <c r="I37" s="20">
        <v>7300</v>
      </c>
      <c r="J37" s="20">
        <v>800</v>
      </c>
      <c r="K37" s="20">
        <f t="shared" si="4"/>
        <v>6500</v>
      </c>
      <c r="L37" s="20">
        <v>6500</v>
      </c>
      <c r="M37" s="20"/>
      <c r="N37" s="20"/>
      <c r="O37" s="20"/>
      <c r="P37" s="23">
        <f t="shared" si="3"/>
        <v>0</v>
      </c>
      <c r="Q37" s="37" t="s">
        <v>35</v>
      </c>
      <c r="R37" s="20"/>
      <c r="S37" s="1"/>
    </row>
    <row r="38" spans="1:19" ht="15.75">
      <c r="A38" s="10">
        <f t="shared" si="1"/>
        <v>37</v>
      </c>
      <c r="B38" s="19" t="s">
        <v>109</v>
      </c>
      <c r="C38" s="20">
        <v>241</v>
      </c>
      <c r="D38" s="20">
        <v>0</v>
      </c>
      <c r="E38" s="20" t="s">
        <v>117</v>
      </c>
      <c r="F38" s="20" t="s">
        <v>118</v>
      </c>
      <c r="G38" s="20" t="s">
        <v>119</v>
      </c>
      <c r="H38" s="26">
        <v>9440456335</v>
      </c>
      <c r="I38" s="20">
        <v>1150</v>
      </c>
      <c r="J38" s="20"/>
      <c r="K38" s="20">
        <f t="shared" si="4"/>
        <v>1150</v>
      </c>
      <c r="L38" s="20">
        <v>1150</v>
      </c>
      <c r="M38" s="20"/>
      <c r="N38" s="20"/>
      <c r="O38" s="20"/>
      <c r="P38" s="23">
        <f t="shared" si="3"/>
        <v>0</v>
      </c>
      <c r="Q38" s="19" t="s">
        <v>109</v>
      </c>
      <c r="R38" s="20"/>
      <c r="S38" s="1"/>
    </row>
    <row r="39" spans="1:19" ht="15.75">
      <c r="A39" s="10">
        <f t="shared" si="1"/>
        <v>38</v>
      </c>
      <c r="B39" s="19" t="s">
        <v>120</v>
      </c>
      <c r="C39" s="20"/>
      <c r="D39" s="20">
        <v>221</v>
      </c>
      <c r="E39" s="20" t="s">
        <v>121</v>
      </c>
      <c r="F39" s="20" t="s">
        <v>46</v>
      </c>
      <c r="G39" s="20" t="s">
        <v>122</v>
      </c>
      <c r="H39" s="26">
        <v>9848053853</v>
      </c>
      <c r="I39" s="20">
        <v>1200</v>
      </c>
      <c r="J39" s="20">
        <v>0</v>
      </c>
      <c r="K39" s="20">
        <f t="shared" si="4"/>
        <v>1200</v>
      </c>
      <c r="L39" s="20">
        <v>1200</v>
      </c>
      <c r="M39" s="20"/>
      <c r="N39" s="20"/>
      <c r="O39" s="20"/>
      <c r="P39" s="23">
        <f t="shared" si="3"/>
        <v>0</v>
      </c>
      <c r="Q39" s="19" t="s">
        <v>120</v>
      </c>
      <c r="R39" s="20"/>
      <c r="S39" s="1"/>
    </row>
    <row r="40" spans="1:19" ht="15.75">
      <c r="A40" s="10">
        <f t="shared" si="1"/>
        <v>39</v>
      </c>
      <c r="B40" s="19" t="s">
        <v>120</v>
      </c>
      <c r="C40" s="20">
        <v>0</v>
      </c>
      <c r="D40" s="20">
        <v>222</v>
      </c>
      <c r="E40" s="20" t="s">
        <v>123</v>
      </c>
      <c r="F40" s="20" t="s">
        <v>124</v>
      </c>
      <c r="G40" s="20" t="s">
        <v>125</v>
      </c>
      <c r="H40" s="26">
        <v>0</v>
      </c>
      <c r="I40" s="20">
        <v>600</v>
      </c>
      <c r="J40" s="20">
        <v>0</v>
      </c>
      <c r="K40" s="20">
        <f t="shared" si="4"/>
        <v>600</v>
      </c>
      <c r="L40" s="20">
        <v>600</v>
      </c>
      <c r="M40" s="20"/>
      <c r="N40" s="20"/>
      <c r="O40" s="20"/>
      <c r="P40" s="23">
        <f t="shared" si="3"/>
        <v>0</v>
      </c>
      <c r="Q40" s="19" t="s">
        <v>120</v>
      </c>
      <c r="R40" s="20"/>
      <c r="S40" s="1"/>
    </row>
    <row r="41" spans="1:19" ht="15.75">
      <c r="A41" s="10">
        <f t="shared" si="1"/>
        <v>40</v>
      </c>
      <c r="B41" s="40" t="s">
        <v>35</v>
      </c>
      <c r="C41" s="23">
        <v>0</v>
      </c>
      <c r="D41" s="23" t="s">
        <v>126</v>
      </c>
      <c r="E41" s="23" t="s">
        <v>32</v>
      </c>
      <c r="F41" s="23" t="s">
        <v>127</v>
      </c>
      <c r="G41" s="23" t="s">
        <v>34</v>
      </c>
      <c r="H41" s="39">
        <v>9985512764</v>
      </c>
      <c r="I41" s="23">
        <v>1950</v>
      </c>
      <c r="J41" s="23">
        <v>0</v>
      </c>
      <c r="K41" s="23">
        <f t="shared" si="4"/>
        <v>0</v>
      </c>
      <c r="L41" s="23"/>
      <c r="M41" s="23"/>
      <c r="N41" s="23"/>
      <c r="O41" s="23"/>
      <c r="P41" s="23">
        <f t="shared" si="3"/>
        <v>1950</v>
      </c>
      <c r="Q41" s="40"/>
      <c r="R41" s="20"/>
      <c r="S41" s="1"/>
    </row>
    <row r="42" spans="1:19" ht="15.75">
      <c r="A42" s="10">
        <f t="shared" si="1"/>
        <v>41</v>
      </c>
      <c r="B42" s="19" t="s">
        <v>35</v>
      </c>
      <c r="C42" s="20">
        <v>242</v>
      </c>
      <c r="D42" s="20"/>
      <c r="E42" s="20" t="s">
        <v>128</v>
      </c>
      <c r="F42" s="20" t="s">
        <v>129</v>
      </c>
      <c r="G42" s="20" t="s">
        <v>130</v>
      </c>
      <c r="H42" s="26">
        <v>9848974863</v>
      </c>
      <c r="I42" s="20">
        <v>22880</v>
      </c>
      <c r="J42" s="20">
        <v>0</v>
      </c>
      <c r="K42" s="20">
        <f t="shared" si="4"/>
        <v>22880</v>
      </c>
      <c r="L42" s="20"/>
      <c r="M42" s="20"/>
      <c r="N42" s="20">
        <v>22880</v>
      </c>
      <c r="O42" s="20"/>
      <c r="P42" s="23">
        <f t="shared" si="3"/>
        <v>0</v>
      </c>
      <c r="Q42" s="19" t="s">
        <v>35</v>
      </c>
      <c r="R42" s="20"/>
      <c r="S42" s="1"/>
    </row>
    <row r="43" spans="1:19" ht="15.75">
      <c r="A43" s="10">
        <f t="shared" si="1"/>
        <v>42</v>
      </c>
      <c r="B43" s="19" t="s">
        <v>35</v>
      </c>
      <c r="C43" s="20">
        <v>0</v>
      </c>
      <c r="D43" s="20">
        <v>224</v>
      </c>
      <c r="E43" s="20" t="s">
        <v>131</v>
      </c>
      <c r="F43" s="20" t="s">
        <v>132</v>
      </c>
      <c r="G43" s="20" t="s">
        <v>133</v>
      </c>
      <c r="H43" s="26">
        <v>0</v>
      </c>
      <c r="I43" s="20">
        <v>450</v>
      </c>
      <c r="J43" s="20">
        <v>0</v>
      </c>
      <c r="K43" s="20">
        <f t="shared" si="4"/>
        <v>450</v>
      </c>
      <c r="L43" s="20">
        <v>450</v>
      </c>
      <c r="M43" s="20"/>
      <c r="N43" s="20"/>
      <c r="O43" s="20"/>
      <c r="P43" s="23">
        <f t="shared" si="3"/>
        <v>0</v>
      </c>
      <c r="Q43" s="19" t="s">
        <v>35</v>
      </c>
      <c r="R43" s="20"/>
      <c r="S43" s="1"/>
    </row>
    <row r="44" spans="1:19" ht="15.75">
      <c r="A44" s="10">
        <f t="shared" si="1"/>
        <v>43</v>
      </c>
      <c r="B44" s="19" t="s">
        <v>134</v>
      </c>
      <c r="C44" s="20">
        <v>243</v>
      </c>
      <c r="D44" s="20"/>
      <c r="E44" s="20" t="s">
        <v>135</v>
      </c>
      <c r="F44" s="20" t="s">
        <v>136</v>
      </c>
      <c r="G44" s="20" t="s">
        <v>67</v>
      </c>
      <c r="H44" s="26">
        <v>9666777630</v>
      </c>
      <c r="I44" s="20">
        <v>43380</v>
      </c>
      <c r="J44" s="20">
        <v>1380</v>
      </c>
      <c r="K44" s="20">
        <f t="shared" si="4"/>
        <v>42000</v>
      </c>
      <c r="L44" s="20"/>
      <c r="M44" s="20">
        <v>42000</v>
      </c>
      <c r="N44" s="20"/>
      <c r="O44" s="20"/>
      <c r="P44" s="20">
        <f t="shared" si="3"/>
        <v>0</v>
      </c>
      <c r="Q44" s="19" t="s">
        <v>137</v>
      </c>
      <c r="R44" s="20"/>
      <c r="S44" s="1"/>
    </row>
    <row r="45" spans="1:19" ht="15.75">
      <c r="A45" s="10">
        <f t="shared" si="1"/>
        <v>44</v>
      </c>
      <c r="B45" s="19" t="s">
        <v>138</v>
      </c>
      <c r="C45" s="20">
        <v>244</v>
      </c>
      <c r="D45" s="20"/>
      <c r="E45" s="20" t="s">
        <v>139</v>
      </c>
      <c r="F45" s="20" t="s">
        <v>96</v>
      </c>
      <c r="G45" s="20" t="s">
        <v>140</v>
      </c>
      <c r="H45" s="26">
        <v>9848974863</v>
      </c>
      <c r="I45" s="20">
        <v>7095</v>
      </c>
      <c r="J45" s="20">
        <v>0</v>
      </c>
      <c r="K45" s="20">
        <f t="shared" si="4"/>
        <v>7100</v>
      </c>
      <c r="L45" s="20">
        <v>7100</v>
      </c>
      <c r="M45" s="20"/>
      <c r="N45" s="20"/>
      <c r="O45" s="20"/>
      <c r="P45" s="23">
        <f t="shared" si="3"/>
        <v>-5</v>
      </c>
      <c r="Q45" s="19" t="s">
        <v>138</v>
      </c>
      <c r="R45" s="20"/>
      <c r="S45" s="1"/>
    </row>
    <row r="46" spans="1:19" ht="15.75">
      <c r="A46" s="10">
        <f t="shared" si="1"/>
        <v>45</v>
      </c>
      <c r="B46" s="19" t="s">
        <v>141</v>
      </c>
      <c r="C46" s="20">
        <v>0</v>
      </c>
      <c r="D46" s="20">
        <v>225</v>
      </c>
      <c r="E46" s="20" t="s">
        <v>142</v>
      </c>
      <c r="F46" s="20"/>
      <c r="G46" s="20"/>
      <c r="H46" s="26">
        <v>0</v>
      </c>
      <c r="I46" s="20">
        <v>100</v>
      </c>
      <c r="J46" s="20">
        <v>0</v>
      </c>
      <c r="K46" s="20">
        <f t="shared" si="4"/>
        <v>100</v>
      </c>
      <c r="L46" s="20">
        <v>100</v>
      </c>
      <c r="M46" s="20"/>
      <c r="N46" s="20"/>
      <c r="O46" s="20"/>
      <c r="P46" s="23">
        <f t="shared" si="3"/>
        <v>0</v>
      </c>
      <c r="Q46" s="19" t="s">
        <v>141</v>
      </c>
      <c r="R46" s="20"/>
      <c r="S46" s="1"/>
    </row>
    <row r="47" spans="1:19" ht="15.75">
      <c r="A47" s="10">
        <f t="shared" si="1"/>
        <v>46</v>
      </c>
      <c r="B47" s="19" t="s">
        <v>143</v>
      </c>
      <c r="C47" s="20">
        <v>0</v>
      </c>
      <c r="D47" s="20">
        <v>227</v>
      </c>
      <c r="E47" s="20"/>
      <c r="F47" s="20" t="s">
        <v>144</v>
      </c>
      <c r="G47" s="20"/>
      <c r="H47" s="26">
        <v>0</v>
      </c>
      <c r="I47" s="20">
        <v>100</v>
      </c>
      <c r="J47" s="20">
        <v>0</v>
      </c>
      <c r="K47" s="20">
        <f t="shared" si="4"/>
        <v>100</v>
      </c>
      <c r="L47" s="20">
        <v>100</v>
      </c>
      <c r="M47" s="20"/>
      <c r="N47" s="20"/>
      <c r="O47" s="20"/>
      <c r="P47" s="23">
        <f t="shared" si="3"/>
        <v>0</v>
      </c>
      <c r="Q47" s="19" t="s">
        <v>143</v>
      </c>
      <c r="R47" s="20"/>
      <c r="S47" s="1"/>
    </row>
    <row r="48" spans="1:19" ht="15.75">
      <c r="A48" s="10">
        <f t="shared" si="1"/>
        <v>47</v>
      </c>
      <c r="B48" s="19" t="s">
        <v>143</v>
      </c>
      <c r="C48" s="20"/>
      <c r="D48" s="20">
        <v>229</v>
      </c>
      <c r="E48" s="20" t="s">
        <v>145</v>
      </c>
      <c r="F48" s="20" t="s">
        <v>146</v>
      </c>
      <c r="G48" s="20" t="s">
        <v>147</v>
      </c>
      <c r="H48" s="26">
        <v>9849596282</v>
      </c>
      <c r="I48" s="20">
        <v>400</v>
      </c>
      <c r="J48" s="20">
        <v>0</v>
      </c>
      <c r="K48" s="20">
        <f t="shared" si="4"/>
        <v>400</v>
      </c>
      <c r="L48" s="20">
        <v>400</v>
      </c>
      <c r="M48" s="20"/>
      <c r="N48" s="20"/>
      <c r="O48" s="20"/>
      <c r="P48" s="23">
        <f t="shared" si="3"/>
        <v>0</v>
      </c>
      <c r="Q48" s="19" t="s">
        <v>143</v>
      </c>
      <c r="R48" s="20"/>
      <c r="S48" s="1"/>
    </row>
    <row r="49" spans="1:19" ht="15.75">
      <c r="A49" s="10">
        <f t="shared" si="1"/>
        <v>48</v>
      </c>
      <c r="B49" s="19" t="s">
        <v>143</v>
      </c>
      <c r="C49" s="20"/>
      <c r="D49" s="20">
        <v>230</v>
      </c>
      <c r="E49" s="20" t="s">
        <v>148</v>
      </c>
      <c r="F49" s="20" t="s">
        <v>149</v>
      </c>
      <c r="G49" s="20" t="s">
        <v>150</v>
      </c>
      <c r="H49" s="26">
        <v>9700656032</v>
      </c>
      <c r="I49" s="20">
        <v>700</v>
      </c>
      <c r="J49" s="20">
        <v>0</v>
      </c>
      <c r="K49" s="20">
        <f t="shared" si="4"/>
        <v>700</v>
      </c>
      <c r="L49" s="20">
        <v>700</v>
      </c>
      <c r="M49" s="20"/>
      <c r="N49" s="20"/>
      <c r="O49" s="20"/>
      <c r="P49" s="23">
        <f t="shared" si="3"/>
        <v>0</v>
      </c>
      <c r="Q49" s="19" t="s">
        <v>143</v>
      </c>
      <c r="R49" s="20"/>
      <c r="S49" s="1"/>
    </row>
    <row r="50" spans="1:19" ht="15.75">
      <c r="A50" s="10">
        <f t="shared" si="1"/>
        <v>49</v>
      </c>
      <c r="B50" s="19" t="s">
        <v>143</v>
      </c>
      <c r="C50" s="20">
        <v>245</v>
      </c>
      <c r="D50" s="20">
        <v>0</v>
      </c>
      <c r="E50" s="20" t="s">
        <v>151</v>
      </c>
      <c r="F50" s="20" t="s">
        <v>49</v>
      </c>
      <c r="G50" s="20" t="s">
        <v>152</v>
      </c>
      <c r="H50" s="26">
        <v>9490152430</v>
      </c>
      <c r="I50" s="20">
        <v>10000</v>
      </c>
      <c r="J50" s="20">
        <v>0</v>
      </c>
      <c r="K50" s="20">
        <f t="shared" si="4"/>
        <v>10000</v>
      </c>
      <c r="L50" s="20"/>
      <c r="M50" s="20">
        <v>10000</v>
      </c>
      <c r="N50" s="20"/>
      <c r="O50" s="20"/>
      <c r="P50" s="23">
        <f t="shared" si="3"/>
        <v>0</v>
      </c>
      <c r="Q50" s="19" t="s">
        <v>153</v>
      </c>
      <c r="R50" s="20"/>
      <c r="S50" s="1"/>
    </row>
    <row r="51" spans="1:19" ht="15.75">
      <c r="A51" s="10">
        <f t="shared" si="1"/>
        <v>50</v>
      </c>
      <c r="B51" s="40" t="s">
        <v>153</v>
      </c>
      <c r="C51" s="23">
        <v>246</v>
      </c>
      <c r="D51" s="23">
        <v>0</v>
      </c>
      <c r="E51" s="23" t="s">
        <v>63</v>
      </c>
      <c r="F51" s="23" t="s">
        <v>154</v>
      </c>
      <c r="G51" s="23" t="s">
        <v>65</v>
      </c>
      <c r="H51" s="39">
        <v>9866071971</v>
      </c>
      <c r="I51" s="23">
        <v>3100</v>
      </c>
      <c r="J51" s="23">
        <v>0</v>
      </c>
      <c r="K51" s="23">
        <f t="shared" si="4"/>
        <v>0</v>
      </c>
      <c r="L51" s="23"/>
      <c r="M51" s="23"/>
      <c r="N51" s="23"/>
      <c r="O51" s="23"/>
      <c r="P51" s="23">
        <f t="shared" si="3"/>
        <v>3100</v>
      </c>
      <c r="Q51" s="40"/>
      <c r="R51" s="20"/>
      <c r="S51" s="1"/>
    </row>
    <row r="52" spans="1:19" ht="15.75">
      <c r="A52" s="10">
        <f t="shared" si="1"/>
        <v>51</v>
      </c>
      <c r="B52" s="19" t="s">
        <v>153</v>
      </c>
      <c r="C52" s="20">
        <v>247</v>
      </c>
      <c r="D52" s="20"/>
      <c r="E52" s="20" t="s">
        <v>155</v>
      </c>
      <c r="F52" s="20" t="s">
        <v>38</v>
      </c>
      <c r="G52" s="20" t="s">
        <v>156</v>
      </c>
      <c r="H52" s="26">
        <v>9441887098</v>
      </c>
      <c r="I52" s="20">
        <v>10790</v>
      </c>
      <c r="J52" s="20">
        <v>0</v>
      </c>
      <c r="K52" s="20">
        <f t="shared" si="4"/>
        <v>10800</v>
      </c>
      <c r="L52" s="20">
        <v>10800</v>
      </c>
      <c r="M52" s="20"/>
      <c r="N52" s="20"/>
      <c r="O52" s="20"/>
      <c r="P52" s="23">
        <f t="shared" si="3"/>
        <v>-10</v>
      </c>
      <c r="Q52" s="19" t="s">
        <v>153</v>
      </c>
      <c r="R52" s="41"/>
      <c r="S52" s="30"/>
    </row>
    <row r="53" spans="1:19" ht="15.75">
      <c r="A53" s="10">
        <f t="shared" si="1"/>
        <v>52</v>
      </c>
      <c r="B53" s="19" t="s">
        <v>157</v>
      </c>
      <c r="C53" s="20">
        <v>248</v>
      </c>
      <c r="D53" s="20"/>
      <c r="E53" s="20" t="s">
        <v>158</v>
      </c>
      <c r="F53" s="20" t="s">
        <v>159</v>
      </c>
      <c r="G53" s="20" t="s">
        <v>160</v>
      </c>
      <c r="H53" s="26">
        <v>9246348327</v>
      </c>
      <c r="I53" s="20">
        <v>5250</v>
      </c>
      <c r="J53" s="20">
        <v>50</v>
      </c>
      <c r="K53" s="20">
        <f t="shared" si="4"/>
        <v>5200</v>
      </c>
      <c r="L53" s="20">
        <v>5200</v>
      </c>
      <c r="M53" s="20"/>
      <c r="N53" s="20"/>
      <c r="O53" s="20"/>
      <c r="P53" s="20">
        <f t="shared" si="3"/>
        <v>0</v>
      </c>
      <c r="Q53" s="19" t="s">
        <v>157</v>
      </c>
      <c r="R53" s="42"/>
      <c r="S53" s="1"/>
    </row>
    <row r="54" spans="1:19" ht="15.75">
      <c r="A54" s="10">
        <f t="shared" si="1"/>
        <v>53</v>
      </c>
      <c r="B54" s="19" t="s">
        <v>157</v>
      </c>
      <c r="C54" s="20">
        <v>249</v>
      </c>
      <c r="D54" s="20"/>
      <c r="E54" s="20" t="s">
        <v>161</v>
      </c>
      <c r="F54" s="20" t="s">
        <v>129</v>
      </c>
      <c r="G54" s="20" t="s">
        <v>130</v>
      </c>
      <c r="H54" s="26">
        <v>9848974863</v>
      </c>
      <c r="I54" s="20">
        <v>1300</v>
      </c>
      <c r="J54" s="20">
        <v>0</v>
      </c>
      <c r="K54" s="20">
        <f t="shared" si="4"/>
        <v>1300</v>
      </c>
      <c r="L54" s="20">
        <v>1300</v>
      </c>
      <c r="M54" s="20"/>
      <c r="N54" s="20"/>
      <c r="O54" s="20"/>
      <c r="P54" s="23">
        <f t="shared" si="3"/>
        <v>0</v>
      </c>
      <c r="Q54" s="19" t="s">
        <v>157</v>
      </c>
      <c r="R54" s="20"/>
      <c r="S54" s="1"/>
    </row>
    <row r="55" spans="1:19" ht="15.75">
      <c r="A55" s="10">
        <f t="shared" si="1"/>
        <v>54</v>
      </c>
      <c r="B55" s="40" t="s">
        <v>157</v>
      </c>
      <c r="C55" s="23">
        <v>0</v>
      </c>
      <c r="D55" s="23">
        <v>232</v>
      </c>
      <c r="E55" s="23" t="s">
        <v>162</v>
      </c>
      <c r="F55" s="23">
        <v>800</v>
      </c>
      <c r="G55" s="23" t="s">
        <v>163</v>
      </c>
      <c r="H55" s="39">
        <v>9030863786</v>
      </c>
      <c r="I55" s="23">
        <v>600</v>
      </c>
      <c r="J55" s="23">
        <v>0</v>
      </c>
      <c r="K55" s="23">
        <f t="shared" si="4"/>
        <v>0</v>
      </c>
      <c r="L55" s="23"/>
      <c r="M55" s="23"/>
      <c r="N55" s="23"/>
      <c r="O55" s="23"/>
      <c r="P55" s="23">
        <f t="shared" si="3"/>
        <v>600</v>
      </c>
      <c r="Q55" s="40"/>
      <c r="R55" s="20"/>
      <c r="S55" s="1"/>
    </row>
    <row r="56" spans="1:19" ht="15.75">
      <c r="A56" s="10">
        <f t="shared" si="1"/>
        <v>55</v>
      </c>
      <c r="B56" s="19" t="s">
        <v>40</v>
      </c>
      <c r="C56" s="20">
        <v>0</v>
      </c>
      <c r="D56" s="20">
        <v>234</v>
      </c>
      <c r="E56" s="20" t="s">
        <v>164</v>
      </c>
      <c r="F56" s="20" t="s">
        <v>159</v>
      </c>
      <c r="G56" s="20" t="s">
        <v>165</v>
      </c>
      <c r="H56" s="26">
        <v>9490747428</v>
      </c>
      <c r="I56" s="20">
        <v>400</v>
      </c>
      <c r="J56" s="20">
        <v>0</v>
      </c>
      <c r="K56" s="20">
        <f t="shared" si="4"/>
        <v>400</v>
      </c>
      <c r="L56" s="20">
        <v>400</v>
      </c>
      <c r="M56" s="20"/>
      <c r="N56" s="20"/>
      <c r="O56" s="20"/>
      <c r="P56" s="23">
        <f t="shared" si="3"/>
        <v>0</v>
      </c>
      <c r="Q56" s="19" t="s">
        <v>40</v>
      </c>
      <c r="R56" s="20"/>
      <c r="S56" s="1"/>
    </row>
    <row r="57" spans="1:19" ht="15.75">
      <c r="A57" s="10">
        <f t="shared" si="1"/>
        <v>56</v>
      </c>
      <c r="B57" s="19" t="s">
        <v>40</v>
      </c>
      <c r="C57" s="20">
        <v>0</v>
      </c>
      <c r="D57" s="20">
        <v>235</v>
      </c>
      <c r="E57" s="20" t="s">
        <v>166</v>
      </c>
      <c r="F57" s="20" t="s">
        <v>167</v>
      </c>
      <c r="G57" s="20" t="s">
        <v>168</v>
      </c>
      <c r="H57" s="26">
        <v>9246549548</v>
      </c>
      <c r="I57" s="20">
        <v>900</v>
      </c>
      <c r="J57" s="20">
        <v>0</v>
      </c>
      <c r="K57" s="20">
        <f t="shared" si="4"/>
        <v>900</v>
      </c>
      <c r="L57" s="20">
        <v>900</v>
      </c>
      <c r="M57" s="20"/>
      <c r="N57" s="20"/>
      <c r="O57" s="20"/>
      <c r="P57" s="23">
        <f t="shared" si="3"/>
        <v>0</v>
      </c>
      <c r="Q57" s="19" t="s">
        <v>40</v>
      </c>
      <c r="R57" s="20"/>
      <c r="S57" s="1"/>
    </row>
    <row r="58" spans="1:19" ht="15.75">
      <c r="A58" s="10">
        <f t="shared" si="1"/>
        <v>57</v>
      </c>
      <c r="B58" s="19" t="s">
        <v>40</v>
      </c>
      <c r="C58" s="20"/>
      <c r="D58" s="20">
        <v>236</v>
      </c>
      <c r="E58" s="20" t="s">
        <v>169</v>
      </c>
      <c r="F58" s="20" t="s">
        <v>83</v>
      </c>
      <c r="G58" s="20" t="s">
        <v>170</v>
      </c>
      <c r="H58" s="26">
        <v>0</v>
      </c>
      <c r="I58" s="20">
        <v>150</v>
      </c>
      <c r="J58" s="20">
        <v>0</v>
      </c>
      <c r="K58" s="20">
        <f t="shared" si="4"/>
        <v>150</v>
      </c>
      <c r="L58" s="20">
        <v>150</v>
      </c>
      <c r="M58" s="20"/>
      <c r="N58" s="20"/>
      <c r="O58" s="20"/>
      <c r="P58" s="23">
        <f t="shared" si="3"/>
        <v>0</v>
      </c>
      <c r="Q58" s="19" t="s">
        <v>40</v>
      </c>
      <c r="R58" s="20"/>
      <c r="S58" s="1"/>
    </row>
    <row r="59" spans="1:19" ht="15.75">
      <c r="A59" s="10">
        <f t="shared" si="1"/>
        <v>58</v>
      </c>
      <c r="B59" s="19" t="s">
        <v>40</v>
      </c>
      <c r="C59" s="20"/>
      <c r="D59" s="20">
        <v>237</v>
      </c>
      <c r="E59" s="20" t="s">
        <v>171</v>
      </c>
      <c r="F59" s="20" t="s">
        <v>172</v>
      </c>
      <c r="G59" s="20" t="s">
        <v>173</v>
      </c>
      <c r="H59" s="26">
        <v>9440166366</v>
      </c>
      <c r="I59" s="20">
        <v>2700</v>
      </c>
      <c r="J59" s="20">
        <v>0</v>
      </c>
      <c r="K59" s="20">
        <f t="shared" si="4"/>
        <v>2700</v>
      </c>
      <c r="L59" s="20">
        <v>2700</v>
      </c>
      <c r="M59" s="20"/>
      <c r="N59" s="20"/>
      <c r="O59" s="20"/>
      <c r="P59" s="23">
        <f t="shared" si="3"/>
        <v>0</v>
      </c>
      <c r="Q59" s="19" t="s">
        <v>40</v>
      </c>
      <c r="R59" s="20"/>
      <c r="S59" s="1"/>
    </row>
    <row r="60" spans="1:19" ht="15.75">
      <c r="A60" s="10">
        <f t="shared" si="1"/>
        <v>59</v>
      </c>
      <c r="B60" s="19" t="s">
        <v>40</v>
      </c>
      <c r="C60" s="20">
        <v>0</v>
      </c>
      <c r="D60" s="20"/>
      <c r="E60" s="20"/>
      <c r="F60" s="20" t="s">
        <v>174</v>
      </c>
      <c r="G60" s="20" t="s">
        <v>72</v>
      </c>
      <c r="H60" s="26">
        <v>0</v>
      </c>
      <c r="I60" s="20">
        <v>100</v>
      </c>
      <c r="J60" s="20">
        <v>0</v>
      </c>
      <c r="K60" s="20">
        <f t="shared" si="4"/>
        <v>100</v>
      </c>
      <c r="L60" s="20">
        <v>100</v>
      </c>
      <c r="M60" s="20"/>
      <c r="N60" s="20"/>
      <c r="O60" s="20"/>
      <c r="P60" s="23">
        <f t="shared" si="3"/>
        <v>0</v>
      </c>
      <c r="Q60" s="19" t="s">
        <v>40</v>
      </c>
      <c r="R60" s="29"/>
      <c r="S60" s="30"/>
    </row>
    <row r="61" spans="1:19" ht="15.75">
      <c r="A61" s="10">
        <f t="shared" si="1"/>
        <v>60</v>
      </c>
      <c r="B61" s="19" t="s">
        <v>40</v>
      </c>
      <c r="C61" s="20">
        <v>0</v>
      </c>
      <c r="D61" s="20"/>
      <c r="E61" s="20"/>
      <c r="F61" s="20" t="s">
        <v>38</v>
      </c>
      <c r="G61" s="20" t="s">
        <v>72</v>
      </c>
      <c r="H61" s="26">
        <v>0</v>
      </c>
      <c r="I61" s="20">
        <v>200</v>
      </c>
      <c r="J61" s="20">
        <v>0</v>
      </c>
      <c r="K61" s="20">
        <f t="shared" si="4"/>
        <v>200</v>
      </c>
      <c r="L61" s="20">
        <v>200</v>
      </c>
      <c r="M61" s="20"/>
      <c r="N61" s="20"/>
      <c r="O61" s="20"/>
      <c r="P61" s="23">
        <f t="shared" si="3"/>
        <v>0</v>
      </c>
      <c r="Q61" s="19" t="s">
        <v>40</v>
      </c>
      <c r="R61" s="20"/>
      <c r="S61" s="1"/>
    </row>
    <row r="62" spans="1:19" ht="15.75">
      <c r="A62" s="10">
        <f t="shared" si="1"/>
        <v>61</v>
      </c>
      <c r="B62" s="19" t="s">
        <v>175</v>
      </c>
      <c r="C62" s="20">
        <v>250</v>
      </c>
      <c r="D62" s="20"/>
      <c r="E62" s="20" t="s">
        <v>176</v>
      </c>
      <c r="F62" s="20" t="s">
        <v>159</v>
      </c>
      <c r="G62" s="20" t="s">
        <v>177</v>
      </c>
      <c r="H62" s="26">
        <v>9885709788</v>
      </c>
      <c r="I62" s="20">
        <v>48210</v>
      </c>
      <c r="J62" s="20">
        <v>210</v>
      </c>
      <c r="K62" s="20">
        <f t="shared" si="4"/>
        <v>48000</v>
      </c>
      <c r="L62" s="20">
        <v>48000</v>
      </c>
      <c r="M62" s="20"/>
      <c r="N62" s="20"/>
      <c r="O62" s="20"/>
      <c r="P62" s="23">
        <f t="shared" si="3"/>
        <v>0</v>
      </c>
      <c r="Q62" s="19" t="s">
        <v>178</v>
      </c>
      <c r="R62" s="20"/>
      <c r="S62" s="1"/>
    </row>
    <row r="63" spans="1:19" ht="15.75">
      <c r="A63" s="10">
        <f t="shared" si="1"/>
        <v>62</v>
      </c>
      <c r="B63" s="11" t="s">
        <v>179</v>
      </c>
      <c r="C63" s="10">
        <v>251</v>
      </c>
      <c r="D63" s="10"/>
      <c r="E63" s="10" t="s">
        <v>180</v>
      </c>
      <c r="F63" s="10" t="s">
        <v>181</v>
      </c>
      <c r="G63" s="10" t="s">
        <v>182</v>
      </c>
      <c r="H63" s="43">
        <v>8885300348</v>
      </c>
      <c r="I63" s="10">
        <v>100065</v>
      </c>
      <c r="J63" s="10">
        <v>65</v>
      </c>
      <c r="K63" s="10">
        <f t="shared" si="4"/>
        <v>100000</v>
      </c>
      <c r="L63" s="10">
        <v>65000</v>
      </c>
      <c r="M63" s="10">
        <v>35000</v>
      </c>
      <c r="N63" s="20"/>
      <c r="O63" s="20"/>
      <c r="P63" s="23">
        <f t="shared" si="3"/>
        <v>0</v>
      </c>
      <c r="Q63" s="19" t="s">
        <v>183</v>
      </c>
      <c r="R63" s="20"/>
      <c r="S63" s="1"/>
    </row>
    <row r="64" spans="1:19" ht="15.75">
      <c r="A64" s="10">
        <f t="shared" si="1"/>
        <v>63</v>
      </c>
      <c r="B64" s="19" t="s">
        <v>184</v>
      </c>
      <c r="C64" s="20">
        <v>252</v>
      </c>
      <c r="D64" s="20">
        <v>0</v>
      </c>
      <c r="E64" s="20" t="s">
        <v>100</v>
      </c>
      <c r="F64" s="20" t="s">
        <v>96</v>
      </c>
      <c r="G64" s="20" t="s">
        <v>101</v>
      </c>
      <c r="H64" s="26">
        <v>9948022654</v>
      </c>
      <c r="I64" s="20">
        <v>2500</v>
      </c>
      <c r="J64" s="20">
        <v>0</v>
      </c>
      <c r="K64" s="20">
        <f t="shared" si="4"/>
        <v>2500</v>
      </c>
      <c r="L64" s="20">
        <v>2500</v>
      </c>
      <c r="M64" s="20"/>
      <c r="N64" s="20"/>
      <c r="O64" s="20"/>
      <c r="P64" s="23">
        <f t="shared" si="3"/>
        <v>0</v>
      </c>
      <c r="Q64" s="19" t="s">
        <v>184</v>
      </c>
      <c r="R64" s="20"/>
      <c r="S64" s="1"/>
    </row>
    <row r="65" spans="1:19" ht="15.75">
      <c r="A65" s="10">
        <f t="shared" si="1"/>
        <v>64</v>
      </c>
      <c r="B65" s="19" t="s">
        <v>184</v>
      </c>
      <c r="C65" s="20"/>
      <c r="D65" s="20">
        <v>238</v>
      </c>
      <c r="E65" s="20" t="s">
        <v>185</v>
      </c>
      <c r="F65" s="20" t="s">
        <v>174</v>
      </c>
      <c r="G65" s="20" t="s">
        <v>186</v>
      </c>
      <c r="H65" s="26">
        <v>0</v>
      </c>
      <c r="I65" s="20">
        <v>1500</v>
      </c>
      <c r="J65" s="20">
        <v>0</v>
      </c>
      <c r="K65" s="20">
        <f t="shared" si="4"/>
        <v>1500</v>
      </c>
      <c r="L65" s="20"/>
      <c r="M65" s="20">
        <v>1500</v>
      </c>
      <c r="N65" s="20"/>
      <c r="O65" s="20"/>
      <c r="P65" s="23">
        <f t="shared" si="3"/>
        <v>0</v>
      </c>
      <c r="Q65" s="19" t="s">
        <v>184</v>
      </c>
      <c r="R65" s="20"/>
      <c r="S65" s="1"/>
    </row>
    <row r="66" spans="1:19" ht="15.75">
      <c r="A66" s="10">
        <f t="shared" si="1"/>
        <v>65</v>
      </c>
      <c r="B66" s="19" t="s">
        <v>184</v>
      </c>
      <c r="C66" s="20"/>
      <c r="D66" s="20">
        <v>239</v>
      </c>
      <c r="E66" s="20" t="s">
        <v>187</v>
      </c>
      <c r="F66" s="20" t="s">
        <v>56</v>
      </c>
      <c r="G66" s="20" t="s">
        <v>188</v>
      </c>
      <c r="H66" s="26">
        <v>0</v>
      </c>
      <c r="I66" s="20">
        <v>500</v>
      </c>
      <c r="J66" s="20"/>
      <c r="K66" s="20">
        <f t="shared" si="4"/>
        <v>500</v>
      </c>
      <c r="L66" s="20">
        <v>500</v>
      </c>
      <c r="M66" s="20"/>
      <c r="N66" s="20"/>
      <c r="O66" s="20"/>
      <c r="P66" s="23">
        <f t="shared" si="3"/>
        <v>0</v>
      </c>
      <c r="Q66" s="19" t="s">
        <v>184</v>
      </c>
      <c r="R66" s="20"/>
      <c r="S66" s="1"/>
    </row>
    <row r="67" spans="1:19" ht="15.75">
      <c r="A67" s="10">
        <f t="shared" si="1"/>
        <v>66</v>
      </c>
      <c r="B67" s="19" t="s">
        <v>184</v>
      </c>
      <c r="C67" s="20"/>
      <c r="D67" s="20">
        <v>240</v>
      </c>
      <c r="E67" s="20" t="s">
        <v>189</v>
      </c>
      <c r="F67" s="20" t="s">
        <v>190</v>
      </c>
      <c r="G67" s="20"/>
      <c r="H67" s="26"/>
      <c r="I67" s="20">
        <v>100</v>
      </c>
      <c r="J67" s="20"/>
      <c r="K67" s="20">
        <f t="shared" si="4"/>
        <v>100</v>
      </c>
      <c r="L67" s="20">
        <v>100</v>
      </c>
      <c r="M67" s="20"/>
      <c r="N67" s="20"/>
      <c r="O67" s="20"/>
      <c r="P67" s="23">
        <f t="shared" si="3"/>
        <v>0</v>
      </c>
      <c r="Q67" s="19" t="s">
        <v>184</v>
      </c>
      <c r="R67" s="20"/>
      <c r="S67" s="1"/>
    </row>
    <row r="68" spans="1:19" ht="15.75">
      <c r="A68" s="10">
        <f t="shared" ref="A68:A115" si="5">A67+1</f>
        <v>67</v>
      </c>
      <c r="B68" s="19" t="s">
        <v>184</v>
      </c>
      <c r="C68" s="20">
        <v>253</v>
      </c>
      <c r="D68" s="20">
        <v>0</v>
      </c>
      <c r="E68" s="20" t="s">
        <v>191</v>
      </c>
      <c r="F68" s="20" t="s">
        <v>86</v>
      </c>
      <c r="G68" s="20" t="s">
        <v>192</v>
      </c>
      <c r="H68" s="26">
        <v>9949725069</v>
      </c>
      <c r="I68" s="20">
        <v>5650</v>
      </c>
      <c r="J68" s="20">
        <v>0</v>
      </c>
      <c r="K68" s="20">
        <f t="shared" si="4"/>
        <v>5650</v>
      </c>
      <c r="L68" s="20">
        <v>5650</v>
      </c>
      <c r="M68" s="20"/>
      <c r="N68" s="20"/>
      <c r="O68" s="20"/>
      <c r="P68" s="23">
        <f t="shared" si="3"/>
        <v>0</v>
      </c>
      <c r="Q68" s="19" t="s">
        <v>178</v>
      </c>
      <c r="R68" s="20"/>
      <c r="S68" s="1"/>
    </row>
    <row r="69" spans="1:19" ht="15.75">
      <c r="A69" s="10">
        <f t="shared" si="5"/>
        <v>68</v>
      </c>
      <c r="B69" s="19" t="s">
        <v>178</v>
      </c>
      <c r="C69" s="20"/>
      <c r="D69" s="20">
        <v>241</v>
      </c>
      <c r="E69" s="20"/>
      <c r="F69" s="20" t="s">
        <v>83</v>
      </c>
      <c r="G69" s="20" t="s">
        <v>193</v>
      </c>
      <c r="H69" s="26"/>
      <c r="I69" s="20">
        <v>300</v>
      </c>
      <c r="J69" s="20"/>
      <c r="K69" s="20">
        <f t="shared" si="4"/>
        <v>300</v>
      </c>
      <c r="L69" s="20">
        <v>300</v>
      </c>
      <c r="M69" s="20"/>
      <c r="N69" s="20"/>
      <c r="O69" s="20"/>
      <c r="P69" s="23">
        <f t="shared" si="3"/>
        <v>0</v>
      </c>
      <c r="Q69" s="19" t="s">
        <v>178</v>
      </c>
      <c r="R69" s="20"/>
      <c r="S69" s="1"/>
    </row>
    <row r="70" spans="1:19" ht="15.75">
      <c r="A70" s="10">
        <f t="shared" si="5"/>
        <v>69</v>
      </c>
      <c r="B70" s="40" t="s">
        <v>178</v>
      </c>
      <c r="C70" s="23"/>
      <c r="D70" s="23">
        <v>243</v>
      </c>
      <c r="E70" s="23" t="s">
        <v>194</v>
      </c>
      <c r="F70" s="23" t="s">
        <v>127</v>
      </c>
      <c r="G70" s="23" t="s">
        <v>195</v>
      </c>
      <c r="H70" s="39"/>
      <c r="I70" s="23">
        <v>830</v>
      </c>
      <c r="J70" s="23"/>
      <c r="K70" s="23">
        <f t="shared" si="4"/>
        <v>0</v>
      </c>
      <c r="L70" s="23"/>
      <c r="M70" s="23"/>
      <c r="N70" s="23"/>
      <c r="O70" s="23"/>
      <c r="P70" s="23">
        <f t="shared" si="3"/>
        <v>830</v>
      </c>
      <c r="Q70" s="40"/>
      <c r="R70" s="23"/>
      <c r="S70" s="1"/>
    </row>
    <row r="71" spans="1:19" ht="15.75">
      <c r="A71" s="10">
        <f t="shared" si="5"/>
        <v>70</v>
      </c>
      <c r="B71" s="19" t="s">
        <v>196</v>
      </c>
      <c r="C71" s="20"/>
      <c r="D71" s="20">
        <v>244</v>
      </c>
      <c r="E71" s="20" t="s">
        <v>197</v>
      </c>
      <c r="F71" s="20" t="s">
        <v>198</v>
      </c>
      <c r="G71" s="20" t="s">
        <v>199</v>
      </c>
      <c r="H71" s="26"/>
      <c r="I71" s="20">
        <v>500</v>
      </c>
      <c r="J71" s="20"/>
      <c r="K71" s="20">
        <f t="shared" si="4"/>
        <v>500</v>
      </c>
      <c r="L71" s="20">
        <v>500</v>
      </c>
      <c r="M71" s="20"/>
      <c r="N71" s="20"/>
      <c r="O71" s="20"/>
      <c r="P71" s="20">
        <f t="shared" si="3"/>
        <v>0</v>
      </c>
      <c r="Q71" s="19" t="s">
        <v>196</v>
      </c>
      <c r="R71" s="20"/>
      <c r="S71" s="1"/>
    </row>
    <row r="72" spans="1:19" ht="15.75">
      <c r="A72" s="10">
        <f t="shared" si="5"/>
        <v>71</v>
      </c>
      <c r="B72" s="19" t="s">
        <v>137</v>
      </c>
      <c r="C72" s="20">
        <v>254</v>
      </c>
      <c r="D72" s="20"/>
      <c r="E72" s="20" t="s">
        <v>200</v>
      </c>
      <c r="F72" s="20" t="s">
        <v>56</v>
      </c>
      <c r="G72" s="20" t="s">
        <v>201</v>
      </c>
      <c r="H72" s="26">
        <v>9948338822</v>
      </c>
      <c r="I72" s="20">
        <v>5100</v>
      </c>
      <c r="J72" s="20">
        <v>600</v>
      </c>
      <c r="K72" s="20">
        <f t="shared" si="4"/>
        <v>4500</v>
      </c>
      <c r="L72" s="20">
        <v>4500</v>
      </c>
      <c r="M72" s="20"/>
      <c r="N72" s="20"/>
      <c r="O72" s="20"/>
      <c r="P72" s="23">
        <f t="shared" si="3"/>
        <v>0</v>
      </c>
      <c r="Q72" s="19" t="s">
        <v>137</v>
      </c>
      <c r="R72" s="20"/>
      <c r="S72" s="1"/>
    </row>
    <row r="73" spans="1:19" ht="15.75">
      <c r="A73" s="10">
        <f t="shared" si="5"/>
        <v>72</v>
      </c>
      <c r="B73" s="19" t="s">
        <v>137</v>
      </c>
      <c r="C73" s="20">
        <v>255</v>
      </c>
      <c r="D73" s="20"/>
      <c r="E73" s="20"/>
      <c r="F73" s="20" t="s">
        <v>202</v>
      </c>
      <c r="G73" s="20"/>
      <c r="H73" s="26">
        <v>0</v>
      </c>
      <c r="I73" s="20">
        <v>4000</v>
      </c>
      <c r="J73" s="20"/>
      <c r="K73" s="20">
        <f t="shared" si="4"/>
        <v>4000</v>
      </c>
      <c r="L73" s="20"/>
      <c r="M73" s="20">
        <v>4000</v>
      </c>
      <c r="N73" s="20"/>
      <c r="O73" s="20"/>
      <c r="P73" s="23">
        <f t="shared" si="3"/>
        <v>0</v>
      </c>
      <c r="Q73" s="19" t="s">
        <v>137</v>
      </c>
      <c r="R73" s="29"/>
      <c r="S73" s="30"/>
    </row>
    <row r="74" spans="1:19" ht="15.75">
      <c r="A74" s="10">
        <f t="shared" si="5"/>
        <v>73</v>
      </c>
      <c r="B74" s="19" t="s">
        <v>137</v>
      </c>
      <c r="C74" s="20">
        <v>256</v>
      </c>
      <c r="D74" s="20">
        <v>0</v>
      </c>
      <c r="E74" s="20" t="s">
        <v>203</v>
      </c>
      <c r="F74" s="20" t="s">
        <v>159</v>
      </c>
      <c r="G74" s="20" t="s">
        <v>204</v>
      </c>
      <c r="H74" s="26">
        <v>9676792700</v>
      </c>
      <c r="I74" s="20">
        <v>4500</v>
      </c>
      <c r="J74" s="20">
        <v>0</v>
      </c>
      <c r="K74" s="20">
        <f t="shared" si="4"/>
        <v>4500</v>
      </c>
      <c r="L74" s="20">
        <v>4500</v>
      </c>
      <c r="M74" s="20"/>
      <c r="N74" s="20"/>
      <c r="O74" s="20"/>
      <c r="P74" s="23">
        <f t="shared" si="3"/>
        <v>0</v>
      </c>
      <c r="Q74" s="19" t="s">
        <v>205</v>
      </c>
      <c r="R74" s="20"/>
      <c r="S74" s="1"/>
    </row>
    <row r="75" spans="1:19" ht="15.75">
      <c r="A75" s="10">
        <f t="shared" si="5"/>
        <v>74</v>
      </c>
      <c r="B75" s="19" t="s">
        <v>137</v>
      </c>
      <c r="C75" s="20">
        <v>257</v>
      </c>
      <c r="D75" s="20">
        <v>0</v>
      </c>
      <c r="E75" s="20" t="s">
        <v>176</v>
      </c>
      <c r="F75" s="20" t="s">
        <v>159</v>
      </c>
      <c r="G75" s="20" t="s">
        <v>206</v>
      </c>
      <c r="H75" s="26">
        <v>9885709788</v>
      </c>
      <c r="I75" s="20">
        <v>2450</v>
      </c>
      <c r="J75" s="20"/>
      <c r="K75" s="20">
        <f t="shared" si="4"/>
        <v>2500</v>
      </c>
      <c r="L75" s="20">
        <v>2500</v>
      </c>
      <c r="M75" s="20"/>
      <c r="N75" s="20"/>
      <c r="O75" s="20"/>
      <c r="P75" s="23">
        <f t="shared" si="3"/>
        <v>-50</v>
      </c>
      <c r="Q75" s="19" t="s">
        <v>137</v>
      </c>
      <c r="R75" s="20"/>
      <c r="S75" s="1"/>
    </row>
    <row r="76" spans="1:19" ht="15.75">
      <c r="A76" s="10">
        <f t="shared" si="5"/>
        <v>75</v>
      </c>
      <c r="B76" s="19" t="s">
        <v>137</v>
      </c>
      <c r="C76" s="20">
        <v>0</v>
      </c>
      <c r="D76" s="20">
        <v>245</v>
      </c>
      <c r="E76" s="20" t="s">
        <v>207</v>
      </c>
      <c r="F76" s="20" t="s">
        <v>38</v>
      </c>
      <c r="G76" s="20" t="s">
        <v>208</v>
      </c>
      <c r="H76" s="26">
        <v>0</v>
      </c>
      <c r="I76" s="20">
        <v>330</v>
      </c>
      <c r="J76" s="20">
        <v>0</v>
      </c>
      <c r="K76" s="20">
        <f t="shared" si="4"/>
        <v>330</v>
      </c>
      <c r="L76" s="20">
        <v>330</v>
      </c>
      <c r="M76" s="20"/>
      <c r="N76" s="20"/>
      <c r="O76" s="20"/>
      <c r="P76" s="23">
        <f t="shared" si="3"/>
        <v>0</v>
      </c>
      <c r="Q76" s="19" t="s">
        <v>137</v>
      </c>
      <c r="R76" s="20"/>
      <c r="S76" s="1"/>
    </row>
    <row r="77" spans="1:19" ht="15.75">
      <c r="A77" s="10">
        <f t="shared" si="5"/>
        <v>76</v>
      </c>
      <c r="B77" s="19" t="s">
        <v>137</v>
      </c>
      <c r="C77" s="20"/>
      <c r="D77" s="20">
        <v>246</v>
      </c>
      <c r="E77" s="20" t="s">
        <v>209</v>
      </c>
      <c r="F77" s="20" t="s">
        <v>56</v>
      </c>
      <c r="G77" s="20" t="s">
        <v>210</v>
      </c>
      <c r="H77" s="26">
        <v>9581130005</v>
      </c>
      <c r="I77" s="20">
        <v>450</v>
      </c>
      <c r="J77" s="20">
        <v>0</v>
      </c>
      <c r="K77" s="20">
        <f t="shared" si="4"/>
        <v>450</v>
      </c>
      <c r="L77" s="20"/>
      <c r="M77" s="20">
        <v>450</v>
      </c>
      <c r="N77" s="20"/>
      <c r="O77" s="20"/>
      <c r="P77" s="23">
        <f t="shared" si="3"/>
        <v>0</v>
      </c>
      <c r="Q77" s="19" t="s">
        <v>137</v>
      </c>
      <c r="R77" s="20"/>
      <c r="S77" s="1"/>
    </row>
    <row r="78" spans="1:19" ht="15.75">
      <c r="A78" s="10">
        <f t="shared" si="5"/>
        <v>77</v>
      </c>
      <c r="B78" s="19" t="s">
        <v>137</v>
      </c>
      <c r="C78" s="20"/>
      <c r="D78" s="20">
        <v>247</v>
      </c>
      <c r="E78" s="20"/>
      <c r="F78" s="20" t="s">
        <v>211</v>
      </c>
      <c r="G78" s="20"/>
      <c r="H78" s="26">
        <v>0</v>
      </c>
      <c r="I78" s="20">
        <v>300</v>
      </c>
      <c r="J78" s="20">
        <v>0</v>
      </c>
      <c r="K78" s="20">
        <f t="shared" si="4"/>
        <v>300</v>
      </c>
      <c r="L78" s="20">
        <v>300</v>
      </c>
      <c r="M78" s="20"/>
      <c r="N78" s="20"/>
      <c r="O78" s="20"/>
      <c r="P78" s="23">
        <f t="shared" si="3"/>
        <v>0</v>
      </c>
      <c r="Q78" s="19" t="s">
        <v>137</v>
      </c>
      <c r="R78" s="20"/>
      <c r="S78" s="1"/>
    </row>
    <row r="79" spans="1:19" ht="15.75">
      <c r="A79" s="10">
        <f t="shared" si="5"/>
        <v>78</v>
      </c>
      <c r="B79" s="19" t="s">
        <v>212</v>
      </c>
      <c r="C79" s="20">
        <v>0</v>
      </c>
      <c r="D79" s="20">
        <v>248</v>
      </c>
      <c r="E79" s="20" t="s">
        <v>213</v>
      </c>
      <c r="F79" s="20" t="s">
        <v>132</v>
      </c>
      <c r="G79" s="20" t="s">
        <v>214</v>
      </c>
      <c r="H79" s="26">
        <v>0</v>
      </c>
      <c r="I79" s="20">
        <v>300</v>
      </c>
      <c r="J79" s="20">
        <v>0</v>
      </c>
      <c r="K79" s="20">
        <f t="shared" si="4"/>
        <v>300</v>
      </c>
      <c r="L79" s="20">
        <v>300</v>
      </c>
      <c r="M79" s="20"/>
      <c r="N79" s="20"/>
      <c r="O79" s="20"/>
      <c r="P79" s="23">
        <f t="shared" si="3"/>
        <v>0</v>
      </c>
      <c r="Q79" s="19" t="s">
        <v>212</v>
      </c>
      <c r="R79" s="20"/>
      <c r="S79" s="1"/>
    </row>
    <row r="80" spans="1:19" ht="15.75">
      <c r="A80" s="10">
        <f t="shared" si="5"/>
        <v>79</v>
      </c>
      <c r="B80" s="19" t="s">
        <v>212</v>
      </c>
      <c r="C80" s="20"/>
      <c r="D80" s="20">
        <v>249</v>
      </c>
      <c r="E80" s="20"/>
      <c r="F80" s="20" t="s">
        <v>215</v>
      </c>
      <c r="G80" s="20" t="s">
        <v>216</v>
      </c>
      <c r="H80" s="26">
        <v>9849129989</v>
      </c>
      <c r="I80" s="20">
        <v>500</v>
      </c>
      <c r="J80" s="20">
        <v>0</v>
      </c>
      <c r="K80" s="20">
        <f t="shared" si="4"/>
        <v>500</v>
      </c>
      <c r="L80" s="20">
        <v>500</v>
      </c>
      <c r="M80" s="20"/>
      <c r="N80" s="20"/>
      <c r="O80" s="20"/>
      <c r="P80" s="23">
        <f t="shared" ref="P80:P114" si="6">(I80-J80-K80)</f>
        <v>0</v>
      </c>
      <c r="Q80" s="19" t="s">
        <v>212</v>
      </c>
      <c r="R80" s="20"/>
      <c r="S80" s="1"/>
    </row>
    <row r="81" spans="1:19" ht="15.75">
      <c r="A81" s="10">
        <f t="shared" si="5"/>
        <v>80</v>
      </c>
      <c r="B81" s="19" t="s">
        <v>212</v>
      </c>
      <c r="C81" s="20">
        <v>258</v>
      </c>
      <c r="D81" s="20"/>
      <c r="E81" s="20" t="s">
        <v>217</v>
      </c>
      <c r="F81" s="20" t="s">
        <v>218</v>
      </c>
      <c r="G81" s="20" t="s">
        <v>219</v>
      </c>
      <c r="H81" s="26">
        <v>9000911912</v>
      </c>
      <c r="I81" s="20">
        <v>2850</v>
      </c>
      <c r="J81" s="20">
        <v>0</v>
      </c>
      <c r="K81" s="20">
        <f t="shared" ref="K81:K114" si="7">L81+M81+N81</f>
        <v>2850</v>
      </c>
      <c r="L81" s="20">
        <v>2850</v>
      </c>
      <c r="M81" s="20"/>
      <c r="N81" s="20"/>
      <c r="O81" s="20"/>
      <c r="P81" s="23">
        <f t="shared" si="6"/>
        <v>0</v>
      </c>
      <c r="Q81" s="19" t="s">
        <v>212</v>
      </c>
      <c r="R81" s="20"/>
      <c r="S81" s="1"/>
    </row>
    <row r="82" spans="1:19" ht="15.75">
      <c r="A82" s="10">
        <f t="shared" si="5"/>
        <v>81</v>
      </c>
      <c r="B82" s="19" t="s">
        <v>212</v>
      </c>
      <c r="C82" s="20">
        <v>259</v>
      </c>
      <c r="D82" s="20"/>
      <c r="E82" s="20" t="s">
        <v>220</v>
      </c>
      <c r="F82" s="20" t="s">
        <v>221</v>
      </c>
      <c r="G82" s="20" t="s">
        <v>222</v>
      </c>
      <c r="H82" s="26">
        <v>9177517171</v>
      </c>
      <c r="I82" s="20">
        <v>18000</v>
      </c>
      <c r="J82" s="20"/>
      <c r="K82" s="20">
        <f t="shared" si="7"/>
        <v>18000</v>
      </c>
      <c r="L82" s="20">
        <v>8000</v>
      </c>
      <c r="M82" s="20">
        <v>10000</v>
      </c>
      <c r="N82" s="20"/>
      <c r="O82" s="20"/>
      <c r="P82" s="23">
        <f t="shared" si="6"/>
        <v>0</v>
      </c>
      <c r="Q82" s="19" t="s">
        <v>212</v>
      </c>
      <c r="R82" s="20"/>
      <c r="S82" s="1"/>
    </row>
    <row r="83" spans="1:19" ht="15.75">
      <c r="A83" s="10">
        <f t="shared" si="5"/>
        <v>82</v>
      </c>
      <c r="B83" s="19" t="s">
        <v>223</v>
      </c>
      <c r="C83" s="20">
        <v>260</v>
      </c>
      <c r="D83" s="20">
        <v>0</v>
      </c>
      <c r="E83" s="20" t="s">
        <v>224</v>
      </c>
      <c r="F83" s="20" t="s">
        <v>56</v>
      </c>
      <c r="G83" s="20" t="s">
        <v>225</v>
      </c>
      <c r="H83" s="26">
        <v>9581187999</v>
      </c>
      <c r="I83" s="20">
        <v>7900</v>
      </c>
      <c r="J83" s="20"/>
      <c r="K83" s="20">
        <f t="shared" si="7"/>
        <v>7900</v>
      </c>
      <c r="L83" s="20"/>
      <c r="M83" s="20">
        <v>7900</v>
      </c>
      <c r="N83" s="20"/>
      <c r="O83" s="20"/>
      <c r="P83" s="23">
        <f t="shared" si="6"/>
        <v>0</v>
      </c>
      <c r="Q83" s="19" t="s">
        <v>223</v>
      </c>
      <c r="R83" s="20"/>
      <c r="S83" s="1"/>
    </row>
    <row r="84" spans="1:19" ht="15.75">
      <c r="A84" s="10">
        <f t="shared" si="5"/>
        <v>83</v>
      </c>
      <c r="B84" s="19" t="s">
        <v>226</v>
      </c>
      <c r="C84" s="20">
        <v>261</v>
      </c>
      <c r="D84" s="20"/>
      <c r="E84" s="20" t="s">
        <v>117</v>
      </c>
      <c r="F84" s="20" t="s">
        <v>227</v>
      </c>
      <c r="G84" s="20" t="s">
        <v>119</v>
      </c>
      <c r="H84" s="26">
        <v>9440456335</v>
      </c>
      <c r="I84" s="20">
        <v>7800</v>
      </c>
      <c r="J84" s="20"/>
      <c r="K84" s="20">
        <f t="shared" si="7"/>
        <v>7800</v>
      </c>
      <c r="L84" s="20">
        <v>7800</v>
      </c>
      <c r="M84" s="20"/>
      <c r="N84" s="20"/>
      <c r="O84" s="20"/>
      <c r="P84" s="23">
        <f t="shared" si="6"/>
        <v>0</v>
      </c>
      <c r="Q84" s="19" t="s">
        <v>228</v>
      </c>
      <c r="R84" s="20"/>
      <c r="S84" s="1"/>
    </row>
    <row r="85" spans="1:19" ht="15.75">
      <c r="A85" s="10">
        <f t="shared" si="5"/>
        <v>84</v>
      </c>
      <c r="B85" s="19" t="s">
        <v>226</v>
      </c>
      <c r="C85" s="20">
        <v>0</v>
      </c>
      <c r="D85" s="20">
        <v>250</v>
      </c>
      <c r="E85" s="20" t="s">
        <v>229</v>
      </c>
      <c r="F85" s="20" t="s">
        <v>46</v>
      </c>
      <c r="G85" s="20" t="s">
        <v>230</v>
      </c>
      <c r="H85" s="26">
        <v>9899367266</v>
      </c>
      <c r="I85" s="20">
        <v>500</v>
      </c>
      <c r="J85" s="20"/>
      <c r="K85" s="20">
        <f t="shared" si="7"/>
        <v>500</v>
      </c>
      <c r="L85" s="20">
        <v>500</v>
      </c>
      <c r="M85" s="20"/>
      <c r="N85" s="20"/>
      <c r="O85" s="20"/>
      <c r="P85" s="23">
        <f t="shared" si="6"/>
        <v>0</v>
      </c>
      <c r="Q85" s="19" t="s">
        <v>226</v>
      </c>
      <c r="R85" s="20"/>
      <c r="S85" s="1"/>
    </row>
    <row r="86" spans="1:19" ht="15.75">
      <c r="A86" s="10">
        <f t="shared" si="5"/>
        <v>85</v>
      </c>
      <c r="B86" s="40" t="s">
        <v>226</v>
      </c>
      <c r="C86" s="23"/>
      <c r="D86" s="23">
        <v>252</v>
      </c>
      <c r="E86" s="23" t="s">
        <v>231</v>
      </c>
      <c r="F86" s="23" t="s">
        <v>127</v>
      </c>
      <c r="G86" s="23" t="s">
        <v>232</v>
      </c>
      <c r="H86" s="39"/>
      <c r="I86" s="44">
        <v>800</v>
      </c>
      <c r="J86" s="44"/>
      <c r="K86" s="23">
        <f t="shared" si="7"/>
        <v>0</v>
      </c>
      <c r="L86" s="44"/>
      <c r="M86" s="44"/>
      <c r="N86" s="44"/>
      <c r="O86" s="44"/>
      <c r="P86" s="23">
        <f t="shared" si="6"/>
        <v>800</v>
      </c>
      <c r="Q86" s="45"/>
      <c r="R86" s="46"/>
      <c r="S86" s="1"/>
    </row>
    <row r="87" spans="1:19" ht="15.75">
      <c r="A87" s="10">
        <f t="shared" si="5"/>
        <v>86</v>
      </c>
      <c r="B87" s="40" t="s">
        <v>226</v>
      </c>
      <c r="C87" s="23"/>
      <c r="D87" s="23">
        <v>253</v>
      </c>
      <c r="E87" s="23" t="s">
        <v>233</v>
      </c>
      <c r="F87" s="23" t="s">
        <v>132</v>
      </c>
      <c r="G87" s="23" t="s">
        <v>119</v>
      </c>
      <c r="H87" s="39">
        <v>9392936667</v>
      </c>
      <c r="I87" s="44">
        <v>500</v>
      </c>
      <c r="J87" s="44"/>
      <c r="K87" s="23">
        <f t="shared" si="7"/>
        <v>0</v>
      </c>
      <c r="L87" s="44"/>
      <c r="M87" s="44"/>
      <c r="N87" s="44"/>
      <c r="O87" s="44"/>
      <c r="P87" s="23">
        <f t="shared" si="6"/>
        <v>500</v>
      </c>
      <c r="Q87" s="45"/>
      <c r="R87" s="46"/>
      <c r="S87" s="1"/>
    </row>
    <row r="88" spans="1:19" ht="15.75">
      <c r="A88" s="10">
        <f t="shared" si="5"/>
        <v>87</v>
      </c>
      <c r="B88" s="19" t="s">
        <v>226</v>
      </c>
      <c r="C88" s="20"/>
      <c r="D88" s="20">
        <v>254</v>
      </c>
      <c r="E88" s="20" t="s">
        <v>234</v>
      </c>
      <c r="F88" s="20" t="s">
        <v>132</v>
      </c>
      <c r="G88" s="20" t="s">
        <v>133</v>
      </c>
      <c r="H88" s="26"/>
      <c r="I88" s="46">
        <v>300</v>
      </c>
      <c r="J88" s="46"/>
      <c r="K88" s="20">
        <f t="shared" si="7"/>
        <v>300</v>
      </c>
      <c r="L88" s="46">
        <v>300</v>
      </c>
      <c r="M88" s="46"/>
      <c r="N88" s="46"/>
      <c r="O88" s="46"/>
      <c r="P88" s="20">
        <f t="shared" si="6"/>
        <v>0</v>
      </c>
      <c r="Q88" s="45" t="s">
        <v>226</v>
      </c>
      <c r="R88" s="46"/>
      <c r="S88" s="1"/>
    </row>
    <row r="89" spans="1:19" ht="15.75">
      <c r="A89" s="10">
        <f t="shared" si="5"/>
        <v>88</v>
      </c>
      <c r="B89" s="19" t="s">
        <v>226</v>
      </c>
      <c r="C89" s="20"/>
      <c r="D89" s="20">
        <v>255</v>
      </c>
      <c r="E89" s="20" t="s">
        <v>235</v>
      </c>
      <c r="F89" s="20" t="s">
        <v>83</v>
      </c>
      <c r="G89" s="20"/>
      <c r="H89" s="26"/>
      <c r="I89" s="46">
        <v>330</v>
      </c>
      <c r="J89" s="46"/>
      <c r="K89" s="20">
        <f t="shared" si="7"/>
        <v>330</v>
      </c>
      <c r="L89" s="46">
        <v>330</v>
      </c>
      <c r="M89" s="46"/>
      <c r="N89" s="46"/>
      <c r="O89" s="46"/>
      <c r="P89" s="20">
        <f t="shared" si="6"/>
        <v>0</v>
      </c>
      <c r="Q89" s="45" t="s">
        <v>226</v>
      </c>
      <c r="R89" s="46"/>
      <c r="S89" s="1"/>
    </row>
    <row r="90" spans="1:19" ht="15.75">
      <c r="A90" s="10">
        <f t="shared" si="5"/>
        <v>89</v>
      </c>
      <c r="B90" s="47" t="s">
        <v>236</v>
      </c>
      <c r="C90" s="48">
        <v>262</v>
      </c>
      <c r="D90" s="48"/>
      <c r="E90" s="48" t="s">
        <v>237</v>
      </c>
      <c r="F90" s="48" t="s">
        <v>221</v>
      </c>
      <c r="G90" s="48" t="s">
        <v>238</v>
      </c>
      <c r="H90" s="49">
        <v>9652227007</v>
      </c>
      <c r="I90" s="50">
        <v>24650</v>
      </c>
      <c r="J90" s="50">
        <v>170</v>
      </c>
      <c r="K90" s="48">
        <f t="shared" si="7"/>
        <v>24480</v>
      </c>
      <c r="L90" s="50"/>
      <c r="M90" s="50">
        <v>24480</v>
      </c>
      <c r="N90" s="50"/>
      <c r="O90" s="50"/>
      <c r="P90" s="48">
        <f t="shared" si="6"/>
        <v>0</v>
      </c>
      <c r="Q90" s="51" t="s">
        <v>239</v>
      </c>
      <c r="R90" s="46"/>
      <c r="S90" s="1"/>
    </row>
    <row r="91" spans="1:19" ht="15.75">
      <c r="A91" s="10">
        <f t="shared" si="5"/>
        <v>90</v>
      </c>
      <c r="B91" s="19" t="s">
        <v>236</v>
      </c>
      <c r="C91" s="20">
        <v>263</v>
      </c>
      <c r="D91" s="20"/>
      <c r="E91" s="20" t="s">
        <v>240</v>
      </c>
      <c r="F91" s="20" t="s">
        <v>46</v>
      </c>
      <c r="G91" s="20" t="s">
        <v>241</v>
      </c>
      <c r="H91" s="26">
        <v>9490173073</v>
      </c>
      <c r="I91" s="46">
        <v>7650</v>
      </c>
      <c r="J91" s="46">
        <v>0</v>
      </c>
      <c r="K91" s="20">
        <f t="shared" si="7"/>
        <v>7650</v>
      </c>
      <c r="L91" s="46">
        <v>7650</v>
      </c>
      <c r="M91" s="46"/>
      <c r="N91" s="46"/>
      <c r="O91" s="46"/>
      <c r="P91" s="23">
        <f t="shared" si="6"/>
        <v>0</v>
      </c>
      <c r="Q91" s="45" t="s">
        <v>236</v>
      </c>
      <c r="R91" s="46"/>
      <c r="S91" s="1"/>
    </row>
    <row r="92" spans="1:19" ht="15.75">
      <c r="A92" s="10">
        <f t="shared" si="5"/>
        <v>91</v>
      </c>
      <c r="B92" s="19" t="s">
        <v>236</v>
      </c>
      <c r="C92" s="20">
        <v>264</v>
      </c>
      <c r="D92" s="20"/>
      <c r="E92" s="20" t="s">
        <v>242</v>
      </c>
      <c r="F92" s="20" t="s">
        <v>243</v>
      </c>
      <c r="G92" s="20" t="s">
        <v>244</v>
      </c>
      <c r="H92" s="26">
        <v>9848339376</v>
      </c>
      <c r="I92" s="46">
        <v>12130</v>
      </c>
      <c r="J92" s="46"/>
      <c r="K92" s="20">
        <f t="shared" si="7"/>
        <v>12130</v>
      </c>
      <c r="L92" s="46"/>
      <c r="M92" s="46">
        <v>12130</v>
      </c>
      <c r="N92" s="46"/>
      <c r="O92" s="46"/>
      <c r="P92" s="23">
        <f t="shared" si="6"/>
        <v>0</v>
      </c>
      <c r="Q92" s="52" t="s">
        <v>236</v>
      </c>
      <c r="R92" s="53"/>
      <c r="S92" s="30"/>
    </row>
    <row r="93" spans="1:19" ht="15.75">
      <c r="A93" s="10">
        <f t="shared" si="5"/>
        <v>92</v>
      </c>
      <c r="B93" s="40" t="s">
        <v>236</v>
      </c>
      <c r="C93" s="23">
        <v>0</v>
      </c>
      <c r="D93" s="23">
        <v>256</v>
      </c>
      <c r="E93" s="23" t="s">
        <v>245</v>
      </c>
      <c r="F93" s="23" t="s">
        <v>64</v>
      </c>
      <c r="G93" s="23" t="s">
        <v>246</v>
      </c>
      <c r="H93" s="39">
        <v>0</v>
      </c>
      <c r="I93" s="44">
        <v>400</v>
      </c>
      <c r="J93" s="44"/>
      <c r="K93" s="23">
        <f t="shared" si="7"/>
        <v>0</v>
      </c>
      <c r="L93" s="44"/>
      <c r="M93" s="44"/>
      <c r="N93" s="44"/>
      <c r="O93" s="44"/>
      <c r="P93" s="23">
        <f t="shared" si="6"/>
        <v>400</v>
      </c>
      <c r="Q93" s="52"/>
      <c r="R93" s="53"/>
      <c r="S93" s="30"/>
    </row>
    <row r="94" spans="1:19" ht="15.75">
      <c r="A94" s="10">
        <f t="shared" si="5"/>
        <v>93</v>
      </c>
      <c r="B94" s="19" t="s">
        <v>236</v>
      </c>
      <c r="C94" s="20">
        <v>0</v>
      </c>
      <c r="D94" s="20">
        <v>257</v>
      </c>
      <c r="E94" s="20" t="s">
        <v>247</v>
      </c>
      <c r="F94" s="20" t="s">
        <v>248</v>
      </c>
      <c r="G94" s="20" t="s">
        <v>249</v>
      </c>
      <c r="H94" s="26">
        <v>0</v>
      </c>
      <c r="I94" s="46">
        <v>400</v>
      </c>
      <c r="J94" s="46"/>
      <c r="K94" s="20">
        <f t="shared" si="7"/>
        <v>400</v>
      </c>
      <c r="L94" s="46">
        <v>400</v>
      </c>
      <c r="M94" s="46"/>
      <c r="N94" s="46"/>
      <c r="O94" s="46"/>
      <c r="P94" s="23">
        <f t="shared" si="6"/>
        <v>0</v>
      </c>
      <c r="Q94" s="45"/>
      <c r="R94" s="46"/>
      <c r="S94" s="1"/>
    </row>
    <row r="95" spans="1:19" ht="15.75">
      <c r="A95" s="10">
        <f t="shared" si="5"/>
        <v>94</v>
      </c>
      <c r="B95" s="19"/>
      <c r="C95" s="20">
        <v>0</v>
      </c>
      <c r="D95" s="20"/>
      <c r="E95" s="20"/>
      <c r="F95" s="20"/>
      <c r="G95" s="20"/>
      <c r="H95" s="26">
        <v>0</v>
      </c>
      <c r="I95" s="46">
        <v>0</v>
      </c>
      <c r="J95" s="46">
        <v>0</v>
      </c>
      <c r="K95" s="20">
        <f t="shared" si="7"/>
        <v>0</v>
      </c>
      <c r="L95" s="46"/>
      <c r="M95" s="46"/>
      <c r="N95" s="46"/>
      <c r="O95" s="46"/>
      <c r="P95" s="23">
        <f t="shared" si="6"/>
        <v>0</v>
      </c>
      <c r="Q95" s="45"/>
      <c r="R95" s="46"/>
      <c r="S95" s="1"/>
    </row>
    <row r="96" spans="1:19" ht="15.75">
      <c r="A96" s="10">
        <f t="shared" si="5"/>
        <v>95</v>
      </c>
      <c r="B96" s="19"/>
      <c r="C96" s="20"/>
      <c r="D96" s="20">
        <v>0</v>
      </c>
      <c r="E96" s="20"/>
      <c r="F96" s="20"/>
      <c r="G96" s="20"/>
      <c r="H96" s="26">
        <v>0</v>
      </c>
      <c r="I96" s="46">
        <v>0</v>
      </c>
      <c r="J96" s="46">
        <v>0</v>
      </c>
      <c r="K96" s="20">
        <f t="shared" si="7"/>
        <v>0</v>
      </c>
      <c r="L96" s="46"/>
      <c r="M96" s="46"/>
      <c r="N96" s="46"/>
      <c r="O96" s="46"/>
      <c r="P96" s="23">
        <f t="shared" si="6"/>
        <v>0</v>
      </c>
      <c r="Q96" s="45"/>
      <c r="R96" s="46"/>
      <c r="S96" s="1"/>
    </row>
    <row r="97" spans="1:19" ht="15.75">
      <c r="A97" s="10">
        <f t="shared" si="5"/>
        <v>96</v>
      </c>
      <c r="B97" s="19"/>
      <c r="C97" s="20"/>
      <c r="D97" s="20">
        <v>0</v>
      </c>
      <c r="E97" s="20"/>
      <c r="F97" s="20"/>
      <c r="G97" s="20"/>
      <c r="H97" s="26">
        <v>0</v>
      </c>
      <c r="I97" s="46">
        <v>0</v>
      </c>
      <c r="J97" s="46"/>
      <c r="K97" s="20">
        <f t="shared" si="7"/>
        <v>0</v>
      </c>
      <c r="L97" s="46"/>
      <c r="M97" s="46"/>
      <c r="N97" s="46"/>
      <c r="O97" s="46"/>
      <c r="P97" s="23">
        <f t="shared" si="6"/>
        <v>0</v>
      </c>
      <c r="Q97" s="45"/>
      <c r="R97" s="46"/>
      <c r="S97" s="1"/>
    </row>
    <row r="98" spans="1:19" ht="15.75">
      <c r="A98" s="10">
        <f t="shared" si="5"/>
        <v>97</v>
      </c>
      <c r="B98" s="19"/>
      <c r="C98" s="20">
        <v>0</v>
      </c>
      <c r="D98" s="20"/>
      <c r="E98" s="20"/>
      <c r="F98" s="20"/>
      <c r="G98" s="20"/>
      <c r="H98" s="26">
        <v>0</v>
      </c>
      <c r="I98" s="46">
        <v>0</v>
      </c>
      <c r="J98" s="46">
        <v>0</v>
      </c>
      <c r="K98" s="20">
        <f t="shared" si="7"/>
        <v>0</v>
      </c>
      <c r="L98" s="46"/>
      <c r="M98" s="46"/>
      <c r="N98" s="46"/>
      <c r="O98" s="46"/>
      <c r="P98" s="23">
        <f t="shared" si="6"/>
        <v>0</v>
      </c>
      <c r="Q98" s="45"/>
      <c r="R98" s="46"/>
      <c r="S98" s="1"/>
    </row>
    <row r="99" spans="1:19" ht="15.75">
      <c r="A99" s="10">
        <f t="shared" si="5"/>
        <v>98</v>
      </c>
      <c r="B99" s="19"/>
      <c r="C99" s="20">
        <v>0</v>
      </c>
      <c r="D99" s="20"/>
      <c r="E99" s="20"/>
      <c r="F99" s="20"/>
      <c r="G99" s="20"/>
      <c r="H99" s="26">
        <v>0</v>
      </c>
      <c r="I99" s="46">
        <v>0</v>
      </c>
      <c r="J99" s="46">
        <v>0</v>
      </c>
      <c r="K99" s="20">
        <f t="shared" si="7"/>
        <v>0</v>
      </c>
      <c r="L99" s="46"/>
      <c r="M99" s="46"/>
      <c r="N99" s="46"/>
      <c r="O99" s="46"/>
      <c r="P99" s="23">
        <f t="shared" si="6"/>
        <v>0</v>
      </c>
      <c r="Q99" s="45"/>
      <c r="R99" s="46"/>
      <c r="S99" s="1"/>
    </row>
    <row r="100" spans="1:19" ht="15.75">
      <c r="A100" s="10">
        <f t="shared" si="5"/>
        <v>99</v>
      </c>
      <c r="B100" s="19"/>
      <c r="C100" s="20"/>
      <c r="D100" s="20">
        <v>0</v>
      </c>
      <c r="E100" s="20"/>
      <c r="F100" s="20"/>
      <c r="G100" s="20"/>
      <c r="H100" s="26"/>
      <c r="I100" s="46">
        <v>0</v>
      </c>
      <c r="J100" s="46"/>
      <c r="K100" s="20">
        <f t="shared" si="7"/>
        <v>0</v>
      </c>
      <c r="L100" s="46"/>
      <c r="M100" s="46"/>
      <c r="N100" s="46"/>
      <c r="O100" s="46"/>
      <c r="P100" s="23">
        <f t="shared" si="6"/>
        <v>0</v>
      </c>
      <c r="Q100" s="45"/>
      <c r="R100" s="46"/>
      <c r="S100" s="1"/>
    </row>
    <row r="101" spans="1:19" ht="15.75">
      <c r="A101" s="10">
        <f t="shared" si="5"/>
        <v>100</v>
      </c>
      <c r="B101" s="19"/>
      <c r="C101" s="20">
        <v>0</v>
      </c>
      <c r="D101" s="20"/>
      <c r="E101" s="20"/>
      <c r="F101" s="20"/>
      <c r="G101" s="20"/>
      <c r="H101" s="26">
        <v>0</v>
      </c>
      <c r="I101" s="46">
        <v>0</v>
      </c>
      <c r="J101" s="46"/>
      <c r="K101" s="20">
        <f t="shared" si="7"/>
        <v>0</v>
      </c>
      <c r="L101" s="46"/>
      <c r="M101" s="46"/>
      <c r="N101" s="46"/>
      <c r="O101" s="46"/>
      <c r="P101" s="23">
        <f t="shared" si="6"/>
        <v>0</v>
      </c>
      <c r="Q101" s="45"/>
      <c r="R101" s="46"/>
      <c r="S101" s="1"/>
    </row>
    <row r="102" spans="1:19" ht="15.75">
      <c r="A102" s="10">
        <f t="shared" si="5"/>
        <v>101</v>
      </c>
      <c r="B102" s="19"/>
      <c r="C102" s="20">
        <v>0</v>
      </c>
      <c r="D102" s="20"/>
      <c r="E102" s="20"/>
      <c r="F102" s="20"/>
      <c r="G102" s="20"/>
      <c r="H102" s="26">
        <v>0</v>
      </c>
      <c r="I102" s="46">
        <v>0</v>
      </c>
      <c r="J102" s="46"/>
      <c r="K102" s="20">
        <f t="shared" si="7"/>
        <v>0</v>
      </c>
      <c r="L102" s="46"/>
      <c r="M102" s="46"/>
      <c r="N102" s="46"/>
      <c r="O102" s="46"/>
      <c r="P102" s="23">
        <f t="shared" si="6"/>
        <v>0</v>
      </c>
      <c r="Q102" s="45"/>
      <c r="R102" s="46"/>
      <c r="S102" s="1"/>
    </row>
    <row r="103" spans="1:19" ht="15.75">
      <c r="A103" s="10">
        <f t="shared" si="5"/>
        <v>102</v>
      </c>
      <c r="B103" s="19"/>
      <c r="C103" s="20"/>
      <c r="D103" s="20">
        <v>0</v>
      </c>
      <c r="E103" s="20"/>
      <c r="F103" s="20"/>
      <c r="G103" s="20"/>
      <c r="H103" s="26">
        <v>0</v>
      </c>
      <c r="I103" s="46">
        <v>0</v>
      </c>
      <c r="J103" s="46"/>
      <c r="K103" s="20">
        <f t="shared" si="7"/>
        <v>0</v>
      </c>
      <c r="L103" s="46"/>
      <c r="M103" s="46"/>
      <c r="N103" s="46"/>
      <c r="O103" s="46"/>
      <c r="P103" s="23">
        <f t="shared" si="6"/>
        <v>0</v>
      </c>
      <c r="Q103" s="45"/>
      <c r="R103" s="46"/>
      <c r="S103" s="1"/>
    </row>
    <row r="104" spans="1:19" ht="15.75">
      <c r="A104" s="10">
        <f t="shared" si="5"/>
        <v>103</v>
      </c>
      <c r="B104" s="19"/>
      <c r="C104" s="20"/>
      <c r="D104" s="20">
        <v>0</v>
      </c>
      <c r="E104" s="20"/>
      <c r="F104" s="20"/>
      <c r="G104" s="20"/>
      <c r="H104" s="26">
        <v>0</v>
      </c>
      <c r="I104" s="46">
        <v>0</v>
      </c>
      <c r="J104" s="46"/>
      <c r="K104" s="20">
        <f t="shared" si="7"/>
        <v>0</v>
      </c>
      <c r="L104" s="46"/>
      <c r="M104" s="46"/>
      <c r="N104" s="46"/>
      <c r="O104" s="46"/>
      <c r="P104" s="23">
        <f t="shared" si="6"/>
        <v>0</v>
      </c>
      <c r="Q104" s="45"/>
      <c r="R104" s="46"/>
      <c r="S104" s="1"/>
    </row>
    <row r="105" spans="1:19" ht="15.75">
      <c r="A105" s="10">
        <f t="shared" si="5"/>
        <v>104</v>
      </c>
      <c r="B105" s="19"/>
      <c r="C105" s="20"/>
      <c r="D105" s="20">
        <v>0</v>
      </c>
      <c r="E105" s="20"/>
      <c r="F105" s="20"/>
      <c r="G105" s="20"/>
      <c r="H105" s="26">
        <v>0</v>
      </c>
      <c r="I105" s="46">
        <v>0</v>
      </c>
      <c r="J105" s="46"/>
      <c r="K105" s="20">
        <f t="shared" si="7"/>
        <v>0</v>
      </c>
      <c r="L105" s="46"/>
      <c r="M105" s="46"/>
      <c r="N105" s="46"/>
      <c r="O105" s="46"/>
      <c r="P105" s="23">
        <f t="shared" si="6"/>
        <v>0</v>
      </c>
      <c r="Q105" s="52"/>
      <c r="R105" s="53"/>
      <c r="S105" s="30"/>
    </row>
    <row r="106" spans="1:19" ht="15.75">
      <c r="A106" s="10">
        <f t="shared" si="5"/>
        <v>105</v>
      </c>
      <c r="B106" s="19"/>
      <c r="C106" s="20"/>
      <c r="D106" s="20"/>
      <c r="E106" s="20"/>
      <c r="F106" s="20"/>
      <c r="G106" s="20"/>
      <c r="H106" s="26"/>
      <c r="I106" s="20"/>
      <c r="J106" s="20"/>
      <c r="K106" s="20">
        <f t="shared" si="7"/>
        <v>0</v>
      </c>
      <c r="L106" s="20"/>
      <c r="M106" s="20"/>
      <c r="N106" s="20"/>
      <c r="O106" s="20"/>
      <c r="P106" s="23">
        <f t="shared" si="6"/>
        <v>0</v>
      </c>
      <c r="Q106" s="19"/>
      <c r="R106" s="20"/>
      <c r="S106" s="1"/>
    </row>
    <row r="107" spans="1:19" ht="15.75">
      <c r="A107" s="10">
        <f t="shared" si="5"/>
        <v>106</v>
      </c>
      <c r="B107" s="19"/>
      <c r="C107" s="20"/>
      <c r="D107" s="20"/>
      <c r="E107" s="20"/>
      <c r="F107" s="20"/>
      <c r="G107" s="20"/>
      <c r="H107" s="26"/>
      <c r="I107" s="20"/>
      <c r="J107" s="20"/>
      <c r="K107" s="20">
        <f t="shared" si="7"/>
        <v>0</v>
      </c>
      <c r="L107" s="20"/>
      <c r="M107" s="20"/>
      <c r="N107" s="20"/>
      <c r="O107" s="20"/>
      <c r="P107" s="23">
        <f t="shared" si="6"/>
        <v>0</v>
      </c>
      <c r="Q107" s="19"/>
      <c r="R107" s="20"/>
      <c r="S107" s="1"/>
    </row>
    <row r="108" spans="1:19" ht="15.75">
      <c r="A108" s="10">
        <f t="shared" si="5"/>
        <v>107</v>
      </c>
      <c r="B108" s="20"/>
      <c r="C108" s="20"/>
      <c r="D108" s="20"/>
      <c r="E108" s="20"/>
      <c r="F108" s="20"/>
      <c r="G108" s="20"/>
      <c r="H108" s="26"/>
      <c r="I108" s="20"/>
      <c r="J108" s="20"/>
      <c r="K108" s="20">
        <f t="shared" si="7"/>
        <v>0</v>
      </c>
      <c r="L108" s="20"/>
      <c r="M108" s="20"/>
      <c r="N108" s="20"/>
      <c r="O108" s="20"/>
      <c r="P108" s="23">
        <f t="shared" si="6"/>
        <v>0</v>
      </c>
      <c r="Q108" s="20"/>
      <c r="R108" s="20"/>
      <c r="S108" s="1"/>
    </row>
    <row r="109" spans="1:19" ht="15.75">
      <c r="A109" s="10">
        <f t="shared" si="5"/>
        <v>108</v>
      </c>
      <c r="B109" s="20"/>
      <c r="C109" s="20"/>
      <c r="D109" s="20"/>
      <c r="E109" s="20"/>
      <c r="F109" s="20"/>
      <c r="G109" s="20"/>
      <c r="H109" s="26"/>
      <c r="I109" s="20"/>
      <c r="J109" s="20"/>
      <c r="K109" s="20">
        <f t="shared" si="7"/>
        <v>0</v>
      </c>
      <c r="L109" s="20"/>
      <c r="M109" s="20"/>
      <c r="N109" s="20"/>
      <c r="O109" s="20"/>
      <c r="P109" s="23">
        <f t="shared" si="6"/>
        <v>0</v>
      </c>
      <c r="Q109" s="20"/>
      <c r="R109" s="20"/>
      <c r="S109" s="1"/>
    </row>
    <row r="110" spans="1:19" ht="15.75">
      <c r="A110" s="10">
        <f t="shared" si="5"/>
        <v>109</v>
      </c>
      <c r="B110" s="20"/>
      <c r="C110" s="20"/>
      <c r="D110" s="20"/>
      <c r="E110" s="20"/>
      <c r="F110" s="20"/>
      <c r="G110" s="20"/>
      <c r="H110" s="26"/>
      <c r="I110" s="20"/>
      <c r="J110" s="20"/>
      <c r="K110" s="20">
        <f t="shared" si="7"/>
        <v>0</v>
      </c>
      <c r="L110" s="20"/>
      <c r="M110" s="20"/>
      <c r="N110" s="20"/>
      <c r="O110" s="20"/>
      <c r="P110" s="23">
        <f t="shared" si="6"/>
        <v>0</v>
      </c>
      <c r="Q110" s="20"/>
      <c r="R110" s="20"/>
      <c r="S110" s="1"/>
    </row>
    <row r="111" spans="1:19" ht="15.75">
      <c r="A111" s="10">
        <f t="shared" si="5"/>
        <v>110</v>
      </c>
      <c r="B111" s="20"/>
      <c r="C111" s="20"/>
      <c r="D111" s="20"/>
      <c r="E111" s="20"/>
      <c r="F111" s="20"/>
      <c r="G111" s="20"/>
      <c r="H111" s="26"/>
      <c r="I111" s="20"/>
      <c r="J111" s="20"/>
      <c r="K111" s="20">
        <f t="shared" si="7"/>
        <v>0</v>
      </c>
      <c r="L111" s="20"/>
      <c r="M111" s="20"/>
      <c r="N111" s="20"/>
      <c r="O111" s="20"/>
      <c r="P111" s="23">
        <f t="shared" si="6"/>
        <v>0</v>
      </c>
      <c r="Q111" s="20"/>
      <c r="R111" s="20"/>
      <c r="S111" s="1"/>
    </row>
    <row r="112" spans="1:19" ht="15.75">
      <c r="A112" s="10">
        <f t="shared" si="5"/>
        <v>111</v>
      </c>
      <c r="B112" s="20"/>
      <c r="C112" s="20"/>
      <c r="D112" s="20"/>
      <c r="E112" s="20"/>
      <c r="F112" s="20"/>
      <c r="G112" s="20"/>
      <c r="H112" s="26"/>
      <c r="I112" s="20"/>
      <c r="J112" s="20"/>
      <c r="K112" s="20">
        <f t="shared" si="7"/>
        <v>0</v>
      </c>
      <c r="L112" s="20"/>
      <c r="M112" s="20"/>
      <c r="N112" s="20"/>
      <c r="O112" s="20"/>
      <c r="P112" s="23">
        <f t="shared" si="6"/>
        <v>0</v>
      </c>
      <c r="Q112" s="20"/>
      <c r="R112" s="20"/>
      <c r="S112" s="1"/>
    </row>
    <row r="113" spans="1:19" ht="15.75">
      <c r="A113" s="10">
        <f t="shared" si="5"/>
        <v>112</v>
      </c>
      <c r="B113" s="20"/>
      <c r="C113" s="20"/>
      <c r="D113" s="20"/>
      <c r="E113" s="20"/>
      <c r="F113" s="20"/>
      <c r="G113" s="20"/>
      <c r="H113" s="26"/>
      <c r="I113" s="20"/>
      <c r="J113" s="20"/>
      <c r="K113" s="20">
        <f t="shared" si="7"/>
        <v>0</v>
      </c>
      <c r="L113" s="20"/>
      <c r="M113" s="20"/>
      <c r="N113" s="20"/>
      <c r="O113" s="20"/>
      <c r="P113" s="23">
        <f t="shared" si="6"/>
        <v>0</v>
      </c>
      <c r="Q113" s="20"/>
      <c r="R113" s="20"/>
      <c r="S113" s="1"/>
    </row>
    <row r="114" spans="1:19" ht="15.75">
      <c r="A114" s="10">
        <f t="shared" si="5"/>
        <v>113</v>
      </c>
      <c r="B114" s="20"/>
      <c r="C114" s="20"/>
      <c r="D114" s="20"/>
      <c r="E114" s="20"/>
      <c r="F114" s="20"/>
      <c r="G114" s="20"/>
      <c r="H114" s="26"/>
      <c r="I114" s="20"/>
      <c r="J114" s="20"/>
      <c r="K114" s="20">
        <f t="shared" si="7"/>
        <v>0</v>
      </c>
      <c r="L114" s="20"/>
      <c r="M114" s="20"/>
      <c r="N114" s="20"/>
      <c r="O114" s="20"/>
      <c r="P114" s="23">
        <f t="shared" si="6"/>
        <v>0</v>
      </c>
      <c r="Q114" s="20"/>
      <c r="R114" s="20"/>
      <c r="S114" s="1"/>
    </row>
    <row r="115" spans="1:19" ht="16.5" thickBot="1">
      <c r="A115" s="10">
        <f t="shared" si="5"/>
        <v>114</v>
      </c>
      <c r="B115" s="54"/>
      <c r="C115" s="54"/>
      <c r="D115" s="54"/>
      <c r="E115" s="54"/>
      <c r="F115" s="54"/>
      <c r="G115" s="54"/>
      <c r="H115" s="55"/>
      <c r="I115" s="54"/>
      <c r="J115" s="54"/>
      <c r="K115" s="54"/>
      <c r="L115" s="54"/>
      <c r="M115" s="54"/>
      <c r="N115" s="54"/>
      <c r="O115" s="54"/>
      <c r="P115" s="56"/>
      <c r="Q115" s="54"/>
      <c r="R115" s="54"/>
      <c r="S115" s="54"/>
    </row>
    <row r="116" spans="1:19" ht="16.5" thickBot="1">
      <c r="A116" s="54"/>
      <c r="B116" s="57"/>
      <c r="C116" s="57"/>
      <c r="D116" s="57"/>
      <c r="E116" s="57"/>
      <c r="F116" s="57"/>
      <c r="G116" s="57"/>
      <c r="H116" s="58"/>
      <c r="I116" s="57">
        <f t="shared" ref="I116:P116" si="8">SUM(I2:I115)</f>
        <v>599385</v>
      </c>
      <c r="J116" s="57">
        <f t="shared" si="8"/>
        <v>6940</v>
      </c>
      <c r="K116" s="57">
        <f t="shared" si="8"/>
        <v>576380</v>
      </c>
      <c r="L116" s="57">
        <f t="shared" si="8"/>
        <v>290840</v>
      </c>
      <c r="M116" s="57">
        <f t="shared" si="8"/>
        <v>219210</v>
      </c>
      <c r="N116" s="57">
        <f t="shared" si="8"/>
        <v>51330</v>
      </c>
      <c r="O116" s="57">
        <f t="shared" si="8"/>
        <v>15000</v>
      </c>
      <c r="P116" s="57">
        <f t="shared" si="8"/>
        <v>16065</v>
      </c>
      <c r="Q116" s="57"/>
      <c r="R116" s="57"/>
      <c r="S116" s="59"/>
    </row>
    <row r="117" spans="1:19">
      <c r="A117" s="60"/>
    </row>
    <row r="118" spans="1:19">
      <c r="B118" t="s">
        <v>30</v>
      </c>
      <c r="D118">
        <v>218</v>
      </c>
      <c r="E118" s="63" t="s">
        <v>180</v>
      </c>
      <c r="F118" s="63" t="s">
        <v>181</v>
      </c>
      <c r="G118" s="63" t="s">
        <v>250</v>
      </c>
      <c r="K118" s="64">
        <v>30000</v>
      </c>
    </row>
    <row r="119" spans="1:19">
      <c r="A119">
        <v>1</v>
      </c>
    </row>
    <row r="124" spans="1:19">
      <c r="K124" s="64">
        <f>K116+K118</f>
        <v>606380</v>
      </c>
    </row>
  </sheetData>
  <autoFilter ref="A1:R116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SEPTEMBER2016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rohithkoshika</dc:creator>
  <cp:lastModifiedBy>rohithkoshika</cp:lastModifiedBy>
  <dcterms:created xsi:type="dcterms:W3CDTF">2020-02-03T11:11:44Z</dcterms:created>
  <dcterms:modified xsi:type="dcterms:W3CDTF">2020-02-05T00:45:12Z</dcterms:modified>
</cp:coreProperties>
</file>