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amya_course\coding_chalange\DAY5_CHALLENGE\"/>
    </mc:Choice>
  </mc:AlternateContent>
  <xr:revisionPtr revIDLastSave="0" documentId="13_ncr:1_{E615CB64-1A71-46D9-8033-56BA1E6D518B}" xr6:coauthVersionLast="47" xr6:coauthVersionMax="47" xr10:uidLastSave="{00000000-0000-0000-0000-000000000000}"/>
  <bookViews>
    <workbookView xWindow="-120" yWindow="-120" windowWidth="20730" windowHeight="11160" xr2:uid="{C7F48F05-1B85-419D-8F4A-E013B2B992B8}"/>
  </bookViews>
  <sheets>
    <sheet name="Sheet4" sheetId="5" r:id="rId1"/>
    <sheet name="quest1" sheetId="2" r:id="rId2"/>
    <sheet name="Dashboard" sheetId="8" r:id="rId3"/>
    <sheet name="Sheet6" sheetId="7" r:id="rId4"/>
    <sheet name="help_desk_tickets" sheetId="1" r:id="rId5"/>
    <sheet name="Sheet8" sheetId="9" r:id="rId6"/>
  </sheets>
  <definedNames>
    <definedName name="_xlcn.WorksheetConnection_help_desk_tickets.xlsxticket1" hidden="1">ticket[]</definedName>
  </definedNames>
  <calcPr calcId="191029"/>
  <pivotCaches>
    <pivotCache cacheId="68" r:id="rId7"/>
    <pivotCache cacheId="104" r:id="rId8"/>
    <pivotCache cacheId="105" r:id="rId9"/>
    <pivotCache cacheId="106" r:id="rId10"/>
    <pivotCache cacheId="109" r:id="rId11"/>
    <pivotCache cacheId="116" r:id="rId12"/>
  </pivotCaches>
  <extLst>
    <ext xmlns:x15="http://schemas.microsoft.com/office/spreadsheetml/2010/11/main" uri="{FCE2AD5D-F65C-4FA6-A056-5C36A1767C68}">
      <x15:dataModel>
        <x15:modelTables>
          <x15:modelTable id="ticket" name="ticket" connection="WorksheetConnection_help_desk_tickets.xlsx!tick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91B8C-252D-45AF-A407-36B5805925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39BABA3-CA98-4FFD-AFEB-81637AC255CB}" name="WorksheetConnection_help_desk_tickets.xlsx!ticket" type="102" refreshedVersion="8" minRefreshableVersion="5">
    <extLst>
      <ext xmlns:x15="http://schemas.microsoft.com/office/spreadsheetml/2010/11/main" uri="{DE250136-89BD-433C-8126-D09CA5730AF9}">
        <x15:connection id="ticket" autoDelete="1">
          <x15:rangePr sourceName="_xlcn.WorksheetConnection_help_desk_tickets.xlsxticket1"/>
        </x15:connection>
      </ext>
    </extLst>
  </connection>
</connections>
</file>

<file path=xl/sharedStrings.xml><?xml version="1.0" encoding="utf-8"?>
<sst xmlns="http://schemas.openxmlformats.org/spreadsheetml/2006/main" count="833" uniqueCount="354">
  <si>
    <t>ticket_id</t>
  </si>
  <si>
    <t>submission_date</t>
  </si>
  <si>
    <t>resolution_date</t>
  </si>
  <si>
    <t>category</t>
  </si>
  <si>
    <t>assigned_analyst</t>
  </si>
  <si>
    <t>description</t>
  </si>
  <si>
    <t>priority</t>
  </si>
  <si>
    <t>TICKET-1000</t>
  </si>
  <si>
    <t>Other</t>
  </si>
  <si>
    <t>Toni Wiley</t>
  </si>
  <si>
    <t>Dream part subject until full. Brother century suddenly above. Six eight benefit animal move best.</t>
  </si>
  <si>
    <t>High</t>
  </si>
  <si>
    <t>TICKET-1001</t>
  </si>
  <si>
    <t>Software</t>
  </si>
  <si>
    <t>Tanya Jones</t>
  </si>
  <si>
    <t>Application X is crashing every time I open it. Lead how phone also score player later blue.</t>
  </si>
  <si>
    <t>Medium</t>
  </si>
  <si>
    <t>TICKET-1002</t>
  </si>
  <si>
    <t>Sheila Ball</t>
  </si>
  <si>
    <t>Black attack cold would page. Reality she war a chance. Physical hour Mr item red agreement for.</t>
  </si>
  <si>
    <t>TICKET-1003</t>
  </si>
  <si>
    <t>Hardware</t>
  </si>
  <si>
    <t>Cynthia Rich</t>
  </si>
  <si>
    <t>My laptop's keyboard isn't working properly, some keys are stuck. Tree culture above effort more national whether.</t>
  </si>
  <si>
    <t>TICKET-1004</t>
  </si>
  <si>
    <t>Janice Burns</t>
  </si>
  <si>
    <t>Application X is crashing every time I open it. Order wrong fight foreign bad house pick.</t>
  </si>
  <si>
    <t>TICKET-1005</t>
  </si>
  <si>
    <t>Application X is crashing every time I open it. Sport should network realize relate very voice.</t>
  </si>
  <si>
    <t>Low</t>
  </si>
  <si>
    <t>TICKET-1006</t>
  </si>
  <si>
    <t>Access</t>
  </si>
  <si>
    <t>Autumn Ryan</t>
  </si>
  <si>
    <t>I'm locked out of my account and can't reset my password. If rather year suffer wrong.</t>
  </si>
  <si>
    <t>TICKET-1007</t>
  </si>
  <si>
    <t>Amanda White</t>
  </si>
  <si>
    <t>Application X is crashing every time I open it. Here bill leg region training. Grow new may.</t>
  </si>
  <si>
    <t>TICKET-1008</t>
  </si>
  <si>
    <t>My laptop's keyboard isn't working properly, some keys are stuck. Common maintain theory involve ok detail.</t>
  </si>
  <si>
    <t>TICKET-1009</t>
  </si>
  <si>
    <t>Application X is crashing every time I open it. Responsibility again recently traditional word.</t>
  </si>
  <si>
    <t>TICKET-1010</t>
  </si>
  <si>
    <t>Adam Stone</t>
  </si>
  <si>
    <t>Application X is crashing every time I open it. Structure this woman born.</t>
  </si>
  <si>
    <t>TICKET-1011</t>
  </si>
  <si>
    <t>Network</t>
  </si>
  <si>
    <t>Natasha Harris</t>
  </si>
  <si>
    <t>Can't connect to the Wi-Fi. It's showing 'No internet access'. Maintain without college strong few not week.</t>
  </si>
  <si>
    <t>TICKET-1012</t>
  </si>
  <si>
    <t>Can't connect to the Wi-Fi. It's showing 'No internet access'. Official human task door century energy Mr.</t>
  </si>
  <si>
    <t>TICKET-1013</t>
  </si>
  <si>
    <t>Application X is crashing every time I open it. Spring operation performance glass choice kind.</t>
  </si>
  <si>
    <t>TICKET-1014</t>
  </si>
  <si>
    <t>Application X is crashing every time I open it. Summer yard maintain fire ask eight.</t>
  </si>
  <si>
    <t>TICKET-1015</t>
  </si>
  <si>
    <t>Marvin West</t>
  </si>
  <si>
    <t>Application X is crashing every time I open it. Least check between event. Can brother two form.</t>
  </si>
  <si>
    <t>TICKET-1016</t>
  </si>
  <si>
    <t>Application X is crashing every time I open it. Resource in affect charge customer accept dream.</t>
  </si>
  <si>
    <t>TICKET-1017</t>
  </si>
  <si>
    <t>Security</t>
  </si>
  <si>
    <t>Thought national word picture each deep.</t>
  </si>
  <si>
    <t>TICKET-1018</t>
  </si>
  <si>
    <t>Can't connect to the Wi-Fi. It's showing 'No internet access'. Card series research else cup though artist.</t>
  </si>
  <si>
    <t>TICKET-1019</t>
  </si>
  <si>
    <t>My laptop's keyboard isn't working properly, some keys are stuck. Young up grow after offer east region would.</t>
  </si>
  <si>
    <t>TICKET-1020</t>
  </si>
  <si>
    <t>Application X is crashing every time I open it. Nice then management.</t>
  </si>
  <si>
    <t>TICKET-1021</t>
  </si>
  <si>
    <t>Application X is crashing every time I open it. Water act involve follow hot.</t>
  </si>
  <si>
    <t>TICKET-1022</t>
  </si>
  <si>
    <t>Application X is crashing every time I open it. Another such apply table let.</t>
  </si>
  <si>
    <t>TICKET-1023</t>
  </si>
  <si>
    <t>Application X is crashing every time I open it. Senior per draw day mention sea quickly.</t>
  </si>
  <si>
    <t>TICKET-1024</t>
  </si>
  <si>
    <t>Can't connect to the Wi-Fi. It's showing 'No internet access'. Race Republican expect east might collection.</t>
  </si>
  <si>
    <t>TICKET-1025</t>
  </si>
  <si>
    <t>Application X is crashing every time I open it. Total maintain service writer.</t>
  </si>
  <si>
    <t>TICKET-1026</t>
  </si>
  <si>
    <t>Can't connect to the Wi-Fi. It's showing 'No internet access'. Individual herself decide generation.</t>
  </si>
  <si>
    <t>TICKET-1027</t>
  </si>
  <si>
    <t>Billing</t>
  </si>
  <si>
    <t>Yourself floor foot character choose. Brother prepare but film key name.</t>
  </si>
  <si>
    <t>TICKET-1028</t>
  </si>
  <si>
    <t>Successful radio play network yet. Fill director direction ready white.</t>
  </si>
  <si>
    <t>TICKET-1029</t>
  </si>
  <si>
    <t>Application X is crashing every time I open it. Southern beat general first much hotel agency.</t>
  </si>
  <si>
    <t>TICKET-1030</t>
  </si>
  <si>
    <t>Can't connect to the Wi-Fi. It's showing 'No internet access'. Cup government by life reduce each customer.</t>
  </si>
  <si>
    <t>TICKET-1031</t>
  </si>
  <si>
    <t>Application X is crashing every time I open it. Market growth film.</t>
  </si>
  <si>
    <t>TICKET-1032</t>
  </si>
  <si>
    <t>Can't connect to the Wi-Fi. It's showing 'No internet access'. Could north state feel others participant.</t>
  </si>
  <si>
    <t>TICKET-1033</t>
  </si>
  <si>
    <t>Follow chair add finally these plan staff. Across shoulder school free.</t>
  </si>
  <si>
    <t>TICKET-1034</t>
  </si>
  <si>
    <t>Application X is crashing every time I open it. Bag half join treat water by affect.</t>
  </si>
  <si>
    <t>TICKET-1035</t>
  </si>
  <si>
    <t>My laptop's keyboard isn't working properly, some keys are stuck. Science bad news pressure anything probably save.</t>
  </si>
  <si>
    <t>TICKET-1036</t>
  </si>
  <si>
    <t>Application X is crashing every time I open it. Fund project find law identify close worker.</t>
  </si>
  <si>
    <t>TICKET-1037</t>
  </si>
  <si>
    <t>Rate play media air. Trade thank hundred choice reduce remember possible us.</t>
  </si>
  <si>
    <t>TICKET-1038</t>
  </si>
  <si>
    <t>Application X is crashing every time I open it. Effort avoid door shoulder cut.</t>
  </si>
  <si>
    <t>TICKET-1039</t>
  </si>
  <si>
    <t>I'm locked out of my account and can't reset my password. Point fine stop radio chair tree career scene.</t>
  </si>
  <si>
    <t>TICKET-1040</t>
  </si>
  <si>
    <t>Can't connect to the Wi-Fi. It's showing 'No internet access'. Simple practice operation move put.</t>
  </si>
  <si>
    <t>TICKET-1041</t>
  </si>
  <si>
    <t>My laptop's keyboard isn't working properly, some keys are stuck. Firm discuss audience say amount.</t>
  </si>
  <si>
    <t>TICKET-1042</t>
  </si>
  <si>
    <t>TICKET-1043</t>
  </si>
  <si>
    <t>Application X is crashing every time I open it. Anything despite not.</t>
  </si>
  <si>
    <t>Critical</t>
  </si>
  <si>
    <t>TICKET-1044</t>
  </si>
  <si>
    <t>My laptop's keyboard isn't working properly, some keys are stuck. Film answer tax different carry represent.</t>
  </si>
  <si>
    <t>TICKET-1045</t>
  </si>
  <si>
    <t>Application X is crashing every time I open it. American computer let go event.</t>
  </si>
  <si>
    <t>TICKET-1046</t>
  </si>
  <si>
    <t>Can't connect to the Wi-Fi. It's showing 'No internet access'. Build oil wait community less happen.</t>
  </si>
  <si>
    <t>TICKET-1047</t>
  </si>
  <si>
    <t>I'm locked out of my account and can't reset my password. Decide stuff agree national politics current son.</t>
  </si>
  <si>
    <t>TICKET-1048</t>
  </si>
  <si>
    <t>Can't connect to the Wi-Fi. It's showing 'No internet access'. Phone interview worker could.</t>
  </si>
  <si>
    <t>TICKET-1049</t>
  </si>
  <si>
    <t>Can't connect to the Wi-Fi. It's showing 'No internet access'. Together life least mission.</t>
  </si>
  <si>
    <t>TICKET-1050</t>
  </si>
  <si>
    <t>If forget newspaper behavior note put. Almost affect entire. Trial set capital real.</t>
  </si>
  <si>
    <t>TICKET-1051</t>
  </si>
  <si>
    <t>Application X is crashing every time I open it. My sound short.</t>
  </si>
  <si>
    <t>TICKET-1052</t>
  </si>
  <si>
    <t>Application X is crashing every time I open it. Where culture site value set.</t>
  </si>
  <si>
    <t>TICKET-1053</t>
  </si>
  <si>
    <t>Application X is crashing every time I open it. Go claim billion small experience old.</t>
  </si>
  <si>
    <t>TICKET-1054</t>
  </si>
  <si>
    <t>Can't connect to the Wi-Fi. It's showing 'No internet access'. Option name including.</t>
  </si>
  <si>
    <t>TICKET-1055</t>
  </si>
  <si>
    <t>I'm locked out of my account and can't reset my password. Idea enter expert decision something.</t>
  </si>
  <si>
    <t>TICKET-1056</t>
  </si>
  <si>
    <t>Through culture similar finally. Oil world money about fine street small.</t>
  </si>
  <si>
    <t>TICKET-1057</t>
  </si>
  <si>
    <t>Weight go sort sign law response since. Sister other actually Mrs fight everything get.</t>
  </si>
  <si>
    <t>TICKET-1058</t>
  </si>
  <si>
    <t>Particular ask company nearly exist exactly friend.</t>
  </si>
  <si>
    <t>TICKET-1059</t>
  </si>
  <si>
    <t>Application X is crashing every time I open it. Skin subject purpose baby training.</t>
  </si>
  <si>
    <t>TICKET-1060</t>
  </si>
  <si>
    <t>My laptop's keyboard isn't working properly, some keys are stuck. Than none office improve.</t>
  </si>
  <si>
    <t>TICKET-1061</t>
  </si>
  <si>
    <t>Application X is crashing every time I open it. With because article scene father black.</t>
  </si>
  <si>
    <t>TICKET-1062</t>
  </si>
  <si>
    <t>Application X is crashing every time I open it. Food pass energy fund need read anything.</t>
  </si>
  <si>
    <t>TICKET-1063</t>
  </si>
  <si>
    <t>I'm locked out of my account and can't reset my password. Agreement news significant cultural agree.</t>
  </si>
  <si>
    <t>TICKET-1064</t>
  </si>
  <si>
    <t>I'm locked out of my account and can't reset my password. Especially under always tend teacher build.</t>
  </si>
  <si>
    <t>TICKET-1065</t>
  </si>
  <si>
    <t>Can't connect to the Wi-Fi. It's showing 'No internet access'. Child as debate economy.</t>
  </si>
  <si>
    <t>TICKET-1066</t>
  </si>
  <si>
    <t>My laptop's keyboard isn't working properly, some keys are stuck. Someone poor mission fill free.</t>
  </si>
  <si>
    <t>TICKET-1067</t>
  </si>
  <si>
    <t>Can't connect to the Wi-Fi. It's showing 'No internet access'. Represent safe scene wall dog.</t>
  </si>
  <si>
    <t>TICKET-1068</t>
  </si>
  <si>
    <t>Application X is crashing every time I open it. Claim success those baby.</t>
  </si>
  <si>
    <t>TICKET-1069</t>
  </si>
  <si>
    <t>Application X is crashing every time I open it. Term lot their. Dark itself deal race Democrat.</t>
  </si>
  <si>
    <t>TICKET-1070</t>
  </si>
  <si>
    <t>My laptop's keyboard isn't working properly, some keys are stuck. Bad past glass strategy. Above skin station.</t>
  </si>
  <si>
    <t>TICKET-1071</t>
  </si>
  <si>
    <t>Application X is crashing every time I open it. Tv control generation away public remain.</t>
  </si>
  <si>
    <t>TICKET-1072</t>
  </si>
  <si>
    <t>Can't connect to the Wi-Fi. It's showing 'No internet access'. Alone skill foot benefit.</t>
  </si>
  <si>
    <t>TICKET-1073</t>
  </si>
  <si>
    <t>Media respond them indicate. Up movie television stop. Garden ten city already close.</t>
  </si>
  <si>
    <t>TICKET-1074</t>
  </si>
  <si>
    <t>Lay support mouth control understand could. Husband for evening upon involve.</t>
  </si>
  <si>
    <t>TICKET-1075</t>
  </si>
  <si>
    <t>Company month civil season include. Onto life for both little.</t>
  </si>
  <si>
    <t>TICKET-1076</t>
  </si>
  <si>
    <t>Application X is crashing every time I open it. Candidate push mind exactly feel.</t>
  </si>
  <si>
    <t>TICKET-1077</t>
  </si>
  <si>
    <t>Writer city suffer within important recently difference. Wait only relationship free.</t>
  </si>
  <si>
    <t>TICKET-1078</t>
  </si>
  <si>
    <t>Application X is crashing every time I open it. Form customer bill interest remember which.</t>
  </si>
  <si>
    <t>TICKET-1079</t>
  </si>
  <si>
    <t>Can't connect to the Wi-Fi. It's showing 'No internet access'. Agree begin guess ask choice low themselves born.</t>
  </si>
  <si>
    <t>TICKET-1080</t>
  </si>
  <si>
    <t>Application X is crashing every time I open it. Center worry nor whole.</t>
  </si>
  <si>
    <t>TICKET-1081</t>
  </si>
  <si>
    <t>I'm locked out of my account and can't reset my password. Miss son responsibility hour.</t>
  </si>
  <si>
    <t>TICKET-1082</t>
  </si>
  <si>
    <t>Application X is crashing every time I open it. Develop course foreign no either.</t>
  </si>
  <si>
    <t>TICKET-1083</t>
  </si>
  <si>
    <t>Public husband return country service very. Be exactly time firm yard price bad.</t>
  </si>
  <si>
    <t>TICKET-1084</t>
  </si>
  <si>
    <t>My laptop's keyboard isn't working properly, some keys are stuck. Perform author more owner girl message.</t>
  </si>
  <si>
    <t>TICKET-1085</t>
  </si>
  <si>
    <t>I'm locked out of my account and can't reset my password. Church stop environment.</t>
  </si>
  <si>
    <t>TICKET-1086</t>
  </si>
  <si>
    <t>Application X is crashing every time I open it. Everyone body modern feeling shake loss.</t>
  </si>
  <si>
    <t>TICKET-1087</t>
  </si>
  <si>
    <t>My laptop's keyboard isn't working properly, some keys are stuck. Whole material thus despite firm more.</t>
  </si>
  <si>
    <t>TICKET-1088</t>
  </si>
  <si>
    <t>Application X is crashing every time I open it. Until statement century seat vote never.</t>
  </si>
  <si>
    <t>TICKET-1089</t>
  </si>
  <si>
    <t>Application X is crashing every time I open it. Big season the.</t>
  </si>
  <si>
    <t>TICKET-1090</t>
  </si>
  <si>
    <t>Application X is crashing every time I open it. Usually career attention realize.</t>
  </si>
  <si>
    <t>TICKET-1091</t>
  </si>
  <si>
    <t>Application X is crashing every time I open it. Firm tonight statement feel Mrs music.</t>
  </si>
  <si>
    <t>TICKET-1092</t>
  </si>
  <si>
    <t>Can't connect to the Wi-Fi. It's showing 'No internet access'. Life change act. Through imagine again whole.</t>
  </si>
  <si>
    <t>TICKET-1093</t>
  </si>
  <si>
    <t>Including development attack wide. Concern his environment attack program rest team.</t>
  </si>
  <si>
    <t>TICKET-1094</t>
  </si>
  <si>
    <t>I'm locked out of my account and can't reset my password. Another collection another many.</t>
  </si>
  <si>
    <t>TICKET-1095</t>
  </si>
  <si>
    <t>Compare or at environmental. Six what them fall. Husband certain institution phone resource blood.</t>
  </si>
  <si>
    <t>TICKET-1096</t>
  </si>
  <si>
    <t>I'm locked out of my account and can't reset my password. Medical let door front. Law end always.</t>
  </si>
  <si>
    <t>TICKET-1097</t>
  </si>
  <si>
    <t>My laptop's keyboard isn't working properly, some keys are stuck. Rich fire power city. Water career next relate.</t>
  </si>
  <si>
    <t>TICKET-1098</t>
  </si>
  <si>
    <t>Application X is crashing every time I open it. Result happy song want finish stuff.</t>
  </si>
  <si>
    <t>TICKET-1099</t>
  </si>
  <si>
    <t>My laptop's keyboard isn't working properly, some keys are stuck. Themselves big matter happy small.</t>
  </si>
  <si>
    <t>TICKET-1100</t>
  </si>
  <si>
    <t>Application X is crashing every time I open it. Agent will respond help.</t>
  </si>
  <si>
    <t>TICKET-1101</t>
  </si>
  <si>
    <t>Application X is crashing every time I open it. Short commercial everybody difficult change.</t>
  </si>
  <si>
    <t>TICKET-1102</t>
  </si>
  <si>
    <t>Any today within none hot again green. Remember attack event view father.</t>
  </si>
  <si>
    <t>TICKET-1103</t>
  </si>
  <si>
    <t>Application X is crashing every time I open it. Represent senior his finish include nothing.</t>
  </si>
  <si>
    <t>TICKET-1104</t>
  </si>
  <si>
    <t>She certain boy build. Test bag country president environment.</t>
  </si>
  <si>
    <t>TICKET-1105</t>
  </si>
  <si>
    <t>Can't connect to the Wi-Fi. It's showing 'No internet access'. Hair job save son.</t>
  </si>
  <si>
    <t>TICKET-1106</t>
  </si>
  <si>
    <t>Growth middle establish public.</t>
  </si>
  <si>
    <t>TICKET-1107</t>
  </si>
  <si>
    <t>My laptop's keyboard isn't working properly, some keys are stuck. Produce require line letter listen often.</t>
  </si>
  <si>
    <t>TICKET-1108</t>
  </si>
  <si>
    <t>My laptop's keyboard isn't working properly, some keys are stuck. At bag continue.</t>
  </si>
  <si>
    <t>TICKET-1109</t>
  </si>
  <si>
    <t>Application X is crashing every time I open it. Without pass book tend.</t>
  </si>
  <si>
    <t>TICKET-1110</t>
  </si>
  <si>
    <t>I'm locked out of my account and can't reset my password. Right where add.</t>
  </si>
  <si>
    <t>TICKET-1111</t>
  </si>
  <si>
    <t>Application X is crashing every time I open it. Argue team senior low training.</t>
  </si>
  <si>
    <t>TICKET-1112</t>
  </si>
  <si>
    <t>Plant attack should. Drive international today. Pretty statement her upon nation.</t>
  </si>
  <si>
    <t>TICKET-1113</t>
  </si>
  <si>
    <t>My laptop's keyboard isn't working properly, some keys are stuck. Chance place build body population.</t>
  </si>
  <si>
    <t>TICKET-1114</t>
  </si>
  <si>
    <t>Something million activity. Interview under cover career under. Can address show public.</t>
  </si>
  <si>
    <t>TICKET-1115</t>
  </si>
  <si>
    <t>I'm locked out of my account and can't reset my password. Receive nature option oil read trouble.</t>
  </si>
  <si>
    <t>TICKET-1116</t>
  </si>
  <si>
    <t>Application X is crashing every time I open it. Toward ago director condition food share meet.</t>
  </si>
  <si>
    <t>TICKET-1117</t>
  </si>
  <si>
    <t>I'm locked out of my account and can't reset my password. For we when drive. Start identify now throw.</t>
  </si>
  <si>
    <t>TICKET-1118</t>
  </si>
  <si>
    <t>Even focus animal civil quality lay skill. Need maybe former return.</t>
  </si>
  <si>
    <t>TICKET-1119</t>
  </si>
  <si>
    <t>My laptop's keyboard isn't working properly, some keys are stuck. Cup money work certainly color.</t>
  </si>
  <si>
    <t>TICKET-1120</t>
  </si>
  <si>
    <t>Clear late win beat. Those arm say year him science door.</t>
  </si>
  <si>
    <t>TICKET-1121</t>
  </si>
  <si>
    <t>I'm locked out of my account and can't reset my password. Purpose almost nature create authority company.</t>
  </si>
  <si>
    <t>TICKET-1122</t>
  </si>
  <si>
    <t>Application X is crashing every time I open it. Garden better chance impact where how member.</t>
  </si>
  <si>
    <t>TICKET-1123</t>
  </si>
  <si>
    <t>Can't connect to the Wi-Fi. It's showing 'No internet access'. Bag without else red. Able year decision others.</t>
  </si>
  <si>
    <t>TICKET-1124</t>
  </si>
  <si>
    <t>Police machine star. Computer lead control across blue eye force. Parent set professor sit couple.</t>
  </si>
  <si>
    <t>TICKET-1125</t>
  </si>
  <si>
    <t>Group resource dinner knowledge scientist Mr. Police simply enter training too.</t>
  </si>
  <si>
    <t>TICKET-1126</t>
  </si>
  <si>
    <t>My laptop's keyboard isn't working properly, some keys are stuck. Go wear understand relate.</t>
  </si>
  <si>
    <t>TICKET-1127</t>
  </si>
  <si>
    <t>Application X is crashing every time I open it. Gas mother rate wind fight success medical.</t>
  </si>
  <si>
    <t>TICKET-1128</t>
  </si>
  <si>
    <t>Can't connect to the Wi-Fi. It's showing 'No internet access'. These entire million eat play sit.</t>
  </si>
  <si>
    <t>TICKET-1129</t>
  </si>
  <si>
    <t>Draw once season talk forward. Decision partner north realize finish one question.</t>
  </si>
  <si>
    <t>TICKET-1130</t>
  </si>
  <si>
    <t>Catch travel form bar pretty himself team. Light suffer evidence land ok may guy.</t>
  </si>
  <si>
    <t>TICKET-1131</t>
  </si>
  <si>
    <t>Act believe heavy watch best game part. Too language mean. Cut age personal resource.</t>
  </si>
  <si>
    <t>TICKET-1132</t>
  </si>
  <si>
    <t>Year name message voice data. Protect word up today. Break drop already life.</t>
  </si>
  <si>
    <t>TICKET-1133</t>
  </si>
  <si>
    <t>I'm locked out of my account and can't reset my password. Maintain tree story research hair why.</t>
  </si>
  <si>
    <t>TICKET-1134</t>
  </si>
  <si>
    <t>Memory process group arm attack indicate mother. View three prepare by.</t>
  </si>
  <si>
    <t>TICKET-1135</t>
  </si>
  <si>
    <t>Foreign sign be money cup raise keep. Right scene market.</t>
  </si>
  <si>
    <t>TICKET-1136</t>
  </si>
  <si>
    <t>My laptop's keyboard isn't working properly, some keys are stuck. Certain six among before.</t>
  </si>
  <si>
    <t>TICKET-1137</t>
  </si>
  <si>
    <t>My laptop's keyboard isn't working properly, some keys are stuck. Ago his against point garden drug.</t>
  </si>
  <si>
    <t>TICKET-1138</t>
  </si>
  <si>
    <t>Application X is crashing every time I open it. Any state food citizen.</t>
  </si>
  <si>
    <t>TICKET-1139</t>
  </si>
  <si>
    <t>Can't connect to the Wi-Fi. It's showing 'No internet access'. He particularly begin save area finally word.</t>
  </si>
  <si>
    <t>TICKET-1140</t>
  </si>
  <si>
    <t>My laptop's keyboard isn't working properly, some keys are stuck. Serious simply mind cost movie actually.</t>
  </si>
  <si>
    <t>TICKET-1141</t>
  </si>
  <si>
    <t>My laptop's keyboard isn't working properly, some keys are stuck. Social approach mother white.</t>
  </si>
  <si>
    <t>TICKET-1142</t>
  </si>
  <si>
    <t>Can't connect to the Wi-Fi. It's showing 'No internet access'. Enter room up sound nature.</t>
  </si>
  <si>
    <t>TICKET-1143</t>
  </si>
  <si>
    <t>My laptop's keyboard isn't working properly, some keys are stuck. Effort to since question.</t>
  </si>
  <si>
    <t>TICKET-1144</t>
  </si>
  <si>
    <t>Application X is crashing every time I open it. These drive president building.</t>
  </si>
  <si>
    <t>TICKET-1145</t>
  </si>
  <si>
    <t>Suddenly effort she without without.</t>
  </si>
  <si>
    <t>TICKET-1146</t>
  </si>
  <si>
    <t>Can't connect to the Wi-Fi. It's showing 'No internet access'. Should that nation can difficult nice.</t>
  </si>
  <si>
    <t>TICKET-1147</t>
  </si>
  <si>
    <t>Look scene real owner agent whose specific. Along they yourself character year or behind.</t>
  </si>
  <si>
    <t>TICKET-1148</t>
  </si>
  <si>
    <t>You reflect radio. Especially speech wish interesting wife.</t>
  </si>
  <si>
    <t>TICKET-1149</t>
  </si>
  <si>
    <t>My laptop's keyboard isn't working properly, some keys are stuck. Event pattern factor deep manager work.</t>
  </si>
  <si>
    <t>submission_days</t>
  </si>
  <si>
    <t>Hour</t>
  </si>
  <si>
    <t>Month</t>
  </si>
  <si>
    <t>Physical business information.Activity else house another. Still protect admit answer.</t>
  </si>
  <si>
    <t>Row Labels</t>
  </si>
  <si>
    <t>Grand Total</t>
  </si>
  <si>
    <t>Jun</t>
  </si>
  <si>
    <t>Jul</t>
  </si>
  <si>
    <t>Aug</t>
  </si>
  <si>
    <t>Sep</t>
  </si>
  <si>
    <t>Count of ticket_id</t>
  </si>
  <si>
    <t>Monday</t>
  </si>
  <si>
    <t>Tuesday</t>
  </si>
  <si>
    <t>Wednesday</t>
  </si>
  <si>
    <t>Thursday</t>
  </si>
  <si>
    <t>Friday</t>
  </si>
  <si>
    <t>Saturday</t>
  </si>
  <si>
    <t>Sunday</t>
  </si>
  <si>
    <t>Resolution_Time</t>
  </si>
  <si>
    <t>Sum of Resolution_Time</t>
  </si>
  <si>
    <t>Average of Resolution_Time</t>
  </si>
  <si>
    <t>Count of Resolution_Time2</t>
  </si>
  <si>
    <t>Average_Time</t>
  </si>
  <si>
    <t>Count_Time2</t>
  </si>
  <si>
    <r>
      <t>Summary Dashboard</t>
    </r>
    <r>
      <rPr>
        <sz val="11"/>
        <color theme="1"/>
        <rFont val="Aptos Narrow"/>
        <family val="2"/>
        <scheme val="minor"/>
      </rPr>
      <t xml:space="preserve"> — key metrics (total tickets, open tickets, date range, median &amp; mean resolution), small tables and charts (daily trend, weekday distribution, hourly distribution) embedded as images.</t>
    </r>
  </si>
  <si>
    <r>
      <t>Detailed Analysis</t>
    </r>
    <r>
      <rPr>
        <sz val="11"/>
        <color theme="1"/>
        <rFont val="Aptos Narrow"/>
        <family val="2"/>
        <scheme val="minor"/>
      </rPr>
      <t xml:space="preserve"> — full tables used for the analysis (daily counts, weekday counts, hourly counts, monthly counts), resolution-time breakdowns by category/priority/analyst, keyword frequency table, theme counts, and spike-day list.</t>
    </r>
  </si>
  <si>
    <r>
      <t>Recommendations</t>
    </r>
    <r>
      <rPr>
        <sz val="11"/>
        <color theme="1"/>
        <rFont val="Aptos Narrow"/>
        <family val="2"/>
        <scheme val="minor"/>
      </rPr>
      <t xml:space="preserve"> — a bulleted list of actionable recommendations (e.g., automated password reset, morning staffing, KB articles, analyst training, spike alerts).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</si>
</sst>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9" formatCode="mm:ss.0"/>
    </dxf>
    <dxf>
      <numFmt numFmtId="29" formatCode="mm:ss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Resolution Time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Sheet4!$D$22:$D$29</c:f>
              <c:strCache>
                <c:ptCount val="7"/>
                <c:pt idx="0">
                  <c:v>Access</c:v>
                </c:pt>
                <c:pt idx="1">
                  <c:v>Billing</c:v>
                </c:pt>
                <c:pt idx="2">
                  <c:v>Hardware</c:v>
                </c:pt>
                <c:pt idx="3">
                  <c:v>Network</c:v>
                </c:pt>
                <c:pt idx="4">
                  <c:v>Other</c:v>
                </c:pt>
                <c:pt idx="5">
                  <c:v>Security</c:v>
                </c:pt>
                <c:pt idx="6">
                  <c:v>Software</c:v>
                </c:pt>
              </c:strCache>
            </c:strRef>
          </c:cat>
          <c:val>
            <c:numRef>
              <c:f>Sheet4!$E$22:$E$29</c:f>
              <c:numCache>
                <c:formatCode>General</c:formatCode>
                <c:ptCount val="7"/>
                <c:pt idx="0">
                  <c:v>44.386786833335648</c:v>
                </c:pt>
                <c:pt idx="1">
                  <c:v>62.61618182870734</c:v>
                </c:pt>
                <c:pt idx="2">
                  <c:v>42.636620104167378</c:v>
                </c:pt>
                <c:pt idx="3">
                  <c:v>50.114464239123706</c:v>
                </c:pt>
                <c:pt idx="4">
                  <c:v>51.542925540115299</c:v>
                </c:pt>
                <c:pt idx="5">
                  <c:v>97.824122936547994</c:v>
                </c:pt>
                <c:pt idx="6">
                  <c:v>54.683194008696937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D-4B3F-9571-DD40FFD8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706335"/>
        <c:axId val="1277690495"/>
      </c:barChart>
      <c:catAx>
        <c:axId val="12777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90495"/>
        <c:crosses val="autoZero"/>
        <c:auto val="1"/>
        <c:lblAlgn val="ctr"/>
        <c:lblOffset val="100"/>
        <c:noMultiLvlLbl val="0"/>
      </c:catAx>
      <c:valAx>
        <c:axId val="12776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[help_desk_tickets.xlsx]Sheet4!PivotTable11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Resolution Time by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Sheet4!$I$6:$I$10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Sheet4!$J$6:$J$10</c:f>
              <c:numCache>
                <c:formatCode>General</c:formatCode>
                <c:ptCount val="4"/>
                <c:pt idx="0">
                  <c:v>2.2080752082983963</c:v>
                </c:pt>
                <c:pt idx="1">
                  <c:v>6.6783504444546997</c:v>
                </c:pt>
                <c:pt idx="2">
                  <c:v>105.14095550287688</c:v>
                </c:pt>
                <c:pt idx="3">
                  <c:v>27.309928223086033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B-40D1-B2D8-7E8EB0257B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738015"/>
        <c:axId val="1277747135"/>
      </c:barChart>
      <c:catAx>
        <c:axId val="12777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47135"/>
        <c:crosses val="autoZero"/>
        <c:auto val="1"/>
        <c:lblAlgn val="ctr"/>
        <c:lblOffset val="100"/>
        <c:noMultiLvlLbl val="0"/>
      </c:catAx>
      <c:valAx>
        <c:axId val="12777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[help_desk_tickets.xlsx]Sheet4!PivotTable11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Resolution Time by Priority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Sheet4!$J$5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Sheet4!$I$6:$I$10</c:f>
              <c:strCache>
                <c:ptCount val="4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</c:strCache>
            </c:strRef>
          </c:cat>
          <c:val>
            <c:numRef>
              <c:f>Sheet4!$J$6:$J$10</c:f>
              <c:numCache>
                <c:formatCode>General</c:formatCode>
                <c:ptCount val="4"/>
                <c:pt idx="0">
                  <c:v>2.2080752082983963</c:v>
                </c:pt>
                <c:pt idx="1">
                  <c:v>6.6783504444546997</c:v>
                </c:pt>
                <c:pt idx="2">
                  <c:v>105.14095550287688</c:v>
                </c:pt>
                <c:pt idx="3">
                  <c:v>27.309928223086033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1-4879-9648-999B6DDC7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738015"/>
        <c:axId val="1277747135"/>
      </c:barChart>
      <c:catAx>
        <c:axId val="12777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47135"/>
        <c:crosses val="autoZero"/>
        <c:auto val="1"/>
        <c:lblAlgn val="ctr"/>
        <c:lblOffset val="100"/>
        <c:noMultiLvlLbl val="0"/>
      </c:catAx>
      <c:valAx>
        <c:axId val="127774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3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[help_desk_tickets.xlsx]quest1!PivotTable1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Tickets Over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944639145540335E-2"/>
          <c:y val="0.24476633129192185"/>
          <c:w val="0.7070486853883148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quest1!$A$4:$A$8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quest1!$B$4:$B$8</c:f>
              <c:numCache>
                <c:formatCode>General</c:formatCode>
                <c:ptCount val="4"/>
                <c:pt idx="0">
                  <c:v>27</c:v>
                </c:pt>
                <c:pt idx="1">
                  <c:v>51</c:v>
                </c:pt>
                <c:pt idx="2">
                  <c:v>45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F-4764-A493-7161766B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572831"/>
        <c:axId val="1277576671"/>
      </c:barChart>
      <c:catAx>
        <c:axId val="12775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6671"/>
        <c:crosses val="autoZero"/>
        <c:auto val="1"/>
        <c:lblAlgn val="ctr"/>
        <c:lblOffset val="100"/>
        <c:noMultiLvlLbl val="0"/>
      </c:catAx>
      <c:valAx>
        <c:axId val="1277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[help_desk_tickets.xlsx]quest1!PivotTable2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Tickets by Day of Week</a:t>
            </a:r>
            <a:endParaRPr lang="en-US"/>
          </a:p>
        </c:rich>
      </c:tx>
      <c:layout>
        <c:manualLayout>
          <c:xMode val="edge"/>
          <c:yMode val="edge"/>
          <c:x val="0.48053661256844371"/>
          <c:y val="0.13463282241217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quest1!$I$3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quest1!$H$4:$H$11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quest1!$I$4:$I$11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4-4BAF-8454-95AE5ECB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565631"/>
        <c:axId val="1277605951"/>
      </c:barChart>
      <c:catAx>
        <c:axId val="12775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05951"/>
        <c:crosses val="autoZero"/>
        <c:auto val="1"/>
        <c:lblAlgn val="ctr"/>
        <c:lblOffset val="100"/>
        <c:noMultiLvlLbl val="0"/>
      </c:catAx>
      <c:valAx>
        <c:axId val="12776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[help_desk_tickets.xlsx]quest1!PivotTable4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Tickets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quest1!$B$13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quest1!$A$14:$A$38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quest1!$B$14:$B$38</c:f>
              <c:numCache>
                <c:formatCode>General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F-430F-920A-F07088AC7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616031"/>
        <c:axId val="1277616511"/>
      </c:barChart>
      <c:catAx>
        <c:axId val="127761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16511"/>
        <c:crosses val="autoZero"/>
        <c:auto val="1"/>
        <c:lblAlgn val="ctr"/>
        <c:lblOffset val="100"/>
        <c:noMultiLvlLbl val="0"/>
      </c:catAx>
      <c:valAx>
        <c:axId val="12776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1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[help_desk_tickets.xlsx]quest1!PivotTable1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Tickets Over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83337310108966"/>
          <c:y val="0.24476614187021625"/>
          <c:w val="0.7070486853883148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quest1!$A$4:$A$8</c:f>
              <c:strCache>
                <c:ptCount val="4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</c:strCache>
            </c:strRef>
          </c:cat>
          <c:val>
            <c:numRef>
              <c:f>quest1!$B$4:$B$8</c:f>
              <c:numCache>
                <c:formatCode>General</c:formatCode>
                <c:ptCount val="4"/>
                <c:pt idx="0">
                  <c:v>27</c:v>
                </c:pt>
                <c:pt idx="1">
                  <c:v>51</c:v>
                </c:pt>
                <c:pt idx="2">
                  <c:v>45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0-45A5-BC91-11B99618EE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572831"/>
        <c:axId val="1277576671"/>
      </c:barChart>
      <c:catAx>
        <c:axId val="127757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6671"/>
        <c:crosses val="autoZero"/>
        <c:auto val="1"/>
        <c:lblAlgn val="ctr"/>
        <c:lblOffset val="100"/>
        <c:noMultiLvlLbl val="0"/>
      </c:catAx>
      <c:valAx>
        <c:axId val="1277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[help_desk_tickets.xlsx]quest1!PivotTable2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Tickets by Day of Week</a:t>
            </a:r>
            <a:endParaRPr lang="en-US"/>
          </a:p>
        </c:rich>
      </c:tx>
      <c:layout>
        <c:manualLayout>
          <c:xMode val="edge"/>
          <c:yMode val="edge"/>
          <c:x val="0.48053661256844371"/>
          <c:y val="0.13463282241217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quest1!$I$3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quest1!$H$4:$H$11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quest1!$I$4:$I$11</c:f>
              <c:numCache>
                <c:formatCode>General</c:formatCode>
                <c:ptCount val="7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16</c:v>
                </c:pt>
                <c:pt idx="5">
                  <c:v>20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458-8EEB-5B523DE06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565631"/>
        <c:axId val="1277605951"/>
      </c:barChart>
      <c:catAx>
        <c:axId val="12775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05951"/>
        <c:crosses val="autoZero"/>
        <c:auto val="1"/>
        <c:lblAlgn val="ctr"/>
        <c:lblOffset val="100"/>
        <c:noMultiLvlLbl val="0"/>
      </c:catAx>
      <c:valAx>
        <c:axId val="12776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[help_desk_tickets.xlsx]quest1!PivotTable4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Tickets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quest1!$B$13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quest1!$A$14:$A$38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quest1!$B$14:$B$38</c:f>
              <c:numCache>
                <c:formatCode>General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B-4A79-B0EF-01AD8496C2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616031"/>
        <c:axId val="1277616511"/>
      </c:barChart>
      <c:catAx>
        <c:axId val="127761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16511"/>
        <c:crosses val="autoZero"/>
        <c:auto val="1"/>
        <c:lblAlgn val="ctr"/>
        <c:lblOffset val="100"/>
        <c:noMultiLvlLbl val="0"/>
      </c:catAx>
      <c:valAx>
        <c:axId val="12776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1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[help_desk_tickets.xlsx]Sheet4!PivotTable10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Average Resolution Time by Category</a:t>
            </a:r>
            <a:endParaRPr lang="en-US"/>
          </a:p>
        </c:rich>
      </c:tx>
      <c:layout>
        <c:manualLayout>
          <c:xMode val="edge"/>
          <c:yMode val="edge"/>
          <c:x val="0.26143622722400855"/>
          <c:y val="0.1414514543706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Sheet4!$D$22:$D$29</c:f>
              <c:strCache>
                <c:ptCount val="7"/>
                <c:pt idx="0">
                  <c:v>Access</c:v>
                </c:pt>
                <c:pt idx="1">
                  <c:v>Billing</c:v>
                </c:pt>
                <c:pt idx="2">
                  <c:v>Hardware</c:v>
                </c:pt>
                <c:pt idx="3">
                  <c:v>Network</c:v>
                </c:pt>
                <c:pt idx="4">
                  <c:v>Other</c:v>
                </c:pt>
                <c:pt idx="5">
                  <c:v>Security</c:v>
                </c:pt>
                <c:pt idx="6">
                  <c:v>Software</c:v>
                </c:pt>
              </c:strCache>
            </c:strRef>
          </c:cat>
          <c:val>
            <c:numRef>
              <c:f>Sheet4!$E$22:$E$29</c:f>
              <c:numCache>
                <c:formatCode>General</c:formatCode>
                <c:ptCount val="7"/>
                <c:pt idx="0">
                  <c:v>44.386786833335648</c:v>
                </c:pt>
                <c:pt idx="1">
                  <c:v>62.61618182870734</c:v>
                </c:pt>
                <c:pt idx="2">
                  <c:v>42.636620104167378</c:v>
                </c:pt>
                <c:pt idx="3">
                  <c:v>50.114464239123706</c:v>
                </c:pt>
                <c:pt idx="4">
                  <c:v>51.542925540115299</c:v>
                </c:pt>
                <c:pt idx="5">
                  <c:v>97.824122936547994</c:v>
                </c:pt>
                <c:pt idx="6">
                  <c:v>54.683194008696937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43C-AA0A-2C06D38A90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7706335"/>
        <c:axId val="1277690495"/>
      </c:barChart>
      <c:catAx>
        <c:axId val="12777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90495"/>
        <c:crosses val="autoZero"/>
        <c:auto val="1"/>
        <c:lblAlgn val="ctr"/>
        <c:lblOffset val="100"/>
        <c:noMultiLvlLbl val="0"/>
      </c:catAx>
      <c:valAx>
        <c:axId val="12776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71437</xdr:rowOff>
    </xdr:from>
    <xdr:to>
      <xdr:col>7</xdr:col>
      <xdr:colOff>400050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188D8-123A-B58C-5421-9ECBC4B2B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10</xdr:row>
      <xdr:rowOff>33337</xdr:rowOff>
    </xdr:from>
    <xdr:to>
      <xdr:col>10</xdr:col>
      <xdr:colOff>457200</xdr:colOff>
      <xdr:row>24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8CFC4-825F-7528-6B37-92E87E56F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142874</xdr:rowOff>
    </xdr:from>
    <xdr:to>
      <xdr:col>6</xdr:col>
      <xdr:colOff>476250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822D3-6932-AE08-5693-1698F02FB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166687</xdr:rowOff>
    </xdr:from>
    <xdr:to>
      <xdr:col>12</xdr:col>
      <xdr:colOff>304800</xdr:colOff>
      <xdr:row>13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1A5057-B133-35C5-A3D2-AD094E67C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11</xdr:row>
      <xdr:rowOff>133350</xdr:rowOff>
    </xdr:from>
    <xdr:to>
      <xdr:col>8</xdr:col>
      <xdr:colOff>714376</xdr:colOff>
      <xdr:row>24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B5612D-5D59-F895-CFDC-BC1D0315C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4</xdr:row>
      <xdr:rowOff>19050</xdr:rowOff>
    </xdr:from>
    <xdr:to>
      <xdr:col>7</xdr:col>
      <xdr:colOff>466726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533F1-04D2-49D9-8743-51E893618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38101</xdr:colOff>
      <xdr:row>16</xdr:row>
      <xdr:rowOff>47624</xdr:rowOff>
    </xdr:from>
    <xdr:to>
      <xdr:col>9</xdr:col>
      <xdr:colOff>457201</xdr:colOff>
      <xdr:row>28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8412B-69B2-431A-A118-BC9FB7C97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38100</xdr:rowOff>
    </xdr:from>
    <xdr:to>
      <xdr:col>5</xdr:col>
      <xdr:colOff>47625</xdr:colOff>
      <xdr:row>28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051CAE-4F70-4184-974C-9E389DE65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4</xdr:row>
      <xdr:rowOff>0</xdr:rowOff>
    </xdr:from>
    <xdr:to>
      <xdr:col>15</xdr:col>
      <xdr:colOff>285750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E70ED-0DB1-44D0-B203-50D731B9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485775</xdr:colOff>
      <xdr:row>16</xdr:row>
      <xdr:rowOff>47626</xdr:rowOff>
    </xdr:from>
    <xdr:to>
      <xdr:col>15</xdr:col>
      <xdr:colOff>295275</xdr:colOff>
      <xdr:row>28</xdr:row>
      <xdr:rowOff>142876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D5045D-6CF0-42AE-96B3-4011F6896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28575</xdr:colOff>
      <xdr:row>0</xdr:row>
      <xdr:rowOff>57150</xdr:rowOff>
    </xdr:from>
    <xdr:ext cx="10325100" cy="6096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DD2BCAD-5466-7BB9-18C5-398449DB61FB}"/>
            </a:ext>
          </a:extLst>
        </xdr:cNvPr>
        <xdr:cNvSpPr txBox="1"/>
      </xdr:nvSpPr>
      <xdr:spPr>
        <a:xfrm>
          <a:off x="28575" y="57150"/>
          <a:ext cx="10325100" cy="609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19050</xdr:colOff>
      <xdr:row>0</xdr:row>
      <xdr:rowOff>142875</xdr:rowOff>
    </xdr:from>
    <xdr:to>
      <xdr:col>15</xdr:col>
      <xdr:colOff>295275</xdr:colOff>
      <xdr:row>3</xdr:row>
      <xdr:rowOff>142875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5F471521-135C-AAB0-A769-1D877EDF7A85}"/>
            </a:ext>
          </a:extLst>
        </xdr:cNvPr>
        <xdr:cNvSpPr txBox="1">
          <a:spLocks noChangeArrowheads="1"/>
        </xdr:cNvSpPr>
      </xdr:nvSpPr>
      <xdr:spPr bwMode="auto">
        <a:xfrm>
          <a:off x="19050" y="142875"/>
          <a:ext cx="10325100" cy="571500"/>
        </a:xfrm>
        <a:prstGeom prst="rect">
          <a:avLst/>
        </a:prstGeom>
        <a:solidFill>
          <a:schemeClr val="accent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en-IN" sz="36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Help Desk Ticket Analysis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mod kumar marripedda" refreshedDate="45921.755898958334" createdVersion="8" refreshedVersion="8" minRefreshableVersion="3" recordCount="150" xr:uid="{29394D2A-936A-4172-8C99-837D0341B724}">
  <cacheSource type="worksheet">
    <worksheetSource name="ticket"/>
  </cacheSource>
  <cacheFields count="14">
    <cacheField name="ticket_id" numFmtId="0">
      <sharedItems count="150">
        <s v="TICKET-1000"/>
        <s v="TICKET-1001"/>
        <s v="TICKET-1002"/>
        <s v="TICKET-1003"/>
        <s v="TICKET-1004"/>
        <s v="TICKET-1005"/>
        <s v="TICKET-1006"/>
        <s v="TICKET-1007"/>
        <s v="TICKET-1008"/>
        <s v="TICKET-1009"/>
        <s v="TICKET-1010"/>
        <s v="TICKET-1011"/>
        <s v="TICKET-1012"/>
        <s v="TICKET-1013"/>
        <s v="TICKET-1014"/>
        <s v="TICKET-1015"/>
        <s v="TICKET-1016"/>
        <s v="TICKET-1017"/>
        <s v="TICKET-1018"/>
        <s v="TICKET-1019"/>
        <s v="TICKET-1020"/>
        <s v="TICKET-1021"/>
        <s v="TICKET-1022"/>
        <s v="TICKET-1023"/>
        <s v="TICKET-1024"/>
        <s v="TICKET-1025"/>
        <s v="TICKET-1026"/>
        <s v="TICKET-1027"/>
        <s v="TICKET-1028"/>
        <s v="TICKET-1029"/>
        <s v="TICKET-1030"/>
        <s v="TICKET-1031"/>
        <s v="TICKET-1032"/>
        <s v="TICKET-1033"/>
        <s v="TICKET-1034"/>
        <s v="TICKET-1035"/>
        <s v="TICKET-1036"/>
        <s v="TICKET-1037"/>
        <s v="TICKET-1038"/>
        <s v="TICKET-1039"/>
        <s v="TICKET-1040"/>
        <s v="TICKET-1041"/>
        <s v="TICKET-1042"/>
        <s v="TICKET-1043"/>
        <s v="TICKET-1044"/>
        <s v="TICKET-1045"/>
        <s v="TICKET-1046"/>
        <s v="TICKET-1047"/>
        <s v="TICKET-1048"/>
        <s v="TICKET-1049"/>
        <s v="TICKET-1050"/>
        <s v="TICKET-1051"/>
        <s v="TICKET-1052"/>
        <s v="TICKET-1053"/>
        <s v="TICKET-1054"/>
        <s v="TICKET-1055"/>
        <s v="TICKET-1056"/>
        <s v="TICKET-1057"/>
        <s v="TICKET-1058"/>
        <s v="TICKET-1059"/>
        <s v="TICKET-1060"/>
        <s v="TICKET-1061"/>
        <s v="TICKET-1062"/>
        <s v="TICKET-1063"/>
        <s v="TICKET-1064"/>
        <s v="TICKET-1065"/>
        <s v="TICKET-1066"/>
        <s v="TICKET-1067"/>
        <s v="TICKET-1068"/>
        <s v="TICKET-1069"/>
        <s v="TICKET-1070"/>
        <s v="TICKET-1071"/>
        <s v="TICKET-1072"/>
        <s v="TICKET-1073"/>
        <s v="TICKET-1074"/>
        <s v="TICKET-1075"/>
        <s v="TICKET-1076"/>
        <s v="TICKET-1077"/>
        <s v="TICKET-1078"/>
        <s v="TICKET-1079"/>
        <s v="TICKET-1080"/>
        <s v="TICKET-1081"/>
        <s v="TICKET-1082"/>
        <s v="TICKET-1083"/>
        <s v="TICKET-1084"/>
        <s v="TICKET-1085"/>
        <s v="TICKET-1086"/>
        <s v="TICKET-1087"/>
        <s v="TICKET-1088"/>
        <s v="TICKET-1089"/>
        <s v="TICKET-1090"/>
        <s v="TICKET-1091"/>
        <s v="TICKET-1092"/>
        <s v="TICKET-1093"/>
        <s v="TICKET-1094"/>
        <s v="TICKET-1095"/>
        <s v="TICKET-1096"/>
        <s v="TICKET-1097"/>
        <s v="TICKET-1098"/>
        <s v="TICKET-1099"/>
        <s v="TICKET-1100"/>
        <s v="TICKET-1101"/>
        <s v="TICKET-1102"/>
        <s v="TICKET-1103"/>
        <s v="TICKET-1104"/>
        <s v="TICKET-1105"/>
        <s v="TICKET-1106"/>
        <s v="TICKET-1107"/>
        <s v="TICKET-1108"/>
        <s v="TICKET-1109"/>
        <s v="TICKET-1110"/>
        <s v="TICKET-1111"/>
        <s v="TICKET-1112"/>
        <s v="TICKET-1113"/>
        <s v="TICKET-1114"/>
        <s v="TICKET-1115"/>
        <s v="TICKET-1116"/>
        <s v="TICKET-1117"/>
        <s v="TICKET-1118"/>
        <s v="TICKET-1119"/>
        <s v="TICKET-1120"/>
        <s v="TICKET-1121"/>
        <s v="TICKET-1122"/>
        <s v="TICKET-1123"/>
        <s v="TICKET-1124"/>
        <s v="TICKET-1125"/>
        <s v="TICKET-1126"/>
        <s v="TICKET-1127"/>
        <s v="TICKET-1128"/>
        <s v="TICKET-1129"/>
        <s v="TICKET-1130"/>
        <s v="TICKET-1131"/>
        <s v="TICKET-1132"/>
        <s v="TICKET-1133"/>
        <s v="TICKET-1134"/>
        <s v="TICKET-1135"/>
        <s v="TICKET-1136"/>
        <s v="TICKET-1137"/>
        <s v="TICKET-1138"/>
        <s v="TICKET-1139"/>
        <s v="TICKET-1140"/>
        <s v="TICKET-1141"/>
        <s v="TICKET-1142"/>
        <s v="TICKET-1143"/>
        <s v="TICKET-1144"/>
        <s v="TICKET-1145"/>
        <s v="TICKET-1146"/>
        <s v="TICKET-1147"/>
        <s v="TICKET-1148"/>
        <s v="TICKET-1149"/>
      </sharedItems>
    </cacheField>
    <cacheField name="submission_date" numFmtId="47">
      <sharedItems containsSemiMixedTypes="0" containsNonDate="0" containsDate="1" containsString="0" minDate="2025-06-18T07:42:24" maxDate="2025-09-15T13:02:57" count="150">
        <d v="2025-06-27T22:36:16"/>
        <d v="2025-09-01T19:27:59"/>
        <d v="2025-09-04T09:32:03"/>
        <d v="2025-07-28T17:47:34"/>
        <d v="2025-09-03T21:46:09"/>
        <d v="2025-08-04T20:32:40"/>
        <d v="2025-08-22T10:38:16"/>
        <d v="2025-07-05T07:43:28"/>
        <d v="2025-07-07T16:41:14"/>
        <d v="2025-09-10T14:49:33"/>
        <d v="2025-08-27T13:20:02"/>
        <d v="2025-06-24T01:56:19"/>
        <d v="2025-06-28T09:51:47"/>
        <d v="2025-07-22T09:08:54"/>
        <d v="2025-07-09T22:32:58"/>
        <d v="2025-07-23T22:34:11"/>
        <d v="2025-08-06T11:52:05"/>
        <d v="2025-06-30T16:42:14"/>
        <d v="2025-06-30T23:03:04"/>
        <d v="2025-07-03T07:27:15"/>
        <d v="2025-06-23T22:49:38"/>
        <d v="2025-07-08T11:34:57"/>
        <d v="2025-06-22T23:29:46"/>
        <d v="2025-08-29T12:27:53"/>
        <d v="2025-07-12T03:37:37"/>
        <d v="2025-07-13T05:42:50"/>
        <d v="2025-06-24T00:26:51"/>
        <d v="2025-07-03T19:29:05"/>
        <d v="2025-09-15T13:02:57"/>
        <d v="2025-08-27T21:57:13"/>
        <d v="2025-08-30T20:17:04"/>
        <d v="2025-08-24T23:58:58"/>
        <d v="2025-07-11T18:10:39"/>
        <d v="2025-09-04T19:33:03"/>
        <d v="2025-08-24T17:06:08"/>
        <d v="2025-06-30T17:48:03"/>
        <d v="2025-09-09T08:46:26"/>
        <d v="2025-08-11T10:56:36"/>
        <d v="2025-09-01T16:20:12"/>
        <d v="2025-08-14T20:30:07"/>
        <d v="2025-09-05T05:49:39"/>
        <d v="2025-09-13T18:26:30"/>
        <d v="2025-07-28T00:42:24"/>
        <d v="2025-07-30T21:37:33"/>
        <d v="2025-08-03T03:02:33"/>
        <d v="2025-07-05T09:41:54"/>
        <d v="2025-08-30T13:43:06"/>
        <d v="2025-06-22T15:23:41"/>
        <d v="2025-07-03T03:12:43"/>
        <d v="2025-08-09T17:51:19"/>
        <d v="2025-07-23T08:22:42"/>
        <d v="2025-07-31T19:51:43"/>
        <d v="2025-06-29T02:21:50"/>
        <d v="2025-08-15T20:41:48"/>
        <d v="2025-07-15T09:00:06"/>
        <d v="2025-06-21T01:06:48"/>
        <d v="2025-08-02T07:52:13"/>
        <d v="2025-07-22T08:29:35"/>
        <d v="2025-08-06T13:42:51"/>
        <d v="2025-06-19T06:37:43"/>
        <d v="2025-08-27T11:05:38"/>
        <d v="2025-09-10T20:19:38"/>
        <d v="2025-07-01T16:39:40"/>
        <d v="2025-08-02T07:57:09"/>
        <d v="2025-09-10T05:58:12"/>
        <d v="2025-08-17T19:11:16"/>
        <d v="2025-07-18T06:21:58"/>
        <d v="2025-07-06T02:18:19"/>
        <d v="2025-08-25T22:46:50"/>
        <d v="2025-09-07T00:30:29"/>
        <d v="2025-07-21T21:58:21"/>
        <d v="2025-07-24T12:55:27"/>
        <d v="2025-06-18T07:42:24"/>
        <d v="2025-09-03T02:34:13"/>
        <d v="2025-08-08T23:17:56"/>
        <d v="2025-08-28T01:48:14"/>
        <d v="2025-07-20T10:31:23"/>
        <d v="2025-07-17T15:42:38"/>
        <d v="2025-07-23T19:59:04"/>
        <d v="2025-06-27T20:58:34"/>
        <d v="2025-06-19T16:43:35"/>
        <d v="2025-06-27T00:50:45"/>
        <d v="2025-08-10T11:17:27"/>
        <d v="2025-07-29T01:49:12"/>
        <d v="2025-07-06T10:09:04"/>
        <d v="2025-07-30T04:23:34"/>
        <d v="2025-08-23T05:18:39"/>
        <d v="2025-07-10T03:11:23"/>
        <d v="2025-09-12T18:58:40"/>
        <d v="2025-09-02T15:20:46"/>
        <d v="2025-07-12T12:04:37"/>
        <d v="2025-08-06T04:36:43"/>
        <d v="2025-06-24T12:26:10"/>
        <d v="2025-06-25T21:27:43"/>
        <d v="2025-07-25T15:06:41"/>
        <d v="2025-07-25T17:47:29"/>
        <d v="2025-08-12T17:49:45"/>
        <d v="2025-07-25T21:16:19"/>
        <d v="2025-09-14T19:22:48"/>
        <d v="2025-07-31T00:15:23"/>
        <d v="2025-08-17T13:13:44"/>
        <d v="2025-09-11T12:55:11"/>
        <d v="2025-07-01T08:49:20"/>
        <d v="2025-06-25T22:36:03"/>
        <d v="2025-09-06T06:19:01"/>
        <d v="2025-08-03T06:45:06"/>
        <d v="2025-08-17T12:18:02"/>
        <d v="2025-07-28T14:54:12"/>
        <d v="2025-07-12T06:57:35"/>
        <d v="2025-07-13T00:24:13"/>
        <d v="2025-07-14T05:56:24"/>
        <d v="2025-08-28T11:29:55"/>
        <d v="2025-08-28T08:02:11"/>
        <d v="2025-08-20T11:19:48"/>
        <d v="2025-06-26T06:39:15"/>
        <d v="2025-09-04T00:02:17"/>
        <d v="2025-07-14T03:29:18"/>
        <d v="2025-07-24T06:40:03"/>
        <d v="2025-08-03T22:42:23"/>
        <d v="2025-07-12T00:15:34"/>
        <d v="2025-07-19T13:02:22"/>
        <d v="2025-06-29T20:08:30"/>
        <d v="2025-07-29T14:50:17"/>
        <d v="2025-08-19T01:11:31"/>
        <d v="2025-06-25T06:03:59"/>
        <d v="2025-08-02T18:27:58"/>
        <d v="2025-08-26T00:22:43"/>
        <d v="2025-07-17T15:23:19"/>
        <d v="2025-09-09T17:02:08"/>
        <d v="2025-09-06T17:30:19"/>
        <d v="2025-09-10T20:54:16"/>
        <d v="2025-08-10T12:29:53"/>
        <d v="2025-09-07T02:38:17"/>
        <d v="2025-07-21T07:07:14"/>
        <d v="2025-08-15T01:02:50"/>
        <d v="2025-06-24T05:57:14"/>
        <d v="2025-09-14T17:50:13"/>
        <d v="2025-06-29T09:14:35"/>
        <d v="2025-08-19T13:22:46"/>
        <d v="2025-08-21T14:38:53"/>
        <d v="2025-08-05T10:58:02"/>
        <d v="2025-08-18T10:22:03"/>
        <d v="2025-09-13T16:20:39"/>
        <d v="2025-08-03T06:49:31"/>
        <d v="2025-06-27T03:04:20"/>
        <d v="2025-08-31T15:49:39"/>
        <d v="2025-06-24T11:03:22"/>
        <d v="2025-09-02T16:56:42"/>
        <d v="2025-07-16T14:22:14"/>
        <d v="2025-07-31T04:12:39"/>
      </sharedItems>
      <fieldGroup par="11"/>
    </cacheField>
    <cacheField name="resolution_date" numFmtId="47">
      <sharedItems containsSemiMixedTypes="0" containsNonDate="0" containsDate="1" containsString="0" minDate="2025-06-19T21:32:31" maxDate="2025-09-17T23:47:19" count="150">
        <d v="2025-06-28T03:46:41"/>
        <d v="2025-09-03T07:18:06"/>
        <d v="2025-09-05T23:50:37"/>
        <d v="2025-07-29T01:38:19"/>
        <d v="2025-09-04T06:53:07"/>
        <d v="2025-08-10T09:52:42"/>
        <d v="2025-08-23T14:11:49"/>
        <d v="2025-07-09T20:26:19"/>
        <d v="2025-07-08T10:04:28"/>
        <d v="2025-09-11T19:58:37"/>
        <d v="2025-09-02T16:28:31"/>
        <d v="2025-06-24T05:46:33"/>
        <d v="2025-06-29T02:58:41"/>
        <d v="2025-07-26T15:54:44"/>
        <d v="2025-07-10T01:11:32"/>
        <d v="2025-07-24T01:20:01"/>
        <d v="2025-08-11T08:18:53"/>
        <d v="2025-07-02T20:37:19"/>
        <d v="2025-07-04T11:48:25"/>
        <d v="2025-07-04T23:58:39"/>
        <d v="2025-06-25T11:06:40"/>
        <d v="2025-07-10T09:25:12"/>
        <d v="2025-06-23T16:34:14"/>
        <d v="2025-08-31T04:23:45"/>
        <d v="2025-07-16T09:42:35"/>
        <d v="2025-07-14T19:35:59"/>
        <d v="2025-06-24T12:14:52"/>
        <d v="2025-07-05T17:15:14"/>
        <d v="2025-09-17T07:57:18"/>
        <d v="2025-08-29T06:38:57"/>
        <d v="2025-09-06T02:38:11"/>
        <d v="2025-08-25T07:35:19"/>
        <d v="2025-07-17T06:40:38"/>
        <d v="2025-09-10T05:28:47"/>
        <d v="2025-08-30T19:43:21"/>
        <d v="2025-07-01T19:36:47"/>
        <d v="2025-09-13T06:18:49"/>
        <d v="2025-08-17T16:07:19"/>
        <d v="2025-09-02T02:43:04"/>
        <d v="2025-08-15T08:44:19"/>
        <d v="2025-09-06T22:59:27"/>
        <d v="2025-09-14T19:22:39"/>
        <d v="2025-08-03T11:00:27"/>
        <d v="2025-07-30T23:09:44"/>
        <d v="2025-08-03T07:10:24"/>
        <d v="2025-07-05T21:04:57"/>
        <d v="2025-09-01T11:41:59"/>
        <d v="2025-06-27T12:57:19"/>
        <d v="2025-07-03T15:39:54"/>
        <d v="2025-08-10T20:32:46"/>
        <d v="2025-07-27T23:09:54"/>
        <d v="2025-08-07T01:25:06"/>
        <d v="2025-06-29T17:27:46"/>
        <d v="2025-08-16T09:53:39"/>
        <d v="2025-07-15T19:03:10"/>
        <d v="2025-06-22T17:47:48"/>
        <d v="2025-08-03T14:28:34"/>
        <d v="2025-07-29T06:48:58"/>
        <d v="2025-08-08T07:16:37"/>
        <d v="2025-06-20T14:17:59"/>
        <d v="2025-08-28T11:49:50"/>
        <d v="2025-09-12T10:03:29"/>
        <d v="2025-07-02T16:21:43"/>
        <d v="2025-08-02T15:55:37"/>
        <d v="2025-09-10T14:01:55"/>
        <d v="2025-08-18T09:55:36"/>
        <d v="2025-07-23T20:05:28"/>
        <d v="2025-07-07T13:03:00"/>
        <d v="2025-08-29T05:16:59"/>
        <d v="2025-09-08T00:37:01"/>
        <d v="2025-07-22T01:11:24"/>
        <d v="2025-07-25T08:58:26"/>
        <d v="2025-06-19T21:32:31"/>
        <d v="2025-09-03T10:40:49"/>
        <d v="2025-08-14T23:19:46"/>
        <d v="2025-08-28T09:40:58"/>
        <d v="2025-07-20T14:11:12"/>
        <d v="2025-07-17T22:40:18"/>
        <d v="2025-07-26T11:29:43"/>
        <d v="2025-07-01T20:08:25"/>
        <d v="2025-06-25T22:32:38"/>
        <d v="2025-07-01T10:00:38"/>
        <d v="2025-08-12T08:21:18"/>
        <d v="2025-07-31T13:26:15"/>
        <d v="2025-07-11T00:20:43"/>
        <d v="2025-07-30T13:08:10"/>
        <d v="2025-08-24T16:37:11"/>
        <d v="2025-07-10T23:12:02"/>
        <d v="2025-09-14T02:31:59"/>
        <d v="2025-09-08T16:21:32"/>
        <d v="2025-07-13T06:22:20"/>
        <d v="2025-08-12T11:09:01"/>
        <d v="2025-06-26T10:49:37"/>
        <d v="2025-06-29T07:08:52"/>
        <d v="2025-07-30T00:43:14"/>
        <d v="2025-07-26T21:49:20"/>
        <d v="2025-08-14T13:34:20"/>
        <d v="2025-08-01T13:28:59"/>
        <d v="2025-09-14T22:26:30"/>
        <d v="2025-07-31T09:04:04"/>
        <d v="2025-08-17T15:17:50"/>
        <d v="2025-09-13T06:31:30"/>
        <d v="2025-07-02T11:20:43"/>
        <d v="2025-06-26T09:59:45"/>
        <d v="2025-09-06T10:36:27"/>
        <d v="2025-08-05T16:41:24"/>
        <d v="2025-08-18T18:29:37"/>
        <d v="2025-07-31T08:11:11"/>
        <d v="2025-07-12T11:56:19"/>
        <d v="2025-07-19T22:24:35"/>
        <d v="2025-07-14T12:35:51"/>
        <d v="2025-09-04T10:40:12"/>
        <d v="2025-09-02T04:40:56"/>
        <d v="2025-08-20T13:31:35"/>
        <d v="2025-06-26T21:07:28"/>
        <d v="2025-09-08T17:50:48"/>
        <d v="2025-07-15T11:50:20"/>
        <d v="2025-07-26T02:18:46"/>
        <d v="2025-08-10T12:59:57"/>
        <d v="2025-07-12T19:05:17"/>
        <d v="2025-07-20T07:25:23"/>
        <d v="2025-06-30T10:31:43"/>
        <d v="2025-07-30T09:24:48"/>
        <d v="2025-08-20T19:06:33"/>
        <d v="2025-06-25T18:46:33"/>
        <d v="2025-08-03T12:11:22"/>
        <d v="2025-08-29T23:04:42"/>
        <d v="2025-07-22T01:23:32"/>
        <d v="2025-09-10T01:18:37"/>
        <d v="2025-09-08T16:09:05"/>
        <d v="2025-09-12T16:37:10"/>
        <d v="2025-08-14T09:20:30"/>
        <d v="2025-09-10T14:05:49"/>
        <d v="2025-07-21T17:05:13"/>
        <d v="2025-08-22T00:38:38"/>
        <d v="2025-06-29T00:46:12"/>
        <d v="2025-09-17T23:47:19"/>
        <d v="2025-06-30T23:16:51"/>
        <d v="2025-08-20T12:41:10"/>
        <d v="2025-08-27T10:24:43"/>
        <d v="2025-08-06T01:50:41"/>
        <d v="2025-08-18T23:14:10"/>
        <d v="2025-09-14T21:34:39"/>
        <d v="2025-08-06T22:49:37"/>
        <d v="2025-06-27T15:18:06"/>
        <d v="2025-08-31T17:50:14"/>
        <d v="2025-06-24T18:54:19"/>
        <d v="2025-09-06T05:01:09"/>
        <d v="2025-07-17T16:50:12"/>
        <d v="2025-08-01T04:13:25"/>
      </sharedItems>
      <fieldGroup par="13"/>
    </cacheField>
    <cacheField name="category" numFmtId="0">
      <sharedItems/>
    </cacheField>
    <cacheField name="assigned_analyst" numFmtId="0">
      <sharedItems count="10">
        <s v="Toni Wiley"/>
        <s v="Tanya Jones"/>
        <s v="Sheila Ball"/>
        <s v="Cynthia Rich"/>
        <s v="Janice Burns"/>
        <s v="Autumn Ryan"/>
        <s v="Amanda White"/>
        <s v="Adam Stone"/>
        <s v="Natasha Harris"/>
        <s v="Marvin West"/>
      </sharedItems>
    </cacheField>
    <cacheField name="description" numFmtId="0">
      <sharedItems/>
    </cacheField>
    <cacheField name="priority" numFmtId="0">
      <sharedItems/>
    </cacheField>
    <cacheField name="submission_days" numFmtId="0">
      <sharedItems count="7">
        <s v="Friday"/>
        <s v="Monday"/>
        <s v="Thursday"/>
        <s v="Wednesday"/>
        <s v="Saturday"/>
        <s v="Tuesday"/>
        <s v="Sunday"/>
      </sharedItems>
    </cacheField>
    <cacheField name="Month" numFmtId="0">
      <sharedItems/>
    </cacheField>
    <cacheField name="Hour" numFmtId="0">
      <sharedItems containsSemiMixedTypes="0" containsString="0" containsNumber="1" containsInteger="1" minValue="0" maxValue="23" count="24">
        <n v="22"/>
        <n v="19"/>
        <n v="9"/>
        <n v="17"/>
        <n v="21"/>
        <n v="20"/>
        <n v="10"/>
        <n v="7"/>
        <n v="16"/>
        <n v="14"/>
        <n v="13"/>
        <n v="1"/>
        <n v="11"/>
        <n v="23"/>
        <n v="12"/>
        <n v="3"/>
        <n v="5"/>
        <n v="0"/>
        <n v="18"/>
        <n v="8"/>
        <n v="15"/>
        <n v="2"/>
        <n v="6"/>
        <n v="4"/>
      </sharedItems>
    </cacheField>
    <cacheField name="Days (submission_date)" numFmtId="0" databaseField="0">
      <fieldGroup base="1">
        <rangePr groupBy="days" startDate="2025-06-18T07:42:24" endDate="2025-09-15T13:02:57"/>
        <groupItems count="368">
          <s v="&lt;18-06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9-2025"/>
        </groupItems>
      </fieldGroup>
    </cacheField>
    <cacheField name="Months (submission_date)" numFmtId="0" databaseField="0">
      <fieldGroup base="1">
        <rangePr groupBy="months" startDate="2025-06-18T07:42:24" endDate="2025-09-15T13:02:57"/>
        <groupItems count="14">
          <s v="&lt;18-06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2025"/>
        </groupItems>
      </fieldGroup>
    </cacheField>
    <cacheField name="Days (resolution_date)" numFmtId="0" databaseField="0">
      <fieldGroup base="2">
        <rangePr groupBy="days" startDate="2025-06-19T21:32:31" endDate="2025-09-17T23:47:19"/>
        <groupItems count="368">
          <s v="&lt;19-06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7-09-2025"/>
        </groupItems>
      </fieldGroup>
    </cacheField>
    <cacheField name="Months (resolution_date)" numFmtId="0" databaseField="0">
      <fieldGroup base="2">
        <rangePr groupBy="months" startDate="2025-06-19T21:32:31" endDate="2025-09-17T23:47:19"/>
        <groupItems count="14">
          <s v="&lt;19-06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-09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mod kumar marripedda" refreshedDate="45921.783062847222" backgroundQuery="1" createdVersion="8" refreshedVersion="8" minRefreshableVersion="3" recordCount="0" supportSubquery="1" supportAdvancedDrill="1" xr:uid="{E6AF4E0F-C1F6-468E-9928-81DF7E677CDF}">
  <cacheSource type="external" connectionId="1"/>
  <cacheFields count="2">
    <cacheField name="[ticket].[priority].[priority]" caption="priority" numFmtId="0" hierarchy="6" level="1">
      <sharedItems count="4">
        <s v="Critical"/>
        <s v="High"/>
        <s v="Low"/>
        <s v="Medium"/>
      </sharedItems>
    </cacheField>
    <cacheField name="[Measures].[Average of Resolution_Time]" caption="Average of Resolution_Time" numFmtId="0" hierarchy="15" level="32767"/>
  </cacheFields>
  <cacheHierarchies count="17">
    <cacheHierarchy uniqueName="[ticket].[ticket_id]" caption="ticket_id" attribute="1" defaultMemberUniqueName="[ticket].[ticket_id].[All]" allUniqueName="[ticket].[ticket_id].[All]" dimensionUniqueName="[ticket]" displayFolder="" count="0" memberValueDatatype="130" unbalanced="0"/>
    <cacheHierarchy uniqueName="[ticket].[submission_date]" caption="submission_date" attribute="1" time="1" defaultMemberUniqueName="[ticket].[submission_date].[All]" allUniqueName="[ticket].[submission_date].[All]" dimensionUniqueName="[ticket]" displayFolder="" count="0" memberValueDatatype="7" unbalanced="0"/>
    <cacheHierarchy uniqueName="[ticket].[resolution_date]" caption="resolution_date" attribute="1" time="1" defaultMemberUniqueName="[ticket].[resolution_date].[All]" allUniqueName="[ticket].[resolution_date].[All]" dimensionUniqueName="[ticket]" displayFolder="" count="0" memberValueDatatype="7" unbalanced="0"/>
    <cacheHierarchy uniqueName="[ticket].[category]" caption="category" attribute="1" defaultMemberUniqueName="[ticket].[category].[All]" allUniqueName="[ticket].[category].[All]" dimensionUniqueName="[ticket]" displayFolder="" count="0" memberValueDatatype="130" unbalanced="0"/>
    <cacheHierarchy uniqueName="[ticket].[assigned_analyst]" caption="assigned_analyst" attribute="1" defaultMemberUniqueName="[ticket].[assigned_analyst].[All]" allUniqueName="[ticket].[assigned_analyst].[All]" dimensionUniqueName="[ticket]" displayFolder="" count="0" memberValueDatatype="130" unbalanced="0"/>
    <cacheHierarchy uniqueName="[ticket].[description]" caption="description" attribute="1" defaultMemberUniqueName="[ticket].[description].[All]" allUniqueName="[ticket].[description].[All]" dimensionUniqueName="[ticket]" displayFolder="" count="0" memberValueDatatype="130" unbalanced="0"/>
    <cacheHierarchy uniqueName="[ticket].[priority]" caption="priority" attribute="1" defaultMemberUniqueName="[ticket].[priority].[All]" allUniqueName="[ticket].[priority].[All]" dimensionUniqueName="[ticket]" displayFolder="" count="2" memberValueDatatype="130" unbalanced="0">
      <fieldsUsage count="2">
        <fieldUsage x="-1"/>
        <fieldUsage x="0"/>
      </fieldsUsage>
    </cacheHierarchy>
    <cacheHierarchy uniqueName="[ticket].[submission_days]" caption="submission_days" attribute="1" defaultMemberUniqueName="[ticket].[submission_days].[All]" allUniqueName="[ticket].[submission_days].[All]" dimensionUniqueName="[ticket]" displayFolder="" count="0" memberValueDatatype="130" unbalanced="0"/>
    <cacheHierarchy uniqueName="[ticket].[Month]" caption="Month" attribute="1" defaultMemberUniqueName="[ticket].[Month].[All]" allUniqueName="[ticket].[Month].[All]" dimensionUniqueName="[ticket]" displayFolder="" count="0" memberValueDatatype="130" unbalanced="0"/>
    <cacheHierarchy uniqueName="[ticket].[Hour]" caption="Hour" attribute="1" defaultMemberUniqueName="[ticket].[Hour].[All]" allUniqueName="[ticket].[Hour].[All]" dimensionUniqueName="[ticket]" displayFolder="" count="0" memberValueDatatype="20" unbalanced="0"/>
    <cacheHierarchy uniqueName="[ticket].[Resolution_Time]" caption="Resolution_Time" attribute="1" defaultMemberUniqueName="[ticket].[Resolution_Time].[All]" allUniqueName="[ticket].[Resolution_Time].[All]" dimensionUniqueName="[ticket]" displayFolder="" count="0" memberValueDatatype="5" unbalanced="0"/>
    <cacheHierarchy uniqueName="[Measures].[__XL_Count ticket]" caption="__XL_Count ticket" measure="1" displayFolder="" measureGroup="ticket" count="0" hidden="1"/>
    <cacheHierarchy uniqueName="[Measures].[__No measures defined]" caption="__No measures defined" measure="1" displayFolder="" count="0" hidden="1"/>
    <cacheHierarchy uniqueName="[Measures].[Count of ticket_id]" caption="Count of ticket_id" measure="1" displayFolder="" measureGroup="tick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olution_Time]" caption="Sum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solution_Time]" caption="Average of Resolution_Time" measure="1" displayFolder="" measureGroup="tick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solution_Time]" caption="Count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icket" uniqueName="[ticket]" caption="ticket"/>
  </dimensions>
  <measureGroups count="1">
    <measureGroup name="ticket" caption="tick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mod kumar marripedda" refreshedDate="45921.781496875003" backgroundQuery="1" createdVersion="8" refreshedVersion="8" minRefreshableVersion="3" recordCount="0" supportSubquery="1" supportAdvancedDrill="1" xr:uid="{F6209F9D-C950-41A9-8135-D3DE12E5623A}">
  <cacheSource type="external" connectionId="1"/>
  <cacheFields count="2">
    <cacheField name="[ticket].[category].[category]" caption="category" numFmtId="0" hierarchy="3" level="1">
      <sharedItems count="7">
        <s v="Access"/>
        <s v="Billing"/>
        <s v="Hardware"/>
        <s v="Network"/>
        <s v="Other"/>
        <s v="Security"/>
        <s v="Software"/>
      </sharedItems>
    </cacheField>
    <cacheField name="[Measures].[Average of Resolution_Time]" caption="Average of Resolution_Time" numFmtId="0" hierarchy="15" level="32767"/>
  </cacheFields>
  <cacheHierarchies count="17">
    <cacheHierarchy uniqueName="[ticket].[ticket_id]" caption="ticket_id" attribute="1" defaultMemberUniqueName="[ticket].[ticket_id].[All]" allUniqueName="[ticket].[ticket_id].[All]" dimensionUniqueName="[ticket]" displayFolder="" count="0" memberValueDatatype="130" unbalanced="0"/>
    <cacheHierarchy uniqueName="[ticket].[submission_date]" caption="submission_date" attribute="1" time="1" defaultMemberUniqueName="[ticket].[submission_date].[All]" allUniqueName="[ticket].[submission_date].[All]" dimensionUniqueName="[ticket]" displayFolder="" count="0" memberValueDatatype="7" unbalanced="0"/>
    <cacheHierarchy uniqueName="[ticket].[resolution_date]" caption="resolution_date" attribute="1" time="1" defaultMemberUniqueName="[ticket].[resolution_date].[All]" allUniqueName="[ticket].[resolution_date].[All]" dimensionUniqueName="[ticket]" displayFolder="" count="0" memberValueDatatype="7" unbalanced="0"/>
    <cacheHierarchy uniqueName="[ticket].[category]" caption="category" attribute="1" defaultMemberUniqueName="[ticket].[category].[All]" allUniqueName="[ticket].[category].[All]" dimensionUniqueName="[ticket]" displayFolder="" count="2" memberValueDatatype="130" unbalanced="0">
      <fieldsUsage count="2">
        <fieldUsage x="-1"/>
        <fieldUsage x="0"/>
      </fieldsUsage>
    </cacheHierarchy>
    <cacheHierarchy uniqueName="[ticket].[assigned_analyst]" caption="assigned_analyst" attribute="1" defaultMemberUniqueName="[ticket].[assigned_analyst].[All]" allUniqueName="[ticket].[assigned_analyst].[All]" dimensionUniqueName="[ticket]" displayFolder="" count="0" memberValueDatatype="130" unbalanced="0"/>
    <cacheHierarchy uniqueName="[ticket].[description]" caption="description" attribute="1" defaultMemberUniqueName="[ticket].[description].[All]" allUniqueName="[ticket].[description].[All]" dimensionUniqueName="[ticket]" displayFolder="" count="0" memberValueDatatype="130" unbalanced="0"/>
    <cacheHierarchy uniqueName="[ticket].[priority]" caption="priority" attribute="1" defaultMemberUniqueName="[ticket].[priority].[All]" allUniqueName="[ticket].[priority].[All]" dimensionUniqueName="[ticket]" displayFolder="" count="0" memberValueDatatype="130" unbalanced="0"/>
    <cacheHierarchy uniqueName="[ticket].[submission_days]" caption="submission_days" attribute="1" defaultMemberUniqueName="[ticket].[submission_days].[All]" allUniqueName="[ticket].[submission_days].[All]" dimensionUniqueName="[ticket]" displayFolder="" count="0" memberValueDatatype="130" unbalanced="0"/>
    <cacheHierarchy uniqueName="[ticket].[Month]" caption="Month" attribute="1" defaultMemberUniqueName="[ticket].[Month].[All]" allUniqueName="[ticket].[Month].[All]" dimensionUniqueName="[ticket]" displayFolder="" count="0" memberValueDatatype="130" unbalanced="0"/>
    <cacheHierarchy uniqueName="[ticket].[Hour]" caption="Hour" attribute="1" defaultMemberUniqueName="[ticket].[Hour].[All]" allUniqueName="[ticket].[Hour].[All]" dimensionUniqueName="[ticket]" displayFolder="" count="0" memberValueDatatype="20" unbalanced="0"/>
    <cacheHierarchy uniqueName="[ticket].[Resolution_Time]" caption="Resolution_Time" attribute="1" defaultMemberUniqueName="[ticket].[Resolution_Time].[All]" allUniqueName="[ticket].[Resolution_Time].[All]" dimensionUniqueName="[ticket]" displayFolder="" count="0" memberValueDatatype="5" unbalanced="0"/>
    <cacheHierarchy uniqueName="[Measures].[__XL_Count ticket]" caption="__XL_Count ticket" measure="1" displayFolder="" measureGroup="ticket" count="0" hidden="1"/>
    <cacheHierarchy uniqueName="[Measures].[__No measures defined]" caption="__No measures defined" measure="1" displayFolder="" count="0" hidden="1"/>
    <cacheHierarchy uniqueName="[Measures].[Count of ticket_id]" caption="Count of ticket_id" measure="1" displayFolder="" measureGroup="tick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olution_Time]" caption="Sum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solution_Time]" caption="Average of Resolution_Time" measure="1" displayFolder="" measureGroup="tick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solution_Time]" caption="Count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icket" uniqueName="[ticket]" caption="ticket"/>
  </dimensions>
  <measureGroups count="1">
    <measureGroup name="ticket" caption="tick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mod kumar marripedda" refreshedDate="45921.778520486114" backgroundQuery="1" createdVersion="8" refreshedVersion="8" minRefreshableVersion="3" recordCount="0" supportSubquery="1" supportAdvancedDrill="1" xr:uid="{CD0416C7-1880-4260-914F-80797F042D6A}">
  <cacheSource type="external" connectionId="1"/>
  <cacheFields count="3">
    <cacheField name="[Measures].[Count of ticket_id]" caption="Count of ticket_id" numFmtId="0" hierarchy="13" level="32767"/>
    <cacheField name="[ticket].[Hour].[Hour]" caption="Hour" numFmtId="0" hierarchy="9" level="1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  <extLst>
        <ext xmlns:x15="http://schemas.microsoft.com/office/spreadsheetml/2010/11/main" uri="{4F2E5C28-24EA-4eb8-9CBF-B6C8F9C3D259}">
          <x15:cachedUniqueNames>
            <x15:cachedUniqueName index="0" name="[ticket].[Hour].&amp;[0]"/>
            <x15:cachedUniqueName index="1" name="[ticket].[Hour].&amp;[1]"/>
            <x15:cachedUniqueName index="2" name="[ticket].[Hour].&amp;[2]"/>
            <x15:cachedUniqueName index="3" name="[ticket].[Hour].&amp;[3]"/>
            <x15:cachedUniqueName index="4" name="[ticket].[Hour].&amp;[4]"/>
            <x15:cachedUniqueName index="5" name="[ticket].[Hour].&amp;[5]"/>
            <x15:cachedUniqueName index="6" name="[ticket].[Hour].&amp;[6]"/>
            <x15:cachedUniqueName index="7" name="[ticket].[Hour].&amp;[7]"/>
            <x15:cachedUniqueName index="8" name="[ticket].[Hour].&amp;[8]"/>
            <x15:cachedUniqueName index="9" name="[ticket].[Hour].&amp;[9]"/>
            <x15:cachedUniqueName index="10" name="[ticket].[Hour].&amp;[10]"/>
            <x15:cachedUniqueName index="11" name="[ticket].[Hour].&amp;[11]"/>
            <x15:cachedUniqueName index="12" name="[ticket].[Hour].&amp;[12]"/>
            <x15:cachedUniqueName index="13" name="[ticket].[Hour].&amp;[13]"/>
            <x15:cachedUniqueName index="14" name="[ticket].[Hour].&amp;[14]"/>
            <x15:cachedUniqueName index="15" name="[ticket].[Hour].&amp;[15]"/>
            <x15:cachedUniqueName index="16" name="[ticket].[Hour].&amp;[16]"/>
            <x15:cachedUniqueName index="17" name="[ticket].[Hour].&amp;[17]"/>
            <x15:cachedUniqueName index="18" name="[ticket].[Hour].&amp;[18]"/>
            <x15:cachedUniqueName index="19" name="[ticket].[Hour].&amp;[19]"/>
            <x15:cachedUniqueName index="20" name="[ticket].[Hour].&amp;[20]"/>
            <x15:cachedUniqueName index="21" name="[ticket].[Hour].&amp;[21]"/>
            <x15:cachedUniqueName index="22" name="[ticket].[Hour].&amp;[22]"/>
            <x15:cachedUniqueName index="23" name="[ticket].[Hour].&amp;[23]"/>
          </x15:cachedUniqueNames>
        </ext>
      </extLst>
    </cacheField>
    <cacheField name="[Measures].[Sum of Resolution_Time]" caption="Sum of Resolution_Time" numFmtId="0" hierarchy="14" level="32767"/>
  </cacheFields>
  <cacheHierarchies count="17">
    <cacheHierarchy uniqueName="[ticket].[ticket_id]" caption="ticket_id" attribute="1" defaultMemberUniqueName="[ticket].[ticket_id].[All]" allUniqueName="[ticket].[ticket_id].[All]" dimensionUniqueName="[ticket]" displayFolder="" count="0" memberValueDatatype="130" unbalanced="0"/>
    <cacheHierarchy uniqueName="[ticket].[submission_date]" caption="submission_date" attribute="1" time="1" defaultMemberUniqueName="[ticket].[submission_date].[All]" allUniqueName="[ticket].[submission_date].[All]" dimensionUniqueName="[ticket]" displayFolder="" count="0" memberValueDatatype="7" unbalanced="0"/>
    <cacheHierarchy uniqueName="[ticket].[resolution_date]" caption="resolution_date" attribute="1" time="1" defaultMemberUniqueName="[ticket].[resolution_date].[All]" allUniqueName="[ticket].[resolution_date].[All]" dimensionUniqueName="[ticket]" displayFolder="" count="0" memberValueDatatype="7" unbalanced="0"/>
    <cacheHierarchy uniqueName="[ticket].[category]" caption="category" attribute="1" defaultMemberUniqueName="[ticket].[category].[All]" allUniqueName="[ticket].[category].[All]" dimensionUniqueName="[ticket]" displayFolder="" count="0" memberValueDatatype="130" unbalanced="0"/>
    <cacheHierarchy uniqueName="[ticket].[assigned_analyst]" caption="assigned_analyst" attribute="1" defaultMemberUniqueName="[ticket].[assigned_analyst].[All]" allUniqueName="[ticket].[assigned_analyst].[All]" dimensionUniqueName="[ticket]" displayFolder="" count="0" memberValueDatatype="130" unbalanced="0"/>
    <cacheHierarchy uniqueName="[ticket].[description]" caption="description" attribute="1" defaultMemberUniqueName="[ticket].[description].[All]" allUniqueName="[ticket].[description].[All]" dimensionUniqueName="[ticket]" displayFolder="" count="0" memberValueDatatype="130" unbalanced="0"/>
    <cacheHierarchy uniqueName="[ticket].[priority]" caption="priority" attribute="1" defaultMemberUniqueName="[ticket].[priority].[All]" allUniqueName="[ticket].[priority].[All]" dimensionUniqueName="[ticket]" displayFolder="" count="0" memberValueDatatype="130" unbalanced="0"/>
    <cacheHierarchy uniqueName="[ticket].[submission_days]" caption="submission_days" attribute="1" defaultMemberUniqueName="[ticket].[submission_days].[All]" allUniqueName="[ticket].[submission_days].[All]" dimensionUniqueName="[ticket]" displayFolder="" count="0" memberValueDatatype="130" unbalanced="0"/>
    <cacheHierarchy uniqueName="[ticket].[Month]" caption="Month" attribute="1" defaultMemberUniqueName="[ticket].[Month].[All]" allUniqueName="[ticket].[Month].[All]" dimensionUniqueName="[ticket]" displayFolder="" count="0" memberValueDatatype="130" unbalanced="0"/>
    <cacheHierarchy uniqueName="[ticket].[Hour]" caption="Hour" attribute="1" defaultMemberUniqueName="[ticket].[Hour].[All]" allUniqueName="[ticket].[Hour].[All]" dimensionUniqueName="[ticket]" displayFolder="" count="2" memberValueDatatype="20" unbalanced="0">
      <fieldsUsage count="2">
        <fieldUsage x="-1"/>
        <fieldUsage x="1"/>
      </fieldsUsage>
    </cacheHierarchy>
    <cacheHierarchy uniqueName="[ticket].[Resolution_Time]" caption="Resolution_Time" attribute="1" defaultMemberUniqueName="[ticket].[Resolution_Time].[All]" allUniqueName="[ticket].[Resolution_Time].[All]" dimensionUniqueName="[ticket]" displayFolder="" count="0" memberValueDatatype="5" unbalanced="0"/>
    <cacheHierarchy uniqueName="[Measures].[__XL_Count ticket]" caption="__XL_Count ticket" measure="1" displayFolder="" measureGroup="ticket" count="0" hidden="1"/>
    <cacheHierarchy uniqueName="[Measures].[__No measures defined]" caption="__No measures defined" measure="1" displayFolder="" count="0" hidden="1"/>
    <cacheHierarchy uniqueName="[Measures].[Count of ticket_id]" caption="Count of ticket_id" measure="1" displayFolder="" measureGroup="tick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olution_Time]" caption="Sum of Resolution_Time" measure="1" displayFolder="" measureGroup="tick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solution_Time]" caption="Average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solution_Time]" caption="Count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icket" uniqueName="[ticket]" caption="ticket"/>
  </dimensions>
  <measureGroups count="1">
    <measureGroup name="ticket" caption="tick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mod kumar marripedda" refreshedDate="45921.800397569445" backgroundQuery="1" createdVersion="8" refreshedVersion="8" minRefreshableVersion="3" recordCount="0" supportSubquery="1" supportAdvancedDrill="1" xr:uid="{52328AC5-1746-476B-AD6F-A2EA6EADCE55}">
  <cacheSource type="external" connectionId="1"/>
  <cacheFields count="3">
    <cacheField name="[ticket].[assigned_analyst].[assigned_analyst]" caption="assigned_analyst" numFmtId="0" hierarchy="4" level="1">
      <sharedItems count="10">
        <s v="Adam Stone"/>
        <s v="Amanda White"/>
        <s v="Autumn Ryan"/>
        <s v="Cynthia Rich"/>
        <s v="Janice Burns"/>
        <s v="Marvin West"/>
        <s v="Natasha Harris"/>
        <s v="Sheila Ball"/>
        <s v="Tanya Jones"/>
        <s v="Toni Wiley"/>
      </sharedItems>
    </cacheField>
    <cacheField name="[Measures].[Average of Resolution_Time]" caption="Average of Resolution_Time" numFmtId="0" hierarchy="15" level="32767"/>
    <cacheField name="[Measures].[Count of Resolution_Time]" caption="Count of Resolution_Time" numFmtId="0" hierarchy="16" level="32767"/>
  </cacheFields>
  <cacheHierarchies count="17">
    <cacheHierarchy uniqueName="[ticket].[ticket_id]" caption="ticket_id" attribute="1" defaultMemberUniqueName="[ticket].[ticket_id].[All]" allUniqueName="[ticket].[ticket_id].[All]" dimensionUniqueName="[ticket]" displayFolder="" count="0" memberValueDatatype="130" unbalanced="0"/>
    <cacheHierarchy uniqueName="[ticket].[submission_date]" caption="submission_date" attribute="1" time="1" defaultMemberUniqueName="[ticket].[submission_date].[All]" allUniqueName="[ticket].[submission_date].[All]" dimensionUniqueName="[ticket]" displayFolder="" count="0" memberValueDatatype="7" unbalanced="0"/>
    <cacheHierarchy uniqueName="[ticket].[resolution_date]" caption="resolution_date" attribute="1" time="1" defaultMemberUniqueName="[ticket].[resolution_date].[All]" allUniqueName="[ticket].[resolution_date].[All]" dimensionUniqueName="[ticket]" displayFolder="" count="0" memberValueDatatype="7" unbalanced="0"/>
    <cacheHierarchy uniqueName="[ticket].[category]" caption="category" attribute="1" defaultMemberUniqueName="[ticket].[category].[All]" allUniqueName="[ticket].[category].[All]" dimensionUniqueName="[ticket]" displayFolder="" count="0" memberValueDatatype="130" unbalanced="0"/>
    <cacheHierarchy uniqueName="[ticket].[assigned_analyst]" caption="assigned_analyst" attribute="1" defaultMemberUniqueName="[ticket].[assigned_analyst].[All]" allUniqueName="[ticket].[assigned_analyst].[All]" dimensionUniqueName="[ticket]" displayFolder="" count="2" memberValueDatatype="130" unbalanced="0">
      <fieldsUsage count="2">
        <fieldUsage x="-1"/>
        <fieldUsage x="0"/>
      </fieldsUsage>
    </cacheHierarchy>
    <cacheHierarchy uniqueName="[ticket].[description]" caption="description" attribute="1" defaultMemberUniqueName="[ticket].[description].[All]" allUniqueName="[ticket].[description].[All]" dimensionUniqueName="[ticket]" displayFolder="" count="0" memberValueDatatype="130" unbalanced="0"/>
    <cacheHierarchy uniqueName="[ticket].[priority]" caption="priority" attribute="1" defaultMemberUniqueName="[ticket].[priority].[All]" allUniqueName="[ticket].[priority].[All]" dimensionUniqueName="[ticket]" displayFolder="" count="0" memberValueDatatype="130" unbalanced="0"/>
    <cacheHierarchy uniqueName="[ticket].[submission_days]" caption="submission_days" attribute="1" defaultMemberUniqueName="[ticket].[submission_days].[All]" allUniqueName="[ticket].[submission_days].[All]" dimensionUniqueName="[ticket]" displayFolder="" count="0" memberValueDatatype="130" unbalanced="0"/>
    <cacheHierarchy uniqueName="[ticket].[Month]" caption="Month" attribute="1" defaultMemberUniqueName="[ticket].[Month].[All]" allUniqueName="[ticket].[Month].[All]" dimensionUniqueName="[ticket]" displayFolder="" count="0" memberValueDatatype="130" unbalanced="0"/>
    <cacheHierarchy uniqueName="[ticket].[Hour]" caption="Hour" attribute="1" defaultMemberUniqueName="[ticket].[Hour].[All]" allUniqueName="[ticket].[Hour].[All]" dimensionUniqueName="[ticket]" displayFolder="" count="0" memberValueDatatype="20" unbalanced="0"/>
    <cacheHierarchy uniqueName="[ticket].[Resolution_Time]" caption="Resolution_Time" attribute="1" defaultMemberUniqueName="[ticket].[Resolution_Time].[All]" allUniqueName="[ticket].[Resolution_Time].[All]" dimensionUniqueName="[ticket]" displayFolder="" count="0" memberValueDatatype="5" unbalanced="0"/>
    <cacheHierarchy uniqueName="[Measures].[__XL_Count ticket]" caption="__XL_Count ticket" measure="1" displayFolder="" measureGroup="ticket" count="0" hidden="1"/>
    <cacheHierarchy uniqueName="[Measures].[__No measures defined]" caption="__No measures defined" measure="1" displayFolder="" count="0" hidden="1"/>
    <cacheHierarchy uniqueName="[Measures].[Count of ticket_id]" caption="Count of ticket_id" measure="1" displayFolder="" measureGroup="tick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olution_Time]" caption="Sum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solution_Time]" caption="Average of Resolution_Time" measure="1" displayFolder="" measureGroup="tick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solution_Time]" caption="Count of Resolution_Time" measure="1" displayFolder="" measureGroup="tick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icket" uniqueName="[ticket]" caption="ticket"/>
  </dimensions>
  <measureGroups count="1">
    <measureGroup name="ticket" caption="tick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mod kumar marripedda" refreshedDate="45921.803843402777" backgroundQuery="1" createdVersion="8" refreshedVersion="8" minRefreshableVersion="3" recordCount="0" supportSubquery="1" supportAdvancedDrill="1" xr:uid="{DA24FE12-3EC2-401B-87D7-E3A7BA0D4336}">
  <cacheSource type="external" connectionId="1"/>
  <cacheFields count="3">
    <cacheField name="[ticket].[assigned_analyst].[assigned_analyst]" caption="assigned_analyst" numFmtId="0" hierarchy="4" level="1">
      <sharedItems count="10">
        <s v="Adam Stone"/>
        <s v="Amanda White"/>
        <s v="Autumn Ryan"/>
        <s v="Cynthia Rich"/>
        <s v="Janice Burns"/>
        <s v="Marvin West"/>
        <s v="Natasha Harris"/>
        <s v="Sheila Ball"/>
        <s v="Tanya Jones"/>
        <s v="Toni Wiley"/>
      </sharedItems>
    </cacheField>
    <cacheField name="[Measures].[Average of Resolution_Time]" caption="Average of Resolution_Time" numFmtId="0" hierarchy="15" level="32767"/>
    <cacheField name="[Measures].[Count of Resolution_Time]" caption="Count of Resolution_Time" numFmtId="0" hierarchy="16" level="32767"/>
  </cacheFields>
  <cacheHierarchies count="17">
    <cacheHierarchy uniqueName="[ticket].[ticket_id]" caption="ticket_id" attribute="1" defaultMemberUniqueName="[ticket].[ticket_id].[All]" allUniqueName="[ticket].[ticket_id].[All]" dimensionUniqueName="[ticket]" displayFolder="" count="0" memberValueDatatype="130" unbalanced="0"/>
    <cacheHierarchy uniqueName="[ticket].[submission_date]" caption="submission_date" attribute="1" time="1" defaultMemberUniqueName="[ticket].[submission_date].[All]" allUniqueName="[ticket].[submission_date].[All]" dimensionUniqueName="[ticket]" displayFolder="" count="0" memberValueDatatype="7" unbalanced="0"/>
    <cacheHierarchy uniqueName="[ticket].[resolution_date]" caption="resolution_date" attribute="1" time="1" defaultMemberUniqueName="[ticket].[resolution_date].[All]" allUniqueName="[ticket].[resolution_date].[All]" dimensionUniqueName="[ticket]" displayFolder="" count="0" memberValueDatatype="7" unbalanced="0"/>
    <cacheHierarchy uniqueName="[ticket].[category]" caption="category" attribute="1" defaultMemberUniqueName="[ticket].[category].[All]" allUniqueName="[ticket].[category].[All]" dimensionUniqueName="[ticket]" displayFolder="" count="0" memberValueDatatype="130" unbalanced="0"/>
    <cacheHierarchy uniqueName="[ticket].[assigned_analyst]" caption="assigned_analyst" attribute="1" defaultMemberUniqueName="[ticket].[assigned_analyst].[All]" allUniqueName="[ticket].[assigned_analyst].[All]" dimensionUniqueName="[ticket]" displayFolder="" count="2" memberValueDatatype="130" unbalanced="0">
      <fieldsUsage count="2">
        <fieldUsage x="-1"/>
        <fieldUsage x="0"/>
      </fieldsUsage>
    </cacheHierarchy>
    <cacheHierarchy uniqueName="[ticket].[description]" caption="description" attribute="1" defaultMemberUniqueName="[ticket].[description].[All]" allUniqueName="[ticket].[description].[All]" dimensionUniqueName="[ticket]" displayFolder="" count="0" memberValueDatatype="130" unbalanced="0"/>
    <cacheHierarchy uniqueName="[ticket].[priority]" caption="priority" attribute="1" defaultMemberUniqueName="[ticket].[priority].[All]" allUniqueName="[ticket].[priority].[All]" dimensionUniqueName="[ticket]" displayFolder="" count="0" memberValueDatatype="130" unbalanced="0"/>
    <cacheHierarchy uniqueName="[ticket].[submission_days]" caption="submission_days" attribute="1" defaultMemberUniqueName="[ticket].[submission_days].[All]" allUniqueName="[ticket].[submission_days].[All]" dimensionUniqueName="[ticket]" displayFolder="" count="0" memberValueDatatype="130" unbalanced="0"/>
    <cacheHierarchy uniqueName="[ticket].[Month]" caption="Month" attribute="1" defaultMemberUniqueName="[ticket].[Month].[All]" allUniqueName="[ticket].[Month].[All]" dimensionUniqueName="[ticket]" displayFolder="" count="0" memberValueDatatype="130" unbalanced="0"/>
    <cacheHierarchy uniqueName="[ticket].[Hour]" caption="Hour" attribute="1" defaultMemberUniqueName="[ticket].[Hour].[All]" allUniqueName="[ticket].[Hour].[All]" dimensionUniqueName="[ticket]" displayFolder="" count="0" memberValueDatatype="20" unbalanced="0"/>
    <cacheHierarchy uniqueName="[ticket].[Resolution_Time]" caption="Resolution_Time" attribute="1" defaultMemberUniqueName="[ticket].[Resolution_Time].[All]" allUniqueName="[ticket].[Resolution_Time].[All]" dimensionUniqueName="[ticket]" displayFolder="" count="0" memberValueDatatype="5" unbalanced="0"/>
    <cacheHierarchy uniqueName="[Measures].[__XL_Count ticket]" caption="__XL_Count ticket" measure="1" displayFolder="" measureGroup="ticket" count="0" hidden="1"/>
    <cacheHierarchy uniqueName="[Measures].[__No measures defined]" caption="__No measures defined" measure="1" displayFolder="" count="0" hidden="1"/>
    <cacheHierarchy uniqueName="[Measures].[Count of ticket_id]" caption="Count of ticket_id" measure="1" displayFolder="" measureGroup="ticke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Resolution_Time]" caption="Sum of Resolution_Time" measure="1" displayFolder="" measureGroup="tick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esolution_Time]" caption="Average of Resolution_Time" measure="1" displayFolder="" measureGroup="tick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Resolution_Time]" caption="Count of Resolution_Time" measure="1" displayFolder="" measureGroup="tick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ticket" uniqueName="[ticket]" caption="ticket"/>
  </dimensions>
  <measureGroups count="1">
    <measureGroup name="ticket" caption="tick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s v="Other"/>
    <x v="0"/>
    <s v="Dream part subject until full. Brother century suddenly above. Six eight benefit animal move best."/>
    <s v="High"/>
    <x v="0"/>
    <s v="June"/>
    <x v="0"/>
  </r>
  <r>
    <x v="1"/>
    <x v="1"/>
    <x v="1"/>
    <s v="Software"/>
    <x v="1"/>
    <s v="Application X is crashing every time I open it. Lead how phone also score player later blue."/>
    <s v="Medium"/>
    <x v="1"/>
    <s v="September"/>
    <x v="1"/>
  </r>
  <r>
    <x v="2"/>
    <x v="2"/>
    <x v="2"/>
    <s v="Other"/>
    <x v="2"/>
    <s v="Black attack cold would page. Reality she war a chance. Physical hour Mr item red agreement for."/>
    <s v="Medium"/>
    <x v="2"/>
    <s v="September"/>
    <x v="2"/>
  </r>
  <r>
    <x v="3"/>
    <x v="3"/>
    <x v="3"/>
    <s v="Hardware"/>
    <x v="3"/>
    <s v="My laptop's keyboard isn't working properly, some keys are stuck. Tree culture above effort more national whether."/>
    <s v="High"/>
    <x v="1"/>
    <s v="July"/>
    <x v="3"/>
  </r>
  <r>
    <x v="4"/>
    <x v="4"/>
    <x v="4"/>
    <s v="Software"/>
    <x v="4"/>
    <s v="Application X is crashing every time I open it. Order wrong fight foreign bad house pick."/>
    <s v="High"/>
    <x v="3"/>
    <s v="September"/>
    <x v="4"/>
  </r>
  <r>
    <x v="5"/>
    <x v="5"/>
    <x v="5"/>
    <s v="Software"/>
    <x v="2"/>
    <s v="Application X is crashing every time I open it. Sport should network realize relate very voice."/>
    <s v="Low"/>
    <x v="1"/>
    <s v="August"/>
    <x v="5"/>
  </r>
  <r>
    <x v="6"/>
    <x v="6"/>
    <x v="6"/>
    <s v="Access"/>
    <x v="5"/>
    <s v="I'm locked out of my account and can't reset my password. If rather year suffer wrong."/>
    <s v="Low"/>
    <x v="0"/>
    <s v="August"/>
    <x v="6"/>
  </r>
  <r>
    <x v="7"/>
    <x v="7"/>
    <x v="7"/>
    <s v="Software"/>
    <x v="6"/>
    <s v="Application X is crashing every time I open it. Here bill leg region training. Grow new may."/>
    <s v="Low"/>
    <x v="4"/>
    <s v="July"/>
    <x v="7"/>
  </r>
  <r>
    <x v="8"/>
    <x v="8"/>
    <x v="8"/>
    <s v="Hardware"/>
    <x v="6"/>
    <s v="My laptop's keyboard isn't working properly, some keys are stuck. Common maintain theory involve ok detail."/>
    <s v="Medium"/>
    <x v="1"/>
    <s v="July"/>
    <x v="8"/>
  </r>
  <r>
    <x v="9"/>
    <x v="9"/>
    <x v="9"/>
    <s v="Software"/>
    <x v="2"/>
    <s v="Application X is crashing every time I open it. Responsibility again recently traditional word."/>
    <s v="Medium"/>
    <x v="3"/>
    <s v="September"/>
    <x v="9"/>
  </r>
  <r>
    <x v="10"/>
    <x v="10"/>
    <x v="10"/>
    <s v="Software"/>
    <x v="7"/>
    <s v="Application X is crashing every time I open it. Structure this woman born."/>
    <s v="Low"/>
    <x v="3"/>
    <s v="August"/>
    <x v="10"/>
  </r>
  <r>
    <x v="11"/>
    <x v="11"/>
    <x v="11"/>
    <s v="Network"/>
    <x v="8"/>
    <s v="Can't connect to the Wi-Fi. It's showing 'No internet access'. Maintain without college strong few not week."/>
    <s v="High"/>
    <x v="5"/>
    <s v="June"/>
    <x v="11"/>
  </r>
  <r>
    <x v="12"/>
    <x v="12"/>
    <x v="12"/>
    <s v="Network"/>
    <x v="0"/>
    <s v="Can't connect to the Wi-Fi. It's showing 'No internet access'. Official human task door century energy Mr."/>
    <s v="Medium"/>
    <x v="4"/>
    <s v="June"/>
    <x v="2"/>
  </r>
  <r>
    <x v="13"/>
    <x v="13"/>
    <x v="13"/>
    <s v="Software"/>
    <x v="6"/>
    <s v="Application X is crashing every time I open it. Spring operation performance glass choice kind."/>
    <s v="Low"/>
    <x v="5"/>
    <s v="July"/>
    <x v="2"/>
  </r>
  <r>
    <x v="14"/>
    <x v="14"/>
    <x v="14"/>
    <s v="Software"/>
    <x v="1"/>
    <s v="Application X is crashing every time I open it. Summer yard maintain fire ask eight."/>
    <s v="High"/>
    <x v="3"/>
    <s v="July"/>
    <x v="0"/>
  </r>
  <r>
    <x v="15"/>
    <x v="15"/>
    <x v="15"/>
    <s v="Software"/>
    <x v="9"/>
    <s v="Application X is crashing every time I open it. Least check between event. Can brother two form."/>
    <s v="High"/>
    <x v="3"/>
    <s v="July"/>
    <x v="0"/>
  </r>
  <r>
    <x v="16"/>
    <x v="16"/>
    <x v="16"/>
    <s v="Software"/>
    <x v="6"/>
    <s v="Application X is crashing every time I open it. Resource in affect charge customer accept dream."/>
    <s v="Low"/>
    <x v="3"/>
    <s v="August"/>
    <x v="12"/>
  </r>
  <r>
    <x v="17"/>
    <x v="17"/>
    <x v="17"/>
    <s v="Security"/>
    <x v="0"/>
    <s v="Thought national word picture each deep."/>
    <s v="Low"/>
    <x v="1"/>
    <s v="June"/>
    <x v="8"/>
  </r>
  <r>
    <x v="18"/>
    <x v="18"/>
    <x v="18"/>
    <s v="Network"/>
    <x v="3"/>
    <s v="Can't connect to the Wi-Fi. It's showing 'No internet access'. Card series research else cup though artist."/>
    <s v="Low"/>
    <x v="1"/>
    <s v="June"/>
    <x v="13"/>
  </r>
  <r>
    <x v="19"/>
    <x v="19"/>
    <x v="19"/>
    <s v="Hardware"/>
    <x v="3"/>
    <s v="My laptop's keyboard isn't working properly, some keys are stuck. Young up grow after offer east region would."/>
    <s v="Medium"/>
    <x v="2"/>
    <s v="July"/>
    <x v="7"/>
  </r>
  <r>
    <x v="20"/>
    <x v="20"/>
    <x v="20"/>
    <s v="Software"/>
    <x v="1"/>
    <s v="Application X is crashing every time I open it. Nice then management."/>
    <s v="Medium"/>
    <x v="1"/>
    <s v="June"/>
    <x v="0"/>
  </r>
  <r>
    <x v="21"/>
    <x v="21"/>
    <x v="21"/>
    <s v="Software"/>
    <x v="0"/>
    <s v="Application X is crashing every time I open it. Water act involve follow hot."/>
    <s v="Medium"/>
    <x v="5"/>
    <s v="July"/>
    <x v="12"/>
  </r>
  <r>
    <x v="22"/>
    <x v="22"/>
    <x v="22"/>
    <s v="Software"/>
    <x v="7"/>
    <s v="Application X is crashing every time I open it. Another such apply table let."/>
    <s v="Medium"/>
    <x v="6"/>
    <s v="June"/>
    <x v="13"/>
  </r>
  <r>
    <x v="23"/>
    <x v="23"/>
    <x v="23"/>
    <s v="Software"/>
    <x v="4"/>
    <s v="Application X is crashing every time I open it. Senior per draw day mention sea quickly."/>
    <s v="Medium"/>
    <x v="0"/>
    <s v="August"/>
    <x v="14"/>
  </r>
  <r>
    <x v="24"/>
    <x v="24"/>
    <x v="24"/>
    <s v="Network"/>
    <x v="3"/>
    <s v="Can't connect to the Wi-Fi. It's showing 'No internet access'. Race Republican expect east might collection."/>
    <s v="Low"/>
    <x v="4"/>
    <s v="July"/>
    <x v="15"/>
  </r>
  <r>
    <x v="25"/>
    <x v="25"/>
    <x v="25"/>
    <s v="Software"/>
    <x v="1"/>
    <s v="Application X is crashing every time I open it. Total maintain service writer."/>
    <s v="Medium"/>
    <x v="6"/>
    <s v="July"/>
    <x v="16"/>
  </r>
  <r>
    <x v="26"/>
    <x v="26"/>
    <x v="26"/>
    <s v="Network"/>
    <x v="4"/>
    <s v="Can't connect to the Wi-Fi. It's showing 'No internet access'. Individual herself decide generation."/>
    <s v="High"/>
    <x v="5"/>
    <s v="June"/>
    <x v="17"/>
  </r>
  <r>
    <x v="27"/>
    <x v="27"/>
    <x v="27"/>
    <s v="Billing"/>
    <x v="1"/>
    <s v="Yourself floor foot character choose. Brother prepare but film key name."/>
    <s v="Medium"/>
    <x v="2"/>
    <s v="July"/>
    <x v="1"/>
  </r>
  <r>
    <x v="28"/>
    <x v="28"/>
    <x v="28"/>
    <s v="Other"/>
    <x v="0"/>
    <s v="Successful radio play network yet. Fill director direction ready white."/>
    <s v="Low"/>
    <x v="1"/>
    <s v="September"/>
    <x v="10"/>
  </r>
  <r>
    <x v="29"/>
    <x v="29"/>
    <x v="29"/>
    <s v="Software"/>
    <x v="2"/>
    <s v="Application X is crashing every time I open it. Southern beat general first much hotel agency."/>
    <s v="Medium"/>
    <x v="3"/>
    <s v="August"/>
    <x v="4"/>
  </r>
  <r>
    <x v="30"/>
    <x v="30"/>
    <x v="30"/>
    <s v="Network"/>
    <x v="2"/>
    <s v="Can't connect to the Wi-Fi. It's showing 'No internet access'. Cup government by life reduce each customer."/>
    <s v="Low"/>
    <x v="4"/>
    <s v="August"/>
    <x v="5"/>
  </r>
  <r>
    <x v="31"/>
    <x v="31"/>
    <x v="31"/>
    <s v="Software"/>
    <x v="1"/>
    <s v="Application X is crashing every time I open it. Market growth film."/>
    <s v="High"/>
    <x v="6"/>
    <s v="August"/>
    <x v="13"/>
  </r>
  <r>
    <x v="32"/>
    <x v="32"/>
    <x v="32"/>
    <s v="Network"/>
    <x v="6"/>
    <s v="Can't connect to the Wi-Fi. It's showing 'No internet access'. Could north state feel others participant."/>
    <s v="Low"/>
    <x v="0"/>
    <s v="July"/>
    <x v="18"/>
  </r>
  <r>
    <x v="33"/>
    <x v="33"/>
    <x v="33"/>
    <s v="Billing"/>
    <x v="5"/>
    <s v="Follow chair add finally these plan staff. Across shoulder school free."/>
    <s v="Low"/>
    <x v="2"/>
    <s v="September"/>
    <x v="1"/>
  </r>
  <r>
    <x v="34"/>
    <x v="34"/>
    <x v="34"/>
    <s v="Software"/>
    <x v="4"/>
    <s v="Application X is crashing every time I open it. Bag half join treat water by affect."/>
    <s v="Low"/>
    <x v="6"/>
    <s v="August"/>
    <x v="3"/>
  </r>
  <r>
    <x v="35"/>
    <x v="35"/>
    <x v="35"/>
    <s v="Hardware"/>
    <x v="1"/>
    <s v="My laptop's keyboard isn't working properly, some keys are stuck. Science bad news pressure anything probably save."/>
    <s v="Low"/>
    <x v="1"/>
    <s v="June"/>
    <x v="3"/>
  </r>
  <r>
    <x v="36"/>
    <x v="36"/>
    <x v="36"/>
    <s v="Software"/>
    <x v="8"/>
    <s v="Application X is crashing every time I open it. Fund project find law identify close worker."/>
    <s v="Low"/>
    <x v="5"/>
    <s v="September"/>
    <x v="19"/>
  </r>
  <r>
    <x v="37"/>
    <x v="37"/>
    <x v="37"/>
    <s v="Other"/>
    <x v="7"/>
    <s v="Rate play media air. Trade thank hundred choice reduce remember possible us."/>
    <s v="Low"/>
    <x v="1"/>
    <s v="August"/>
    <x v="6"/>
  </r>
  <r>
    <x v="38"/>
    <x v="38"/>
    <x v="38"/>
    <s v="Software"/>
    <x v="5"/>
    <s v="Application X is crashing every time I open it. Effort avoid door shoulder cut."/>
    <s v="Medium"/>
    <x v="1"/>
    <s v="September"/>
    <x v="8"/>
  </r>
  <r>
    <x v="39"/>
    <x v="39"/>
    <x v="39"/>
    <s v="Access"/>
    <x v="6"/>
    <s v="I'm locked out of my account and can't reset my password. Point fine stop radio chair tree career scene."/>
    <s v="Medium"/>
    <x v="2"/>
    <s v="August"/>
    <x v="5"/>
  </r>
  <r>
    <x v="40"/>
    <x v="40"/>
    <x v="40"/>
    <s v="Network"/>
    <x v="0"/>
    <s v="Can't connect to the Wi-Fi. It's showing 'No internet access'. Simple practice operation move put."/>
    <s v="Medium"/>
    <x v="0"/>
    <s v="September"/>
    <x v="16"/>
  </r>
  <r>
    <x v="41"/>
    <x v="41"/>
    <x v="41"/>
    <s v="Hardware"/>
    <x v="1"/>
    <s v="My laptop's keyboard isn't working properly, some keys are stuck. Firm discuss audience say amount."/>
    <s v="Low"/>
    <x v="4"/>
    <s v="September"/>
    <x v="18"/>
  </r>
  <r>
    <x v="42"/>
    <x v="42"/>
    <x v="42"/>
    <s v="Billing"/>
    <x v="9"/>
    <s v="Physical business information.Activity else house another. Still protect admit answer."/>
    <s v="Low"/>
    <x v="1"/>
    <s v="July"/>
    <x v="17"/>
  </r>
  <r>
    <x v="43"/>
    <x v="43"/>
    <x v="43"/>
    <s v="Software"/>
    <x v="6"/>
    <s v="Application X is crashing every time I open it. Anything despite not."/>
    <s v="Critical"/>
    <x v="3"/>
    <s v="July"/>
    <x v="4"/>
  </r>
  <r>
    <x v="44"/>
    <x v="44"/>
    <x v="44"/>
    <s v="Hardware"/>
    <x v="5"/>
    <s v="My laptop's keyboard isn't working properly, some keys are stuck. Film answer tax different carry represent."/>
    <s v="High"/>
    <x v="6"/>
    <s v="August"/>
    <x v="15"/>
  </r>
  <r>
    <x v="45"/>
    <x v="45"/>
    <x v="45"/>
    <s v="Software"/>
    <x v="1"/>
    <s v="Application X is crashing every time I open it. American computer let go event."/>
    <s v="High"/>
    <x v="4"/>
    <s v="July"/>
    <x v="2"/>
  </r>
  <r>
    <x v="46"/>
    <x v="46"/>
    <x v="46"/>
    <s v="Network"/>
    <x v="4"/>
    <s v="Can't connect to the Wi-Fi. It's showing 'No internet access'. Build oil wait community less happen."/>
    <s v="Medium"/>
    <x v="4"/>
    <s v="August"/>
    <x v="10"/>
  </r>
  <r>
    <x v="47"/>
    <x v="47"/>
    <x v="47"/>
    <s v="Access"/>
    <x v="1"/>
    <s v="I'm locked out of my account and can't reset my password. Decide stuff agree national politics current son."/>
    <s v="Low"/>
    <x v="6"/>
    <s v="June"/>
    <x v="20"/>
  </r>
  <r>
    <x v="48"/>
    <x v="48"/>
    <x v="48"/>
    <s v="Network"/>
    <x v="1"/>
    <s v="Can't connect to the Wi-Fi. It's showing 'No internet access'. Phone interview worker could."/>
    <s v="Medium"/>
    <x v="2"/>
    <s v="July"/>
    <x v="15"/>
  </r>
  <r>
    <x v="49"/>
    <x v="49"/>
    <x v="49"/>
    <s v="Network"/>
    <x v="1"/>
    <s v="Can't connect to the Wi-Fi. It's showing 'No internet access'. Together life least mission."/>
    <s v="Medium"/>
    <x v="4"/>
    <s v="August"/>
    <x v="3"/>
  </r>
  <r>
    <x v="50"/>
    <x v="50"/>
    <x v="50"/>
    <s v="Other"/>
    <x v="3"/>
    <s v="If forget newspaper behavior note put. Almost affect entire. Trial set capital real."/>
    <s v="Low"/>
    <x v="3"/>
    <s v="July"/>
    <x v="19"/>
  </r>
  <r>
    <x v="51"/>
    <x v="51"/>
    <x v="51"/>
    <s v="Software"/>
    <x v="1"/>
    <s v="Application X is crashing every time I open it. My sound short."/>
    <s v="Low"/>
    <x v="2"/>
    <s v="July"/>
    <x v="1"/>
  </r>
  <r>
    <x v="52"/>
    <x v="52"/>
    <x v="52"/>
    <s v="Software"/>
    <x v="3"/>
    <s v="Application X is crashing every time I open it. Where culture site value set."/>
    <s v="Medium"/>
    <x v="6"/>
    <s v="June"/>
    <x v="21"/>
  </r>
  <r>
    <x v="53"/>
    <x v="53"/>
    <x v="53"/>
    <s v="Software"/>
    <x v="1"/>
    <s v="Application X is crashing every time I open it. Go claim billion small experience old."/>
    <s v="Medium"/>
    <x v="0"/>
    <s v="August"/>
    <x v="5"/>
  </r>
  <r>
    <x v="54"/>
    <x v="54"/>
    <x v="54"/>
    <s v="Network"/>
    <x v="2"/>
    <s v="Can't connect to the Wi-Fi. It's showing 'No internet access'. Option name including."/>
    <s v="High"/>
    <x v="5"/>
    <s v="July"/>
    <x v="2"/>
  </r>
  <r>
    <x v="55"/>
    <x v="55"/>
    <x v="55"/>
    <s v="Access"/>
    <x v="1"/>
    <s v="I'm locked out of my account and can't reset my password. Idea enter expert decision something."/>
    <s v="Medium"/>
    <x v="4"/>
    <s v="June"/>
    <x v="11"/>
  </r>
  <r>
    <x v="56"/>
    <x v="56"/>
    <x v="56"/>
    <s v="Other"/>
    <x v="3"/>
    <s v="Through culture similar finally. Oil world money about fine street small."/>
    <s v="Medium"/>
    <x v="4"/>
    <s v="August"/>
    <x v="7"/>
  </r>
  <r>
    <x v="57"/>
    <x v="57"/>
    <x v="57"/>
    <s v="Security"/>
    <x v="6"/>
    <s v="Weight go sort sign law response since. Sister other actually Mrs fight everything get."/>
    <s v="Low"/>
    <x v="5"/>
    <s v="July"/>
    <x v="19"/>
  </r>
  <r>
    <x v="58"/>
    <x v="58"/>
    <x v="58"/>
    <s v="Other"/>
    <x v="6"/>
    <s v="Particular ask company nearly exist exactly friend."/>
    <s v="Medium"/>
    <x v="3"/>
    <s v="August"/>
    <x v="10"/>
  </r>
  <r>
    <x v="59"/>
    <x v="59"/>
    <x v="59"/>
    <s v="Software"/>
    <x v="5"/>
    <s v="Application X is crashing every time I open it. Skin subject purpose baby training."/>
    <s v="Medium"/>
    <x v="2"/>
    <s v="June"/>
    <x v="22"/>
  </r>
  <r>
    <x v="60"/>
    <x v="60"/>
    <x v="60"/>
    <s v="Hardware"/>
    <x v="3"/>
    <s v="My laptop's keyboard isn't working properly, some keys are stuck. Than none office improve."/>
    <s v="Medium"/>
    <x v="3"/>
    <s v="August"/>
    <x v="12"/>
  </r>
  <r>
    <x v="61"/>
    <x v="61"/>
    <x v="61"/>
    <s v="Software"/>
    <x v="0"/>
    <s v="Application X is crashing every time I open it. With because article scene father black."/>
    <s v="Medium"/>
    <x v="3"/>
    <s v="September"/>
    <x v="5"/>
  </r>
  <r>
    <x v="62"/>
    <x v="62"/>
    <x v="62"/>
    <s v="Software"/>
    <x v="7"/>
    <s v="Application X is crashing every time I open it. Food pass energy fund need read anything."/>
    <s v="Medium"/>
    <x v="5"/>
    <s v="July"/>
    <x v="8"/>
  </r>
  <r>
    <x v="63"/>
    <x v="63"/>
    <x v="63"/>
    <s v="Access"/>
    <x v="7"/>
    <s v="I'm locked out of my account and can't reset my password. Agreement news significant cultural agree."/>
    <s v="High"/>
    <x v="4"/>
    <s v="August"/>
    <x v="7"/>
  </r>
  <r>
    <x v="64"/>
    <x v="64"/>
    <x v="64"/>
    <s v="Access"/>
    <x v="4"/>
    <s v="I'm locked out of my account and can't reset my password. Especially under always tend teacher build."/>
    <s v="Medium"/>
    <x v="3"/>
    <s v="September"/>
    <x v="16"/>
  </r>
  <r>
    <x v="65"/>
    <x v="65"/>
    <x v="65"/>
    <s v="Network"/>
    <x v="0"/>
    <s v="Can't connect to the Wi-Fi. It's showing 'No internet access'. Child as debate economy."/>
    <s v="Medium"/>
    <x v="6"/>
    <s v="August"/>
    <x v="1"/>
  </r>
  <r>
    <x v="66"/>
    <x v="66"/>
    <x v="66"/>
    <s v="Hardware"/>
    <x v="2"/>
    <s v="My laptop's keyboard isn't working properly, some keys are stuck. Someone poor mission fill free."/>
    <s v="Low"/>
    <x v="0"/>
    <s v="July"/>
    <x v="22"/>
  </r>
  <r>
    <x v="67"/>
    <x v="67"/>
    <x v="67"/>
    <s v="Network"/>
    <x v="7"/>
    <s v="Can't connect to the Wi-Fi. It's showing 'No internet access'. Represent safe scene wall dog."/>
    <s v="Medium"/>
    <x v="6"/>
    <s v="July"/>
    <x v="21"/>
  </r>
  <r>
    <x v="68"/>
    <x v="68"/>
    <x v="68"/>
    <s v="Software"/>
    <x v="5"/>
    <s v="Application X is crashing every time I open it. Claim success those baby."/>
    <s v="Low"/>
    <x v="1"/>
    <s v="August"/>
    <x v="0"/>
  </r>
  <r>
    <x v="69"/>
    <x v="69"/>
    <x v="69"/>
    <s v="Software"/>
    <x v="4"/>
    <s v="Application X is crashing every time I open it. Term lot their. Dark itself deal race Democrat."/>
    <s v="Medium"/>
    <x v="6"/>
    <s v="September"/>
    <x v="17"/>
  </r>
  <r>
    <x v="70"/>
    <x v="70"/>
    <x v="70"/>
    <s v="Hardware"/>
    <x v="7"/>
    <s v="My laptop's keyboard isn't working properly, some keys are stuck. Bad past glass strategy. Above skin station."/>
    <s v="Critical"/>
    <x v="1"/>
    <s v="July"/>
    <x v="4"/>
  </r>
  <r>
    <x v="71"/>
    <x v="71"/>
    <x v="71"/>
    <s v="Software"/>
    <x v="2"/>
    <s v="Application X is crashing every time I open it. Tv control generation away public remain."/>
    <s v="Medium"/>
    <x v="2"/>
    <s v="July"/>
    <x v="14"/>
  </r>
  <r>
    <x v="72"/>
    <x v="72"/>
    <x v="72"/>
    <s v="Network"/>
    <x v="7"/>
    <s v="Can't connect to the Wi-Fi. It's showing 'No internet access'. Alone skill foot benefit."/>
    <s v="Medium"/>
    <x v="3"/>
    <s v="June"/>
    <x v="7"/>
  </r>
  <r>
    <x v="73"/>
    <x v="73"/>
    <x v="73"/>
    <s v="Other"/>
    <x v="8"/>
    <s v="Media respond them indicate. Up movie television stop. Garden ten city already close."/>
    <s v="High"/>
    <x v="3"/>
    <s v="September"/>
    <x v="21"/>
  </r>
  <r>
    <x v="74"/>
    <x v="74"/>
    <x v="74"/>
    <s v="Security"/>
    <x v="1"/>
    <s v="Lay support mouth control understand could. Husband for evening upon involve."/>
    <s v="Low"/>
    <x v="0"/>
    <s v="August"/>
    <x v="13"/>
  </r>
  <r>
    <x v="75"/>
    <x v="75"/>
    <x v="75"/>
    <s v="Other"/>
    <x v="7"/>
    <s v="Company month civil season include. Onto life for both little."/>
    <s v="High"/>
    <x v="2"/>
    <s v="August"/>
    <x v="11"/>
  </r>
  <r>
    <x v="76"/>
    <x v="76"/>
    <x v="76"/>
    <s v="Software"/>
    <x v="1"/>
    <s v="Application X is crashing every time I open it. Candidate push mind exactly feel."/>
    <s v="High"/>
    <x v="6"/>
    <s v="July"/>
    <x v="6"/>
  </r>
  <r>
    <x v="77"/>
    <x v="77"/>
    <x v="77"/>
    <s v="Security"/>
    <x v="5"/>
    <s v="Writer city suffer within important recently difference. Wait only relationship free."/>
    <s v="High"/>
    <x v="2"/>
    <s v="July"/>
    <x v="20"/>
  </r>
  <r>
    <x v="78"/>
    <x v="78"/>
    <x v="78"/>
    <s v="Software"/>
    <x v="1"/>
    <s v="Application X is crashing every time I open it. Form customer bill interest remember which."/>
    <s v="Low"/>
    <x v="3"/>
    <s v="July"/>
    <x v="1"/>
  </r>
  <r>
    <x v="79"/>
    <x v="79"/>
    <x v="79"/>
    <s v="Network"/>
    <x v="1"/>
    <s v="Can't connect to the Wi-Fi. It's showing 'No internet access'. Agree begin guess ask choice low themselves born."/>
    <s v="Low"/>
    <x v="0"/>
    <s v="June"/>
    <x v="5"/>
  </r>
  <r>
    <x v="80"/>
    <x v="80"/>
    <x v="80"/>
    <s v="Software"/>
    <x v="6"/>
    <s v="Application X is crashing every time I open it. Center worry nor whole."/>
    <s v="Low"/>
    <x v="2"/>
    <s v="June"/>
    <x v="8"/>
  </r>
  <r>
    <x v="81"/>
    <x v="81"/>
    <x v="81"/>
    <s v="Access"/>
    <x v="3"/>
    <s v="I'm locked out of my account and can't reset my password. Miss son responsibility hour."/>
    <s v="Low"/>
    <x v="0"/>
    <s v="June"/>
    <x v="17"/>
  </r>
  <r>
    <x v="82"/>
    <x v="82"/>
    <x v="82"/>
    <s v="Software"/>
    <x v="1"/>
    <s v="Application X is crashing every time I open it. Develop course foreign no either."/>
    <s v="Medium"/>
    <x v="6"/>
    <s v="August"/>
    <x v="12"/>
  </r>
  <r>
    <x v="83"/>
    <x v="83"/>
    <x v="83"/>
    <s v="Billing"/>
    <x v="4"/>
    <s v="Public husband return country service very. Be exactly time firm yard price bad."/>
    <s v="Low"/>
    <x v="5"/>
    <s v="July"/>
    <x v="11"/>
  </r>
  <r>
    <x v="84"/>
    <x v="84"/>
    <x v="84"/>
    <s v="Hardware"/>
    <x v="9"/>
    <s v="My laptop's keyboard isn't working properly, some keys are stuck. Perform author more owner girl message."/>
    <s v="Low"/>
    <x v="6"/>
    <s v="July"/>
    <x v="6"/>
  </r>
  <r>
    <x v="85"/>
    <x v="85"/>
    <x v="85"/>
    <s v="Access"/>
    <x v="5"/>
    <s v="I'm locked out of my account and can't reset my password. Church stop environment."/>
    <s v="High"/>
    <x v="3"/>
    <s v="July"/>
    <x v="23"/>
  </r>
  <r>
    <x v="86"/>
    <x v="86"/>
    <x v="86"/>
    <s v="Software"/>
    <x v="7"/>
    <s v="Application X is crashing every time I open it. Everyone body modern feeling shake loss."/>
    <s v="Medium"/>
    <x v="4"/>
    <s v="August"/>
    <x v="16"/>
  </r>
  <r>
    <x v="87"/>
    <x v="87"/>
    <x v="87"/>
    <s v="Hardware"/>
    <x v="2"/>
    <s v="My laptop's keyboard isn't working properly, some keys are stuck. Whole material thus despite firm more."/>
    <s v="Medium"/>
    <x v="2"/>
    <s v="July"/>
    <x v="15"/>
  </r>
  <r>
    <x v="88"/>
    <x v="88"/>
    <x v="88"/>
    <s v="Software"/>
    <x v="5"/>
    <s v="Application X is crashing every time I open it. Until statement century seat vote never."/>
    <s v="Medium"/>
    <x v="0"/>
    <s v="September"/>
    <x v="18"/>
  </r>
  <r>
    <x v="89"/>
    <x v="89"/>
    <x v="89"/>
    <s v="Software"/>
    <x v="5"/>
    <s v="Application X is crashing every time I open it. Big season the."/>
    <s v="Low"/>
    <x v="5"/>
    <s v="September"/>
    <x v="20"/>
  </r>
  <r>
    <x v="90"/>
    <x v="90"/>
    <x v="90"/>
    <s v="Software"/>
    <x v="0"/>
    <s v="Application X is crashing every time I open it. Usually career attention realize."/>
    <s v="Medium"/>
    <x v="4"/>
    <s v="July"/>
    <x v="14"/>
  </r>
  <r>
    <x v="91"/>
    <x v="91"/>
    <x v="91"/>
    <s v="Software"/>
    <x v="5"/>
    <s v="Application X is crashing every time I open it. Firm tonight statement feel Mrs music."/>
    <s v="Low"/>
    <x v="3"/>
    <s v="August"/>
    <x v="23"/>
  </r>
  <r>
    <x v="92"/>
    <x v="92"/>
    <x v="92"/>
    <s v="Network"/>
    <x v="3"/>
    <s v="Can't connect to the Wi-Fi. It's showing 'No internet access'. Life change act. Through imagine again whole."/>
    <s v="Medium"/>
    <x v="5"/>
    <s v="June"/>
    <x v="14"/>
  </r>
  <r>
    <x v="93"/>
    <x v="93"/>
    <x v="93"/>
    <s v="Other"/>
    <x v="3"/>
    <s v="Including development attack wide. Concern his environment attack program rest team."/>
    <s v="Low"/>
    <x v="3"/>
    <s v="June"/>
    <x v="4"/>
  </r>
  <r>
    <x v="94"/>
    <x v="94"/>
    <x v="94"/>
    <s v="Access"/>
    <x v="7"/>
    <s v="I'm locked out of my account and can't reset my password. Another collection another many."/>
    <s v="Low"/>
    <x v="0"/>
    <s v="July"/>
    <x v="20"/>
  </r>
  <r>
    <x v="95"/>
    <x v="95"/>
    <x v="95"/>
    <s v="Other"/>
    <x v="0"/>
    <s v="Compare or at environmental. Six what them fall. Husband certain institution phone resource blood."/>
    <s v="Medium"/>
    <x v="0"/>
    <s v="July"/>
    <x v="3"/>
  </r>
  <r>
    <x v="96"/>
    <x v="96"/>
    <x v="96"/>
    <s v="Access"/>
    <x v="4"/>
    <s v="I'm locked out of my account and can't reset my password. Medical let door front. Law end always."/>
    <s v="Low"/>
    <x v="5"/>
    <s v="August"/>
    <x v="3"/>
  </r>
  <r>
    <x v="97"/>
    <x v="97"/>
    <x v="97"/>
    <s v="Hardware"/>
    <x v="5"/>
    <s v="My laptop's keyboard isn't working properly, some keys are stuck. Rich fire power city. Water career next relate."/>
    <s v="Low"/>
    <x v="0"/>
    <s v="July"/>
    <x v="4"/>
  </r>
  <r>
    <x v="98"/>
    <x v="98"/>
    <x v="98"/>
    <s v="Software"/>
    <x v="1"/>
    <s v="Application X is crashing every time I open it. Result happy song want finish stuff."/>
    <s v="High"/>
    <x v="6"/>
    <s v="September"/>
    <x v="1"/>
  </r>
  <r>
    <x v="99"/>
    <x v="99"/>
    <x v="99"/>
    <s v="Hardware"/>
    <x v="4"/>
    <s v="My laptop's keyboard isn't working properly, some keys are stuck. Themselves big matter happy small."/>
    <s v="Medium"/>
    <x v="2"/>
    <s v="July"/>
    <x v="17"/>
  </r>
  <r>
    <x v="100"/>
    <x v="100"/>
    <x v="100"/>
    <s v="Software"/>
    <x v="5"/>
    <s v="Application X is crashing every time I open it. Agent will respond help."/>
    <s v="Critical"/>
    <x v="6"/>
    <s v="August"/>
    <x v="10"/>
  </r>
  <r>
    <x v="101"/>
    <x v="101"/>
    <x v="101"/>
    <s v="Software"/>
    <x v="7"/>
    <s v="Application X is crashing every time I open it. Short commercial everybody difficult change."/>
    <s v="Medium"/>
    <x v="2"/>
    <s v="September"/>
    <x v="14"/>
  </r>
  <r>
    <x v="102"/>
    <x v="102"/>
    <x v="102"/>
    <s v="Other"/>
    <x v="5"/>
    <s v="Any today within none hot again green. Remember attack event view father."/>
    <s v="Low"/>
    <x v="5"/>
    <s v="July"/>
    <x v="19"/>
  </r>
  <r>
    <x v="103"/>
    <x v="103"/>
    <x v="103"/>
    <s v="Software"/>
    <x v="9"/>
    <s v="Application X is crashing every time I open it. Represent senior his finish include nothing."/>
    <s v="Medium"/>
    <x v="3"/>
    <s v="June"/>
    <x v="0"/>
  </r>
  <r>
    <x v="104"/>
    <x v="104"/>
    <x v="104"/>
    <s v="Billing"/>
    <x v="9"/>
    <s v="She certain boy build. Test bag country president environment."/>
    <s v="High"/>
    <x v="4"/>
    <s v="September"/>
    <x v="22"/>
  </r>
  <r>
    <x v="105"/>
    <x v="105"/>
    <x v="105"/>
    <s v="Network"/>
    <x v="8"/>
    <s v="Can't connect to the Wi-Fi. It's showing 'No internet access'. Hair job save son."/>
    <s v="Low"/>
    <x v="6"/>
    <s v="August"/>
    <x v="22"/>
  </r>
  <r>
    <x v="106"/>
    <x v="106"/>
    <x v="106"/>
    <s v="Billing"/>
    <x v="2"/>
    <s v="Growth middle establish public."/>
    <s v="Medium"/>
    <x v="6"/>
    <s v="August"/>
    <x v="14"/>
  </r>
  <r>
    <x v="107"/>
    <x v="107"/>
    <x v="107"/>
    <s v="Hardware"/>
    <x v="1"/>
    <s v="My laptop's keyboard isn't working properly, some keys are stuck. Produce require line letter listen often."/>
    <s v="Low"/>
    <x v="1"/>
    <s v="July"/>
    <x v="9"/>
  </r>
  <r>
    <x v="108"/>
    <x v="108"/>
    <x v="108"/>
    <s v="Hardware"/>
    <x v="2"/>
    <s v="My laptop's keyboard isn't working properly, some keys are stuck. At bag continue."/>
    <s v="High"/>
    <x v="4"/>
    <s v="July"/>
    <x v="22"/>
  </r>
  <r>
    <x v="109"/>
    <x v="109"/>
    <x v="109"/>
    <s v="Software"/>
    <x v="2"/>
    <s v="Application X is crashing every time I open it. Without pass book tend."/>
    <s v="Low"/>
    <x v="6"/>
    <s v="July"/>
    <x v="17"/>
  </r>
  <r>
    <x v="110"/>
    <x v="110"/>
    <x v="110"/>
    <s v="Access"/>
    <x v="7"/>
    <s v="I'm locked out of my account and can't reset my password. Right where add."/>
    <s v="High"/>
    <x v="1"/>
    <s v="July"/>
    <x v="16"/>
  </r>
  <r>
    <x v="111"/>
    <x v="111"/>
    <x v="111"/>
    <s v="Software"/>
    <x v="2"/>
    <s v="Application X is crashing every time I open it. Argue team senior low training."/>
    <s v="Low"/>
    <x v="2"/>
    <s v="August"/>
    <x v="12"/>
  </r>
  <r>
    <x v="112"/>
    <x v="112"/>
    <x v="112"/>
    <s v="Security"/>
    <x v="1"/>
    <s v="Plant attack should. Drive international today. Pretty statement her upon nation."/>
    <s v="Low"/>
    <x v="2"/>
    <s v="August"/>
    <x v="19"/>
  </r>
  <r>
    <x v="113"/>
    <x v="113"/>
    <x v="113"/>
    <s v="Hardware"/>
    <x v="3"/>
    <s v="My laptop's keyboard isn't working properly, some keys are stuck. Chance place build body population."/>
    <s v="High"/>
    <x v="3"/>
    <s v="August"/>
    <x v="12"/>
  </r>
  <r>
    <x v="114"/>
    <x v="114"/>
    <x v="114"/>
    <s v="Other"/>
    <x v="4"/>
    <s v="Something million activity. Interview under cover career under. Can address show public."/>
    <s v="Medium"/>
    <x v="2"/>
    <s v="June"/>
    <x v="22"/>
  </r>
  <r>
    <x v="115"/>
    <x v="115"/>
    <x v="115"/>
    <s v="Access"/>
    <x v="9"/>
    <s v="I'm locked out of my account and can't reset my password. Receive nature option oil read trouble."/>
    <s v="Low"/>
    <x v="2"/>
    <s v="September"/>
    <x v="17"/>
  </r>
  <r>
    <x v="116"/>
    <x v="116"/>
    <x v="116"/>
    <s v="Software"/>
    <x v="2"/>
    <s v="Application X is crashing every time I open it. Toward ago director condition food share meet."/>
    <s v="Medium"/>
    <x v="1"/>
    <s v="July"/>
    <x v="15"/>
  </r>
  <r>
    <x v="117"/>
    <x v="117"/>
    <x v="117"/>
    <s v="Access"/>
    <x v="8"/>
    <s v="I'm locked out of my account and can't reset my password. For we when drive. Start identify now throw."/>
    <s v="Medium"/>
    <x v="2"/>
    <s v="July"/>
    <x v="22"/>
  </r>
  <r>
    <x v="118"/>
    <x v="118"/>
    <x v="118"/>
    <s v="Billing"/>
    <x v="5"/>
    <s v="Even focus animal civil quality lay skill. Need maybe former return."/>
    <s v="Low"/>
    <x v="6"/>
    <s v="August"/>
    <x v="0"/>
  </r>
  <r>
    <x v="119"/>
    <x v="119"/>
    <x v="119"/>
    <s v="Hardware"/>
    <x v="1"/>
    <s v="My laptop's keyboard isn't working properly, some keys are stuck. Cup money work certainly color."/>
    <s v="Medium"/>
    <x v="4"/>
    <s v="July"/>
    <x v="17"/>
  </r>
  <r>
    <x v="120"/>
    <x v="120"/>
    <x v="120"/>
    <s v="Other"/>
    <x v="4"/>
    <s v="Clear late win beat. Those arm say year him science door."/>
    <s v="Medium"/>
    <x v="4"/>
    <s v="July"/>
    <x v="10"/>
  </r>
  <r>
    <x v="121"/>
    <x v="121"/>
    <x v="121"/>
    <s v="Access"/>
    <x v="7"/>
    <s v="I'm locked out of my account and can't reset my password. Purpose almost nature create authority company."/>
    <s v="Medium"/>
    <x v="6"/>
    <s v="June"/>
    <x v="5"/>
  </r>
  <r>
    <x v="122"/>
    <x v="122"/>
    <x v="122"/>
    <s v="Software"/>
    <x v="0"/>
    <s v="Application X is crashing every time I open it. Garden better chance impact where how member."/>
    <s v="Medium"/>
    <x v="5"/>
    <s v="July"/>
    <x v="9"/>
  </r>
  <r>
    <x v="123"/>
    <x v="123"/>
    <x v="123"/>
    <s v="Network"/>
    <x v="1"/>
    <s v="Can't connect to the Wi-Fi. It's showing 'No internet access'. Bag without else red. Able year decision others."/>
    <s v="Medium"/>
    <x v="5"/>
    <s v="August"/>
    <x v="11"/>
  </r>
  <r>
    <x v="124"/>
    <x v="124"/>
    <x v="124"/>
    <s v="Billing"/>
    <x v="9"/>
    <s v="Police machine star. Computer lead control across blue eye force. Parent set professor sit couple."/>
    <s v="Medium"/>
    <x v="3"/>
    <s v="June"/>
    <x v="22"/>
  </r>
  <r>
    <x v="125"/>
    <x v="125"/>
    <x v="125"/>
    <s v="Billing"/>
    <x v="3"/>
    <s v="Group resource dinner knowledge scientist Mr. Police simply enter training too."/>
    <s v="Medium"/>
    <x v="4"/>
    <s v="August"/>
    <x v="18"/>
  </r>
  <r>
    <x v="126"/>
    <x v="126"/>
    <x v="126"/>
    <s v="Hardware"/>
    <x v="5"/>
    <s v="My laptop's keyboard isn't working properly, some keys are stuck. Go wear understand relate."/>
    <s v="Low"/>
    <x v="5"/>
    <s v="August"/>
    <x v="17"/>
  </r>
  <r>
    <x v="127"/>
    <x v="127"/>
    <x v="127"/>
    <s v="Software"/>
    <x v="9"/>
    <s v="Application X is crashing every time I open it. Gas mother rate wind fight success medical."/>
    <s v="Low"/>
    <x v="2"/>
    <s v="July"/>
    <x v="20"/>
  </r>
  <r>
    <x v="128"/>
    <x v="128"/>
    <x v="128"/>
    <s v="Network"/>
    <x v="2"/>
    <s v="Can't connect to the Wi-Fi. It's showing 'No internet access'. These entire million eat play sit."/>
    <s v="High"/>
    <x v="5"/>
    <s v="September"/>
    <x v="3"/>
  </r>
  <r>
    <x v="129"/>
    <x v="129"/>
    <x v="129"/>
    <s v="Other"/>
    <x v="1"/>
    <s v="Draw once season talk forward. Decision partner north realize finish one question."/>
    <s v="Medium"/>
    <x v="4"/>
    <s v="September"/>
    <x v="3"/>
  </r>
  <r>
    <x v="130"/>
    <x v="130"/>
    <x v="130"/>
    <s v="Billing"/>
    <x v="6"/>
    <s v="Catch travel form bar pretty himself team. Light suffer evidence land ok may guy."/>
    <s v="Low"/>
    <x v="3"/>
    <s v="September"/>
    <x v="5"/>
  </r>
  <r>
    <x v="131"/>
    <x v="131"/>
    <x v="131"/>
    <s v="Billing"/>
    <x v="2"/>
    <s v="Act believe heavy watch best game part. Too language mean. Cut age personal resource."/>
    <s v="Low"/>
    <x v="6"/>
    <s v="August"/>
    <x v="14"/>
  </r>
  <r>
    <x v="132"/>
    <x v="132"/>
    <x v="132"/>
    <s v="Other"/>
    <x v="7"/>
    <s v="Year name message voice data. Protect word up today. Break drop already life."/>
    <s v="Low"/>
    <x v="6"/>
    <s v="September"/>
    <x v="21"/>
  </r>
  <r>
    <x v="133"/>
    <x v="133"/>
    <x v="133"/>
    <s v="Access"/>
    <x v="3"/>
    <s v="I'm locked out of my account and can't reset my password. Maintain tree story research hair why."/>
    <s v="High"/>
    <x v="1"/>
    <s v="July"/>
    <x v="7"/>
  </r>
  <r>
    <x v="134"/>
    <x v="134"/>
    <x v="134"/>
    <s v="Other"/>
    <x v="5"/>
    <s v="Memory process group arm attack indicate mother. View three prepare by."/>
    <s v="Low"/>
    <x v="0"/>
    <s v="August"/>
    <x v="11"/>
  </r>
  <r>
    <x v="135"/>
    <x v="135"/>
    <x v="135"/>
    <s v="Security"/>
    <x v="6"/>
    <s v="Foreign sign be money cup raise keep. Right scene market."/>
    <s v="Low"/>
    <x v="5"/>
    <s v="June"/>
    <x v="16"/>
  </r>
  <r>
    <x v="136"/>
    <x v="136"/>
    <x v="136"/>
    <s v="Hardware"/>
    <x v="6"/>
    <s v="My laptop's keyboard isn't working properly, some keys are stuck. Certain six among before."/>
    <s v="Low"/>
    <x v="6"/>
    <s v="September"/>
    <x v="3"/>
  </r>
  <r>
    <x v="137"/>
    <x v="137"/>
    <x v="137"/>
    <s v="Hardware"/>
    <x v="1"/>
    <s v="My laptop's keyboard isn't working properly, some keys are stuck. Ago his against point garden drug."/>
    <s v="Low"/>
    <x v="6"/>
    <s v="June"/>
    <x v="2"/>
  </r>
  <r>
    <x v="138"/>
    <x v="138"/>
    <x v="138"/>
    <s v="Software"/>
    <x v="0"/>
    <s v="Application X is crashing every time I open it. Any state food citizen."/>
    <s v="Medium"/>
    <x v="5"/>
    <s v="August"/>
    <x v="10"/>
  </r>
  <r>
    <x v="139"/>
    <x v="139"/>
    <x v="139"/>
    <s v="Network"/>
    <x v="6"/>
    <s v="Can't connect to the Wi-Fi. It's showing 'No internet access'. He particularly begin save area finally word."/>
    <s v="Low"/>
    <x v="2"/>
    <s v="August"/>
    <x v="9"/>
  </r>
  <r>
    <x v="140"/>
    <x v="140"/>
    <x v="140"/>
    <s v="Hardware"/>
    <x v="8"/>
    <s v="My laptop's keyboard isn't working properly, some keys are stuck. Serious simply mind cost movie actually."/>
    <s v="Medium"/>
    <x v="5"/>
    <s v="August"/>
    <x v="6"/>
  </r>
  <r>
    <x v="141"/>
    <x v="141"/>
    <x v="141"/>
    <s v="Hardware"/>
    <x v="0"/>
    <s v="My laptop's keyboard isn't working properly, some keys are stuck. Social approach mother white."/>
    <s v="Medium"/>
    <x v="1"/>
    <s v="August"/>
    <x v="6"/>
  </r>
  <r>
    <x v="142"/>
    <x v="142"/>
    <x v="142"/>
    <s v="Network"/>
    <x v="4"/>
    <s v="Can't connect to the Wi-Fi. It's showing 'No internet access'. Enter room up sound nature."/>
    <s v="Medium"/>
    <x v="4"/>
    <s v="September"/>
    <x v="8"/>
  </r>
  <r>
    <x v="143"/>
    <x v="143"/>
    <x v="143"/>
    <s v="Hardware"/>
    <x v="3"/>
    <s v="My laptop's keyboard isn't working properly, some keys are stuck. Effort to since question."/>
    <s v="Low"/>
    <x v="6"/>
    <s v="August"/>
    <x v="22"/>
  </r>
  <r>
    <x v="144"/>
    <x v="144"/>
    <x v="144"/>
    <s v="Software"/>
    <x v="8"/>
    <s v="Application X is crashing every time I open it. These drive president building."/>
    <s v="Medium"/>
    <x v="0"/>
    <s v="June"/>
    <x v="15"/>
  </r>
  <r>
    <x v="145"/>
    <x v="145"/>
    <x v="145"/>
    <s v="Billing"/>
    <x v="3"/>
    <s v="Suddenly effort she without without."/>
    <s v="Critical"/>
    <x v="6"/>
    <s v="August"/>
    <x v="20"/>
  </r>
  <r>
    <x v="146"/>
    <x v="146"/>
    <x v="146"/>
    <s v="Network"/>
    <x v="6"/>
    <s v="Can't connect to the Wi-Fi. It's showing 'No internet access'. Should that nation can difficult nice."/>
    <s v="High"/>
    <x v="5"/>
    <s v="June"/>
    <x v="12"/>
  </r>
  <r>
    <x v="147"/>
    <x v="147"/>
    <x v="147"/>
    <s v="Security"/>
    <x v="3"/>
    <s v="Look scene real owner agent whose specific. Along they yourself character year or behind."/>
    <s v="Low"/>
    <x v="5"/>
    <s v="September"/>
    <x v="8"/>
  </r>
  <r>
    <x v="148"/>
    <x v="148"/>
    <x v="148"/>
    <s v="Other"/>
    <x v="7"/>
    <s v="You reflect radio. Especially speech wish interesting wife."/>
    <s v="Medium"/>
    <x v="3"/>
    <s v="July"/>
    <x v="9"/>
  </r>
  <r>
    <x v="149"/>
    <x v="149"/>
    <x v="149"/>
    <s v="Hardware"/>
    <x v="0"/>
    <s v="My laptop's keyboard isn't working properly, some keys are stuck. Event pattern factor deep manager work."/>
    <s v="Medium"/>
    <x v="2"/>
    <s v="July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8E681-C4EB-4D74-AEAA-8353C62FED38}" name="PivotTable11" cacheId="1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5:J10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solution_Time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solution_Ti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c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C7B3E-63D5-4672-9A88-3589EA96023D}" name="PivotTable10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21:E2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Resolution_Time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solution_Ti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ic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F57B3-0448-48CB-9211-09C24C1670CB}" name="PivotTable9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3">
    <pivotField dataField="1" subtotalTop="0" showAll="0" defaultSubtotal="0"/>
    <pivotField axis="axisRow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ubtotalTop="0" showAll="0" defaultSubtota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cket_id" fld="0" subtotal="count" baseField="0" baseItem="0"/>
    <dataField name="Sum of Resolution_Time" fld="2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lp_desk_tickets.xlsx!ticket">
        <x15:activeTabTopLevelEntity name="[tic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3ABD5-8550-4082-88DF-6105952D5C32}" name="PivotTable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3:B38" firstHeaderRow="1" firstDataRow="1" firstDataCol="1"/>
  <pivotFields count="14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umFmtId="47" showAll="0">
      <items count="151">
        <item x="72"/>
        <item x="59"/>
        <item x="80"/>
        <item x="55"/>
        <item x="47"/>
        <item x="22"/>
        <item x="20"/>
        <item x="26"/>
        <item x="11"/>
        <item x="135"/>
        <item x="146"/>
        <item x="92"/>
        <item x="124"/>
        <item x="93"/>
        <item x="103"/>
        <item x="114"/>
        <item x="81"/>
        <item x="144"/>
        <item x="79"/>
        <item x="0"/>
        <item x="12"/>
        <item x="52"/>
        <item x="137"/>
        <item x="121"/>
        <item x="17"/>
        <item x="35"/>
        <item x="18"/>
        <item x="102"/>
        <item x="62"/>
        <item x="48"/>
        <item x="19"/>
        <item x="27"/>
        <item x="7"/>
        <item x="45"/>
        <item x="67"/>
        <item x="84"/>
        <item x="8"/>
        <item x="21"/>
        <item x="14"/>
        <item x="87"/>
        <item x="32"/>
        <item x="119"/>
        <item x="24"/>
        <item x="108"/>
        <item x="90"/>
        <item x="109"/>
        <item x="25"/>
        <item x="116"/>
        <item x="110"/>
        <item x="54"/>
        <item x="148"/>
        <item x="127"/>
        <item x="77"/>
        <item x="66"/>
        <item x="120"/>
        <item x="76"/>
        <item x="133"/>
        <item x="70"/>
        <item x="57"/>
        <item x="13"/>
        <item x="50"/>
        <item x="78"/>
        <item x="15"/>
        <item x="117"/>
        <item x="71"/>
        <item x="94"/>
        <item x="95"/>
        <item x="97"/>
        <item x="42"/>
        <item x="107"/>
        <item x="3"/>
        <item x="83"/>
        <item x="122"/>
        <item x="85"/>
        <item x="43"/>
        <item x="99"/>
        <item x="149"/>
        <item x="51"/>
        <item x="56"/>
        <item x="63"/>
        <item x="125"/>
        <item x="44"/>
        <item x="105"/>
        <item x="143"/>
        <item x="118"/>
        <item x="5"/>
        <item x="140"/>
        <item x="91"/>
        <item x="16"/>
        <item x="58"/>
        <item x="74"/>
        <item x="49"/>
        <item x="82"/>
        <item x="131"/>
        <item x="37"/>
        <item x="96"/>
        <item x="39"/>
        <item x="134"/>
        <item x="53"/>
        <item x="106"/>
        <item x="100"/>
        <item x="65"/>
        <item x="141"/>
        <item x="123"/>
        <item x="138"/>
        <item x="113"/>
        <item x="139"/>
        <item x="6"/>
        <item x="86"/>
        <item x="34"/>
        <item x="31"/>
        <item x="68"/>
        <item x="126"/>
        <item x="60"/>
        <item x="10"/>
        <item x="29"/>
        <item x="75"/>
        <item x="112"/>
        <item x="111"/>
        <item x="23"/>
        <item x="46"/>
        <item x="30"/>
        <item x="145"/>
        <item x="38"/>
        <item x="1"/>
        <item x="89"/>
        <item x="147"/>
        <item x="73"/>
        <item x="4"/>
        <item x="115"/>
        <item x="2"/>
        <item x="33"/>
        <item x="40"/>
        <item x="104"/>
        <item x="129"/>
        <item x="69"/>
        <item x="132"/>
        <item x="36"/>
        <item x="128"/>
        <item x="64"/>
        <item x="9"/>
        <item x="61"/>
        <item x="130"/>
        <item x="101"/>
        <item x="88"/>
        <item x="142"/>
        <item x="41"/>
        <item x="136"/>
        <item x="98"/>
        <item x="28"/>
        <item t="default"/>
      </items>
    </pivotField>
    <pivotField numFmtId="47" showAll="0">
      <items count="151">
        <item x="72"/>
        <item x="59"/>
        <item x="55"/>
        <item x="22"/>
        <item x="11"/>
        <item x="26"/>
        <item x="146"/>
        <item x="20"/>
        <item x="124"/>
        <item x="80"/>
        <item x="103"/>
        <item x="92"/>
        <item x="114"/>
        <item x="47"/>
        <item x="144"/>
        <item x="0"/>
        <item x="135"/>
        <item x="12"/>
        <item x="93"/>
        <item x="52"/>
        <item x="121"/>
        <item x="137"/>
        <item x="81"/>
        <item x="35"/>
        <item x="79"/>
        <item x="102"/>
        <item x="62"/>
        <item x="17"/>
        <item x="48"/>
        <item x="18"/>
        <item x="19"/>
        <item x="27"/>
        <item x="45"/>
        <item x="67"/>
        <item x="8"/>
        <item x="7"/>
        <item x="14"/>
        <item x="21"/>
        <item x="87"/>
        <item x="84"/>
        <item x="108"/>
        <item x="119"/>
        <item x="90"/>
        <item x="110"/>
        <item x="25"/>
        <item x="116"/>
        <item x="54"/>
        <item x="24"/>
        <item x="32"/>
        <item x="148"/>
        <item x="77"/>
        <item x="109"/>
        <item x="120"/>
        <item x="76"/>
        <item x="133"/>
        <item x="70"/>
        <item x="127"/>
        <item x="66"/>
        <item x="15"/>
        <item x="71"/>
        <item x="117"/>
        <item x="78"/>
        <item x="13"/>
        <item x="95"/>
        <item x="50"/>
        <item x="3"/>
        <item x="57"/>
        <item x="94"/>
        <item x="122"/>
        <item x="85"/>
        <item x="43"/>
        <item x="107"/>
        <item x="99"/>
        <item x="83"/>
        <item x="149"/>
        <item x="97"/>
        <item x="63"/>
        <item x="44"/>
        <item x="42"/>
        <item x="125"/>
        <item x="56"/>
        <item x="105"/>
        <item x="140"/>
        <item x="143"/>
        <item x="51"/>
        <item x="58"/>
        <item x="5"/>
        <item x="118"/>
        <item x="49"/>
        <item x="16"/>
        <item x="82"/>
        <item x="91"/>
        <item x="131"/>
        <item x="96"/>
        <item x="74"/>
        <item x="39"/>
        <item x="53"/>
        <item x="100"/>
        <item x="37"/>
        <item x="65"/>
        <item x="106"/>
        <item x="141"/>
        <item x="138"/>
        <item x="113"/>
        <item x="123"/>
        <item x="134"/>
        <item x="6"/>
        <item x="86"/>
        <item x="31"/>
        <item x="139"/>
        <item x="75"/>
        <item x="60"/>
        <item x="68"/>
        <item x="29"/>
        <item x="126"/>
        <item x="34"/>
        <item x="23"/>
        <item x="145"/>
        <item x="46"/>
        <item x="38"/>
        <item x="112"/>
        <item x="10"/>
        <item x="1"/>
        <item x="73"/>
        <item x="4"/>
        <item x="111"/>
        <item x="2"/>
        <item x="30"/>
        <item x="147"/>
        <item x="104"/>
        <item x="40"/>
        <item x="69"/>
        <item x="129"/>
        <item x="89"/>
        <item x="115"/>
        <item x="128"/>
        <item x="33"/>
        <item x="64"/>
        <item x="132"/>
        <item x="9"/>
        <item x="61"/>
        <item x="130"/>
        <item x="36"/>
        <item x="101"/>
        <item x="88"/>
        <item x="41"/>
        <item x="142"/>
        <item x="98"/>
        <item x="28"/>
        <item x="13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5">
        <item x="17"/>
        <item x="11"/>
        <item x="21"/>
        <item x="15"/>
        <item x="23"/>
        <item x="16"/>
        <item x="22"/>
        <item x="7"/>
        <item x="19"/>
        <item x="2"/>
        <item x="6"/>
        <item x="12"/>
        <item x="14"/>
        <item x="10"/>
        <item x="9"/>
        <item x="20"/>
        <item x="8"/>
        <item x="3"/>
        <item x="18"/>
        <item x="1"/>
        <item x="5"/>
        <item x="4"/>
        <item x="0"/>
        <item x="1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cket_id" fld="0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CE3FB-752D-47DF-A299-13320D00D6A8}" name="PivotTable2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I11" firstHeaderRow="1" firstDataRow="1" firstDataCol="1"/>
  <pivotFields count="14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numFmtId="47" showAll="0">
      <items count="151">
        <item x="72"/>
        <item x="59"/>
        <item x="80"/>
        <item x="55"/>
        <item x="47"/>
        <item x="22"/>
        <item x="20"/>
        <item x="26"/>
        <item x="11"/>
        <item x="135"/>
        <item x="146"/>
        <item x="92"/>
        <item x="124"/>
        <item x="93"/>
        <item x="103"/>
        <item x="114"/>
        <item x="81"/>
        <item x="144"/>
        <item x="79"/>
        <item x="0"/>
        <item x="12"/>
        <item x="52"/>
        <item x="137"/>
        <item x="121"/>
        <item x="17"/>
        <item x="35"/>
        <item x="18"/>
        <item x="102"/>
        <item x="62"/>
        <item x="48"/>
        <item x="19"/>
        <item x="27"/>
        <item x="7"/>
        <item x="45"/>
        <item x="67"/>
        <item x="84"/>
        <item x="8"/>
        <item x="21"/>
        <item x="14"/>
        <item x="87"/>
        <item x="32"/>
        <item x="119"/>
        <item x="24"/>
        <item x="108"/>
        <item x="90"/>
        <item x="109"/>
        <item x="25"/>
        <item x="116"/>
        <item x="110"/>
        <item x="54"/>
        <item x="148"/>
        <item x="127"/>
        <item x="77"/>
        <item x="66"/>
        <item x="120"/>
        <item x="76"/>
        <item x="133"/>
        <item x="70"/>
        <item x="57"/>
        <item x="13"/>
        <item x="50"/>
        <item x="78"/>
        <item x="15"/>
        <item x="117"/>
        <item x="71"/>
        <item x="94"/>
        <item x="95"/>
        <item x="97"/>
        <item x="42"/>
        <item x="107"/>
        <item x="3"/>
        <item x="83"/>
        <item x="122"/>
        <item x="85"/>
        <item x="43"/>
        <item x="99"/>
        <item x="149"/>
        <item x="51"/>
        <item x="56"/>
        <item x="63"/>
        <item x="125"/>
        <item x="44"/>
        <item x="105"/>
        <item x="143"/>
        <item x="118"/>
        <item x="5"/>
        <item x="140"/>
        <item x="91"/>
        <item x="16"/>
        <item x="58"/>
        <item x="74"/>
        <item x="49"/>
        <item x="82"/>
        <item x="131"/>
        <item x="37"/>
        <item x="96"/>
        <item x="39"/>
        <item x="134"/>
        <item x="53"/>
        <item x="106"/>
        <item x="100"/>
        <item x="65"/>
        <item x="141"/>
        <item x="123"/>
        <item x="138"/>
        <item x="113"/>
        <item x="139"/>
        <item x="6"/>
        <item x="86"/>
        <item x="34"/>
        <item x="31"/>
        <item x="68"/>
        <item x="126"/>
        <item x="60"/>
        <item x="10"/>
        <item x="29"/>
        <item x="75"/>
        <item x="112"/>
        <item x="111"/>
        <item x="23"/>
        <item x="46"/>
        <item x="30"/>
        <item x="145"/>
        <item x="38"/>
        <item x="1"/>
        <item x="89"/>
        <item x="147"/>
        <item x="73"/>
        <item x="4"/>
        <item x="115"/>
        <item x="2"/>
        <item x="33"/>
        <item x="40"/>
        <item x="104"/>
        <item x="129"/>
        <item x="69"/>
        <item x="132"/>
        <item x="36"/>
        <item x="128"/>
        <item x="64"/>
        <item x="9"/>
        <item x="61"/>
        <item x="130"/>
        <item x="101"/>
        <item x="88"/>
        <item x="142"/>
        <item x="41"/>
        <item x="136"/>
        <item x="98"/>
        <item x="28"/>
        <item t="default"/>
      </items>
    </pivotField>
    <pivotField numFmtId="47" showAll="0">
      <items count="151">
        <item x="72"/>
        <item x="59"/>
        <item x="55"/>
        <item x="22"/>
        <item x="11"/>
        <item x="26"/>
        <item x="146"/>
        <item x="20"/>
        <item x="124"/>
        <item x="80"/>
        <item x="103"/>
        <item x="92"/>
        <item x="114"/>
        <item x="47"/>
        <item x="144"/>
        <item x="0"/>
        <item x="135"/>
        <item x="12"/>
        <item x="93"/>
        <item x="52"/>
        <item x="121"/>
        <item x="137"/>
        <item x="81"/>
        <item x="35"/>
        <item x="79"/>
        <item x="102"/>
        <item x="62"/>
        <item x="17"/>
        <item x="48"/>
        <item x="18"/>
        <item x="19"/>
        <item x="27"/>
        <item x="45"/>
        <item x="67"/>
        <item x="8"/>
        <item x="7"/>
        <item x="14"/>
        <item x="21"/>
        <item x="87"/>
        <item x="84"/>
        <item x="108"/>
        <item x="119"/>
        <item x="90"/>
        <item x="110"/>
        <item x="25"/>
        <item x="116"/>
        <item x="54"/>
        <item x="24"/>
        <item x="32"/>
        <item x="148"/>
        <item x="77"/>
        <item x="109"/>
        <item x="120"/>
        <item x="76"/>
        <item x="133"/>
        <item x="70"/>
        <item x="127"/>
        <item x="66"/>
        <item x="15"/>
        <item x="71"/>
        <item x="117"/>
        <item x="78"/>
        <item x="13"/>
        <item x="95"/>
        <item x="50"/>
        <item x="3"/>
        <item x="57"/>
        <item x="94"/>
        <item x="122"/>
        <item x="85"/>
        <item x="43"/>
        <item x="107"/>
        <item x="99"/>
        <item x="83"/>
        <item x="149"/>
        <item x="97"/>
        <item x="63"/>
        <item x="44"/>
        <item x="42"/>
        <item x="125"/>
        <item x="56"/>
        <item x="105"/>
        <item x="140"/>
        <item x="143"/>
        <item x="51"/>
        <item x="58"/>
        <item x="5"/>
        <item x="118"/>
        <item x="49"/>
        <item x="16"/>
        <item x="82"/>
        <item x="91"/>
        <item x="131"/>
        <item x="96"/>
        <item x="74"/>
        <item x="39"/>
        <item x="53"/>
        <item x="100"/>
        <item x="37"/>
        <item x="65"/>
        <item x="106"/>
        <item x="141"/>
        <item x="138"/>
        <item x="113"/>
        <item x="123"/>
        <item x="134"/>
        <item x="6"/>
        <item x="86"/>
        <item x="31"/>
        <item x="139"/>
        <item x="75"/>
        <item x="60"/>
        <item x="68"/>
        <item x="29"/>
        <item x="126"/>
        <item x="34"/>
        <item x="23"/>
        <item x="145"/>
        <item x="46"/>
        <item x="38"/>
        <item x="112"/>
        <item x="10"/>
        <item x="1"/>
        <item x="73"/>
        <item x="4"/>
        <item x="111"/>
        <item x="2"/>
        <item x="30"/>
        <item x="147"/>
        <item x="104"/>
        <item x="40"/>
        <item x="69"/>
        <item x="129"/>
        <item x="89"/>
        <item x="115"/>
        <item x="128"/>
        <item x="33"/>
        <item x="64"/>
        <item x="132"/>
        <item x="9"/>
        <item x="61"/>
        <item x="130"/>
        <item x="36"/>
        <item x="101"/>
        <item x="88"/>
        <item x="41"/>
        <item x="142"/>
        <item x="98"/>
        <item x="28"/>
        <item x="136"/>
        <item t="default"/>
      </items>
    </pivotField>
    <pivotField showAll="0"/>
    <pivotField showAll="0"/>
    <pivotField showAll="0"/>
    <pivotField showAll="0"/>
    <pivotField axis="axisRow" showAll="0">
      <items count="8">
        <item x="1"/>
        <item x="5"/>
        <item x="3"/>
        <item x="2"/>
        <item x="0"/>
        <item x="4"/>
        <item x="6"/>
        <item t="default"/>
      </items>
    </pivotField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icket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73B86-1A26-4C54-9F72-922B031BC782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4">
    <pivotField dataFiel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numFmtId="47" showAll="0">
      <items count="151">
        <item x="72"/>
        <item x="59"/>
        <item x="80"/>
        <item x="55"/>
        <item x="47"/>
        <item x="22"/>
        <item x="20"/>
        <item x="26"/>
        <item x="11"/>
        <item x="135"/>
        <item x="146"/>
        <item x="92"/>
        <item x="124"/>
        <item x="93"/>
        <item x="103"/>
        <item x="114"/>
        <item x="81"/>
        <item x="144"/>
        <item x="79"/>
        <item x="0"/>
        <item x="12"/>
        <item x="52"/>
        <item x="137"/>
        <item x="121"/>
        <item x="17"/>
        <item x="35"/>
        <item x="18"/>
        <item x="102"/>
        <item x="62"/>
        <item x="48"/>
        <item x="19"/>
        <item x="27"/>
        <item x="7"/>
        <item x="45"/>
        <item x="67"/>
        <item x="84"/>
        <item x="8"/>
        <item x="21"/>
        <item x="14"/>
        <item x="87"/>
        <item x="32"/>
        <item x="119"/>
        <item x="24"/>
        <item x="108"/>
        <item x="90"/>
        <item x="109"/>
        <item x="25"/>
        <item x="116"/>
        <item x="110"/>
        <item x="54"/>
        <item x="148"/>
        <item x="127"/>
        <item x="77"/>
        <item x="66"/>
        <item x="120"/>
        <item x="76"/>
        <item x="133"/>
        <item x="70"/>
        <item x="57"/>
        <item x="13"/>
        <item x="50"/>
        <item x="78"/>
        <item x="15"/>
        <item x="117"/>
        <item x="71"/>
        <item x="94"/>
        <item x="95"/>
        <item x="97"/>
        <item x="42"/>
        <item x="107"/>
        <item x="3"/>
        <item x="83"/>
        <item x="122"/>
        <item x="85"/>
        <item x="43"/>
        <item x="99"/>
        <item x="149"/>
        <item x="51"/>
        <item x="56"/>
        <item x="63"/>
        <item x="125"/>
        <item x="44"/>
        <item x="105"/>
        <item x="143"/>
        <item x="118"/>
        <item x="5"/>
        <item x="140"/>
        <item x="91"/>
        <item x="16"/>
        <item x="58"/>
        <item x="74"/>
        <item x="49"/>
        <item x="82"/>
        <item x="131"/>
        <item x="37"/>
        <item x="96"/>
        <item x="39"/>
        <item x="134"/>
        <item x="53"/>
        <item x="106"/>
        <item x="100"/>
        <item x="65"/>
        <item x="141"/>
        <item x="123"/>
        <item x="138"/>
        <item x="113"/>
        <item x="139"/>
        <item x="6"/>
        <item x="86"/>
        <item x="34"/>
        <item x="31"/>
        <item x="68"/>
        <item x="126"/>
        <item x="60"/>
        <item x="10"/>
        <item x="29"/>
        <item x="75"/>
        <item x="112"/>
        <item x="111"/>
        <item x="23"/>
        <item x="46"/>
        <item x="30"/>
        <item x="145"/>
        <item x="38"/>
        <item x="1"/>
        <item x="89"/>
        <item x="147"/>
        <item x="73"/>
        <item x="4"/>
        <item x="115"/>
        <item x="2"/>
        <item x="33"/>
        <item x="40"/>
        <item x="104"/>
        <item x="129"/>
        <item x="69"/>
        <item x="132"/>
        <item x="36"/>
        <item x="128"/>
        <item x="64"/>
        <item x="9"/>
        <item x="61"/>
        <item x="130"/>
        <item x="101"/>
        <item x="88"/>
        <item x="142"/>
        <item x="41"/>
        <item x="136"/>
        <item x="98"/>
        <item x="28"/>
        <item t="default"/>
      </items>
    </pivotField>
    <pivotField numFmtId="47" showAll="0">
      <items count="151">
        <item x="72"/>
        <item x="59"/>
        <item x="55"/>
        <item x="22"/>
        <item x="11"/>
        <item x="26"/>
        <item x="146"/>
        <item x="20"/>
        <item x="124"/>
        <item x="80"/>
        <item x="103"/>
        <item x="92"/>
        <item x="114"/>
        <item x="47"/>
        <item x="144"/>
        <item x="0"/>
        <item x="135"/>
        <item x="12"/>
        <item x="93"/>
        <item x="52"/>
        <item x="121"/>
        <item x="137"/>
        <item x="81"/>
        <item x="35"/>
        <item x="79"/>
        <item x="102"/>
        <item x="62"/>
        <item x="17"/>
        <item x="48"/>
        <item x="18"/>
        <item x="19"/>
        <item x="27"/>
        <item x="45"/>
        <item x="67"/>
        <item x="8"/>
        <item x="7"/>
        <item x="14"/>
        <item x="21"/>
        <item x="87"/>
        <item x="84"/>
        <item x="108"/>
        <item x="119"/>
        <item x="90"/>
        <item x="110"/>
        <item x="25"/>
        <item x="116"/>
        <item x="54"/>
        <item x="24"/>
        <item x="32"/>
        <item x="148"/>
        <item x="77"/>
        <item x="109"/>
        <item x="120"/>
        <item x="76"/>
        <item x="133"/>
        <item x="70"/>
        <item x="127"/>
        <item x="66"/>
        <item x="15"/>
        <item x="71"/>
        <item x="117"/>
        <item x="78"/>
        <item x="13"/>
        <item x="95"/>
        <item x="50"/>
        <item x="3"/>
        <item x="57"/>
        <item x="94"/>
        <item x="122"/>
        <item x="85"/>
        <item x="43"/>
        <item x="107"/>
        <item x="99"/>
        <item x="83"/>
        <item x="149"/>
        <item x="97"/>
        <item x="63"/>
        <item x="44"/>
        <item x="42"/>
        <item x="125"/>
        <item x="56"/>
        <item x="105"/>
        <item x="140"/>
        <item x="143"/>
        <item x="51"/>
        <item x="58"/>
        <item x="5"/>
        <item x="118"/>
        <item x="49"/>
        <item x="16"/>
        <item x="82"/>
        <item x="91"/>
        <item x="131"/>
        <item x="96"/>
        <item x="74"/>
        <item x="39"/>
        <item x="53"/>
        <item x="100"/>
        <item x="37"/>
        <item x="65"/>
        <item x="106"/>
        <item x="141"/>
        <item x="138"/>
        <item x="113"/>
        <item x="123"/>
        <item x="134"/>
        <item x="6"/>
        <item x="86"/>
        <item x="31"/>
        <item x="139"/>
        <item x="75"/>
        <item x="60"/>
        <item x="68"/>
        <item x="29"/>
        <item x="126"/>
        <item x="34"/>
        <item x="23"/>
        <item x="145"/>
        <item x="46"/>
        <item x="38"/>
        <item x="112"/>
        <item x="10"/>
        <item x="1"/>
        <item x="73"/>
        <item x="4"/>
        <item x="111"/>
        <item x="2"/>
        <item x="30"/>
        <item x="147"/>
        <item x="104"/>
        <item x="40"/>
        <item x="69"/>
        <item x="129"/>
        <item x="89"/>
        <item x="115"/>
        <item x="128"/>
        <item x="33"/>
        <item x="64"/>
        <item x="132"/>
        <item x="9"/>
        <item x="61"/>
        <item x="130"/>
        <item x="36"/>
        <item x="101"/>
        <item x="88"/>
        <item x="41"/>
        <item x="142"/>
        <item x="98"/>
        <item x="28"/>
        <item x="1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1"/>
  </rowFields>
  <rowItems count="5"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icket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09D12-66E8-46A9-9483-C074FADC0BD1}" name="PivotTable14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6" firstHeaderRow="0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_Time" fld="1" subtotal="average" baseField="0" baseItem="0"/>
    <dataField name="Count_Time2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_Time"/>
    <pivotHierarchy dragToData="1" caption="Count_Time2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lp_desk_tickets.xlsx!ticket">
        <x15:activeTabTopLevelEntity name="[tic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619C4-48A0-4FDC-9BFB-7DCB6DF2BC4F}" name="PivotTable13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solution_Time" fld="1" subtotal="average" baseField="0" baseItem="0"/>
    <dataField name="Count of Resolution_Time2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solution_Time"/>
    <pivotHierarchy dragToData="1" caption="Count of Resolution_Time2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elp_desk_tickets.xlsx!ticket">
        <x15:activeTabTopLevelEntity name="[tic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9AAAA-C11C-49EA-BC2E-57CF9D1CB0B0}" name="ticket" displayName="ticket" ref="A1:K151" totalsRowShown="0">
  <autoFilter ref="A1:K151" xr:uid="{3839AAAA-C11C-49EA-BC2E-57CF9D1CB0B0}"/>
  <tableColumns count="11">
    <tableColumn id="1" xr3:uid="{F8CC9509-F7B2-4BD3-A305-8942523BE390}" name="ticket_id"/>
    <tableColumn id="2" xr3:uid="{18A221C3-FFA1-486C-A3EB-C2E79C94E249}" name="submission_date" dataDxfId="2"/>
    <tableColumn id="3" xr3:uid="{3DAD0C91-7CDA-4B59-A429-77CBE6A71428}" name="resolution_date" dataDxfId="1"/>
    <tableColumn id="4" xr3:uid="{DD94614F-F4B3-4DE6-AB4B-D226B101434F}" name="category"/>
    <tableColumn id="5" xr3:uid="{99D988D7-8E61-44F0-8EEC-60E0EA8E9A54}" name="assigned_analyst"/>
    <tableColumn id="6" xr3:uid="{9A28D4BF-E96E-406B-B464-DAFD752A7452}" name="description"/>
    <tableColumn id="7" xr3:uid="{C50D0D62-3D1F-44E2-AD28-A4E7C1AE6E01}" name="priority"/>
    <tableColumn id="8" xr3:uid="{6D1C6573-8D2D-4F93-BC7E-753B85C1EB48}" name="submission_days">
      <calculatedColumnFormula>TEXT(B2,"dddd")</calculatedColumnFormula>
    </tableColumn>
    <tableColumn id="9" xr3:uid="{DF877E87-AB99-41E2-A1B6-5B83683DD17E}" name="Month">
      <calculatedColumnFormula>TEXT(B2,"mmmm")</calculatedColumnFormula>
    </tableColumn>
    <tableColumn id="10" xr3:uid="{49DD73CB-B00C-46EB-8856-B1501849B82B}" name="Hour">
      <calculatedColumnFormula>HOUR(B2)</calculatedColumnFormula>
    </tableColumn>
    <tableColumn id="11" xr3:uid="{1A104D11-274C-440F-AEDC-46F54BF07F96}" name="Resolution_Time" dataDxfId="0">
      <calculatedColumnFormula>(C2-B2)*24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E4BB-515F-4E01-A74A-6338DC74AF94}">
  <dimension ref="A3:J29"/>
  <sheetViews>
    <sheetView tabSelected="1" topLeftCell="B1" workbookViewId="0">
      <selection activeCell="F3" sqref="F3"/>
    </sheetView>
  </sheetViews>
  <sheetFormatPr defaultRowHeight="15"/>
  <cols>
    <col min="1" max="1" width="13.42578125" bestFit="1" customWidth="1"/>
    <col min="2" max="2" width="17.28515625" bestFit="1" customWidth="1"/>
    <col min="3" max="3" width="23.28515625" bestFit="1" customWidth="1"/>
    <col min="4" max="4" width="13.42578125" bestFit="1" customWidth="1"/>
    <col min="5" max="5" width="26.5703125" bestFit="1" customWidth="1"/>
    <col min="9" max="9" width="13.42578125" bestFit="1" customWidth="1"/>
    <col min="10" max="10" width="26.5703125" bestFit="1" customWidth="1"/>
  </cols>
  <sheetData>
    <row r="3" spans="1:10">
      <c r="A3" s="4" t="s">
        <v>331</v>
      </c>
      <c r="B3" t="s">
        <v>337</v>
      </c>
      <c r="C3" t="s">
        <v>346</v>
      </c>
    </row>
    <row r="4" spans="1:10">
      <c r="A4" s="5">
        <v>0</v>
      </c>
      <c r="B4" s="6">
        <v>9</v>
      </c>
      <c r="C4" s="6">
        <v>697.52901777805528</v>
      </c>
    </row>
    <row r="5" spans="1:10">
      <c r="A5" s="5">
        <v>1</v>
      </c>
      <c r="B5" s="6">
        <v>6</v>
      </c>
      <c r="C5" s="6">
        <v>321.53072416665964</v>
      </c>
      <c r="I5" s="4" t="s">
        <v>331</v>
      </c>
      <c r="J5" t="s">
        <v>347</v>
      </c>
    </row>
    <row r="6" spans="1:10">
      <c r="A6" s="5">
        <v>2</v>
      </c>
      <c r="B6" s="6">
        <v>4</v>
      </c>
      <c r="C6" s="6">
        <v>141.41238222224638</v>
      </c>
      <c r="I6" s="5" t="s">
        <v>114</v>
      </c>
      <c r="J6" s="6">
        <v>2.2080752082983963</v>
      </c>
    </row>
    <row r="7" spans="1:10">
      <c r="A7" s="5">
        <v>3</v>
      </c>
      <c r="B7" s="6">
        <v>6</v>
      </c>
      <c r="C7" s="6">
        <v>183.25776277750265</v>
      </c>
      <c r="I7" s="5" t="s">
        <v>11</v>
      </c>
      <c r="J7" s="6">
        <v>6.6783504444546997</v>
      </c>
    </row>
    <row r="8" spans="1:10">
      <c r="A8" s="5">
        <v>4</v>
      </c>
      <c r="B8" s="6">
        <v>3</v>
      </c>
      <c r="C8" s="6">
        <v>183.29456555546494</v>
      </c>
      <c r="I8" s="5" t="s">
        <v>29</v>
      </c>
      <c r="J8" s="6">
        <v>105.14095550287688</v>
      </c>
    </row>
    <row r="9" spans="1:10">
      <c r="A9" s="5">
        <v>5</v>
      </c>
      <c r="B9" s="6">
        <v>6</v>
      </c>
      <c r="C9" s="6">
        <v>243.89404749992536</v>
      </c>
      <c r="I9" s="5" t="s">
        <v>16</v>
      </c>
      <c r="J9" s="6">
        <v>27.309928223086033</v>
      </c>
    </row>
    <row r="10" spans="1:10">
      <c r="A10" s="5">
        <v>6</v>
      </c>
      <c r="B10" s="6">
        <v>9</v>
      </c>
      <c r="C10" s="6">
        <v>391.43038999987766</v>
      </c>
      <c r="I10" s="5" t="s">
        <v>332</v>
      </c>
      <c r="J10" s="6">
        <v>53.296613061105603</v>
      </c>
    </row>
    <row r="11" spans="1:10">
      <c r="A11" s="5">
        <v>7</v>
      </c>
      <c r="B11" s="6">
        <v>6</v>
      </c>
      <c r="C11" s="6">
        <v>235.61949277814711</v>
      </c>
    </row>
    <row r="12" spans="1:10">
      <c r="A12" s="5">
        <v>8</v>
      </c>
      <c r="B12" s="6">
        <v>5</v>
      </c>
      <c r="C12" s="6">
        <v>513.81822888896568</v>
      </c>
    </row>
    <row r="13" spans="1:10">
      <c r="A13" s="5">
        <v>9</v>
      </c>
      <c r="B13" s="6">
        <v>6</v>
      </c>
      <c r="C13" s="6">
        <v>217.66125555551844</v>
      </c>
    </row>
    <row r="14" spans="1:10">
      <c r="A14" s="5">
        <v>10</v>
      </c>
      <c r="B14" s="6">
        <v>6</v>
      </c>
      <c r="C14" s="6">
        <v>318.3418830553419</v>
      </c>
    </row>
    <row r="15" spans="1:10">
      <c r="A15" s="5">
        <v>11</v>
      </c>
      <c r="B15" s="6">
        <v>7</v>
      </c>
      <c r="C15" s="6">
        <v>409.30226916668471</v>
      </c>
    </row>
    <row r="16" spans="1:10">
      <c r="A16" s="5">
        <v>12</v>
      </c>
      <c r="B16" s="6">
        <v>7</v>
      </c>
      <c r="C16" s="6">
        <v>289.3091691666632</v>
      </c>
    </row>
    <row r="17" spans="1:5">
      <c r="A17" s="5">
        <v>13</v>
      </c>
      <c r="B17" s="6">
        <v>7</v>
      </c>
      <c r="C17" s="6">
        <v>321.35083166614641</v>
      </c>
    </row>
    <row r="18" spans="1:5">
      <c r="A18" s="5">
        <v>14</v>
      </c>
      <c r="B18" s="6">
        <v>5</v>
      </c>
      <c r="C18" s="6">
        <v>279.23935972200707</v>
      </c>
    </row>
    <row r="19" spans="1:5">
      <c r="A19" s="5">
        <v>15</v>
      </c>
      <c r="B19" s="6">
        <v>6</v>
      </c>
      <c r="C19" s="6">
        <v>483.15730833343696</v>
      </c>
    </row>
    <row r="20" spans="1:5">
      <c r="A20" s="5">
        <v>16</v>
      </c>
      <c r="B20" s="6">
        <v>7</v>
      </c>
      <c r="C20" s="6">
        <v>366.5122838888783</v>
      </c>
    </row>
    <row r="21" spans="1:5">
      <c r="A21" s="5">
        <v>17</v>
      </c>
      <c r="B21" s="6">
        <v>9</v>
      </c>
      <c r="C21" s="6">
        <v>411.61520944425138</v>
      </c>
      <c r="D21" s="4" t="s">
        <v>331</v>
      </c>
      <c r="E21" t="s">
        <v>347</v>
      </c>
    </row>
    <row r="22" spans="1:5">
      <c r="A22" s="5">
        <v>18</v>
      </c>
      <c r="B22" s="6">
        <v>4</v>
      </c>
      <c r="C22" s="6">
        <v>206.71428777789697</v>
      </c>
      <c r="D22" s="5" t="s">
        <v>31</v>
      </c>
      <c r="E22" s="6">
        <v>44.386786833335648</v>
      </c>
    </row>
    <row r="23" spans="1:5">
      <c r="A23" s="5">
        <v>19</v>
      </c>
      <c r="B23" s="6">
        <v>7</v>
      </c>
      <c r="C23" s="6">
        <v>442.40107250015717</v>
      </c>
      <c r="D23" s="5" t="s">
        <v>81</v>
      </c>
      <c r="E23" s="6">
        <v>62.61618182870734</v>
      </c>
    </row>
    <row r="24" spans="1:5">
      <c r="A24" s="5">
        <v>20</v>
      </c>
      <c r="B24" s="6">
        <v>8</v>
      </c>
      <c r="C24" s="6">
        <v>500.11611527774949</v>
      </c>
      <c r="D24" s="5" t="s">
        <v>21</v>
      </c>
      <c r="E24" s="6">
        <v>42.636620104167378</v>
      </c>
    </row>
    <row r="25" spans="1:5">
      <c r="A25" s="5">
        <v>21</v>
      </c>
      <c r="B25" s="6">
        <v>6</v>
      </c>
      <c r="C25" s="6">
        <v>288.46245555533096</v>
      </c>
      <c r="D25" s="5" t="s">
        <v>45</v>
      </c>
      <c r="E25" s="6">
        <v>50.114464239123706</v>
      </c>
    </row>
    <row r="26" spans="1:5">
      <c r="A26" s="5">
        <v>22</v>
      </c>
      <c r="B26" s="6">
        <v>7</v>
      </c>
      <c r="C26" s="6">
        <v>295.05498833331512</v>
      </c>
      <c r="D26" s="5" t="s">
        <v>8</v>
      </c>
      <c r="E26" s="6">
        <v>51.542925540115299</v>
      </c>
    </row>
    <row r="27" spans="1:5">
      <c r="A27" s="5">
        <v>23</v>
      </c>
      <c r="B27" s="6">
        <v>4</v>
      </c>
      <c r="C27" s="6">
        <v>253.46685805561719</v>
      </c>
      <c r="D27" s="5" t="s">
        <v>60</v>
      </c>
      <c r="E27" s="6">
        <v>97.824122936547994</v>
      </c>
    </row>
    <row r="28" spans="1:5">
      <c r="A28" s="5" t="s">
        <v>332</v>
      </c>
      <c r="B28" s="6">
        <v>150</v>
      </c>
      <c r="C28" s="6">
        <v>7994.4919591658399</v>
      </c>
      <c r="D28" s="5" t="s">
        <v>13</v>
      </c>
      <c r="E28" s="6">
        <v>54.683194008696937</v>
      </c>
    </row>
    <row r="29" spans="1:5">
      <c r="D29" s="5" t="s">
        <v>332</v>
      </c>
      <c r="E29" s="6">
        <v>53.296613061105603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BAF2-2B45-4E0D-BEF5-0E66ADBA6F8B}">
  <dimension ref="A3:I38"/>
  <sheetViews>
    <sheetView topLeftCell="A10" workbookViewId="0">
      <selection activeCell="A17" sqref="A17"/>
    </sheetView>
  </sheetViews>
  <sheetFormatPr defaultRowHeight="15"/>
  <cols>
    <col min="1" max="1" width="13.42578125" bestFit="1" customWidth="1"/>
    <col min="2" max="2" width="17.28515625" bestFit="1" customWidth="1"/>
    <col min="8" max="8" width="13.42578125" bestFit="1" customWidth="1"/>
    <col min="9" max="9" width="17.28515625" bestFit="1" customWidth="1"/>
    <col min="10" max="10" width="13.42578125" bestFit="1" customWidth="1"/>
  </cols>
  <sheetData>
    <row r="3" spans="1:9">
      <c r="A3" s="4" t="s">
        <v>331</v>
      </c>
      <c r="B3" t="s">
        <v>337</v>
      </c>
      <c r="H3" s="4" t="s">
        <v>331</v>
      </c>
      <c r="I3" t="s">
        <v>337</v>
      </c>
    </row>
    <row r="4" spans="1:9">
      <c r="A4" s="5" t="s">
        <v>333</v>
      </c>
      <c r="B4" s="6">
        <v>27</v>
      </c>
      <c r="H4" s="5" t="s">
        <v>338</v>
      </c>
      <c r="I4" s="6">
        <v>19</v>
      </c>
    </row>
    <row r="5" spans="1:9">
      <c r="A5" s="5" t="s">
        <v>334</v>
      </c>
      <c r="B5" s="6">
        <v>51</v>
      </c>
      <c r="H5" s="5" t="s">
        <v>339</v>
      </c>
      <c r="I5" s="6">
        <v>22</v>
      </c>
    </row>
    <row r="6" spans="1:9">
      <c r="A6" s="5" t="s">
        <v>335</v>
      </c>
      <c r="B6" s="6">
        <v>45</v>
      </c>
      <c r="H6" s="5" t="s">
        <v>340</v>
      </c>
      <c r="I6" s="6">
        <v>24</v>
      </c>
    </row>
    <row r="7" spans="1:9">
      <c r="A7" s="5" t="s">
        <v>336</v>
      </c>
      <c r="B7" s="6">
        <v>27</v>
      </c>
      <c r="H7" s="5" t="s">
        <v>341</v>
      </c>
      <c r="I7" s="6">
        <v>23</v>
      </c>
    </row>
    <row r="8" spans="1:9">
      <c r="A8" s="5" t="s">
        <v>332</v>
      </c>
      <c r="B8" s="6">
        <v>150</v>
      </c>
      <c r="H8" s="5" t="s">
        <v>342</v>
      </c>
      <c r="I8" s="6">
        <v>16</v>
      </c>
    </row>
    <row r="9" spans="1:9">
      <c r="H9" s="5" t="s">
        <v>343</v>
      </c>
      <c r="I9" s="6">
        <v>20</v>
      </c>
    </row>
    <row r="10" spans="1:9">
      <c r="H10" s="5" t="s">
        <v>344</v>
      </c>
      <c r="I10" s="6">
        <v>26</v>
      </c>
    </row>
    <row r="11" spans="1:9">
      <c r="H11" s="5" t="s">
        <v>332</v>
      </c>
      <c r="I11" s="6">
        <v>150</v>
      </c>
    </row>
    <row r="13" spans="1:9">
      <c r="A13" s="4" t="s">
        <v>331</v>
      </c>
      <c r="B13" t="s">
        <v>337</v>
      </c>
    </row>
    <row r="14" spans="1:9">
      <c r="A14" s="5">
        <v>0</v>
      </c>
      <c r="B14" s="6">
        <v>9</v>
      </c>
    </row>
    <row r="15" spans="1:9">
      <c r="A15" s="5">
        <v>1</v>
      </c>
      <c r="B15" s="6">
        <v>6</v>
      </c>
    </row>
    <row r="16" spans="1:9">
      <c r="A16" s="5">
        <v>2</v>
      </c>
      <c r="B16" s="6">
        <v>4</v>
      </c>
    </row>
    <row r="17" spans="1:2">
      <c r="A17" s="5">
        <v>3</v>
      </c>
      <c r="B17" s="6">
        <v>6</v>
      </c>
    </row>
    <row r="18" spans="1:2">
      <c r="A18" s="5">
        <v>4</v>
      </c>
      <c r="B18" s="6">
        <v>3</v>
      </c>
    </row>
    <row r="19" spans="1:2">
      <c r="A19" s="5">
        <v>5</v>
      </c>
      <c r="B19" s="6">
        <v>6</v>
      </c>
    </row>
    <row r="20" spans="1:2">
      <c r="A20" s="5">
        <v>6</v>
      </c>
      <c r="B20" s="6">
        <v>9</v>
      </c>
    </row>
    <row r="21" spans="1:2">
      <c r="A21" s="5">
        <v>7</v>
      </c>
      <c r="B21" s="6">
        <v>6</v>
      </c>
    </row>
    <row r="22" spans="1:2">
      <c r="A22" s="5">
        <v>8</v>
      </c>
      <c r="B22" s="6">
        <v>5</v>
      </c>
    </row>
    <row r="23" spans="1:2">
      <c r="A23" s="5">
        <v>9</v>
      </c>
      <c r="B23" s="6">
        <v>6</v>
      </c>
    </row>
    <row r="24" spans="1:2">
      <c r="A24" s="5">
        <v>10</v>
      </c>
      <c r="B24" s="6">
        <v>6</v>
      </c>
    </row>
    <row r="25" spans="1:2">
      <c r="A25" s="5">
        <v>11</v>
      </c>
      <c r="B25" s="6">
        <v>7</v>
      </c>
    </row>
    <row r="26" spans="1:2">
      <c r="A26" s="5">
        <v>12</v>
      </c>
      <c r="B26" s="6">
        <v>7</v>
      </c>
    </row>
    <row r="27" spans="1:2">
      <c r="A27" s="5">
        <v>13</v>
      </c>
      <c r="B27" s="6">
        <v>7</v>
      </c>
    </row>
    <row r="28" spans="1:2">
      <c r="A28" s="5">
        <v>14</v>
      </c>
      <c r="B28" s="6">
        <v>5</v>
      </c>
    </row>
    <row r="29" spans="1:2">
      <c r="A29" s="5">
        <v>15</v>
      </c>
      <c r="B29" s="6">
        <v>6</v>
      </c>
    </row>
    <row r="30" spans="1:2">
      <c r="A30" s="5">
        <v>16</v>
      </c>
      <c r="B30" s="6">
        <v>7</v>
      </c>
    </row>
    <row r="31" spans="1:2">
      <c r="A31" s="5">
        <v>17</v>
      </c>
      <c r="B31" s="6">
        <v>9</v>
      </c>
    </row>
    <row r="32" spans="1:2">
      <c r="A32" s="5">
        <v>18</v>
      </c>
      <c r="B32" s="6">
        <v>4</v>
      </c>
    </row>
    <row r="33" spans="1:2">
      <c r="A33" s="5">
        <v>19</v>
      </c>
      <c r="B33" s="6">
        <v>7</v>
      </c>
    </row>
    <row r="34" spans="1:2">
      <c r="A34" s="5">
        <v>20</v>
      </c>
      <c r="B34" s="6">
        <v>8</v>
      </c>
    </row>
    <row r="35" spans="1:2">
      <c r="A35" s="5">
        <v>21</v>
      </c>
      <c r="B35" s="6">
        <v>6</v>
      </c>
    </row>
    <row r="36" spans="1:2">
      <c r="A36" s="5">
        <v>22</v>
      </c>
      <c r="B36" s="6">
        <v>7</v>
      </c>
    </row>
    <row r="37" spans="1:2">
      <c r="A37" s="5">
        <v>23</v>
      </c>
      <c r="B37" s="6">
        <v>4</v>
      </c>
    </row>
    <row r="38" spans="1:2">
      <c r="A38" s="5" t="s">
        <v>332</v>
      </c>
      <c r="B38" s="6">
        <v>150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8A74-0DE0-4358-B162-5399280AC746}">
  <dimension ref="A5:C16"/>
  <sheetViews>
    <sheetView topLeftCell="A4" workbookViewId="0">
      <selection activeCell="Q7" sqref="Q7"/>
    </sheetView>
  </sheetViews>
  <sheetFormatPr defaultRowHeight="15"/>
  <cols>
    <col min="1" max="1" width="14.5703125" bestFit="1" customWidth="1"/>
    <col min="2" max="2" width="13.5703125" bestFit="1" customWidth="1"/>
    <col min="3" max="3" width="12.85546875" bestFit="1" customWidth="1"/>
  </cols>
  <sheetData>
    <row r="5" spans="1:3">
      <c r="A5" s="4" t="s">
        <v>331</v>
      </c>
      <c r="B5" t="s">
        <v>349</v>
      </c>
      <c r="C5" t="s">
        <v>350</v>
      </c>
    </row>
    <row r="6" spans="1:3">
      <c r="A6" s="5" t="s">
        <v>42</v>
      </c>
      <c r="B6" s="6">
        <v>46.389953906244045</v>
      </c>
      <c r="C6" s="6">
        <v>16</v>
      </c>
    </row>
    <row r="7" spans="1:3">
      <c r="A7" s="5" t="s">
        <v>35</v>
      </c>
      <c r="B7" s="6">
        <v>82.225628944439819</v>
      </c>
      <c r="C7" s="6">
        <v>15</v>
      </c>
    </row>
    <row r="8" spans="1:3">
      <c r="A8" s="5" t="s">
        <v>32</v>
      </c>
      <c r="B8" s="6">
        <v>72.610398218949896</v>
      </c>
      <c r="C8" s="6">
        <v>17</v>
      </c>
    </row>
    <row r="9" spans="1:3">
      <c r="A9" s="5" t="s">
        <v>22</v>
      </c>
      <c r="B9" s="6">
        <v>50.214652516334731</v>
      </c>
      <c r="C9" s="6">
        <v>17</v>
      </c>
    </row>
    <row r="10" spans="1:3">
      <c r="A10" s="5" t="s">
        <v>25</v>
      </c>
      <c r="B10" s="6">
        <v>35.375343632458957</v>
      </c>
      <c r="C10" s="6">
        <v>13</v>
      </c>
    </row>
    <row r="11" spans="1:3">
      <c r="A11" s="5" t="s">
        <v>55</v>
      </c>
      <c r="B11" s="6">
        <v>64.433295659713622</v>
      </c>
      <c r="C11" s="6">
        <v>8</v>
      </c>
    </row>
    <row r="12" spans="1:3">
      <c r="A12" s="5" t="s">
        <v>46</v>
      </c>
      <c r="B12" s="6">
        <v>33.453871150792111</v>
      </c>
      <c r="C12" s="6">
        <v>7</v>
      </c>
    </row>
    <row r="13" spans="1:3">
      <c r="A13" s="5" t="s">
        <v>18</v>
      </c>
      <c r="B13" s="6">
        <v>66.843557968742971</v>
      </c>
      <c r="C13" s="6">
        <v>16</v>
      </c>
    </row>
    <row r="14" spans="1:3">
      <c r="A14" s="5" t="s">
        <v>14</v>
      </c>
      <c r="B14" s="6">
        <v>47.042569012355266</v>
      </c>
      <c r="C14" s="6">
        <v>27</v>
      </c>
    </row>
    <row r="15" spans="1:3">
      <c r="A15" s="5" t="s">
        <v>9</v>
      </c>
      <c r="B15" s="6">
        <v>27.262369900771382</v>
      </c>
      <c r="C15" s="6">
        <v>14</v>
      </c>
    </row>
    <row r="16" spans="1:3">
      <c r="A16" s="5" t="s">
        <v>332</v>
      </c>
      <c r="B16" s="6">
        <v>53.296613061105603</v>
      </c>
      <c r="C16" s="6">
        <v>150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39EE5-D7F0-471C-9341-C55723EA513F}">
  <dimension ref="A3:C14"/>
  <sheetViews>
    <sheetView workbookViewId="0">
      <selection activeCell="A2" sqref="A2:C15"/>
    </sheetView>
  </sheetViews>
  <sheetFormatPr defaultRowHeight="15"/>
  <cols>
    <col min="1" max="1" width="14.5703125" bestFit="1" customWidth="1"/>
    <col min="2" max="2" width="26.5703125" bestFit="1" customWidth="1"/>
    <col min="3" max="3" width="26" bestFit="1" customWidth="1"/>
  </cols>
  <sheetData>
    <row r="3" spans="1:3">
      <c r="A3" s="4" t="s">
        <v>331</v>
      </c>
      <c r="B3" t="s">
        <v>347</v>
      </c>
      <c r="C3" t="s">
        <v>348</v>
      </c>
    </row>
    <row r="4" spans="1:3">
      <c r="A4" s="5" t="s">
        <v>42</v>
      </c>
      <c r="B4" s="6">
        <v>46.389953906244045</v>
      </c>
      <c r="C4" s="6">
        <v>16</v>
      </c>
    </row>
    <row r="5" spans="1:3">
      <c r="A5" s="5" t="s">
        <v>35</v>
      </c>
      <c r="B5" s="6">
        <v>82.225628944439819</v>
      </c>
      <c r="C5" s="6">
        <v>15</v>
      </c>
    </row>
    <row r="6" spans="1:3">
      <c r="A6" s="5" t="s">
        <v>32</v>
      </c>
      <c r="B6" s="6">
        <v>72.610398218949896</v>
      </c>
      <c r="C6" s="6">
        <v>17</v>
      </c>
    </row>
    <row r="7" spans="1:3">
      <c r="A7" s="5" t="s">
        <v>22</v>
      </c>
      <c r="B7" s="6">
        <v>50.214652516334731</v>
      </c>
      <c r="C7" s="6">
        <v>17</v>
      </c>
    </row>
    <row r="8" spans="1:3">
      <c r="A8" s="5" t="s">
        <v>25</v>
      </c>
      <c r="B8" s="6">
        <v>35.375343632458957</v>
      </c>
      <c r="C8" s="6">
        <v>13</v>
      </c>
    </row>
    <row r="9" spans="1:3">
      <c r="A9" s="5" t="s">
        <v>55</v>
      </c>
      <c r="B9" s="6">
        <v>64.433295659713622</v>
      </c>
      <c r="C9" s="6">
        <v>8</v>
      </c>
    </row>
    <row r="10" spans="1:3">
      <c r="A10" s="5" t="s">
        <v>46</v>
      </c>
      <c r="B10" s="6">
        <v>33.453871150792111</v>
      </c>
      <c r="C10" s="6">
        <v>7</v>
      </c>
    </row>
    <row r="11" spans="1:3">
      <c r="A11" s="5" t="s">
        <v>18</v>
      </c>
      <c r="B11" s="6">
        <v>66.843557968742971</v>
      </c>
      <c r="C11" s="6">
        <v>16</v>
      </c>
    </row>
    <row r="12" spans="1:3">
      <c r="A12" s="5" t="s">
        <v>14</v>
      </c>
      <c r="B12" s="6">
        <v>47.042569012355266</v>
      </c>
      <c r="C12" s="6">
        <v>27</v>
      </c>
    </row>
    <row r="13" spans="1:3">
      <c r="A13" s="5" t="s">
        <v>9</v>
      </c>
      <c r="B13" s="6">
        <v>27.262369900771382</v>
      </c>
      <c r="C13" s="6">
        <v>14</v>
      </c>
    </row>
    <row r="14" spans="1:3">
      <c r="A14" s="5" t="s">
        <v>332</v>
      </c>
      <c r="B14" s="6">
        <v>53.296613061105603</v>
      </c>
      <c r="C14" s="6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2773-725A-46EB-94F6-890558D31DD6}">
  <dimension ref="A1:K151"/>
  <sheetViews>
    <sheetView workbookViewId="0">
      <selection activeCell="C23" sqref="C23"/>
    </sheetView>
  </sheetViews>
  <sheetFormatPr defaultRowHeight="15"/>
  <cols>
    <col min="1" max="1" width="10.85546875" customWidth="1"/>
    <col min="2" max="2" width="18.42578125" customWidth="1"/>
    <col min="3" max="3" width="17.28515625" customWidth="1"/>
    <col min="4" max="4" width="10.85546875" customWidth="1"/>
    <col min="5" max="5" width="18.42578125" customWidth="1"/>
    <col min="6" max="6" width="106.7109375" bestFit="1" customWidth="1"/>
    <col min="7" max="7" width="9.7109375" customWidth="1"/>
    <col min="8" max="8" width="19.5703125" bestFit="1" customWidth="1"/>
    <col min="11" max="11" width="18.5703125" style="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327</v>
      </c>
      <c r="I1" t="s">
        <v>329</v>
      </c>
      <c r="J1" t="s">
        <v>328</v>
      </c>
      <c r="K1" s="7" t="s">
        <v>345</v>
      </c>
    </row>
    <row r="2" spans="1:11">
      <c r="A2" t="s">
        <v>7</v>
      </c>
      <c r="B2" s="1">
        <v>45835.941851550924</v>
      </c>
      <c r="C2" s="1">
        <v>45836.157414861111</v>
      </c>
      <c r="D2" t="s">
        <v>8</v>
      </c>
      <c r="E2" t="s">
        <v>9</v>
      </c>
      <c r="F2" t="s">
        <v>10</v>
      </c>
      <c r="G2" t="s">
        <v>11</v>
      </c>
      <c r="H2" t="str">
        <f>TEXT(B2,"dddd")</f>
        <v>Friday</v>
      </c>
      <c r="I2" t="str">
        <f>TEXT(B2,"mmmm")</f>
        <v>June</v>
      </c>
      <c r="J2">
        <f>HOUR(B2)</f>
        <v>22</v>
      </c>
      <c r="K2" s="7">
        <f>(C2-B2)*24</f>
        <v>5.1735194444772787</v>
      </c>
    </row>
    <row r="3" spans="1:11">
      <c r="A3" t="s">
        <v>12</v>
      </c>
      <c r="B3" s="1">
        <v>45901.811099571758</v>
      </c>
      <c r="C3" s="1">
        <v>45903.304233009258</v>
      </c>
      <c r="D3" t="s">
        <v>13</v>
      </c>
      <c r="E3" t="s">
        <v>14</v>
      </c>
      <c r="F3" t="s">
        <v>15</v>
      </c>
      <c r="G3" t="s">
        <v>16</v>
      </c>
      <c r="H3" t="str">
        <f t="shared" ref="H3:H66" si="0">TEXT(B3,"dddd")</f>
        <v>Monday</v>
      </c>
      <c r="I3" t="str">
        <f t="shared" ref="I3:I66" si="1">TEXT(B3,"mmmm")</f>
        <v>September</v>
      </c>
      <c r="J3">
        <f t="shared" ref="J3:J66" si="2">HOUR(B3)</f>
        <v>19</v>
      </c>
      <c r="K3" s="7">
        <f t="shared" ref="K3:K66" si="3">(C3-B3)*24</f>
        <v>35.835202499991283</v>
      </c>
    </row>
    <row r="4" spans="1:11">
      <c r="A4" t="s">
        <v>17</v>
      </c>
      <c r="B4" s="1">
        <v>45904.397251620372</v>
      </c>
      <c r="C4" s="1">
        <v>45905.993478182871</v>
      </c>
      <c r="D4" t="s">
        <v>8</v>
      </c>
      <c r="E4" t="s">
        <v>18</v>
      </c>
      <c r="F4" t="s">
        <v>19</v>
      </c>
      <c r="G4" t="s">
        <v>16</v>
      </c>
      <c r="H4" t="str">
        <f t="shared" si="0"/>
        <v>Thursday</v>
      </c>
      <c r="I4" t="str">
        <f t="shared" si="1"/>
        <v>September</v>
      </c>
      <c r="J4">
        <f t="shared" si="2"/>
        <v>9</v>
      </c>
      <c r="K4" s="7">
        <f t="shared" si="3"/>
        <v>38.309437499963678</v>
      </c>
    </row>
    <row r="5" spans="1:11">
      <c r="A5" t="s">
        <v>20</v>
      </c>
      <c r="B5" s="1">
        <v>45866.74136521991</v>
      </c>
      <c r="C5" s="1">
        <v>45867.068278460647</v>
      </c>
      <c r="D5" t="s">
        <v>21</v>
      </c>
      <c r="E5" t="s">
        <v>22</v>
      </c>
      <c r="F5" t="s">
        <v>23</v>
      </c>
      <c r="G5" t="s">
        <v>11</v>
      </c>
      <c r="H5" t="str">
        <f t="shared" si="0"/>
        <v>Monday</v>
      </c>
      <c r="I5" t="str">
        <f t="shared" si="1"/>
        <v>July</v>
      </c>
      <c r="J5">
        <f t="shared" si="2"/>
        <v>17</v>
      </c>
      <c r="K5" s="7">
        <f t="shared" si="3"/>
        <v>7.8459177776821889</v>
      </c>
    </row>
    <row r="6" spans="1:11">
      <c r="A6" t="s">
        <v>24</v>
      </c>
      <c r="B6" s="1">
        <v>45903.907044259257</v>
      </c>
      <c r="C6" s="1">
        <v>45904.286888356481</v>
      </c>
      <c r="D6" t="s">
        <v>13</v>
      </c>
      <c r="E6" t="s">
        <v>25</v>
      </c>
      <c r="F6" t="s">
        <v>26</v>
      </c>
      <c r="G6" t="s">
        <v>11</v>
      </c>
      <c r="H6" t="str">
        <f t="shared" si="0"/>
        <v>Wednesday</v>
      </c>
      <c r="I6" t="str">
        <f t="shared" si="1"/>
        <v>September</v>
      </c>
      <c r="J6">
        <f t="shared" si="2"/>
        <v>21</v>
      </c>
      <c r="K6" s="7">
        <f t="shared" si="3"/>
        <v>9.1162583333789371</v>
      </c>
    </row>
    <row r="7" spans="1:11">
      <c r="A7" t="s">
        <v>27</v>
      </c>
      <c r="B7" s="1">
        <v>45873.856022060187</v>
      </c>
      <c r="C7" s="1">
        <v>45879.411592372686</v>
      </c>
      <c r="D7" t="s">
        <v>13</v>
      </c>
      <c r="E7" t="s">
        <v>18</v>
      </c>
      <c r="F7" t="s">
        <v>28</v>
      </c>
      <c r="G7" t="s">
        <v>29</v>
      </c>
      <c r="H7" t="str">
        <f t="shared" si="0"/>
        <v>Monday</v>
      </c>
      <c r="I7" t="str">
        <f t="shared" si="1"/>
        <v>August</v>
      </c>
      <c r="J7">
        <f t="shared" si="2"/>
        <v>20</v>
      </c>
      <c r="K7" s="7">
        <f t="shared" si="3"/>
        <v>133.33368749998044</v>
      </c>
    </row>
    <row r="8" spans="1:11">
      <c r="A8" t="s">
        <v>30</v>
      </c>
      <c r="B8" s="1">
        <v>45891.443237013889</v>
      </c>
      <c r="C8" s="1">
        <v>45892.591544884257</v>
      </c>
      <c r="D8" t="s">
        <v>31</v>
      </c>
      <c r="E8" t="s">
        <v>32</v>
      </c>
      <c r="F8" t="s">
        <v>33</v>
      </c>
      <c r="G8" t="s">
        <v>29</v>
      </c>
      <c r="H8" t="str">
        <f t="shared" si="0"/>
        <v>Friday</v>
      </c>
      <c r="I8" t="str">
        <f t="shared" si="1"/>
        <v>August</v>
      </c>
      <c r="J8">
        <f t="shared" si="2"/>
        <v>10</v>
      </c>
      <c r="K8" s="7">
        <f t="shared" si="3"/>
        <v>27.559388888825197</v>
      </c>
    </row>
    <row r="9" spans="1:11">
      <c r="A9" t="s">
        <v>34</v>
      </c>
      <c r="B9" s="1">
        <v>45843.321851516201</v>
      </c>
      <c r="C9" s="1">
        <v>45847.851614560182</v>
      </c>
      <c r="D9" t="s">
        <v>13</v>
      </c>
      <c r="E9" t="s">
        <v>35</v>
      </c>
      <c r="F9" t="s">
        <v>36</v>
      </c>
      <c r="G9" t="s">
        <v>29</v>
      </c>
      <c r="H9" t="str">
        <f t="shared" si="0"/>
        <v>Saturday</v>
      </c>
      <c r="I9" t="str">
        <f t="shared" si="1"/>
        <v>July</v>
      </c>
      <c r="J9">
        <f t="shared" si="2"/>
        <v>7</v>
      </c>
      <c r="K9" s="7">
        <f t="shared" si="3"/>
        <v>108.71431305556325</v>
      </c>
    </row>
    <row r="10" spans="1:11">
      <c r="A10" t="s">
        <v>37</v>
      </c>
      <c r="B10" s="1">
        <v>45845.695295972226</v>
      </c>
      <c r="C10" s="1">
        <v>45846.419769224536</v>
      </c>
      <c r="D10" t="s">
        <v>21</v>
      </c>
      <c r="E10" t="s">
        <v>35</v>
      </c>
      <c r="F10" t="s">
        <v>38</v>
      </c>
      <c r="G10" t="s">
        <v>16</v>
      </c>
      <c r="H10" t="str">
        <f t="shared" si="0"/>
        <v>Monday</v>
      </c>
      <c r="I10" t="str">
        <f t="shared" si="1"/>
        <v>July</v>
      </c>
      <c r="J10">
        <f t="shared" si="2"/>
        <v>16</v>
      </c>
      <c r="K10" s="7">
        <f t="shared" si="3"/>
        <v>17.387358055450022</v>
      </c>
    </row>
    <row r="11" spans="1:11">
      <c r="A11" t="s">
        <v>39</v>
      </c>
      <c r="B11" s="1">
        <v>45910.617740428243</v>
      </c>
      <c r="C11" s="1">
        <v>45911.83237329861</v>
      </c>
      <c r="D11" t="s">
        <v>13</v>
      </c>
      <c r="E11" t="s">
        <v>18</v>
      </c>
      <c r="F11" t="s">
        <v>40</v>
      </c>
      <c r="G11" t="s">
        <v>16</v>
      </c>
      <c r="H11" t="str">
        <f t="shared" si="0"/>
        <v>Wednesday</v>
      </c>
      <c r="I11" t="str">
        <f t="shared" si="1"/>
        <v>September</v>
      </c>
      <c r="J11">
        <f t="shared" si="2"/>
        <v>14</v>
      </c>
      <c r="K11" s="7">
        <f t="shared" si="3"/>
        <v>29.151188888819888</v>
      </c>
    </row>
    <row r="12" spans="1:11">
      <c r="A12" t="s">
        <v>41</v>
      </c>
      <c r="B12" s="1">
        <v>45896.555576689818</v>
      </c>
      <c r="C12" s="1">
        <v>45902.686473993053</v>
      </c>
      <c r="D12" t="s">
        <v>13</v>
      </c>
      <c r="E12" t="s">
        <v>42</v>
      </c>
      <c r="F12" t="s">
        <v>43</v>
      </c>
      <c r="G12" t="s">
        <v>29</v>
      </c>
      <c r="H12" t="str">
        <f t="shared" si="0"/>
        <v>Wednesday</v>
      </c>
      <c r="I12" t="str">
        <f t="shared" si="1"/>
        <v>August</v>
      </c>
      <c r="J12">
        <f t="shared" si="2"/>
        <v>13</v>
      </c>
      <c r="K12" s="7">
        <f t="shared" si="3"/>
        <v>147.14153527765302</v>
      </c>
    </row>
    <row r="13" spans="1:11">
      <c r="A13" t="s">
        <v>44</v>
      </c>
      <c r="B13" s="1">
        <v>45832.080772222223</v>
      </c>
      <c r="C13" s="1">
        <v>45832.240656608796</v>
      </c>
      <c r="D13" t="s">
        <v>45</v>
      </c>
      <c r="E13" t="s">
        <v>46</v>
      </c>
      <c r="F13" t="s">
        <v>47</v>
      </c>
      <c r="G13" t="s">
        <v>11</v>
      </c>
      <c r="H13" t="str">
        <f t="shared" si="0"/>
        <v>Tuesday</v>
      </c>
      <c r="I13" t="str">
        <f t="shared" si="1"/>
        <v>June</v>
      </c>
      <c r="J13">
        <f t="shared" si="2"/>
        <v>1</v>
      </c>
      <c r="K13" s="7">
        <f t="shared" si="3"/>
        <v>3.8372252777335234</v>
      </c>
    </row>
    <row r="14" spans="1:11">
      <c r="A14" t="s">
        <v>48</v>
      </c>
      <c r="B14" s="1">
        <v>45836.410961250003</v>
      </c>
      <c r="C14" s="1">
        <v>45837.124087824071</v>
      </c>
      <c r="D14" t="s">
        <v>45</v>
      </c>
      <c r="E14" t="s">
        <v>9</v>
      </c>
      <c r="F14" t="s">
        <v>49</v>
      </c>
      <c r="G14" t="s">
        <v>16</v>
      </c>
      <c r="H14" t="str">
        <f t="shared" si="0"/>
        <v>Saturday</v>
      </c>
      <c r="I14" t="str">
        <f t="shared" si="1"/>
        <v>June</v>
      </c>
      <c r="J14">
        <f t="shared" si="2"/>
        <v>9</v>
      </c>
      <c r="K14" s="7">
        <f t="shared" si="3"/>
        <v>17.115037777635735</v>
      </c>
    </row>
    <row r="15" spans="1:11">
      <c r="A15" t="s">
        <v>50</v>
      </c>
      <c r="B15" s="1">
        <v>45860.381175960647</v>
      </c>
      <c r="C15" s="1">
        <v>45864.663007314812</v>
      </c>
      <c r="D15" t="s">
        <v>13</v>
      </c>
      <c r="E15" t="s">
        <v>35</v>
      </c>
      <c r="F15" t="s">
        <v>51</v>
      </c>
      <c r="G15" t="s">
        <v>29</v>
      </c>
      <c r="H15" t="str">
        <f t="shared" si="0"/>
        <v>Tuesday</v>
      </c>
      <c r="I15" t="str">
        <f t="shared" si="1"/>
        <v>July</v>
      </c>
      <c r="J15">
        <f t="shared" si="2"/>
        <v>9</v>
      </c>
      <c r="K15" s="7">
        <f t="shared" si="3"/>
        <v>102.76395249995403</v>
      </c>
    </row>
    <row r="16" spans="1:11">
      <c r="A16" t="s">
        <v>52</v>
      </c>
      <c r="B16" s="1">
        <v>45847.939561203704</v>
      </c>
      <c r="C16" s="1">
        <v>45848.049673634261</v>
      </c>
      <c r="D16" t="s">
        <v>13</v>
      </c>
      <c r="E16" t="s">
        <v>14</v>
      </c>
      <c r="F16" t="s">
        <v>53</v>
      </c>
      <c r="G16" t="s">
        <v>11</v>
      </c>
      <c r="H16" t="str">
        <f t="shared" si="0"/>
        <v>Wednesday</v>
      </c>
      <c r="I16" t="str">
        <f t="shared" si="1"/>
        <v>July</v>
      </c>
      <c r="J16">
        <f t="shared" si="2"/>
        <v>22</v>
      </c>
      <c r="K16" s="7">
        <f t="shared" si="3"/>
        <v>2.6426983333658427</v>
      </c>
    </row>
    <row r="17" spans="1:11">
      <c r="A17" t="s">
        <v>54</v>
      </c>
      <c r="B17" s="1">
        <v>45861.940402638887</v>
      </c>
      <c r="C17" s="1">
        <v>45862.05557290509</v>
      </c>
      <c r="D17" t="s">
        <v>13</v>
      </c>
      <c r="E17" t="s">
        <v>55</v>
      </c>
      <c r="F17" t="s">
        <v>56</v>
      </c>
      <c r="G17" t="s">
        <v>11</v>
      </c>
      <c r="H17" t="str">
        <f t="shared" si="0"/>
        <v>Wednesday</v>
      </c>
      <c r="I17" t="str">
        <f t="shared" si="1"/>
        <v>July</v>
      </c>
      <c r="J17">
        <f t="shared" si="2"/>
        <v>22</v>
      </c>
      <c r="K17" s="7">
        <f t="shared" si="3"/>
        <v>2.7640863888664171</v>
      </c>
    </row>
    <row r="18" spans="1:11">
      <c r="A18" t="s">
        <v>57</v>
      </c>
      <c r="B18" s="1">
        <v>45875.49450458333</v>
      </c>
      <c r="C18" s="1">
        <v>45880.346445115742</v>
      </c>
      <c r="D18" t="s">
        <v>13</v>
      </c>
      <c r="E18" t="s">
        <v>35</v>
      </c>
      <c r="F18" t="s">
        <v>58</v>
      </c>
      <c r="G18" t="s">
        <v>29</v>
      </c>
      <c r="H18" t="str">
        <f t="shared" si="0"/>
        <v>Wednesday</v>
      </c>
      <c r="I18" t="str">
        <f t="shared" si="1"/>
        <v>August</v>
      </c>
      <c r="J18">
        <f t="shared" si="2"/>
        <v>11</v>
      </c>
      <c r="K18" s="7">
        <f t="shared" si="3"/>
        <v>116.44657277787337</v>
      </c>
    </row>
    <row r="19" spans="1:11">
      <c r="A19" t="s">
        <v>59</v>
      </c>
      <c r="B19" s="1">
        <v>45838.695992071756</v>
      </c>
      <c r="C19" s="1">
        <v>45840.859242071761</v>
      </c>
      <c r="D19" t="s">
        <v>60</v>
      </c>
      <c r="E19" t="s">
        <v>9</v>
      </c>
      <c r="F19" t="s">
        <v>61</v>
      </c>
      <c r="G19" t="s">
        <v>29</v>
      </c>
      <c r="H19" t="str">
        <f t="shared" si="0"/>
        <v>Monday</v>
      </c>
      <c r="I19" t="str">
        <f t="shared" si="1"/>
        <v>June</v>
      </c>
      <c r="J19">
        <f t="shared" si="2"/>
        <v>16</v>
      </c>
      <c r="K19" s="7">
        <f t="shared" si="3"/>
        <v>51.918000000121538</v>
      </c>
    </row>
    <row r="20" spans="1:11">
      <c r="A20" t="s">
        <v>62</v>
      </c>
      <c r="B20" s="1">
        <v>45838.960468067133</v>
      </c>
      <c r="C20" s="1">
        <v>45842.491957118058</v>
      </c>
      <c r="D20" t="s">
        <v>45</v>
      </c>
      <c r="E20" t="s">
        <v>22</v>
      </c>
      <c r="F20" t="s">
        <v>63</v>
      </c>
      <c r="G20" t="s">
        <v>29</v>
      </c>
      <c r="H20" t="str">
        <f t="shared" si="0"/>
        <v>Monday</v>
      </c>
      <c r="I20" t="str">
        <f t="shared" si="1"/>
        <v>June</v>
      </c>
      <c r="J20">
        <f t="shared" si="2"/>
        <v>23</v>
      </c>
      <c r="K20" s="7">
        <f t="shared" si="3"/>
        <v>84.755737222207244</v>
      </c>
    </row>
    <row r="21" spans="1:11">
      <c r="A21" t="s">
        <v>64</v>
      </c>
      <c r="B21" s="1">
        <v>45841.310591307869</v>
      </c>
      <c r="C21" s="1">
        <v>45842.999058043984</v>
      </c>
      <c r="D21" t="s">
        <v>21</v>
      </c>
      <c r="E21" t="s">
        <v>22</v>
      </c>
      <c r="F21" t="s">
        <v>65</v>
      </c>
      <c r="G21" t="s">
        <v>16</v>
      </c>
      <c r="H21" t="str">
        <f t="shared" si="0"/>
        <v>Thursday</v>
      </c>
      <c r="I21" t="str">
        <f t="shared" si="1"/>
        <v>July</v>
      </c>
      <c r="J21">
        <f t="shared" si="2"/>
        <v>7</v>
      </c>
      <c r="K21" s="7">
        <f t="shared" si="3"/>
        <v>40.523201666772366</v>
      </c>
    </row>
    <row r="22" spans="1:11">
      <c r="A22" t="s">
        <v>66</v>
      </c>
      <c r="B22" s="1">
        <v>45831.951130162037</v>
      </c>
      <c r="C22" s="1">
        <v>45833.462965312501</v>
      </c>
      <c r="D22" t="s">
        <v>13</v>
      </c>
      <c r="E22" t="s">
        <v>14</v>
      </c>
      <c r="F22" t="s">
        <v>67</v>
      </c>
      <c r="G22" t="s">
        <v>16</v>
      </c>
      <c r="H22" t="str">
        <f t="shared" si="0"/>
        <v>Monday</v>
      </c>
      <c r="I22" t="str">
        <f t="shared" si="1"/>
        <v>June</v>
      </c>
      <c r="J22">
        <f t="shared" si="2"/>
        <v>22</v>
      </c>
      <c r="K22" s="7">
        <f t="shared" si="3"/>
        <v>36.284043611143716</v>
      </c>
    </row>
    <row r="23" spans="1:11">
      <c r="A23" t="s">
        <v>68</v>
      </c>
      <c r="B23" s="1">
        <v>45846.482601527779</v>
      </c>
      <c r="C23" s="1">
        <v>45848.392504687501</v>
      </c>
      <c r="D23" t="s">
        <v>13</v>
      </c>
      <c r="E23" t="s">
        <v>9</v>
      </c>
      <c r="F23" t="s">
        <v>69</v>
      </c>
      <c r="G23" t="s">
        <v>16</v>
      </c>
      <c r="H23" t="str">
        <f t="shared" si="0"/>
        <v>Tuesday</v>
      </c>
      <c r="I23" t="str">
        <f t="shared" si="1"/>
        <v>July</v>
      </c>
      <c r="J23">
        <f t="shared" si="2"/>
        <v>11</v>
      </c>
      <c r="K23" s="7">
        <f t="shared" si="3"/>
        <v>45.837675833317917</v>
      </c>
    </row>
    <row r="24" spans="1:11">
      <c r="A24" t="s">
        <v>70</v>
      </c>
      <c r="B24" s="1">
        <v>45830.978999976855</v>
      </c>
      <c r="C24" s="1">
        <v>45831.690442743056</v>
      </c>
      <c r="D24" t="s">
        <v>13</v>
      </c>
      <c r="E24" t="s">
        <v>42</v>
      </c>
      <c r="F24" t="s">
        <v>71</v>
      </c>
      <c r="G24" t="s">
        <v>16</v>
      </c>
      <c r="H24" t="str">
        <f t="shared" si="0"/>
        <v>Sunday</v>
      </c>
      <c r="I24" t="str">
        <f t="shared" si="1"/>
        <v>June</v>
      </c>
      <c r="J24">
        <f t="shared" si="2"/>
        <v>23</v>
      </c>
      <c r="K24" s="7">
        <f t="shared" si="3"/>
        <v>17.074626388843171</v>
      </c>
    </row>
    <row r="25" spans="1:11">
      <c r="A25" t="s">
        <v>72</v>
      </c>
      <c r="B25" s="1">
        <v>45898.519360115744</v>
      </c>
      <c r="C25" s="1">
        <v>45900.18315665509</v>
      </c>
      <c r="D25" t="s">
        <v>13</v>
      </c>
      <c r="E25" t="s">
        <v>25</v>
      </c>
      <c r="F25" t="s">
        <v>73</v>
      </c>
      <c r="G25" t="s">
        <v>16</v>
      </c>
      <c r="H25" t="str">
        <f t="shared" si="0"/>
        <v>Friday</v>
      </c>
      <c r="I25" t="str">
        <f t="shared" si="1"/>
        <v>August</v>
      </c>
      <c r="J25">
        <f t="shared" si="2"/>
        <v>12</v>
      </c>
      <c r="K25" s="7">
        <f t="shared" si="3"/>
        <v>39.931116944295354</v>
      </c>
    </row>
    <row r="26" spans="1:11">
      <c r="A26" t="s">
        <v>74</v>
      </c>
      <c r="B26" s="1">
        <v>45850.151124652781</v>
      </c>
      <c r="C26" s="1">
        <v>45854.404572488427</v>
      </c>
      <c r="D26" t="s">
        <v>45</v>
      </c>
      <c r="E26" t="s">
        <v>22</v>
      </c>
      <c r="F26" t="s">
        <v>75</v>
      </c>
      <c r="G26" t="s">
        <v>29</v>
      </c>
      <c r="H26" t="str">
        <f t="shared" si="0"/>
        <v>Saturday</v>
      </c>
      <c r="I26" t="str">
        <f t="shared" si="1"/>
        <v>July</v>
      </c>
      <c r="J26">
        <f t="shared" si="2"/>
        <v>3</v>
      </c>
      <c r="K26" s="7">
        <f t="shared" si="3"/>
        <v>102.08274805551628</v>
      </c>
    </row>
    <row r="27" spans="1:11">
      <c r="A27" t="s">
        <v>76</v>
      </c>
      <c r="B27" s="1">
        <v>45851.238076643516</v>
      </c>
      <c r="C27" s="1">
        <v>45852.816654155089</v>
      </c>
      <c r="D27" t="s">
        <v>13</v>
      </c>
      <c r="E27" t="s">
        <v>14</v>
      </c>
      <c r="F27" t="s">
        <v>77</v>
      </c>
      <c r="G27" t="s">
        <v>16</v>
      </c>
      <c r="H27" t="str">
        <f t="shared" si="0"/>
        <v>Sunday</v>
      </c>
      <c r="I27" t="str">
        <f t="shared" si="1"/>
        <v>July</v>
      </c>
      <c r="J27">
        <f t="shared" si="2"/>
        <v>5</v>
      </c>
      <c r="K27" s="7">
        <f t="shared" si="3"/>
        <v>37.88586027774727</v>
      </c>
    </row>
    <row r="28" spans="1:11">
      <c r="A28" t="s">
        <v>78</v>
      </c>
      <c r="B28" s="1">
        <v>45832.01864923611</v>
      </c>
      <c r="C28" s="1">
        <v>45832.510323969909</v>
      </c>
      <c r="D28" t="s">
        <v>45</v>
      </c>
      <c r="E28" t="s">
        <v>25</v>
      </c>
      <c r="F28" t="s">
        <v>79</v>
      </c>
      <c r="G28" t="s">
        <v>11</v>
      </c>
      <c r="H28" t="str">
        <f t="shared" si="0"/>
        <v>Tuesday</v>
      </c>
      <c r="I28" t="str">
        <f t="shared" si="1"/>
        <v>June</v>
      </c>
      <c r="J28">
        <f t="shared" si="2"/>
        <v>0</v>
      </c>
      <c r="K28" s="7">
        <f t="shared" si="3"/>
        <v>11.800193611183204</v>
      </c>
    </row>
    <row r="29" spans="1:11">
      <c r="A29" t="s">
        <v>80</v>
      </c>
      <c r="B29" s="1">
        <v>45841.81186765046</v>
      </c>
      <c r="C29" s="1">
        <v>45843.718911377313</v>
      </c>
      <c r="D29" t="s">
        <v>81</v>
      </c>
      <c r="E29" t="s">
        <v>14</v>
      </c>
      <c r="F29" t="s">
        <v>82</v>
      </c>
      <c r="G29" t="s">
        <v>16</v>
      </c>
      <c r="H29" t="str">
        <f t="shared" si="0"/>
        <v>Thursday</v>
      </c>
      <c r="I29" t="str">
        <f t="shared" si="1"/>
        <v>July</v>
      </c>
      <c r="J29">
        <f t="shared" si="2"/>
        <v>19</v>
      </c>
      <c r="K29" s="7">
        <f t="shared" si="3"/>
        <v>45.769049444468692</v>
      </c>
    </row>
    <row r="30" spans="1:11">
      <c r="A30" t="s">
        <v>83</v>
      </c>
      <c r="B30" s="1">
        <v>45915.543717083332</v>
      </c>
      <c r="C30" s="1">
        <v>45917.331455462961</v>
      </c>
      <c r="D30" t="s">
        <v>8</v>
      </c>
      <c r="E30" t="s">
        <v>9</v>
      </c>
      <c r="F30" t="s">
        <v>84</v>
      </c>
      <c r="G30" t="s">
        <v>29</v>
      </c>
      <c r="H30" t="str">
        <f t="shared" si="0"/>
        <v>Monday</v>
      </c>
      <c r="I30" t="str">
        <f t="shared" si="1"/>
        <v>September</v>
      </c>
      <c r="J30">
        <f t="shared" si="2"/>
        <v>13</v>
      </c>
      <c r="K30" s="7">
        <f t="shared" si="3"/>
        <v>42.905721111106686</v>
      </c>
    </row>
    <row r="31" spans="1:11">
      <c r="A31" t="s">
        <v>85</v>
      </c>
      <c r="B31" s="1">
        <v>45896.914734548613</v>
      </c>
      <c r="C31" s="1">
        <v>45898.277047488424</v>
      </c>
      <c r="D31" t="s">
        <v>13</v>
      </c>
      <c r="E31" t="s">
        <v>18</v>
      </c>
      <c r="F31" t="s">
        <v>86</v>
      </c>
      <c r="G31" t="s">
        <v>16</v>
      </c>
      <c r="H31" t="str">
        <f t="shared" si="0"/>
        <v>Wednesday</v>
      </c>
      <c r="I31" t="str">
        <f t="shared" si="1"/>
        <v>August</v>
      </c>
      <c r="J31">
        <f t="shared" si="2"/>
        <v>21</v>
      </c>
      <c r="K31" s="7">
        <f t="shared" si="3"/>
        <v>32.695510555466171</v>
      </c>
    </row>
    <row r="32" spans="1:11">
      <c r="A32" t="s">
        <v>87</v>
      </c>
      <c r="B32" s="1">
        <v>45899.845190624997</v>
      </c>
      <c r="C32" s="1">
        <v>45906.109850624998</v>
      </c>
      <c r="D32" t="s">
        <v>45</v>
      </c>
      <c r="E32" t="s">
        <v>18</v>
      </c>
      <c r="F32" t="s">
        <v>88</v>
      </c>
      <c r="G32" t="s">
        <v>29</v>
      </c>
      <c r="H32" t="str">
        <f t="shared" si="0"/>
        <v>Saturday</v>
      </c>
      <c r="I32" t="str">
        <f t="shared" si="1"/>
        <v>August</v>
      </c>
      <c r="J32">
        <f t="shared" si="2"/>
        <v>20</v>
      </c>
      <c r="K32" s="7">
        <f t="shared" si="3"/>
        <v>150.35184000001755</v>
      </c>
    </row>
    <row r="33" spans="1:11">
      <c r="A33" t="s">
        <v>89</v>
      </c>
      <c r="B33" s="1">
        <v>45893.999277337964</v>
      </c>
      <c r="C33" s="1">
        <v>45894.316192916667</v>
      </c>
      <c r="D33" t="s">
        <v>13</v>
      </c>
      <c r="E33" t="s">
        <v>14</v>
      </c>
      <c r="F33" t="s">
        <v>90</v>
      </c>
      <c r="G33" t="s">
        <v>11</v>
      </c>
      <c r="H33" t="str">
        <f t="shared" si="0"/>
        <v>Sunday</v>
      </c>
      <c r="I33" t="str">
        <f t="shared" si="1"/>
        <v>August</v>
      </c>
      <c r="J33">
        <f t="shared" si="2"/>
        <v>23</v>
      </c>
      <c r="K33" s="7">
        <f t="shared" si="3"/>
        <v>7.6059738888870925</v>
      </c>
    </row>
    <row r="34" spans="1:11">
      <c r="A34" t="s">
        <v>91</v>
      </c>
      <c r="B34" s="1">
        <v>45849.75739244213</v>
      </c>
      <c r="C34" s="1">
        <v>45855.27821527778</v>
      </c>
      <c r="D34" t="s">
        <v>45</v>
      </c>
      <c r="E34" t="s">
        <v>35</v>
      </c>
      <c r="F34" t="s">
        <v>92</v>
      </c>
      <c r="G34" t="s">
        <v>29</v>
      </c>
      <c r="H34" t="str">
        <f t="shared" si="0"/>
        <v>Friday</v>
      </c>
      <c r="I34" t="str">
        <f t="shared" si="1"/>
        <v>July</v>
      </c>
      <c r="J34">
        <f t="shared" si="2"/>
        <v>18</v>
      </c>
      <c r="K34" s="7">
        <f t="shared" si="3"/>
        <v>132.49974805559032</v>
      </c>
    </row>
    <row r="35" spans="1:11">
      <c r="A35" t="s">
        <v>93</v>
      </c>
      <c r="B35" s="1">
        <v>45904.814613437498</v>
      </c>
      <c r="C35" s="1">
        <v>45910.228323379626</v>
      </c>
      <c r="D35" t="s">
        <v>81</v>
      </c>
      <c r="E35" t="s">
        <v>32</v>
      </c>
      <c r="F35" t="s">
        <v>94</v>
      </c>
      <c r="G35" t="s">
        <v>29</v>
      </c>
      <c r="H35" t="str">
        <f t="shared" si="0"/>
        <v>Thursday</v>
      </c>
      <c r="I35" t="str">
        <f t="shared" si="1"/>
        <v>September</v>
      </c>
      <c r="J35">
        <f t="shared" si="2"/>
        <v>19</v>
      </c>
      <c r="K35" s="7">
        <f t="shared" si="3"/>
        <v>129.92903861106606</v>
      </c>
    </row>
    <row r="36" spans="1:11">
      <c r="A36" t="s">
        <v>95</v>
      </c>
      <c r="B36" s="1">
        <v>45893.712596354169</v>
      </c>
      <c r="C36" s="1">
        <v>45899.821769236114</v>
      </c>
      <c r="D36" t="s">
        <v>13</v>
      </c>
      <c r="E36" t="s">
        <v>25</v>
      </c>
      <c r="F36" t="s">
        <v>96</v>
      </c>
      <c r="G36" t="s">
        <v>29</v>
      </c>
      <c r="H36" t="str">
        <f t="shared" si="0"/>
        <v>Sunday</v>
      </c>
      <c r="I36" t="str">
        <f t="shared" si="1"/>
        <v>August</v>
      </c>
      <c r="J36">
        <f t="shared" si="2"/>
        <v>17</v>
      </c>
      <c r="K36" s="7">
        <f t="shared" si="3"/>
        <v>146.62014916667249</v>
      </c>
    </row>
    <row r="37" spans="1:11">
      <c r="A37" t="s">
        <v>97</v>
      </c>
      <c r="B37" s="1">
        <v>45838.741699282407</v>
      </c>
      <c r="C37" s="1">
        <v>45839.817210752313</v>
      </c>
      <c r="D37" t="s">
        <v>21</v>
      </c>
      <c r="E37" t="s">
        <v>14</v>
      </c>
      <c r="F37" t="s">
        <v>98</v>
      </c>
      <c r="G37" t="s">
        <v>29</v>
      </c>
      <c r="H37" t="str">
        <f t="shared" si="0"/>
        <v>Monday</v>
      </c>
      <c r="I37" t="str">
        <f t="shared" si="1"/>
        <v>June</v>
      </c>
      <c r="J37">
        <f t="shared" si="2"/>
        <v>17</v>
      </c>
      <c r="K37" s="7">
        <f t="shared" si="3"/>
        <v>25.812275277741719</v>
      </c>
    </row>
    <row r="38" spans="1:11">
      <c r="A38" t="s">
        <v>99</v>
      </c>
      <c r="B38" s="1">
        <v>45909.36557869213</v>
      </c>
      <c r="C38" s="1">
        <v>45913.263069328706</v>
      </c>
      <c r="D38" t="s">
        <v>13</v>
      </c>
      <c r="E38" t="s">
        <v>46</v>
      </c>
      <c r="F38" t="s">
        <v>100</v>
      </c>
      <c r="G38" t="s">
        <v>29</v>
      </c>
      <c r="H38" t="str">
        <f t="shared" si="0"/>
        <v>Tuesday</v>
      </c>
      <c r="I38" t="str">
        <f t="shared" si="1"/>
        <v>September</v>
      </c>
      <c r="J38">
        <f t="shared" si="2"/>
        <v>8</v>
      </c>
      <c r="K38" s="7">
        <f t="shared" si="3"/>
        <v>93.53977527783718</v>
      </c>
    </row>
    <row r="39" spans="1:11">
      <c r="A39" t="s">
        <v>101</v>
      </c>
      <c r="B39" s="1">
        <v>45880.455971180556</v>
      </c>
      <c r="C39" s="1">
        <v>45886.671748993052</v>
      </c>
      <c r="D39" t="s">
        <v>8</v>
      </c>
      <c r="E39" t="s">
        <v>42</v>
      </c>
      <c r="F39" t="s">
        <v>102</v>
      </c>
      <c r="G39" t="s">
        <v>29</v>
      </c>
      <c r="H39" t="str">
        <f t="shared" si="0"/>
        <v>Monday</v>
      </c>
      <c r="I39" t="str">
        <f t="shared" si="1"/>
        <v>August</v>
      </c>
      <c r="J39">
        <f t="shared" si="2"/>
        <v>10</v>
      </c>
      <c r="K39" s="7">
        <f t="shared" si="3"/>
        <v>149.17866749991663</v>
      </c>
    </row>
    <row r="40" spans="1:11">
      <c r="A40" t="s">
        <v>103</v>
      </c>
      <c r="B40" s="1">
        <v>45901.680695057868</v>
      </c>
      <c r="C40" s="1">
        <v>45902.113242870371</v>
      </c>
      <c r="D40" t="s">
        <v>13</v>
      </c>
      <c r="E40" t="s">
        <v>32</v>
      </c>
      <c r="F40" t="s">
        <v>104</v>
      </c>
      <c r="G40" t="s">
        <v>16</v>
      </c>
      <c r="H40" t="str">
        <f t="shared" si="0"/>
        <v>Monday</v>
      </c>
      <c r="I40" t="str">
        <f t="shared" si="1"/>
        <v>September</v>
      </c>
      <c r="J40">
        <f t="shared" si="2"/>
        <v>16</v>
      </c>
      <c r="K40" s="7">
        <f t="shared" si="3"/>
        <v>10.381147500069346</v>
      </c>
    </row>
    <row r="41" spans="1:11">
      <c r="A41" t="s">
        <v>105</v>
      </c>
      <c r="B41" s="1">
        <v>45883.854248391202</v>
      </c>
      <c r="C41" s="1">
        <v>45884.364103043983</v>
      </c>
      <c r="D41" t="s">
        <v>31</v>
      </c>
      <c r="E41" t="s">
        <v>35</v>
      </c>
      <c r="F41" t="s">
        <v>106</v>
      </c>
      <c r="G41" t="s">
        <v>16</v>
      </c>
      <c r="H41" t="str">
        <f t="shared" si="0"/>
        <v>Thursday</v>
      </c>
      <c r="I41" t="str">
        <f t="shared" si="1"/>
        <v>August</v>
      </c>
      <c r="J41">
        <f t="shared" si="2"/>
        <v>20</v>
      </c>
      <c r="K41" s="7">
        <f t="shared" si="3"/>
        <v>12.236511666735169</v>
      </c>
    </row>
    <row r="42" spans="1:11">
      <c r="A42" t="s">
        <v>107</v>
      </c>
      <c r="B42" s="1">
        <v>45905.24280886574</v>
      </c>
      <c r="C42" s="1">
        <v>45906.957953680554</v>
      </c>
      <c r="D42" t="s">
        <v>45</v>
      </c>
      <c r="E42" t="s">
        <v>9</v>
      </c>
      <c r="F42" t="s">
        <v>108</v>
      </c>
      <c r="G42" t="s">
        <v>16</v>
      </c>
      <c r="H42" t="str">
        <f t="shared" si="0"/>
        <v>Friday</v>
      </c>
      <c r="I42" t="str">
        <f t="shared" si="1"/>
        <v>September</v>
      </c>
      <c r="J42">
        <f t="shared" si="2"/>
        <v>5</v>
      </c>
      <c r="K42" s="7">
        <f t="shared" si="3"/>
        <v>41.163475555542391</v>
      </c>
    </row>
    <row r="43" spans="1:11">
      <c r="A43" t="s">
        <v>109</v>
      </c>
      <c r="B43" s="1">
        <v>45913.768400347224</v>
      </c>
      <c r="C43" s="1">
        <v>45914.807395509262</v>
      </c>
      <c r="D43" t="s">
        <v>21</v>
      </c>
      <c r="E43" t="s">
        <v>14</v>
      </c>
      <c r="F43" t="s">
        <v>110</v>
      </c>
      <c r="G43" t="s">
        <v>29</v>
      </c>
      <c r="H43" t="str">
        <f t="shared" si="0"/>
        <v>Saturday</v>
      </c>
      <c r="I43" t="str">
        <f t="shared" si="1"/>
        <v>September</v>
      </c>
      <c r="J43">
        <f t="shared" si="2"/>
        <v>18</v>
      </c>
      <c r="K43" s="7">
        <f t="shared" si="3"/>
        <v>24.935883888916578</v>
      </c>
    </row>
    <row r="44" spans="1:11">
      <c r="A44" t="s">
        <v>111</v>
      </c>
      <c r="B44" s="1">
        <v>45866.029443506945</v>
      </c>
      <c r="C44" s="1">
        <v>45872.45864300926</v>
      </c>
      <c r="D44" t="s">
        <v>81</v>
      </c>
      <c r="E44" t="s">
        <v>55</v>
      </c>
      <c r="F44" s="2" t="s">
        <v>330</v>
      </c>
      <c r="G44" t="s">
        <v>29</v>
      </c>
      <c r="H44" t="str">
        <f t="shared" si="0"/>
        <v>Monday</v>
      </c>
      <c r="I44" t="str">
        <f t="shared" si="1"/>
        <v>July</v>
      </c>
      <c r="J44">
        <f t="shared" si="2"/>
        <v>0</v>
      </c>
      <c r="K44" s="7">
        <f t="shared" si="3"/>
        <v>154.30078805558151</v>
      </c>
    </row>
    <row r="45" spans="1:11">
      <c r="A45" t="s">
        <v>112</v>
      </c>
      <c r="B45" s="1">
        <v>45868.901072280096</v>
      </c>
      <c r="C45" s="1">
        <v>45868.96509607639</v>
      </c>
      <c r="D45" t="s">
        <v>13</v>
      </c>
      <c r="E45" t="s">
        <v>35</v>
      </c>
      <c r="F45" t="s">
        <v>113</v>
      </c>
      <c r="G45" t="s">
        <v>114</v>
      </c>
      <c r="H45" t="str">
        <f t="shared" si="0"/>
        <v>Wednesday</v>
      </c>
      <c r="I45" t="str">
        <f t="shared" si="1"/>
        <v>July</v>
      </c>
      <c r="J45">
        <f t="shared" si="2"/>
        <v>21</v>
      </c>
      <c r="K45" s="7">
        <f t="shared" si="3"/>
        <v>1.5365711110644042</v>
      </c>
    </row>
    <row r="46" spans="1:11">
      <c r="A46" t="s">
        <v>115</v>
      </c>
      <c r="B46" s="1">
        <v>45872.126770416668</v>
      </c>
      <c r="C46" s="1">
        <v>45872.29889071759</v>
      </c>
      <c r="D46" t="s">
        <v>21</v>
      </c>
      <c r="E46" t="s">
        <v>32</v>
      </c>
      <c r="F46" t="s">
        <v>116</v>
      </c>
      <c r="G46" t="s">
        <v>11</v>
      </c>
      <c r="H46" t="str">
        <f t="shared" si="0"/>
        <v>Sunday</v>
      </c>
      <c r="I46" t="str">
        <f t="shared" si="1"/>
        <v>August</v>
      </c>
      <c r="J46">
        <f t="shared" si="2"/>
        <v>3</v>
      </c>
      <c r="K46" s="7">
        <f t="shared" si="3"/>
        <v>4.1308872221270576</v>
      </c>
    </row>
    <row r="47" spans="1:11">
      <c r="A47" t="s">
        <v>117</v>
      </c>
      <c r="B47" s="1">
        <v>45843.404094467594</v>
      </c>
      <c r="C47" s="1">
        <v>45843.878437824074</v>
      </c>
      <c r="D47" t="s">
        <v>13</v>
      </c>
      <c r="E47" t="s">
        <v>14</v>
      </c>
      <c r="F47" t="s">
        <v>118</v>
      </c>
      <c r="G47" t="s">
        <v>11</v>
      </c>
      <c r="H47" t="str">
        <f t="shared" si="0"/>
        <v>Saturday</v>
      </c>
      <c r="I47" t="str">
        <f t="shared" si="1"/>
        <v>July</v>
      </c>
      <c r="J47">
        <f t="shared" si="2"/>
        <v>9</v>
      </c>
      <c r="K47" s="7">
        <f t="shared" si="3"/>
        <v>11.384240555518772</v>
      </c>
    </row>
    <row r="48" spans="1:11">
      <c r="A48" t="s">
        <v>119</v>
      </c>
      <c r="B48" s="1">
        <v>45899.571593854169</v>
      </c>
      <c r="C48" s="1">
        <v>45901.48748614583</v>
      </c>
      <c r="D48" t="s">
        <v>45</v>
      </c>
      <c r="E48" t="s">
        <v>25</v>
      </c>
      <c r="F48" t="s">
        <v>120</v>
      </c>
      <c r="G48" t="s">
        <v>16</v>
      </c>
      <c r="H48" t="str">
        <f t="shared" si="0"/>
        <v>Saturday</v>
      </c>
      <c r="I48" t="str">
        <f t="shared" si="1"/>
        <v>August</v>
      </c>
      <c r="J48">
        <f t="shared" si="2"/>
        <v>13</v>
      </c>
      <c r="K48" s="7">
        <f t="shared" si="3"/>
        <v>45.981414999871049</v>
      </c>
    </row>
    <row r="49" spans="1:11">
      <c r="A49" t="s">
        <v>121</v>
      </c>
      <c r="B49" s="1">
        <v>45830.641442060187</v>
      </c>
      <c r="C49" s="1">
        <v>45835.539807534726</v>
      </c>
      <c r="D49" t="s">
        <v>31</v>
      </c>
      <c r="E49" t="s">
        <v>14</v>
      </c>
      <c r="F49" t="s">
        <v>122</v>
      </c>
      <c r="G49" t="s">
        <v>29</v>
      </c>
      <c r="H49" t="str">
        <f t="shared" si="0"/>
        <v>Sunday</v>
      </c>
      <c r="I49" t="str">
        <f t="shared" si="1"/>
        <v>June</v>
      </c>
      <c r="J49">
        <f t="shared" si="2"/>
        <v>15</v>
      </c>
      <c r="K49" s="7">
        <f t="shared" si="3"/>
        <v>117.56077138893306</v>
      </c>
    </row>
    <row r="50" spans="1:11">
      <c r="A50" t="s">
        <v>123</v>
      </c>
      <c r="B50" s="1">
        <v>45841.133833182874</v>
      </c>
      <c r="C50" s="1">
        <v>45841.652713553238</v>
      </c>
      <c r="D50" t="s">
        <v>45</v>
      </c>
      <c r="E50" t="s">
        <v>14</v>
      </c>
      <c r="F50" t="s">
        <v>124</v>
      </c>
      <c r="G50" t="s">
        <v>16</v>
      </c>
      <c r="H50" t="str">
        <f t="shared" si="0"/>
        <v>Thursday</v>
      </c>
      <c r="I50" t="str">
        <f t="shared" si="1"/>
        <v>July</v>
      </c>
      <c r="J50">
        <f t="shared" si="2"/>
        <v>3</v>
      </c>
      <c r="K50" s="7">
        <f t="shared" si="3"/>
        <v>12.45312888873741</v>
      </c>
    </row>
    <row r="51" spans="1:11">
      <c r="A51" t="s">
        <v>125</v>
      </c>
      <c r="B51" s="1">
        <v>45878.743972037038</v>
      </c>
      <c r="C51" s="1">
        <v>45879.856085624997</v>
      </c>
      <c r="D51" t="s">
        <v>45</v>
      </c>
      <c r="E51" t="s">
        <v>14</v>
      </c>
      <c r="F51" t="s">
        <v>126</v>
      </c>
      <c r="G51" t="s">
        <v>16</v>
      </c>
      <c r="H51" t="str">
        <f t="shared" si="0"/>
        <v>Saturday</v>
      </c>
      <c r="I51" t="str">
        <f t="shared" si="1"/>
        <v>August</v>
      </c>
      <c r="J51">
        <f t="shared" si="2"/>
        <v>17</v>
      </c>
      <c r="K51" s="7">
        <f t="shared" si="3"/>
        <v>26.690726111002732</v>
      </c>
    </row>
    <row r="52" spans="1:11">
      <c r="A52" t="s">
        <v>127</v>
      </c>
      <c r="B52" s="1">
        <v>45861.349098321756</v>
      </c>
      <c r="C52" s="1">
        <v>45865.965208310183</v>
      </c>
      <c r="D52" t="s">
        <v>8</v>
      </c>
      <c r="E52" t="s">
        <v>22</v>
      </c>
      <c r="F52" t="s">
        <v>128</v>
      </c>
      <c r="G52" t="s">
        <v>29</v>
      </c>
      <c r="H52" t="str">
        <f t="shared" si="0"/>
        <v>Wednesday</v>
      </c>
      <c r="I52" t="str">
        <f t="shared" si="1"/>
        <v>July</v>
      </c>
      <c r="J52">
        <f t="shared" si="2"/>
        <v>8</v>
      </c>
      <c r="K52" s="7">
        <f t="shared" si="3"/>
        <v>110.78663972223876</v>
      </c>
    </row>
    <row r="53" spans="1:11">
      <c r="A53" t="s">
        <v>129</v>
      </c>
      <c r="B53" s="1">
        <v>45869.827586620369</v>
      </c>
      <c r="C53" s="1">
        <v>45876.059095208337</v>
      </c>
      <c r="D53" t="s">
        <v>13</v>
      </c>
      <c r="E53" t="s">
        <v>14</v>
      </c>
      <c r="F53" t="s">
        <v>130</v>
      </c>
      <c r="G53" t="s">
        <v>29</v>
      </c>
      <c r="H53" t="str">
        <f t="shared" si="0"/>
        <v>Thursday</v>
      </c>
      <c r="I53" t="str">
        <f t="shared" si="1"/>
        <v>July</v>
      </c>
      <c r="J53">
        <f t="shared" si="2"/>
        <v>19</v>
      </c>
      <c r="K53" s="7">
        <f t="shared" si="3"/>
        <v>149.55620611121412</v>
      </c>
    </row>
    <row r="54" spans="1:11">
      <c r="A54" t="s">
        <v>131</v>
      </c>
      <c r="B54" s="1">
        <v>45837.098491828707</v>
      </c>
      <c r="C54" s="1">
        <v>45837.72761415509</v>
      </c>
      <c r="D54" t="s">
        <v>13</v>
      </c>
      <c r="E54" t="s">
        <v>22</v>
      </c>
      <c r="F54" t="s">
        <v>132</v>
      </c>
      <c r="G54" t="s">
        <v>16</v>
      </c>
      <c r="H54" t="str">
        <f t="shared" si="0"/>
        <v>Sunday</v>
      </c>
      <c r="I54" t="str">
        <f t="shared" si="1"/>
        <v>June</v>
      </c>
      <c r="J54">
        <f t="shared" si="2"/>
        <v>2</v>
      </c>
      <c r="K54" s="7">
        <f t="shared" si="3"/>
        <v>15.098935833200812</v>
      </c>
    </row>
    <row r="55" spans="1:11">
      <c r="A55" t="s">
        <v>133</v>
      </c>
      <c r="B55" s="1">
        <v>45884.862366689813</v>
      </c>
      <c r="C55" s="1">
        <v>45885.412255208335</v>
      </c>
      <c r="D55" t="s">
        <v>13</v>
      </c>
      <c r="E55" t="s">
        <v>14</v>
      </c>
      <c r="F55" t="s">
        <v>134</v>
      </c>
      <c r="G55" t="s">
        <v>16</v>
      </c>
      <c r="H55" t="str">
        <f t="shared" si="0"/>
        <v>Friday</v>
      </c>
      <c r="I55" t="str">
        <f t="shared" si="1"/>
        <v>August</v>
      </c>
      <c r="J55">
        <f t="shared" si="2"/>
        <v>20</v>
      </c>
      <c r="K55" s="7">
        <f t="shared" si="3"/>
        <v>13.197324444539845</v>
      </c>
    </row>
    <row r="56" spans="1:11">
      <c r="A56" t="s">
        <v>135</v>
      </c>
      <c r="B56" s="1">
        <v>45853.375071770832</v>
      </c>
      <c r="C56" s="1">
        <v>45853.793861516206</v>
      </c>
      <c r="D56" t="s">
        <v>45</v>
      </c>
      <c r="E56" t="s">
        <v>18</v>
      </c>
      <c r="F56" t="s">
        <v>136</v>
      </c>
      <c r="G56" t="s">
        <v>11</v>
      </c>
      <c r="H56" t="str">
        <f t="shared" si="0"/>
        <v>Tuesday</v>
      </c>
      <c r="I56" t="str">
        <f t="shared" si="1"/>
        <v>July</v>
      </c>
      <c r="J56">
        <f t="shared" si="2"/>
        <v>9</v>
      </c>
      <c r="K56" s="7">
        <f t="shared" si="3"/>
        <v>10.050953888974618</v>
      </c>
    </row>
    <row r="57" spans="1:11">
      <c r="A57" t="s">
        <v>137</v>
      </c>
      <c r="B57" s="1">
        <v>45829.046392881944</v>
      </c>
      <c r="C57" s="1">
        <v>45830.741530185187</v>
      </c>
      <c r="D57" t="s">
        <v>31</v>
      </c>
      <c r="E57" t="s">
        <v>14</v>
      </c>
      <c r="F57" t="s">
        <v>138</v>
      </c>
      <c r="G57" t="s">
        <v>16</v>
      </c>
      <c r="H57" t="str">
        <f t="shared" si="0"/>
        <v>Saturday</v>
      </c>
      <c r="I57" t="str">
        <f t="shared" si="1"/>
        <v>June</v>
      </c>
      <c r="J57">
        <f t="shared" si="2"/>
        <v>1</v>
      </c>
      <c r="K57" s="7">
        <f t="shared" si="3"/>
        <v>40.683295277820434</v>
      </c>
    </row>
    <row r="58" spans="1:11">
      <c r="A58" t="s">
        <v>139</v>
      </c>
      <c r="B58" s="1">
        <v>45871.327925046295</v>
      </c>
      <c r="C58" s="1">
        <v>45872.603165902779</v>
      </c>
      <c r="D58" t="s">
        <v>8</v>
      </c>
      <c r="E58" t="s">
        <v>22</v>
      </c>
      <c r="F58" t="s">
        <v>140</v>
      </c>
      <c r="G58" t="s">
        <v>16</v>
      </c>
      <c r="H58" t="str">
        <f t="shared" si="0"/>
        <v>Saturday</v>
      </c>
      <c r="I58" t="str">
        <f t="shared" si="1"/>
        <v>August</v>
      </c>
      <c r="J58">
        <f t="shared" si="2"/>
        <v>7</v>
      </c>
      <c r="K58" s="7">
        <f t="shared" si="3"/>
        <v>30.605780555633828</v>
      </c>
    </row>
    <row r="59" spans="1:11">
      <c r="A59" t="s">
        <v>141</v>
      </c>
      <c r="B59" s="1">
        <v>45860.353873182874</v>
      </c>
      <c r="C59" s="1">
        <v>45867.28399974537</v>
      </c>
      <c r="D59" t="s">
        <v>60</v>
      </c>
      <c r="E59" t="s">
        <v>35</v>
      </c>
      <c r="F59" t="s">
        <v>142</v>
      </c>
      <c r="G59" t="s">
        <v>29</v>
      </c>
      <c r="H59" t="str">
        <f t="shared" si="0"/>
        <v>Tuesday</v>
      </c>
      <c r="I59" t="str">
        <f t="shared" si="1"/>
        <v>July</v>
      </c>
      <c r="J59">
        <f t="shared" si="2"/>
        <v>8</v>
      </c>
      <c r="K59" s="7">
        <f t="shared" si="3"/>
        <v>166.32303749991115</v>
      </c>
    </row>
    <row r="60" spans="1:11">
      <c r="A60" t="s">
        <v>143</v>
      </c>
      <c r="B60" s="1">
        <v>45875.571420300927</v>
      </c>
      <c r="C60" s="1">
        <v>45877.303206296296</v>
      </c>
      <c r="D60" t="s">
        <v>8</v>
      </c>
      <c r="E60" t="s">
        <v>35</v>
      </c>
      <c r="F60" t="s">
        <v>144</v>
      </c>
      <c r="G60" t="s">
        <v>16</v>
      </c>
      <c r="H60" t="str">
        <f t="shared" si="0"/>
        <v>Wednesday</v>
      </c>
      <c r="I60" t="str">
        <f t="shared" si="1"/>
        <v>August</v>
      </c>
      <c r="J60">
        <f t="shared" si="2"/>
        <v>13</v>
      </c>
      <c r="K60" s="7">
        <f t="shared" si="3"/>
        <v>41.562863888859283</v>
      </c>
    </row>
    <row r="61" spans="1:11">
      <c r="A61" t="s">
        <v>145</v>
      </c>
      <c r="B61" s="1">
        <v>45827.276196747684</v>
      </c>
      <c r="C61" s="1">
        <v>45828.595821400464</v>
      </c>
      <c r="D61" t="s">
        <v>13</v>
      </c>
      <c r="E61" t="s">
        <v>32</v>
      </c>
      <c r="F61" t="s">
        <v>146</v>
      </c>
      <c r="G61" t="s">
        <v>16</v>
      </c>
      <c r="H61" t="str">
        <f t="shared" si="0"/>
        <v>Thursday</v>
      </c>
      <c r="I61" t="str">
        <f t="shared" si="1"/>
        <v>June</v>
      </c>
      <c r="J61">
        <f t="shared" si="2"/>
        <v>6</v>
      </c>
      <c r="K61" s="7">
        <f t="shared" si="3"/>
        <v>31.670991666731425</v>
      </c>
    </row>
    <row r="62" spans="1:11">
      <c r="A62" t="s">
        <v>147</v>
      </c>
      <c r="B62" s="1">
        <v>45896.462244918985</v>
      </c>
      <c r="C62" s="1">
        <v>45897.49294236111</v>
      </c>
      <c r="D62" t="s">
        <v>21</v>
      </c>
      <c r="E62" t="s">
        <v>22</v>
      </c>
      <c r="F62" t="s">
        <v>148</v>
      </c>
      <c r="G62" t="s">
        <v>16</v>
      </c>
      <c r="H62" t="str">
        <f t="shared" si="0"/>
        <v>Wednesday</v>
      </c>
      <c r="I62" t="str">
        <f t="shared" si="1"/>
        <v>August</v>
      </c>
      <c r="J62">
        <f t="shared" si="2"/>
        <v>11</v>
      </c>
      <c r="K62" s="7">
        <f t="shared" si="3"/>
        <v>24.736738611012697</v>
      </c>
    </row>
    <row r="63" spans="1:11">
      <c r="A63" t="s">
        <v>149</v>
      </c>
      <c r="B63" s="1">
        <v>45910.846970937499</v>
      </c>
      <c r="C63" s="1">
        <v>45912.419087835646</v>
      </c>
      <c r="D63" t="s">
        <v>13</v>
      </c>
      <c r="E63" t="s">
        <v>9</v>
      </c>
      <c r="F63" t="s">
        <v>150</v>
      </c>
      <c r="G63" t="s">
        <v>16</v>
      </c>
      <c r="H63" t="str">
        <f t="shared" si="0"/>
        <v>Wednesday</v>
      </c>
      <c r="I63" t="str">
        <f t="shared" si="1"/>
        <v>September</v>
      </c>
      <c r="J63">
        <f t="shared" si="2"/>
        <v>20</v>
      </c>
      <c r="K63" s="7">
        <f t="shared" si="3"/>
        <v>37.730805555533152</v>
      </c>
    </row>
    <row r="64" spans="1:11">
      <c r="A64" t="s">
        <v>151</v>
      </c>
      <c r="B64" s="1">
        <v>45839.694215011572</v>
      </c>
      <c r="C64" s="1">
        <v>45840.681742858796</v>
      </c>
      <c r="D64" t="s">
        <v>13</v>
      </c>
      <c r="E64" t="s">
        <v>42</v>
      </c>
      <c r="F64" t="s">
        <v>152</v>
      </c>
      <c r="G64" t="s">
        <v>16</v>
      </c>
      <c r="H64" t="str">
        <f t="shared" si="0"/>
        <v>Tuesday</v>
      </c>
      <c r="I64" t="str">
        <f t="shared" si="1"/>
        <v>July</v>
      </c>
      <c r="J64">
        <f t="shared" si="2"/>
        <v>16</v>
      </c>
      <c r="K64" s="7">
        <f t="shared" si="3"/>
        <v>23.700668333389331</v>
      </c>
    </row>
    <row r="65" spans="1:11">
      <c r="A65" t="s">
        <v>153</v>
      </c>
      <c r="B65" s="1">
        <v>45871.331352719906</v>
      </c>
      <c r="C65" s="1">
        <v>45871.66361797454</v>
      </c>
      <c r="D65" t="s">
        <v>31</v>
      </c>
      <c r="E65" t="s">
        <v>42</v>
      </c>
      <c r="F65" t="s">
        <v>154</v>
      </c>
      <c r="G65" t="s">
        <v>11</v>
      </c>
      <c r="H65" t="str">
        <f t="shared" si="0"/>
        <v>Saturday</v>
      </c>
      <c r="I65" t="str">
        <f t="shared" si="1"/>
        <v>August</v>
      </c>
      <c r="J65">
        <f t="shared" si="2"/>
        <v>7</v>
      </c>
      <c r="K65" s="7">
        <f t="shared" si="3"/>
        <v>7.974366111215204</v>
      </c>
    </row>
    <row r="66" spans="1:11">
      <c r="A66" t="s">
        <v>155</v>
      </c>
      <c r="B66" s="1">
        <v>45910.248753749998</v>
      </c>
      <c r="C66" s="1">
        <v>45910.584669618052</v>
      </c>
      <c r="D66" t="s">
        <v>31</v>
      </c>
      <c r="E66" t="s">
        <v>25</v>
      </c>
      <c r="F66" t="s">
        <v>156</v>
      </c>
      <c r="G66" t="s">
        <v>16</v>
      </c>
      <c r="H66" t="str">
        <f t="shared" si="0"/>
        <v>Wednesday</v>
      </c>
      <c r="I66" t="str">
        <f t="shared" si="1"/>
        <v>September</v>
      </c>
      <c r="J66">
        <f t="shared" si="2"/>
        <v>5</v>
      </c>
      <c r="K66" s="7">
        <f t="shared" si="3"/>
        <v>8.061980833299458</v>
      </c>
    </row>
    <row r="67" spans="1:11">
      <c r="A67" t="s">
        <v>157</v>
      </c>
      <c r="B67" s="1">
        <v>45886.799485474534</v>
      </c>
      <c r="C67" s="1">
        <v>45887.413612974538</v>
      </c>
      <c r="D67" t="s">
        <v>45</v>
      </c>
      <c r="E67" t="s">
        <v>9</v>
      </c>
      <c r="F67" t="s">
        <v>158</v>
      </c>
      <c r="G67" t="s">
        <v>16</v>
      </c>
      <c r="H67" t="str">
        <f t="shared" ref="H67:H130" si="4">TEXT(B67,"dddd")</f>
        <v>Sunday</v>
      </c>
      <c r="I67" t="str">
        <f t="shared" ref="I67:I130" si="5">TEXT(B67,"mmmm")</f>
        <v>August</v>
      </c>
      <c r="J67">
        <f t="shared" ref="J67:J130" si="6">HOUR(B67)</f>
        <v>19</v>
      </c>
      <c r="K67" s="7">
        <f t="shared" ref="K67:K130" si="7">(C67-B67)*24</f>
        <v>14.739060000109021</v>
      </c>
    </row>
    <row r="68" spans="1:11">
      <c r="A68" t="s">
        <v>159</v>
      </c>
      <c r="B68" s="1">
        <v>45856.265250370372</v>
      </c>
      <c r="C68" s="1">
        <v>45861.837133449073</v>
      </c>
      <c r="D68" t="s">
        <v>21</v>
      </c>
      <c r="E68" t="s">
        <v>18</v>
      </c>
      <c r="F68" t="s">
        <v>160</v>
      </c>
      <c r="G68" t="s">
        <v>29</v>
      </c>
      <c r="H68" t="str">
        <f t="shared" si="4"/>
        <v>Friday</v>
      </c>
      <c r="I68" t="str">
        <f t="shared" si="5"/>
        <v>July</v>
      </c>
      <c r="J68">
        <f t="shared" si="6"/>
        <v>6</v>
      </c>
      <c r="K68" s="7">
        <f t="shared" si="7"/>
        <v>133.7251938888221</v>
      </c>
    </row>
    <row r="69" spans="1:11">
      <c r="A69" t="s">
        <v>161</v>
      </c>
      <c r="B69" s="1">
        <v>45844.096052199071</v>
      </c>
      <c r="C69" s="1">
        <v>45845.543753993057</v>
      </c>
      <c r="D69" t="s">
        <v>45</v>
      </c>
      <c r="E69" t="s">
        <v>42</v>
      </c>
      <c r="F69" t="s">
        <v>162</v>
      </c>
      <c r="G69" t="s">
        <v>16</v>
      </c>
      <c r="H69" t="str">
        <f t="shared" si="4"/>
        <v>Sunday</v>
      </c>
      <c r="I69" t="str">
        <f t="shared" si="5"/>
        <v>July</v>
      </c>
      <c r="J69">
        <f t="shared" si="6"/>
        <v>2</v>
      </c>
      <c r="K69" s="7">
        <f t="shared" si="7"/>
        <v>34.744843055668753</v>
      </c>
    </row>
    <row r="70" spans="1:11">
      <c r="A70" t="s">
        <v>163</v>
      </c>
      <c r="B70" s="1">
        <v>45894.949184375</v>
      </c>
      <c r="C70" s="1">
        <v>45898.220131793983</v>
      </c>
      <c r="D70" t="s">
        <v>13</v>
      </c>
      <c r="E70" t="s">
        <v>32</v>
      </c>
      <c r="F70" t="s">
        <v>164</v>
      </c>
      <c r="G70" t="s">
        <v>29</v>
      </c>
      <c r="H70" t="str">
        <f t="shared" si="4"/>
        <v>Monday</v>
      </c>
      <c r="I70" t="str">
        <f t="shared" si="5"/>
        <v>August</v>
      </c>
      <c r="J70">
        <f t="shared" si="6"/>
        <v>22</v>
      </c>
      <c r="K70" s="7">
        <f t="shared" si="7"/>
        <v>78.502738055598456</v>
      </c>
    </row>
    <row r="71" spans="1:11">
      <c r="A71" t="s">
        <v>165</v>
      </c>
      <c r="B71" s="1">
        <v>45907.021170486114</v>
      </c>
      <c r="C71" s="1">
        <v>45908.025708969908</v>
      </c>
      <c r="D71" t="s">
        <v>13</v>
      </c>
      <c r="E71" t="s">
        <v>25</v>
      </c>
      <c r="F71" t="s">
        <v>166</v>
      </c>
      <c r="G71" t="s">
        <v>16</v>
      </c>
      <c r="H71" t="str">
        <f t="shared" si="4"/>
        <v>Sunday</v>
      </c>
      <c r="I71" t="str">
        <f t="shared" si="5"/>
        <v>September</v>
      </c>
      <c r="J71">
        <f t="shared" si="6"/>
        <v>0</v>
      </c>
      <c r="K71" s="7">
        <f t="shared" si="7"/>
        <v>24.108923611056525</v>
      </c>
    </row>
    <row r="72" spans="1:11">
      <c r="A72" t="s">
        <v>167</v>
      </c>
      <c r="B72" s="1">
        <v>45859.915516805559</v>
      </c>
      <c r="C72" s="1">
        <v>45860.049579155093</v>
      </c>
      <c r="D72" t="s">
        <v>21</v>
      </c>
      <c r="E72" t="s">
        <v>42</v>
      </c>
      <c r="F72" t="s">
        <v>168</v>
      </c>
      <c r="G72" t="s">
        <v>114</v>
      </c>
      <c r="H72" t="str">
        <f t="shared" si="4"/>
        <v>Monday</v>
      </c>
      <c r="I72" t="str">
        <f t="shared" si="5"/>
        <v>July</v>
      </c>
      <c r="J72">
        <f t="shared" si="6"/>
        <v>21</v>
      </c>
      <c r="K72" s="7">
        <f t="shared" si="7"/>
        <v>3.2174963888246566</v>
      </c>
    </row>
    <row r="73" spans="1:11">
      <c r="A73" t="s">
        <v>169</v>
      </c>
      <c r="B73" s="1">
        <v>45862.538502326388</v>
      </c>
      <c r="C73" s="1">
        <v>45863.373908437497</v>
      </c>
      <c r="D73" t="s">
        <v>13</v>
      </c>
      <c r="E73" t="s">
        <v>18</v>
      </c>
      <c r="F73" t="s">
        <v>170</v>
      </c>
      <c r="G73" t="s">
        <v>16</v>
      </c>
      <c r="H73" t="str">
        <f t="shared" si="4"/>
        <v>Thursday</v>
      </c>
      <c r="I73" t="str">
        <f t="shared" si="5"/>
        <v>July</v>
      </c>
      <c r="J73">
        <f t="shared" si="6"/>
        <v>12</v>
      </c>
      <c r="K73" s="7">
        <f t="shared" si="7"/>
        <v>20.04974666662747</v>
      </c>
    </row>
    <row r="74" spans="1:11">
      <c r="A74" t="s">
        <v>171</v>
      </c>
      <c r="B74" s="1">
        <v>45826.321113136575</v>
      </c>
      <c r="C74" s="1">
        <v>45827.897584212966</v>
      </c>
      <c r="D74" t="s">
        <v>45</v>
      </c>
      <c r="E74" t="s">
        <v>42</v>
      </c>
      <c r="F74" t="s">
        <v>172</v>
      </c>
      <c r="G74" t="s">
        <v>16</v>
      </c>
      <c r="H74" t="str">
        <f t="shared" si="4"/>
        <v>Wednesday</v>
      </c>
      <c r="I74" t="str">
        <f t="shared" si="5"/>
        <v>June</v>
      </c>
      <c r="J74">
        <f t="shared" si="6"/>
        <v>7</v>
      </c>
      <c r="K74" s="7">
        <f t="shared" si="7"/>
        <v>37.83530583337415</v>
      </c>
    </row>
    <row r="75" spans="1:11">
      <c r="A75" t="s">
        <v>173</v>
      </c>
      <c r="B75" s="1">
        <v>45903.107100034722</v>
      </c>
      <c r="C75" s="1">
        <v>45903.445007858798</v>
      </c>
      <c r="D75" t="s">
        <v>8</v>
      </c>
      <c r="E75" t="s">
        <v>46</v>
      </c>
      <c r="F75" t="s">
        <v>174</v>
      </c>
      <c r="G75" t="s">
        <v>11</v>
      </c>
      <c r="H75" t="str">
        <f t="shared" si="4"/>
        <v>Wednesday</v>
      </c>
      <c r="I75" t="str">
        <f t="shared" si="5"/>
        <v>September</v>
      </c>
      <c r="J75">
        <f t="shared" si="6"/>
        <v>2</v>
      </c>
      <c r="K75" s="7">
        <f t="shared" si="7"/>
        <v>8.1097877778229304</v>
      </c>
    </row>
    <row r="76" spans="1:11">
      <c r="A76" t="s">
        <v>175</v>
      </c>
      <c r="B76" s="1">
        <v>45877.970792118052</v>
      </c>
      <c r="C76" s="1">
        <v>45883.972063807872</v>
      </c>
      <c r="D76" t="s">
        <v>60</v>
      </c>
      <c r="E76" t="s">
        <v>14</v>
      </c>
      <c r="F76" t="s">
        <v>176</v>
      </c>
      <c r="G76" t="s">
        <v>29</v>
      </c>
      <c r="H76" t="str">
        <f t="shared" si="4"/>
        <v>Friday</v>
      </c>
      <c r="I76" t="str">
        <f t="shared" si="5"/>
        <v>August</v>
      </c>
      <c r="J76">
        <f t="shared" si="6"/>
        <v>23</v>
      </c>
      <c r="K76" s="7">
        <f t="shared" si="7"/>
        <v>144.03052055567969</v>
      </c>
    </row>
    <row r="77" spans="1:11">
      <c r="A77" t="s">
        <v>177</v>
      </c>
      <c r="B77" s="1">
        <v>45897.075165682872</v>
      </c>
      <c r="C77" s="1">
        <v>45897.403448738427</v>
      </c>
      <c r="D77" t="s">
        <v>8</v>
      </c>
      <c r="E77" t="s">
        <v>42</v>
      </c>
      <c r="F77" t="s">
        <v>178</v>
      </c>
      <c r="G77" t="s">
        <v>11</v>
      </c>
      <c r="H77" t="str">
        <f t="shared" si="4"/>
        <v>Thursday</v>
      </c>
      <c r="I77" t="str">
        <f t="shared" si="5"/>
        <v>August</v>
      </c>
      <c r="J77">
        <f t="shared" si="6"/>
        <v>1</v>
      </c>
      <c r="K77" s="7">
        <f t="shared" si="7"/>
        <v>7.8787933333078399</v>
      </c>
    </row>
    <row r="78" spans="1:11">
      <c r="A78" t="s">
        <v>179</v>
      </c>
      <c r="B78" s="1">
        <v>45858.438465046296</v>
      </c>
      <c r="C78" s="1">
        <v>45858.591115138886</v>
      </c>
      <c r="D78" t="s">
        <v>13</v>
      </c>
      <c r="E78" t="s">
        <v>14</v>
      </c>
      <c r="F78" t="s">
        <v>180</v>
      </c>
      <c r="G78" t="s">
        <v>11</v>
      </c>
      <c r="H78" t="str">
        <f t="shared" si="4"/>
        <v>Sunday</v>
      </c>
      <c r="I78" t="str">
        <f t="shared" si="5"/>
        <v>July</v>
      </c>
      <c r="J78">
        <f t="shared" si="6"/>
        <v>10</v>
      </c>
      <c r="K78" s="7">
        <f t="shared" si="7"/>
        <v>3.6636022221646272</v>
      </c>
    </row>
    <row r="79" spans="1:11">
      <c r="A79" t="s">
        <v>181</v>
      </c>
      <c r="B79" s="1">
        <v>45855.654603726849</v>
      </c>
      <c r="C79" s="1">
        <v>45855.944653101855</v>
      </c>
      <c r="D79" t="s">
        <v>60</v>
      </c>
      <c r="E79" t="s">
        <v>32</v>
      </c>
      <c r="F79" t="s">
        <v>182</v>
      </c>
      <c r="G79" t="s">
        <v>11</v>
      </c>
      <c r="H79" t="str">
        <f t="shared" si="4"/>
        <v>Thursday</v>
      </c>
      <c r="I79" t="str">
        <f t="shared" si="5"/>
        <v>July</v>
      </c>
      <c r="J79">
        <f t="shared" si="6"/>
        <v>15</v>
      </c>
      <c r="K79" s="7">
        <f t="shared" si="7"/>
        <v>6.9611850001383573</v>
      </c>
    </row>
    <row r="80" spans="1:11">
      <c r="A80" t="s">
        <v>183</v>
      </c>
      <c r="B80" s="1">
        <v>45861.832680300926</v>
      </c>
      <c r="C80" s="1">
        <v>45864.478965694441</v>
      </c>
      <c r="D80" t="s">
        <v>13</v>
      </c>
      <c r="E80" t="s">
        <v>14</v>
      </c>
      <c r="F80" t="s">
        <v>184</v>
      </c>
      <c r="G80" t="s">
        <v>29</v>
      </c>
      <c r="H80" t="str">
        <f t="shared" si="4"/>
        <v>Wednesday</v>
      </c>
      <c r="I80" t="str">
        <f t="shared" si="5"/>
        <v>July</v>
      </c>
      <c r="J80">
        <f t="shared" si="6"/>
        <v>19</v>
      </c>
      <c r="K80" s="7">
        <f t="shared" si="7"/>
        <v>63.510849444370251</v>
      </c>
    </row>
    <row r="81" spans="1:11">
      <c r="A81" t="s">
        <v>185</v>
      </c>
      <c r="B81" s="1">
        <v>45835.874010046296</v>
      </c>
      <c r="C81" s="1">
        <v>45839.839174652778</v>
      </c>
      <c r="D81" t="s">
        <v>45</v>
      </c>
      <c r="E81" t="s">
        <v>14</v>
      </c>
      <c r="F81" t="s">
        <v>186</v>
      </c>
      <c r="G81" t="s">
        <v>29</v>
      </c>
      <c r="H81" t="str">
        <f t="shared" si="4"/>
        <v>Friday</v>
      </c>
      <c r="I81" t="str">
        <f t="shared" si="5"/>
        <v>June</v>
      </c>
      <c r="J81">
        <f t="shared" si="6"/>
        <v>20</v>
      </c>
      <c r="K81" s="7">
        <f t="shared" si="7"/>
        <v>95.1639505555504</v>
      </c>
    </row>
    <row r="82" spans="1:11">
      <c r="A82" t="s">
        <v>187</v>
      </c>
      <c r="B82" s="1">
        <v>45827.696929745369</v>
      </c>
      <c r="C82" s="1">
        <v>45833.939332164351</v>
      </c>
      <c r="D82" t="s">
        <v>13</v>
      </c>
      <c r="E82" t="s">
        <v>35</v>
      </c>
      <c r="F82" t="s">
        <v>188</v>
      </c>
      <c r="G82" t="s">
        <v>29</v>
      </c>
      <c r="H82" t="str">
        <f t="shared" si="4"/>
        <v>Thursday</v>
      </c>
      <c r="I82" t="str">
        <f t="shared" si="5"/>
        <v>June</v>
      </c>
      <c r="J82">
        <f t="shared" si="6"/>
        <v>16</v>
      </c>
      <c r="K82" s="7">
        <f t="shared" si="7"/>
        <v>149.8176580555737</v>
      </c>
    </row>
    <row r="83" spans="1:11">
      <c r="A83" t="s">
        <v>189</v>
      </c>
      <c r="B83" s="1">
        <v>45835.035242280093</v>
      </c>
      <c r="C83" s="1">
        <v>45839.417101817133</v>
      </c>
      <c r="D83" t="s">
        <v>31</v>
      </c>
      <c r="E83" t="s">
        <v>22</v>
      </c>
      <c r="F83" t="s">
        <v>190</v>
      </c>
      <c r="G83" t="s">
        <v>29</v>
      </c>
      <c r="H83" t="str">
        <f t="shared" si="4"/>
        <v>Friday</v>
      </c>
      <c r="I83" t="str">
        <f t="shared" si="5"/>
        <v>June</v>
      </c>
      <c r="J83">
        <f t="shared" si="6"/>
        <v>0</v>
      </c>
      <c r="K83" s="7">
        <f t="shared" si="7"/>
        <v>105.16462888894603</v>
      </c>
    </row>
    <row r="84" spans="1:11">
      <c r="A84" t="s">
        <v>191</v>
      </c>
      <c r="B84" s="1">
        <v>45879.470454189817</v>
      </c>
      <c r="C84" s="1">
        <v>45881.348121898147</v>
      </c>
      <c r="D84" t="s">
        <v>13</v>
      </c>
      <c r="E84" t="s">
        <v>14</v>
      </c>
      <c r="F84" t="s">
        <v>192</v>
      </c>
      <c r="G84" t="s">
        <v>16</v>
      </c>
      <c r="H84" t="str">
        <f t="shared" si="4"/>
        <v>Sunday</v>
      </c>
      <c r="I84" t="str">
        <f t="shared" si="5"/>
        <v>August</v>
      </c>
      <c r="J84">
        <f t="shared" si="6"/>
        <v>11</v>
      </c>
      <c r="K84" s="7">
        <f t="shared" si="7"/>
        <v>45.064024999912363</v>
      </c>
    </row>
    <row r="85" spans="1:11">
      <c r="A85" t="s">
        <v>193</v>
      </c>
      <c r="B85" s="1">
        <v>45867.075831828704</v>
      </c>
      <c r="C85" s="1">
        <v>45869.559900428241</v>
      </c>
      <c r="D85" t="s">
        <v>81</v>
      </c>
      <c r="E85" t="s">
        <v>25</v>
      </c>
      <c r="F85" t="s">
        <v>194</v>
      </c>
      <c r="G85" t="s">
        <v>29</v>
      </c>
      <c r="H85" t="str">
        <f t="shared" si="4"/>
        <v>Tuesday</v>
      </c>
      <c r="I85" t="str">
        <f t="shared" si="5"/>
        <v>July</v>
      </c>
      <c r="J85">
        <f t="shared" si="6"/>
        <v>1</v>
      </c>
      <c r="K85" s="7">
        <f t="shared" si="7"/>
        <v>59.617646388884168</v>
      </c>
    </row>
    <row r="86" spans="1:11">
      <c r="A86" t="s">
        <v>195</v>
      </c>
      <c r="B86" s="1">
        <v>45844.422962789351</v>
      </c>
      <c r="C86" s="1">
        <v>45849.014388842596</v>
      </c>
      <c r="D86" t="s">
        <v>21</v>
      </c>
      <c r="E86" t="s">
        <v>55</v>
      </c>
      <c r="F86" t="s">
        <v>196</v>
      </c>
      <c r="G86" t="s">
        <v>29</v>
      </c>
      <c r="H86" t="str">
        <f t="shared" si="4"/>
        <v>Sunday</v>
      </c>
      <c r="I86" t="str">
        <f t="shared" si="5"/>
        <v>July</v>
      </c>
      <c r="J86">
        <f t="shared" si="6"/>
        <v>10</v>
      </c>
      <c r="K86" s="7">
        <f t="shared" si="7"/>
        <v>110.1942252778681</v>
      </c>
    </row>
    <row r="87" spans="1:11">
      <c r="A87" t="s">
        <v>197</v>
      </c>
      <c r="B87" s="1">
        <v>45868.183028981482</v>
      </c>
      <c r="C87" s="1">
        <v>45868.547340937497</v>
      </c>
      <c r="D87" t="s">
        <v>31</v>
      </c>
      <c r="E87" t="s">
        <v>32</v>
      </c>
      <c r="F87" t="s">
        <v>198</v>
      </c>
      <c r="G87" t="s">
        <v>11</v>
      </c>
      <c r="H87" t="str">
        <f t="shared" si="4"/>
        <v>Wednesday</v>
      </c>
      <c r="I87" t="str">
        <f t="shared" si="5"/>
        <v>July</v>
      </c>
      <c r="J87">
        <f t="shared" si="6"/>
        <v>4</v>
      </c>
      <c r="K87" s="7">
        <f t="shared" si="7"/>
        <v>8.7434869443532079</v>
      </c>
    </row>
    <row r="88" spans="1:11">
      <c r="A88" t="s">
        <v>199</v>
      </c>
      <c r="B88" s="1">
        <v>45892.221289976849</v>
      </c>
      <c r="C88" s="1">
        <v>45893.692486550928</v>
      </c>
      <c r="D88" t="s">
        <v>13</v>
      </c>
      <c r="E88" t="s">
        <v>42</v>
      </c>
      <c r="F88" t="s">
        <v>200</v>
      </c>
      <c r="G88" t="s">
        <v>16</v>
      </c>
      <c r="H88" t="str">
        <f t="shared" si="4"/>
        <v>Saturday</v>
      </c>
      <c r="I88" t="str">
        <f t="shared" si="5"/>
        <v>August</v>
      </c>
      <c r="J88">
        <f t="shared" si="6"/>
        <v>5</v>
      </c>
      <c r="K88" s="7">
        <f t="shared" si="7"/>
        <v>35.308717777894344</v>
      </c>
    </row>
    <row r="89" spans="1:11">
      <c r="A89" t="s">
        <v>201</v>
      </c>
      <c r="B89" s="1">
        <v>45848.132901874997</v>
      </c>
      <c r="C89" s="1">
        <v>45848.966689872686</v>
      </c>
      <c r="D89" t="s">
        <v>21</v>
      </c>
      <c r="E89" t="s">
        <v>18</v>
      </c>
      <c r="F89" t="s">
        <v>202</v>
      </c>
      <c r="G89" t="s">
        <v>16</v>
      </c>
      <c r="H89" t="str">
        <f t="shared" si="4"/>
        <v>Thursday</v>
      </c>
      <c r="I89" t="str">
        <f t="shared" si="5"/>
        <v>July</v>
      </c>
      <c r="J89">
        <f t="shared" si="6"/>
        <v>3</v>
      </c>
      <c r="K89" s="7">
        <f t="shared" si="7"/>
        <v>20.010911944555119</v>
      </c>
    </row>
    <row r="90" spans="1:11">
      <c r="A90" t="s">
        <v>203</v>
      </c>
      <c r="B90" s="1">
        <v>45912.790745324077</v>
      </c>
      <c r="C90" s="1">
        <v>45914.105542256948</v>
      </c>
      <c r="D90" t="s">
        <v>13</v>
      </c>
      <c r="E90" t="s">
        <v>32</v>
      </c>
      <c r="F90" t="s">
        <v>204</v>
      </c>
      <c r="G90" t="s">
        <v>16</v>
      </c>
      <c r="H90" t="str">
        <f t="shared" si="4"/>
        <v>Friday</v>
      </c>
      <c r="I90" t="str">
        <f t="shared" si="5"/>
        <v>September</v>
      </c>
      <c r="J90">
        <f t="shared" si="6"/>
        <v>18</v>
      </c>
      <c r="K90" s="7">
        <f t="shared" si="7"/>
        <v>31.555126388906501</v>
      </c>
    </row>
    <row r="91" spans="1:11">
      <c r="A91" t="s">
        <v>205</v>
      </c>
      <c r="B91" s="1">
        <v>45902.639425532405</v>
      </c>
      <c r="C91" s="1">
        <v>45908.681624143515</v>
      </c>
      <c r="D91" t="s">
        <v>13</v>
      </c>
      <c r="E91" t="s">
        <v>32</v>
      </c>
      <c r="F91" t="s">
        <v>206</v>
      </c>
      <c r="G91" t="s">
        <v>29</v>
      </c>
      <c r="H91" t="str">
        <f t="shared" si="4"/>
        <v>Tuesday</v>
      </c>
      <c r="I91" t="str">
        <f t="shared" si="5"/>
        <v>September</v>
      </c>
      <c r="J91">
        <f t="shared" si="6"/>
        <v>15</v>
      </c>
      <c r="K91" s="7">
        <f t="shared" si="7"/>
        <v>145.01276666665217</v>
      </c>
    </row>
    <row r="92" spans="1:11">
      <c r="A92" t="s">
        <v>207</v>
      </c>
      <c r="B92" s="1">
        <v>45850.503205740744</v>
      </c>
      <c r="C92" s="1">
        <v>45851.26551005787</v>
      </c>
      <c r="D92" t="s">
        <v>13</v>
      </c>
      <c r="E92" t="s">
        <v>9</v>
      </c>
      <c r="F92" t="s">
        <v>208</v>
      </c>
      <c r="G92" t="s">
        <v>16</v>
      </c>
      <c r="H92" t="str">
        <f t="shared" si="4"/>
        <v>Saturday</v>
      </c>
      <c r="I92" t="str">
        <f t="shared" si="5"/>
        <v>July</v>
      </c>
      <c r="J92">
        <f t="shared" si="6"/>
        <v>12</v>
      </c>
      <c r="K92" s="7">
        <f t="shared" si="7"/>
        <v>18.295303611026611</v>
      </c>
    </row>
    <row r="93" spans="1:11">
      <c r="A93" t="s">
        <v>209</v>
      </c>
      <c r="B93" s="1">
        <v>45875.192167974536</v>
      </c>
      <c r="C93" s="1">
        <v>45881.464590856478</v>
      </c>
      <c r="D93" t="s">
        <v>13</v>
      </c>
      <c r="E93" t="s">
        <v>32</v>
      </c>
      <c r="F93" t="s">
        <v>210</v>
      </c>
      <c r="G93" t="s">
        <v>29</v>
      </c>
      <c r="H93" t="str">
        <f t="shared" si="4"/>
        <v>Wednesday</v>
      </c>
      <c r="I93" t="str">
        <f t="shared" si="5"/>
        <v>August</v>
      </c>
      <c r="J93">
        <f t="shared" si="6"/>
        <v>4</v>
      </c>
      <c r="K93" s="7">
        <f t="shared" si="7"/>
        <v>150.53814916661941</v>
      </c>
    </row>
    <row r="94" spans="1:11">
      <c r="A94" t="s">
        <v>211</v>
      </c>
      <c r="B94" s="1">
        <v>45832.518167638889</v>
      </c>
      <c r="C94" s="1">
        <v>45834.451125613428</v>
      </c>
      <c r="D94" t="s">
        <v>45</v>
      </c>
      <c r="E94" t="s">
        <v>22</v>
      </c>
      <c r="F94" t="s">
        <v>212</v>
      </c>
      <c r="G94" t="s">
        <v>16</v>
      </c>
      <c r="H94" t="str">
        <f t="shared" si="4"/>
        <v>Tuesday</v>
      </c>
      <c r="I94" t="str">
        <f t="shared" si="5"/>
        <v>June</v>
      </c>
      <c r="J94">
        <f t="shared" si="6"/>
        <v>12</v>
      </c>
      <c r="K94" s="7">
        <f t="shared" si="7"/>
        <v>46.390991388936527</v>
      </c>
    </row>
    <row r="95" spans="1:11">
      <c r="A95" t="s">
        <v>213</v>
      </c>
      <c r="B95" s="1">
        <v>45833.894249444442</v>
      </c>
      <c r="C95" s="1">
        <v>45837.297820671294</v>
      </c>
      <c r="D95" t="s">
        <v>8</v>
      </c>
      <c r="E95" t="s">
        <v>22</v>
      </c>
      <c r="F95" t="s">
        <v>214</v>
      </c>
      <c r="G95" t="s">
        <v>29</v>
      </c>
      <c r="H95" t="str">
        <f t="shared" si="4"/>
        <v>Wednesday</v>
      </c>
      <c r="I95" t="str">
        <f t="shared" si="5"/>
        <v>June</v>
      </c>
      <c r="J95">
        <f t="shared" si="6"/>
        <v>21</v>
      </c>
      <c r="K95" s="7">
        <f t="shared" si="7"/>
        <v>81.685709444456734</v>
      </c>
    </row>
    <row r="96" spans="1:11">
      <c r="A96" t="s">
        <v>215</v>
      </c>
      <c r="B96" s="1">
        <v>45863.629643032407</v>
      </c>
      <c r="C96" s="1">
        <v>45868.030028715279</v>
      </c>
      <c r="D96" t="s">
        <v>31</v>
      </c>
      <c r="E96" t="s">
        <v>42</v>
      </c>
      <c r="F96" t="s">
        <v>216</v>
      </c>
      <c r="G96" t="s">
        <v>29</v>
      </c>
      <c r="H96" t="str">
        <f t="shared" si="4"/>
        <v>Friday</v>
      </c>
      <c r="I96" t="str">
        <f t="shared" si="5"/>
        <v>July</v>
      </c>
      <c r="J96">
        <f t="shared" si="6"/>
        <v>15</v>
      </c>
      <c r="K96" s="7">
        <f t="shared" si="7"/>
        <v>105.60925638891058</v>
      </c>
    </row>
    <row r="97" spans="1:11">
      <c r="A97" t="s">
        <v>217</v>
      </c>
      <c r="B97" s="1">
        <v>45863.74130209491</v>
      </c>
      <c r="C97" s="1">
        <v>45864.909261319444</v>
      </c>
      <c r="D97" t="s">
        <v>8</v>
      </c>
      <c r="E97" t="s">
        <v>9</v>
      </c>
      <c r="F97" t="s">
        <v>218</v>
      </c>
      <c r="G97" t="s">
        <v>16</v>
      </c>
      <c r="H97" t="str">
        <f t="shared" si="4"/>
        <v>Friday</v>
      </c>
      <c r="I97" t="str">
        <f t="shared" si="5"/>
        <v>July</v>
      </c>
      <c r="J97">
        <f t="shared" si="6"/>
        <v>17</v>
      </c>
      <c r="K97" s="7">
        <f t="shared" si="7"/>
        <v>28.031021388829686</v>
      </c>
    </row>
    <row r="98" spans="1:11">
      <c r="A98" t="s">
        <v>219</v>
      </c>
      <c r="B98" s="1">
        <v>45881.742879791665</v>
      </c>
      <c r="C98" s="1">
        <v>45883.565504467595</v>
      </c>
      <c r="D98" t="s">
        <v>31</v>
      </c>
      <c r="E98" t="s">
        <v>25</v>
      </c>
      <c r="F98" t="s">
        <v>220</v>
      </c>
      <c r="G98" t="s">
        <v>29</v>
      </c>
      <c r="H98" t="str">
        <f t="shared" si="4"/>
        <v>Tuesday</v>
      </c>
      <c r="I98" t="str">
        <f t="shared" si="5"/>
        <v>August</v>
      </c>
      <c r="J98">
        <f t="shared" si="6"/>
        <v>17</v>
      </c>
      <c r="K98" s="7">
        <f t="shared" si="7"/>
        <v>43.742992222309113</v>
      </c>
    </row>
    <row r="99" spans="1:11">
      <c r="A99" t="s">
        <v>221</v>
      </c>
      <c r="B99" s="1">
        <v>45863.88633465278</v>
      </c>
      <c r="C99" s="1">
        <v>45870.561789224535</v>
      </c>
      <c r="D99" t="s">
        <v>21</v>
      </c>
      <c r="E99" t="s">
        <v>32</v>
      </c>
      <c r="F99" t="s">
        <v>222</v>
      </c>
      <c r="G99" t="s">
        <v>29</v>
      </c>
      <c r="H99" t="str">
        <f t="shared" si="4"/>
        <v>Friday</v>
      </c>
      <c r="I99" t="str">
        <f t="shared" si="5"/>
        <v>July</v>
      </c>
      <c r="J99">
        <f t="shared" si="6"/>
        <v>21</v>
      </c>
      <c r="K99" s="7">
        <f t="shared" si="7"/>
        <v>160.21090972214006</v>
      </c>
    </row>
    <row r="100" spans="1:11">
      <c r="A100" t="s">
        <v>223</v>
      </c>
      <c r="B100" s="1">
        <v>45914.807502268515</v>
      </c>
      <c r="C100" s="1">
        <v>45914.935071701388</v>
      </c>
      <c r="D100" t="s">
        <v>13</v>
      </c>
      <c r="E100" t="s">
        <v>14</v>
      </c>
      <c r="F100" t="s">
        <v>224</v>
      </c>
      <c r="G100" t="s">
        <v>11</v>
      </c>
      <c r="H100" t="str">
        <f t="shared" si="4"/>
        <v>Sunday</v>
      </c>
      <c r="I100" t="str">
        <f t="shared" si="5"/>
        <v>September</v>
      </c>
      <c r="J100">
        <f t="shared" si="6"/>
        <v>19</v>
      </c>
      <c r="K100" s="7">
        <f t="shared" si="7"/>
        <v>3.0616663889377378</v>
      </c>
    </row>
    <row r="101" spans="1:11">
      <c r="A101" t="s">
        <v>225</v>
      </c>
      <c r="B101" s="1">
        <v>45869.010687291666</v>
      </c>
      <c r="C101" s="1">
        <v>45869.377826099539</v>
      </c>
      <c r="D101" t="s">
        <v>21</v>
      </c>
      <c r="E101" t="s">
        <v>25</v>
      </c>
      <c r="F101" t="s">
        <v>226</v>
      </c>
      <c r="G101" t="s">
        <v>16</v>
      </c>
      <c r="H101" t="str">
        <f t="shared" si="4"/>
        <v>Thursday</v>
      </c>
      <c r="I101" t="str">
        <f t="shared" si="5"/>
        <v>July</v>
      </c>
      <c r="J101">
        <f t="shared" si="6"/>
        <v>0</v>
      </c>
      <c r="K101" s="7">
        <f t="shared" si="7"/>
        <v>8.8113313889480196</v>
      </c>
    </row>
    <row r="102" spans="1:11">
      <c r="A102" t="s">
        <v>227</v>
      </c>
      <c r="B102" s="1">
        <v>45886.551199293979</v>
      </c>
      <c r="C102" s="1">
        <v>45886.637387997682</v>
      </c>
      <c r="D102" t="s">
        <v>13</v>
      </c>
      <c r="E102" t="s">
        <v>32</v>
      </c>
      <c r="F102" t="s">
        <v>228</v>
      </c>
      <c r="G102" t="s">
        <v>114</v>
      </c>
      <c r="H102" t="str">
        <f t="shared" si="4"/>
        <v>Sunday</v>
      </c>
      <c r="I102" t="str">
        <f t="shared" si="5"/>
        <v>August</v>
      </c>
      <c r="J102">
        <f t="shared" si="6"/>
        <v>13</v>
      </c>
      <c r="K102" s="7">
        <f t="shared" si="7"/>
        <v>2.0685288888635114</v>
      </c>
    </row>
    <row r="103" spans="1:11">
      <c r="A103" t="s">
        <v>229</v>
      </c>
      <c r="B103" s="1">
        <v>45911.538317349536</v>
      </c>
      <c r="C103" s="1">
        <v>45913.271872893522</v>
      </c>
      <c r="D103" t="s">
        <v>13</v>
      </c>
      <c r="E103" t="s">
        <v>42</v>
      </c>
      <c r="F103" t="s">
        <v>230</v>
      </c>
      <c r="G103" t="s">
        <v>16</v>
      </c>
      <c r="H103" t="str">
        <f t="shared" si="4"/>
        <v>Thursday</v>
      </c>
      <c r="I103" t="str">
        <f t="shared" si="5"/>
        <v>September</v>
      </c>
      <c r="J103">
        <f t="shared" si="6"/>
        <v>12</v>
      </c>
      <c r="K103" s="7">
        <f t="shared" si="7"/>
        <v>41.605333055660594</v>
      </c>
    </row>
    <row r="104" spans="1:11">
      <c r="A104" t="s">
        <v>231</v>
      </c>
      <c r="B104" s="1">
        <v>45839.36759386574</v>
      </c>
      <c r="C104" s="1">
        <v>45840.472722094906</v>
      </c>
      <c r="D104" t="s">
        <v>8</v>
      </c>
      <c r="E104" t="s">
        <v>32</v>
      </c>
      <c r="F104" t="s">
        <v>232</v>
      </c>
      <c r="G104" t="s">
        <v>29</v>
      </c>
      <c r="H104" t="str">
        <f t="shared" si="4"/>
        <v>Tuesday</v>
      </c>
      <c r="I104" t="str">
        <f t="shared" si="5"/>
        <v>July</v>
      </c>
      <c r="J104">
        <f t="shared" si="6"/>
        <v>8</v>
      </c>
      <c r="K104" s="7">
        <f t="shared" si="7"/>
        <v>26.523077499994542</v>
      </c>
    </row>
    <row r="105" spans="1:11">
      <c r="A105" t="s">
        <v>233</v>
      </c>
      <c r="B105" s="1">
        <v>45833.941698634262</v>
      </c>
      <c r="C105" s="1">
        <v>45834.416492488424</v>
      </c>
      <c r="D105" t="s">
        <v>13</v>
      </c>
      <c r="E105" t="s">
        <v>55</v>
      </c>
      <c r="F105" t="s">
        <v>234</v>
      </c>
      <c r="G105" t="s">
        <v>16</v>
      </c>
      <c r="H105" t="str">
        <f t="shared" si="4"/>
        <v>Wednesday</v>
      </c>
      <c r="I105" t="str">
        <f t="shared" si="5"/>
        <v>June</v>
      </c>
      <c r="J105">
        <f t="shared" si="6"/>
        <v>22</v>
      </c>
      <c r="K105" s="7">
        <f t="shared" si="7"/>
        <v>11.395052499894518</v>
      </c>
    </row>
    <row r="106" spans="1:11">
      <c r="A106" t="s">
        <v>235</v>
      </c>
      <c r="B106" s="1">
        <v>45906.263209618053</v>
      </c>
      <c r="C106" s="1">
        <v>45906.441982453704</v>
      </c>
      <c r="D106" t="s">
        <v>81</v>
      </c>
      <c r="E106" t="s">
        <v>55</v>
      </c>
      <c r="F106" t="s">
        <v>236</v>
      </c>
      <c r="G106" t="s">
        <v>11</v>
      </c>
      <c r="H106" t="str">
        <f t="shared" si="4"/>
        <v>Saturday</v>
      </c>
      <c r="I106" t="str">
        <f t="shared" si="5"/>
        <v>September</v>
      </c>
      <c r="J106">
        <f t="shared" si="6"/>
        <v>6</v>
      </c>
      <c r="K106" s="7">
        <f t="shared" si="7"/>
        <v>4.2905480556073599</v>
      </c>
    </row>
    <row r="107" spans="1:11">
      <c r="A107" t="s">
        <v>237</v>
      </c>
      <c r="B107" s="1">
        <v>45872.281321724535</v>
      </c>
      <c r="C107" s="1">
        <v>45874.695412037036</v>
      </c>
      <c r="D107" t="s">
        <v>45</v>
      </c>
      <c r="E107" t="s">
        <v>46</v>
      </c>
      <c r="F107" t="s">
        <v>238</v>
      </c>
      <c r="G107" t="s">
        <v>29</v>
      </c>
      <c r="H107" t="str">
        <f t="shared" si="4"/>
        <v>Sunday</v>
      </c>
      <c r="I107" t="str">
        <f t="shared" si="5"/>
        <v>August</v>
      </c>
      <c r="J107">
        <f t="shared" si="6"/>
        <v>6</v>
      </c>
      <c r="K107" s="7">
        <f t="shared" si="7"/>
        <v>57.938167500018608</v>
      </c>
    </row>
    <row r="108" spans="1:11">
      <c r="A108" t="s">
        <v>239</v>
      </c>
      <c r="B108" s="1">
        <v>45886.512519641205</v>
      </c>
      <c r="C108" s="1">
        <v>45887.770572569447</v>
      </c>
      <c r="D108" t="s">
        <v>81</v>
      </c>
      <c r="E108" t="s">
        <v>18</v>
      </c>
      <c r="F108" t="s">
        <v>240</v>
      </c>
      <c r="G108" t="s">
        <v>16</v>
      </c>
      <c r="H108" t="str">
        <f t="shared" si="4"/>
        <v>Sunday</v>
      </c>
      <c r="I108" t="str">
        <f t="shared" si="5"/>
        <v>August</v>
      </c>
      <c r="J108">
        <f t="shared" si="6"/>
        <v>12</v>
      </c>
      <c r="K108" s="7">
        <f t="shared" si="7"/>
        <v>30.193270277814008</v>
      </c>
    </row>
    <row r="109" spans="1:11">
      <c r="A109" t="s">
        <v>241</v>
      </c>
      <c r="B109" s="1">
        <v>45866.620971516204</v>
      </c>
      <c r="C109" s="1">
        <v>45869.341103599538</v>
      </c>
      <c r="D109" t="s">
        <v>21</v>
      </c>
      <c r="E109" t="s">
        <v>14</v>
      </c>
      <c r="F109" t="s">
        <v>242</v>
      </c>
      <c r="G109" t="s">
        <v>29</v>
      </c>
      <c r="H109" t="str">
        <f t="shared" si="4"/>
        <v>Monday</v>
      </c>
      <c r="I109" t="str">
        <f t="shared" si="5"/>
        <v>July</v>
      </c>
      <c r="J109">
        <f t="shared" si="6"/>
        <v>14</v>
      </c>
      <c r="K109" s="7">
        <f t="shared" si="7"/>
        <v>65.283170000009704</v>
      </c>
    </row>
    <row r="110" spans="1:11">
      <c r="A110" t="s">
        <v>243</v>
      </c>
      <c r="B110" s="1">
        <v>45850.289993865743</v>
      </c>
      <c r="C110" s="1">
        <v>45850.497444108798</v>
      </c>
      <c r="D110" t="s">
        <v>21</v>
      </c>
      <c r="E110" t="s">
        <v>18</v>
      </c>
      <c r="F110" t="s">
        <v>244</v>
      </c>
      <c r="G110" t="s">
        <v>11</v>
      </c>
      <c r="H110" t="str">
        <f t="shared" si="4"/>
        <v>Saturday</v>
      </c>
      <c r="I110" t="str">
        <f t="shared" si="5"/>
        <v>July</v>
      </c>
      <c r="J110">
        <f t="shared" si="6"/>
        <v>6</v>
      </c>
      <c r="K110" s="7">
        <f t="shared" si="7"/>
        <v>4.9788058333215304</v>
      </c>
    </row>
    <row r="111" spans="1:11">
      <c r="A111" t="s">
        <v>245</v>
      </c>
      <c r="B111" s="1">
        <v>45851.016814189818</v>
      </c>
      <c r="C111" s="1">
        <v>45857.933740289351</v>
      </c>
      <c r="D111" t="s">
        <v>13</v>
      </c>
      <c r="E111" t="s">
        <v>18</v>
      </c>
      <c r="F111" t="s">
        <v>246</v>
      </c>
      <c r="G111" t="s">
        <v>29</v>
      </c>
      <c r="H111" t="str">
        <f t="shared" si="4"/>
        <v>Sunday</v>
      </c>
      <c r="I111" t="str">
        <f t="shared" si="5"/>
        <v>July</v>
      </c>
      <c r="J111">
        <f t="shared" si="6"/>
        <v>0</v>
      </c>
      <c r="K111" s="7">
        <f t="shared" si="7"/>
        <v>166.00622638879577</v>
      </c>
    </row>
    <row r="112" spans="1:11">
      <c r="A112" t="s">
        <v>247</v>
      </c>
      <c r="B112" s="1">
        <v>45852.247494618059</v>
      </c>
      <c r="C112" s="1">
        <v>45852.52489966435</v>
      </c>
      <c r="D112" t="s">
        <v>31</v>
      </c>
      <c r="E112" t="s">
        <v>42</v>
      </c>
      <c r="F112" t="s">
        <v>248</v>
      </c>
      <c r="G112" t="s">
        <v>11</v>
      </c>
      <c r="H112" t="str">
        <f t="shared" si="4"/>
        <v>Monday</v>
      </c>
      <c r="I112" t="str">
        <f t="shared" si="5"/>
        <v>July</v>
      </c>
      <c r="J112">
        <f t="shared" si="6"/>
        <v>5</v>
      </c>
      <c r="K112" s="7">
        <f t="shared" si="7"/>
        <v>6.6577211109688506</v>
      </c>
    </row>
    <row r="113" spans="1:11">
      <c r="A113" t="s">
        <v>249</v>
      </c>
      <c r="B113" s="1">
        <v>45897.479103912039</v>
      </c>
      <c r="C113" s="1">
        <v>45904.444584293982</v>
      </c>
      <c r="D113" t="s">
        <v>13</v>
      </c>
      <c r="E113" t="s">
        <v>18</v>
      </c>
      <c r="F113" t="s">
        <v>250</v>
      </c>
      <c r="G113" t="s">
        <v>29</v>
      </c>
      <c r="H113" t="str">
        <f t="shared" si="4"/>
        <v>Thursday</v>
      </c>
      <c r="I113" t="str">
        <f t="shared" si="5"/>
        <v>August</v>
      </c>
      <c r="J113">
        <f t="shared" si="6"/>
        <v>11</v>
      </c>
      <c r="K113" s="7">
        <f t="shared" si="7"/>
        <v>167.17152916663326</v>
      </c>
    </row>
    <row r="114" spans="1:11">
      <c r="A114" t="s">
        <v>251</v>
      </c>
      <c r="B114" s="1">
        <v>45897.33485097222</v>
      </c>
      <c r="C114" s="1">
        <v>45902.195088425928</v>
      </c>
      <c r="D114" t="s">
        <v>60</v>
      </c>
      <c r="E114" t="s">
        <v>14</v>
      </c>
      <c r="F114" t="s">
        <v>252</v>
      </c>
      <c r="G114" t="s">
        <v>29</v>
      </c>
      <c r="H114" t="str">
        <f t="shared" si="4"/>
        <v>Thursday</v>
      </c>
      <c r="I114" t="str">
        <f t="shared" si="5"/>
        <v>August</v>
      </c>
      <c r="J114">
        <f t="shared" si="6"/>
        <v>8</v>
      </c>
      <c r="K114" s="7">
        <f t="shared" si="7"/>
        <v>116.64569888898404</v>
      </c>
    </row>
    <row r="115" spans="1:11">
      <c r="A115" t="s">
        <v>253</v>
      </c>
      <c r="B115" s="1">
        <v>45889.472084976849</v>
      </c>
      <c r="C115" s="1">
        <v>45889.563600474539</v>
      </c>
      <c r="D115" t="s">
        <v>21</v>
      </c>
      <c r="E115" t="s">
        <v>22</v>
      </c>
      <c r="F115" t="s">
        <v>254</v>
      </c>
      <c r="G115" t="s">
        <v>11</v>
      </c>
      <c r="H115" t="str">
        <f t="shared" si="4"/>
        <v>Wednesday</v>
      </c>
      <c r="I115" t="str">
        <f t="shared" si="5"/>
        <v>August</v>
      </c>
      <c r="J115">
        <f t="shared" si="6"/>
        <v>11</v>
      </c>
      <c r="K115" s="7">
        <f t="shared" si="7"/>
        <v>2.1963719445629977</v>
      </c>
    </row>
    <row r="116" spans="1:11">
      <c r="A116" t="s">
        <v>255</v>
      </c>
      <c r="B116" s="1">
        <v>45834.277258101851</v>
      </c>
      <c r="C116" s="1">
        <v>45834.880186099537</v>
      </c>
      <c r="D116" t="s">
        <v>8</v>
      </c>
      <c r="E116" t="s">
        <v>25</v>
      </c>
      <c r="F116" t="s">
        <v>256</v>
      </c>
      <c r="G116" t="s">
        <v>16</v>
      </c>
      <c r="H116" t="str">
        <f t="shared" si="4"/>
        <v>Thursday</v>
      </c>
      <c r="I116" t="str">
        <f t="shared" si="5"/>
        <v>June</v>
      </c>
      <c r="J116">
        <f t="shared" si="6"/>
        <v>6</v>
      </c>
      <c r="K116" s="7">
        <f t="shared" si="7"/>
        <v>14.470271944475826</v>
      </c>
    </row>
    <row r="117" spans="1:11">
      <c r="A117" t="s">
        <v>257</v>
      </c>
      <c r="B117" s="1">
        <v>45904.00158491898</v>
      </c>
      <c r="C117" s="1">
        <v>45908.743611006947</v>
      </c>
      <c r="D117" t="s">
        <v>31</v>
      </c>
      <c r="E117" t="s">
        <v>55</v>
      </c>
      <c r="F117" t="s">
        <v>258</v>
      </c>
      <c r="G117" t="s">
        <v>29</v>
      </c>
      <c r="H117" t="str">
        <f t="shared" si="4"/>
        <v>Thursday</v>
      </c>
      <c r="I117" t="str">
        <f t="shared" si="5"/>
        <v>September</v>
      </c>
      <c r="J117">
        <f t="shared" si="6"/>
        <v>0</v>
      </c>
      <c r="K117" s="7">
        <f t="shared" si="7"/>
        <v>113.80862611118937</v>
      </c>
    </row>
    <row r="118" spans="1:11">
      <c r="A118" t="s">
        <v>259</v>
      </c>
      <c r="B118" s="1">
        <v>45852.145348541664</v>
      </c>
      <c r="C118" s="1">
        <v>45853.493291354163</v>
      </c>
      <c r="D118" t="s">
        <v>13</v>
      </c>
      <c r="E118" t="s">
        <v>18</v>
      </c>
      <c r="F118" t="s">
        <v>260</v>
      </c>
      <c r="G118" t="s">
        <v>16</v>
      </c>
      <c r="H118" t="str">
        <f t="shared" si="4"/>
        <v>Monday</v>
      </c>
      <c r="I118" t="str">
        <f t="shared" si="5"/>
        <v>July</v>
      </c>
      <c r="J118">
        <f t="shared" si="6"/>
        <v>3</v>
      </c>
      <c r="K118" s="7">
        <f t="shared" si="7"/>
        <v>32.350627499981783</v>
      </c>
    </row>
    <row r="119" spans="1:11">
      <c r="A119" t="s">
        <v>261</v>
      </c>
      <c r="B119" s="1">
        <v>45862.277817847222</v>
      </c>
      <c r="C119" s="1">
        <v>45864.09636747685</v>
      </c>
      <c r="D119" t="s">
        <v>31</v>
      </c>
      <c r="E119" t="s">
        <v>46</v>
      </c>
      <c r="F119" t="s">
        <v>262</v>
      </c>
      <c r="G119" t="s">
        <v>16</v>
      </c>
      <c r="H119" t="str">
        <f t="shared" si="4"/>
        <v>Thursday</v>
      </c>
      <c r="I119" t="str">
        <f t="shared" si="5"/>
        <v>July</v>
      </c>
      <c r="J119">
        <f t="shared" si="6"/>
        <v>6</v>
      </c>
      <c r="K119" s="7">
        <f t="shared" si="7"/>
        <v>43.64519111107802</v>
      </c>
    </row>
    <row r="120" spans="1:11">
      <c r="A120" t="s">
        <v>263</v>
      </c>
      <c r="B120" s="1">
        <v>45872.946095937499</v>
      </c>
      <c r="C120" s="1">
        <v>45879.541631354165</v>
      </c>
      <c r="D120" t="s">
        <v>81</v>
      </c>
      <c r="E120" t="s">
        <v>32</v>
      </c>
      <c r="F120" t="s">
        <v>264</v>
      </c>
      <c r="G120" t="s">
        <v>29</v>
      </c>
      <c r="H120" t="str">
        <f t="shared" si="4"/>
        <v>Sunday</v>
      </c>
      <c r="I120" t="str">
        <f t="shared" si="5"/>
        <v>August</v>
      </c>
      <c r="J120">
        <f t="shared" si="6"/>
        <v>22</v>
      </c>
      <c r="K120" s="7">
        <f t="shared" si="7"/>
        <v>158.29284999996889</v>
      </c>
    </row>
    <row r="121" spans="1:11">
      <c r="A121" t="s">
        <v>265</v>
      </c>
      <c r="B121" s="1">
        <v>45850.010814976849</v>
      </c>
      <c r="C121" s="1">
        <v>45850.795333125003</v>
      </c>
      <c r="D121" t="s">
        <v>21</v>
      </c>
      <c r="E121" t="s">
        <v>14</v>
      </c>
      <c r="F121" t="s">
        <v>266</v>
      </c>
      <c r="G121" t="s">
        <v>16</v>
      </c>
      <c r="H121" t="str">
        <f t="shared" si="4"/>
        <v>Saturday</v>
      </c>
      <c r="I121" t="str">
        <f t="shared" si="5"/>
        <v>July</v>
      </c>
      <c r="J121">
        <f t="shared" si="6"/>
        <v>0</v>
      </c>
      <c r="K121" s="7">
        <f t="shared" si="7"/>
        <v>18.828435555682518</v>
      </c>
    </row>
    <row r="122" spans="1:11">
      <c r="A122" t="s">
        <v>267</v>
      </c>
      <c r="B122" s="1">
        <v>45857.543304513893</v>
      </c>
      <c r="C122" s="1">
        <v>45858.309298784719</v>
      </c>
      <c r="D122" t="s">
        <v>8</v>
      </c>
      <c r="E122" t="s">
        <v>25</v>
      </c>
      <c r="F122" t="s">
        <v>268</v>
      </c>
      <c r="G122" t="s">
        <v>16</v>
      </c>
      <c r="H122" t="str">
        <f t="shared" si="4"/>
        <v>Saturday</v>
      </c>
      <c r="I122" t="str">
        <f t="shared" si="5"/>
        <v>July</v>
      </c>
      <c r="J122">
        <f t="shared" si="6"/>
        <v>13</v>
      </c>
      <c r="K122" s="7">
        <f t="shared" si="7"/>
        <v>18.383862499846146</v>
      </c>
    </row>
    <row r="123" spans="1:11">
      <c r="A123" t="s">
        <v>269</v>
      </c>
      <c r="B123" s="1">
        <v>45837.839233402781</v>
      </c>
      <c r="C123" s="1">
        <v>45838.438694236109</v>
      </c>
      <c r="D123" t="s">
        <v>31</v>
      </c>
      <c r="E123" t="s">
        <v>42</v>
      </c>
      <c r="F123" t="s">
        <v>270</v>
      </c>
      <c r="G123" t="s">
        <v>16</v>
      </c>
      <c r="H123" t="str">
        <f t="shared" si="4"/>
        <v>Sunday</v>
      </c>
      <c r="I123" t="str">
        <f t="shared" si="5"/>
        <v>June</v>
      </c>
      <c r="J123">
        <f t="shared" si="6"/>
        <v>20</v>
      </c>
      <c r="K123" s="7">
        <f t="shared" si="7"/>
        <v>14.387059999862686</v>
      </c>
    </row>
    <row r="124" spans="1:11">
      <c r="A124" t="s">
        <v>271</v>
      </c>
      <c r="B124" s="1">
        <v>45867.618249085652</v>
      </c>
      <c r="C124" s="1">
        <v>45868.392216446759</v>
      </c>
      <c r="D124" t="s">
        <v>13</v>
      </c>
      <c r="E124" t="s">
        <v>9</v>
      </c>
      <c r="F124" t="s">
        <v>272</v>
      </c>
      <c r="G124" t="s">
        <v>16</v>
      </c>
      <c r="H124" t="str">
        <f t="shared" si="4"/>
        <v>Tuesday</v>
      </c>
      <c r="I124" t="str">
        <f t="shared" si="5"/>
        <v>July</v>
      </c>
      <c r="J124">
        <f t="shared" si="6"/>
        <v>14</v>
      </c>
      <c r="K124" s="7">
        <f t="shared" si="7"/>
        <v>18.575216666562483</v>
      </c>
    </row>
    <row r="125" spans="1:11">
      <c r="A125" t="s">
        <v>273</v>
      </c>
      <c r="B125" s="1">
        <v>45888.049664409722</v>
      </c>
      <c r="C125" s="1">
        <v>45889.796211516201</v>
      </c>
      <c r="D125" t="s">
        <v>45</v>
      </c>
      <c r="E125" t="s">
        <v>14</v>
      </c>
      <c r="F125" t="s">
        <v>274</v>
      </c>
      <c r="G125" t="s">
        <v>16</v>
      </c>
      <c r="H125" t="str">
        <f t="shared" si="4"/>
        <v>Tuesday</v>
      </c>
      <c r="I125" t="str">
        <f t="shared" si="5"/>
        <v>August</v>
      </c>
      <c r="J125">
        <f t="shared" si="6"/>
        <v>1</v>
      </c>
      <c r="K125" s="7">
        <f t="shared" si="7"/>
        <v>41.917130555491894</v>
      </c>
    </row>
    <row r="126" spans="1:11">
      <c r="A126" t="s">
        <v>275</v>
      </c>
      <c r="B126" s="1">
        <v>45833.252764166667</v>
      </c>
      <c r="C126" s="1">
        <v>45833.782323101848</v>
      </c>
      <c r="D126" t="s">
        <v>81</v>
      </c>
      <c r="E126" t="s">
        <v>55</v>
      </c>
      <c r="F126" t="s">
        <v>276</v>
      </c>
      <c r="G126" t="s">
        <v>16</v>
      </c>
      <c r="H126" t="str">
        <f t="shared" si="4"/>
        <v>Wednesday</v>
      </c>
      <c r="I126" t="str">
        <f t="shared" si="5"/>
        <v>June</v>
      </c>
      <c r="J126">
        <f t="shared" si="6"/>
        <v>6</v>
      </c>
      <c r="K126" s="7">
        <f t="shared" si="7"/>
        <v>12.709414444339927</v>
      </c>
    </row>
    <row r="127" spans="1:11">
      <c r="A127" t="s">
        <v>277</v>
      </c>
      <c r="B127" s="1">
        <v>45871.769415833332</v>
      </c>
      <c r="C127" s="1">
        <v>45872.507896226853</v>
      </c>
      <c r="D127" t="s">
        <v>81</v>
      </c>
      <c r="E127" t="s">
        <v>22</v>
      </c>
      <c r="F127" t="s">
        <v>278</v>
      </c>
      <c r="G127" t="s">
        <v>16</v>
      </c>
      <c r="H127" t="str">
        <f t="shared" si="4"/>
        <v>Saturday</v>
      </c>
      <c r="I127" t="str">
        <f t="shared" si="5"/>
        <v>August</v>
      </c>
      <c r="J127">
        <f t="shared" si="6"/>
        <v>18</v>
      </c>
      <c r="K127" s="7">
        <f t="shared" si="7"/>
        <v>17.723529444483574</v>
      </c>
    </row>
    <row r="128" spans="1:11">
      <c r="A128" t="s">
        <v>279</v>
      </c>
      <c r="B128" s="1">
        <v>45895.01577233796</v>
      </c>
      <c r="C128" s="1">
        <v>45898.961600011571</v>
      </c>
      <c r="D128" t="s">
        <v>21</v>
      </c>
      <c r="E128" t="s">
        <v>32</v>
      </c>
      <c r="F128" t="s">
        <v>280</v>
      </c>
      <c r="G128" t="s">
        <v>29</v>
      </c>
      <c r="H128" t="str">
        <f t="shared" si="4"/>
        <v>Tuesday</v>
      </c>
      <c r="I128" t="str">
        <f t="shared" si="5"/>
        <v>August</v>
      </c>
      <c r="J128">
        <f t="shared" si="6"/>
        <v>0</v>
      </c>
      <c r="K128" s="7">
        <f t="shared" si="7"/>
        <v>94.699864166672342</v>
      </c>
    </row>
    <row r="129" spans="1:11">
      <c r="A129" t="s">
        <v>281</v>
      </c>
      <c r="B129" s="1">
        <v>45855.641187476853</v>
      </c>
      <c r="C129" s="1">
        <v>45860.058005162035</v>
      </c>
      <c r="D129" t="s">
        <v>13</v>
      </c>
      <c r="E129" t="s">
        <v>55</v>
      </c>
      <c r="F129" t="s">
        <v>282</v>
      </c>
      <c r="G129" t="s">
        <v>29</v>
      </c>
      <c r="H129" t="str">
        <f t="shared" si="4"/>
        <v>Thursday</v>
      </c>
      <c r="I129" t="str">
        <f t="shared" si="5"/>
        <v>July</v>
      </c>
      <c r="J129">
        <f t="shared" si="6"/>
        <v>15</v>
      </c>
      <c r="K129" s="7">
        <f t="shared" si="7"/>
        <v>106.00362444436178</v>
      </c>
    </row>
    <row r="130" spans="1:11">
      <c r="A130" t="s">
        <v>283</v>
      </c>
      <c r="B130" s="1">
        <v>45909.709815717593</v>
      </c>
      <c r="C130" s="1">
        <v>45910.054590312502</v>
      </c>
      <c r="D130" t="s">
        <v>45</v>
      </c>
      <c r="E130" t="s">
        <v>18</v>
      </c>
      <c r="F130" t="s">
        <v>284</v>
      </c>
      <c r="G130" t="s">
        <v>11</v>
      </c>
      <c r="H130" t="str">
        <f t="shared" si="4"/>
        <v>Tuesday</v>
      </c>
      <c r="I130" t="str">
        <f t="shared" si="5"/>
        <v>September</v>
      </c>
      <c r="J130">
        <f t="shared" si="6"/>
        <v>17</v>
      </c>
      <c r="K130" s="7">
        <f t="shared" si="7"/>
        <v>8.2745902778115124</v>
      </c>
    </row>
    <row r="131" spans="1:11">
      <c r="A131" t="s">
        <v>285</v>
      </c>
      <c r="B131" s="1">
        <v>45906.729388576387</v>
      </c>
      <c r="C131" s="1">
        <v>45908.672971944441</v>
      </c>
      <c r="D131" t="s">
        <v>8</v>
      </c>
      <c r="E131" t="s">
        <v>14</v>
      </c>
      <c r="F131" t="s">
        <v>286</v>
      </c>
      <c r="G131" t="s">
        <v>16</v>
      </c>
      <c r="H131" t="str">
        <f t="shared" ref="H131:H151" si="8">TEXT(B131,"dddd")</f>
        <v>Saturday</v>
      </c>
      <c r="I131" t="str">
        <f t="shared" ref="I131:I151" si="9">TEXT(B131,"mmmm")</f>
        <v>September</v>
      </c>
      <c r="J131">
        <f t="shared" ref="J131:J151" si="10">HOUR(B131)</f>
        <v>17</v>
      </c>
      <c r="K131" s="7">
        <f t="shared" ref="K131:K151" si="11">(C131-B131)*24</f>
        <v>46.64600083330879</v>
      </c>
    </row>
    <row r="132" spans="1:11">
      <c r="A132" t="s">
        <v>287</v>
      </c>
      <c r="B132" s="1">
        <v>45910.871020706021</v>
      </c>
      <c r="C132" s="1">
        <v>45912.692476354168</v>
      </c>
      <c r="D132" t="s">
        <v>81</v>
      </c>
      <c r="E132" t="s">
        <v>35</v>
      </c>
      <c r="F132" t="s">
        <v>288</v>
      </c>
      <c r="G132" t="s">
        <v>29</v>
      </c>
      <c r="H132" t="str">
        <f t="shared" si="8"/>
        <v>Wednesday</v>
      </c>
      <c r="I132" t="str">
        <f t="shared" si="9"/>
        <v>September</v>
      </c>
      <c r="J132">
        <f t="shared" si="10"/>
        <v>20</v>
      </c>
      <c r="K132" s="7">
        <f t="shared" si="11"/>
        <v>43.714935555530246</v>
      </c>
    </row>
    <row r="133" spans="1:11">
      <c r="A133" t="s">
        <v>289</v>
      </c>
      <c r="B133" s="1">
        <v>45879.520755300924</v>
      </c>
      <c r="C133" s="1">
        <v>45883.389230601853</v>
      </c>
      <c r="D133" t="s">
        <v>81</v>
      </c>
      <c r="E133" t="s">
        <v>18</v>
      </c>
      <c r="F133" t="s">
        <v>290</v>
      </c>
      <c r="G133" t="s">
        <v>29</v>
      </c>
      <c r="H133" t="str">
        <f t="shared" si="8"/>
        <v>Sunday</v>
      </c>
      <c r="I133" t="str">
        <f t="shared" si="9"/>
        <v>August</v>
      </c>
      <c r="J133">
        <f t="shared" si="10"/>
        <v>12</v>
      </c>
      <c r="K133" s="7">
        <f t="shared" si="11"/>
        <v>92.843407222302631</v>
      </c>
    </row>
    <row r="134" spans="1:11">
      <c r="A134" t="s">
        <v>291</v>
      </c>
      <c r="B134" s="1">
        <v>45907.109921354167</v>
      </c>
      <c r="C134" s="1">
        <v>45910.587372002316</v>
      </c>
      <c r="D134" t="s">
        <v>8</v>
      </c>
      <c r="E134" t="s">
        <v>42</v>
      </c>
      <c r="F134" t="s">
        <v>292</v>
      </c>
      <c r="G134" t="s">
        <v>29</v>
      </c>
      <c r="H134" t="str">
        <f t="shared" si="8"/>
        <v>Sunday</v>
      </c>
      <c r="I134" t="str">
        <f t="shared" si="9"/>
        <v>September</v>
      </c>
      <c r="J134">
        <f t="shared" si="10"/>
        <v>2</v>
      </c>
      <c r="K134" s="7">
        <f t="shared" si="11"/>
        <v>83.458815555553883</v>
      </c>
    </row>
    <row r="135" spans="1:11">
      <c r="A135" t="s">
        <v>293</v>
      </c>
      <c r="B135" s="1">
        <v>45859.296687372684</v>
      </c>
      <c r="C135" s="1">
        <v>45859.711959270833</v>
      </c>
      <c r="D135" t="s">
        <v>31</v>
      </c>
      <c r="E135" t="s">
        <v>22</v>
      </c>
      <c r="F135" t="s">
        <v>294</v>
      </c>
      <c r="G135" t="s">
        <v>11</v>
      </c>
      <c r="H135" t="str">
        <f t="shared" si="8"/>
        <v>Monday</v>
      </c>
      <c r="I135" t="str">
        <f t="shared" si="9"/>
        <v>July</v>
      </c>
      <c r="J135">
        <f t="shared" si="10"/>
        <v>7</v>
      </c>
      <c r="K135" s="7">
        <f t="shared" si="11"/>
        <v>9.966525555588305</v>
      </c>
    </row>
    <row r="136" spans="1:11">
      <c r="A136" t="s">
        <v>295</v>
      </c>
      <c r="B136" s="1">
        <v>45884.043633368055</v>
      </c>
      <c r="C136" s="1">
        <v>45891.026826423615</v>
      </c>
      <c r="D136" t="s">
        <v>8</v>
      </c>
      <c r="E136" t="s">
        <v>32</v>
      </c>
      <c r="F136" t="s">
        <v>296</v>
      </c>
      <c r="G136" t="s">
        <v>29</v>
      </c>
      <c r="H136" t="str">
        <f t="shared" si="8"/>
        <v>Friday</v>
      </c>
      <c r="I136" t="str">
        <f t="shared" si="9"/>
        <v>August</v>
      </c>
      <c r="J136">
        <f t="shared" si="10"/>
        <v>1</v>
      </c>
      <c r="K136" s="7">
        <f t="shared" si="11"/>
        <v>167.59663333342178</v>
      </c>
    </row>
    <row r="137" spans="1:11">
      <c r="A137" t="s">
        <v>297</v>
      </c>
      <c r="B137" s="1">
        <v>45832.24807454861</v>
      </c>
      <c r="C137" s="1">
        <v>45837.032086712963</v>
      </c>
      <c r="D137" t="s">
        <v>60</v>
      </c>
      <c r="E137" t="s">
        <v>35</v>
      </c>
      <c r="F137" t="s">
        <v>298</v>
      </c>
      <c r="G137" t="s">
        <v>29</v>
      </c>
      <c r="H137" t="str">
        <f t="shared" si="8"/>
        <v>Tuesday</v>
      </c>
      <c r="I137" t="str">
        <f t="shared" si="9"/>
        <v>June</v>
      </c>
      <c r="J137">
        <f t="shared" si="10"/>
        <v>5</v>
      </c>
      <c r="K137" s="7">
        <f t="shared" si="11"/>
        <v>114.81629194447305</v>
      </c>
    </row>
    <row r="138" spans="1:11">
      <c r="A138" t="s">
        <v>299</v>
      </c>
      <c r="B138" s="1">
        <v>45914.743208043983</v>
      </c>
      <c r="C138" s="1">
        <v>45917.991188726854</v>
      </c>
      <c r="D138" t="s">
        <v>21</v>
      </c>
      <c r="E138" t="s">
        <v>35</v>
      </c>
      <c r="F138" t="s">
        <v>300</v>
      </c>
      <c r="G138" t="s">
        <v>29</v>
      </c>
      <c r="H138" t="str">
        <f t="shared" si="8"/>
        <v>Sunday</v>
      </c>
      <c r="I138" t="str">
        <f t="shared" si="9"/>
        <v>September</v>
      </c>
      <c r="J138">
        <f t="shared" si="10"/>
        <v>17</v>
      </c>
      <c r="K138" s="7">
        <f t="shared" si="11"/>
        <v>77.951536388893146</v>
      </c>
    </row>
    <row r="139" spans="1:11">
      <c r="A139" t="s">
        <v>301</v>
      </c>
      <c r="B139" s="1">
        <v>45837.385131631941</v>
      </c>
      <c r="C139" s="1">
        <v>45838.970033020836</v>
      </c>
      <c r="D139" t="s">
        <v>21</v>
      </c>
      <c r="E139" t="s">
        <v>14</v>
      </c>
      <c r="F139" t="s">
        <v>302</v>
      </c>
      <c r="G139" t="s">
        <v>29</v>
      </c>
      <c r="H139" t="str">
        <f t="shared" si="8"/>
        <v>Sunday</v>
      </c>
      <c r="I139" t="str">
        <f t="shared" si="9"/>
        <v>June</v>
      </c>
      <c r="J139">
        <f t="shared" si="10"/>
        <v>9</v>
      </c>
      <c r="K139" s="7">
        <f t="shared" si="11"/>
        <v>38.037633333471604</v>
      </c>
    </row>
    <row r="140" spans="1:11">
      <c r="A140" t="s">
        <v>303</v>
      </c>
      <c r="B140" s="1">
        <v>45888.557472025466</v>
      </c>
      <c r="C140" s="1">
        <v>45889.528593067131</v>
      </c>
      <c r="D140" t="s">
        <v>13</v>
      </c>
      <c r="E140" t="s">
        <v>9</v>
      </c>
      <c r="F140" t="s">
        <v>304</v>
      </c>
      <c r="G140" t="s">
        <v>16</v>
      </c>
      <c r="H140" t="str">
        <f t="shared" si="8"/>
        <v>Tuesday</v>
      </c>
      <c r="I140" t="str">
        <f t="shared" si="9"/>
        <v>August</v>
      </c>
      <c r="J140">
        <f t="shared" si="10"/>
        <v>13</v>
      </c>
      <c r="K140" s="7">
        <f t="shared" si="11"/>
        <v>23.30690499994671</v>
      </c>
    </row>
    <row r="141" spans="1:11">
      <c r="A141" t="s">
        <v>305</v>
      </c>
      <c r="B141" s="1">
        <v>45890.610338888888</v>
      </c>
      <c r="C141" s="1">
        <v>45896.433827546294</v>
      </c>
      <c r="D141" t="s">
        <v>45</v>
      </c>
      <c r="E141" t="s">
        <v>35</v>
      </c>
      <c r="F141" t="s">
        <v>306</v>
      </c>
      <c r="G141" t="s">
        <v>29</v>
      </c>
      <c r="H141" t="str">
        <f t="shared" si="8"/>
        <v>Thursday</v>
      </c>
      <c r="I141" t="str">
        <f t="shared" si="9"/>
        <v>August</v>
      </c>
      <c r="J141">
        <f t="shared" si="10"/>
        <v>14</v>
      </c>
      <c r="K141" s="7">
        <f t="shared" si="11"/>
        <v>139.76372777775396</v>
      </c>
    </row>
    <row r="142" spans="1:11">
      <c r="A142" t="s">
        <v>307</v>
      </c>
      <c r="B142" s="1">
        <v>45874.456965682868</v>
      </c>
      <c r="C142" s="1">
        <v>45875.076861180554</v>
      </c>
      <c r="D142" t="s">
        <v>21</v>
      </c>
      <c r="E142" t="s">
        <v>46</v>
      </c>
      <c r="F142" t="s">
        <v>308</v>
      </c>
      <c r="G142" t="s">
        <v>16</v>
      </c>
      <c r="H142" t="str">
        <f t="shared" si="8"/>
        <v>Tuesday</v>
      </c>
      <c r="I142" t="str">
        <f t="shared" si="9"/>
        <v>August</v>
      </c>
      <c r="J142">
        <f t="shared" si="10"/>
        <v>10</v>
      </c>
      <c r="K142" s="7">
        <f t="shared" si="11"/>
        <v>14.877491944469512</v>
      </c>
    </row>
    <row r="143" spans="1:11">
      <c r="A143" t="s">
        <v>309</v>
      </c>
      <c r="B143" s="1">
        <v>45887.431979837966</v>
      </c>
      <c r="C143" s="1">
        <v>45887.968167638886</v>
      </c>
      <c r="D143" t="s">
        <v>21</v>
      </c>
      <c r="E143" t="s">
        <v>9</v>
      </c>
      <c r="F143" t="s">
        <v>310</v>
      </c>
      <c r="G143" t="s">
        <v>16</v>
      </c>
      <c r="H143" t="str">
        <f t="shared" si="8"/>
        <v>Monday</v>
      </c>
      <c r="I143" t="str">
        <f t="shared" si="9"/>
        <v>August</v>
      </c>
      <c r="J143">
        <f t="shared" si="10"/>
        <v>10</v>
      </c>
      <c r="K143" s="7">
        <f t="shared" si="11"/>
        <v>12.868507222097833</v>
      </c>
    </row>
    <row r="144" spans="1:11">
      <c r="A144" t="s">
        <v>311</v>
      </c>
      <c r="B144" s="1">
        <v>45913.681012118053</v>
      </c>
      <c r="C144" s="1">
        <v>45914.899067337959</v>
      </c>
      <c r="D144" t="s">
        <v>45</v>
      </c>
      <c r="E144" t="s">
        <v>25</v>
      </c>
      <c r="F144" t="s">
        <v>312</v>
      </c>
      <c r="G144" t="s">
        <v>16</v>
      </c>
      <c r="H144" t="str">
        <f t="shared" si="8"/>
        <v>Saturday</v>
      </c>
      <c r="I144" t="str">
        <f t="shared" si="9"/>
        <v>September</v>
      </c>
      <c r="J144">
        <f t="shared" si="10"/>
        <v>16</v>
      </c>
      <c r="K144" s="7">
        <f t="shared" si="11"/>
        <v>29.233325277746189</v>
      </c>
    </row>
    <row r="145" spans="1:11">
      <c r="A145" t="s">
        <v>313</v>
      </c>
      <c r="B145" s="1">
        <v>45872.284382627317</v>
      </c>
      <c r="C145" s="1">
        <v>45875.951124525462</v>
      </c>
      <c r="D145" t="s">
        <v>21</v>
      </c>
      <c r="E145" t="s">
        <v>22</v>
      </c>
      <c r="F145" t="s">
        <v>314</v>
      </c>
      <c r="G145" t="s">
        <v>29</v>
      </c>
      <c r="H145" t="str">
        <f t="shared" si="8"/>
        <v>Sunday</v>
      </c>
      <c r="I145" t="str">
        <f t="shared" si="9"/>
        <v>August</v>
      </c>
      <c r="J145">
        <f t="shared" si="10"/>
        <v>6</v>
      </c>
      <c r="K145" s="7">
        <f t="shared" si="11"/>
        <v>88.001805555482861</v>
      </c>
    </row>
    <row r="146" spans="1:11">
      <c r="A146" t="s">
        <v>315</v>
      </c>
      <c r="B146" s="1">
        <v>45835.128006678242</v>
      </c>
      <c r="C146" s="1">
        <v>45835.63756747685</v>
      </c>
      <c r="D146" t="s">
        <v>13</v>
      </c>
      <c r="E146" t="s">
        <v>46</v>
      </c>
      <c r="F146" t="s">
        <v>316</v>
      </c>
      <c r="G146" t="s">
        <v>16</v>
      </c>
      <c r="H146" t="str">
        <f t="shared" si="8"/>
        <v>Friday</v>
      </c>
      <c r="I146" t="str">
        <f t="shared" si="9"/>
        <v>June</v>
      </c>
      <c r="J146">
        <f t="shared" si="10"/>
        <v>3</v>
      </c>
      <c r="K146" s="7">
        <f t="shared" si="11"/>
        <v>12.229459166585002</v>
      </c>
    </row>
    <row r="147" spans="1:11">
      <c r="A147" t="s">
        <v>317</v>
      </c>
      <c r="B147" s="1">
        <v>45900.65947421296</v>
      </c>
      <c r="C147" s="1">
        <v>45900.743211898145</v>
      </c>
      <c r="D147" t="s">
        <v>81</v>
      </c>
      <c r="E147" t="s">
        <v>22</v>
      </c>
      <c r="F147" t="s">
        <v>318</v>
      </c>
      <c r="G147" t="s">
        <v>114</v>
      </c>
      <c r="H147" t="str">
        <f t="shared" si="8"/>
        <v>Sunday</v>
      </c>
      <c r="I147" t="str">
        <f t="shared" si="9"/>
        <v>August</v>
      </c>
      <c r="J147">
        <f t="shared" si="10"/>
        <v>15</v>
      </c>
      <c r="K147" s="7">
        <f t="shared" si="11"/>
        <v>2.009704444441013</v>
      </c>
    </row>
    <row r="148" spans="1:11">
      <c r="A148" t="s">
        <v>319</v>
      </c>
      <c r="B148" s="1">
        <v>45832.460665983795</v>
      </c>
      <c r="C148" s="1">
        <v>45832.787722476853</v>
      </c>
      <c r="D148" t="s">
        <v>45</v>
      </c>
      <c r="E148" t="s">
        <v>35</v>
      </c>
      <c r="F148" t="s">
        <v>320</v>
      </c>
      <c r="G148" t="s">
        <v>11</v>
      </c>
      <c r="H148" t="str">
        <f t="shared" si="8"/>
        <v>Tuesday</v>
      </c>
      <c r="I148" t="str">
        <f t="shared" si="9"/>
        <v>June</v>
      </c>
      <c r="J148">
        <f t="shared" si="10"/>
        <v>11</v>
      </c>
      <c r="K148" s="7">
        <f t="shared" si="11"/>
        <v>7.8493558333721012</v>
      </c>
    </row>
    <row r="149" spans="1:11">
      <c r="A149" t="s">
        <v>321</v>
      </c>
      <c r="B149" s="1">
        <v>45902.70604621528</v>
      </c>
      <c r="C149" s="1">
        <v>45906.209134826386</v>
      </c>
      <c r="D149" t="s">
        <v>60</v>
      </c>
      <c r="E149" t="s">
        <v>22</v>
      </c>
      <c r="F149" t="s">
        <v>322</v>
      </c>
      <c r="G149" t="s">
        <v>29</v>
      </c>
      <c r="H149" t="str">
        <f t="shared" si="8"/>
        <v>Tuesday</v>
      </c>
      <c r="I149" t="str">
        <f t="shared" si="9"/>
        <v>September</v>
      </c>
      <c r="J149">
        <f t="shared" si="10"/>
        <v>16</v>
      </c>
      <c r="K149" s="7">
        <f t="shared" si="11"/>
        <v>84.074126666528173</v>
      </c>
    </row>
    <row r="150" spans="1:11">
      <c r="A150" t="s">
        <v>323</v>
      </c>
      <c r="B150" s="1">
        <v>45854.598774027778</v>
      </c>
      <c r="C150" s="1">
        <v>45855.701526377314</v>
      </c>
      <c r="D150" t="s">
        <v>8</v>
      </c>
      <c r="E150" t="s">
        <v>42</v>
      </c>
      <c r="F150" t="s">
        <v>324</v>
      </c>
      <c r="G150" t="s">
        <v>16</v>
      </c>
      <c r="H150" t="str">
        <f t="shared" si="8"/>
        <v>Wednesday</v>
      </c>
      <c r="I150" t="str">
        <f t="shared" si="9"/>
        <v>July</v>
      </c>
      <c r="J150">
        <f t="shared" si="10"/>
        <v>14</v>
      </c>
      <c r="K150" s="7">
        <f t="shared" si="11"/>
        <v>26.466056388861034</v>
      </c>
    </row>
    <row r="151" spans="1:11">
      <c r="A151" t="s">
        <v>325</v>
      </c>
      <c r="B151" s="1">
        <v>45869.175449467592</v>
      </c>
      <c r="C151" s="1">
        <v>45870.175988194445</v>
      </c>
      <c r="D151" t="s">
        <v>21</v>
      </c>
      <c r="E151" t="s">
        <v>9</v>
      </c>
      <c r="F151" t="s">
        <v>326</v>
      </c>
      <c r="G151" t="s">
        <v>16</v>
      </c>
      <c r="H151" t="str">
        <f t="shared" si="8"/>
        <v>Thursday</v>
      </c>
      <c r="I151" t="str">
        <f t="shared" si="9"/>
        <v>July</v>
      </c>
      <c r="J151">
        <f t="shared" si="10"/>
        <v>4</v>
      </c>
      <c r="K151" s="7">
        <f t="shared" si="11"/>
        <v>24.012929444492329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B0E7-41D2-46AB-AC95-E4B7728156A5}">
  <dimension ref="A1:A5"/>
  <sheetViews>
    <sheetView workbookViewId="0">
      <selection activeCell="A2" sqref="A2"/>
    </sheetView>
  </sheetViews>
  <sheetFormatPr defaultRowHeight="15"/>
  <sheetData>
    <row r="1" spans="1:1">
      <c r="A1" s="8" t="s">
        <v>351</v>
      </c>
    </row>
    <row r="3" spans="1:1">
      <c r="A3" s="8" t="s">
        <v>352</v>
      </c>
    </row>
    <row r="5" spans="1:1">
      <c r="A5" s="8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quest1</vt:lpstr>
      <vt:lpstr>Dashboard</vt:lpstr>
      <vt:lpstr>Sheet6</vt:lpstr>
      <vt:lpstr>help_desk_tickets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kumar marripedda</dc:creator>
  <cp:lastModifiedBy>Pramod Kumar Marripedda</cp:lastModifiedBy>
  <dcterms:created xsi:type="dcterms:W3CDTF">2025-09-20T16:05:54Z</dcterms:created>
  <dcterms:modified xsi:type="dcterms:W3CDTF">2025-09-21T14:02:07Z</dcterms:modified>
</cp:coreProperties>
</file>