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v\Downloads\"/>
    </mc:Choice>
  </mc:AlternateContent>
  <xr:revisionPtr revIDLastSave="0" documentId="13_ncr:1_{9EAF562D-D771-4868-B29E-150205B7957E}" xr6:coauthVersionLast="47" xr6:coauthVersionMax="47" xr10:uidLastSave="{00000000-0000-0000-0000-000000000000}"/>
  <bookViews>
    <workbookView xWindow="-108" yWindow="-108" windowWidth="23256" windowHeight="12456" firstSheet="4" activeTab="7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3" l="1"/>
  <c r="L3" i="13"/>
  <c r="L4" i="13"/>
  <c r="L5" i="13"/>
  <c r="L6" i="13"/>
  <c r="L7" i="13"/>
  <c r="L8" i="13"/>
  <c r="L9" i="13"/>
  <c r="L2" i="13"/>
  <c r="K3" i="13"/>
  <c r="K4" i="13"/>
  <c r="K5" i="13"/>
  <c r="K7" i="13"/>
  <c r="K8" i="13"/>
  <c r="K9" i="13"/>
  <c r="K10" i="13"/>
  <c r="K2" i="13"/>
  <c r="J2" i="13" a="1"/>
  <c r="J2" i="13" s="1"/>
  <c r="J2" i="1" a="1"/>
  <c r="J2" i="1" s="1"/>
  <c r="L2" i="5"/>
  <c r="K2" i="5"/>
  <c r="J2" i="5"/>
  <c r="L2" i="12"/>
  <c r="K2" i="12"/>
  <c r="J2" i="12"/>
  <c r="L2" i="7" a="1"/>
  <c r="L2" i="7" s="1"/>
  <c r="J2" i="7" a="1"/>
  <c r="J2" i="7" s="1"/>
  <c r="K2" i="7" a="1"/>
  <c r="K2" i="7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K2" i="9"/>
  <c r="J3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<sst xmlns="http://schemas.openxmlformats.org/spreadsheetml/2006/main" count="577" uniqueCount="89">
  <si>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</si>
  <si>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</si>
  <si>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</si>
  <si>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</si>
  <si>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</si>
  <si>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</si>
  <si>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</si>
  <si>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</si>
  <si>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</si>
  <si>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</si>
  <si>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</si>
  <si>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</si>
  <si>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</si>
  <si>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</si>
  <si>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</si>
  <si>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</si>
  <si>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</si>
  <si>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</si>
  <si>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</si>
  <si>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</si>
  <si>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</si>
  <si>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</si>
  <si>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</si>
  <si>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</si>
  <si>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</si>
  <si>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</si>
  <si>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</si>
  <si>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</si>
  <si>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</si>
  <si>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</si>
  <si>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</si>
  <si>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</si>
  <si>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</si>
  <si>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</si>
  <si>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</si>
  <si>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</si>
  <si>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</si>
  <si>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</si>
  <si>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</si>
  <si>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</si>
  <si>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</si>
  <si>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</si>
  <si>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</si>
  <si>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</si>
  <si>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</si>
  <si>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</si>
  <si>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</si>
  <si>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</si>
  <si>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</si>
  <si>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</si>
  <si>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</si>
  <si>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</si>
  <si>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</si>
  <si>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</si>
  <si>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</si>
  <si>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</si>
  <si>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</si>
  <si>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</si>
  <si>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</si>
  <si>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</si>
  <si>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</si>
  <si>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</si>
  <si>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</si>
  <si>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</si>
  <si>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</si>
  <si>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</si>
  <si>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</si>
  <si>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</si>
  <si>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</si>
  <si>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</si>
  <si>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</si>
  <si>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2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</si>
  <si>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</si>
  <si>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</si>
  <si>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</si>
  <si>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</si>
  <si>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</si>
  <si>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</si>
  <si>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</si>
  <si>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</si>
  <si>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</si>
  <si>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</si>
  <si>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</si>
  <si>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</si>
  <si>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</si>
  <si>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</si>
  <si>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with no instances</t>
  </si>
  <si>
    <t>with 1 instances</t>
  </si>
  <si>
    <t>Text 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</si>
</sst>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78</v>
      </c>
      <c r="K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MAX(D2:D10)</f>
        <v>38</v>
      </c>
      <c r="K2" s="1">
        <f>MIN(D2:D10)</f>
        <v>29</v>
      </c>
      <c r="L2" t="s">
        <v>23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  <c r="L3" t="s">
        <v>22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"Elder", "Younger")</f>
        <v>Younger</v>
      </c>
      <c r="K2" t="str" cm="1">
        <f t="array" ref="K2:K10">_xlfn.IFS(G2:G10&gt; 45000, "Good Salary", G2:G10&lt;45000,  "Needs Hike", D2:D10&lt;31, "No need of increment")</f>
        <v>No need of increment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Younger</v>
      </c>
      <c r="K3" t="str">
        <v>Needs Hike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Younger</v>
      </c>
      <c r="K4" t="str">
        <v>Good Salary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Elder</v>
      </c>
      <c r="K5" t="str">
        <v>Good Salary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Elder</v>
      </c>
      <c r="K6" t="str">
        <v>Good Salary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Elder</v>
      </c>
      <c r="K7" t="str">
        <v>Good Salary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Elder</v>
      </c>
      <c r="K8" t="str">
        <v>Needs Hike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Elder</v>
      </c>
      <c r="K9" t="str">
        <v>Good Salary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Elder</v>
      </c>
      <c r="K10" t="str">
        <v>Needs Hike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LEN(F2:F10)</f>
        <v>8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12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10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2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16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18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8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42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84</v>
      </c>
      <c r="L1" t="s">
        <v>85</v>
      </c>
      <c r="M1" t="s">
        <v>85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RIGHT(H2:H10,4)</f>
        <v>2001</v>
      </c>
      <c r="M2" t="str" cm="1">
        <f t="array" ref="M2:M10">RIGHT(I2:I10, 4)</f>
        <v>2015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1999</v>
      </c>
      <c r="M3" t="str">
        <v>2015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2000</v>
      </c>
      <c r="M4" t="str">
        <v>2017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2000</v>
      </c>
      <c r="M5" t="str">
        <v>2015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2001</v>
      </c>
      <c r="M6" t="str">
        <v>2017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2001</v>
      </c>
      <c r="M7" t="str">
        <v>2013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2003</v>
      </c>
      <c r="M8" t="str">
        <v>2013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2002</v>
      </c>
      <c r="M9" t="str">
        <v>2015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2003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"dd-mm-yyyy")</f>
        <v>02-11-2001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03-10-1999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04-07-2000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05-01-2000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06-05-2001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07-12-1995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08-11-2003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09-06-2002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10-08-2003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86</v>
      </c>
      <c r="K1" t="s">
        <v>87</v>
      </c>
      <c r="L1" t="s">
        <v>71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 "-")</f>
        <v>11-2-2001</v>
      </c>
      <c r="K2" t="str" cm="1">
        <f t="array" ref="K2:K10">SUBSTITUTE(H2:H10,"/","-",1)</f>
        <v>11-2/2001</v>
      </c>
      <c r="L2" t="str" cm="1">
        <f t="array" ref="L2:L10">SUBSTITUTE(H2:H10,"/","-",2)</f>
        <v>11/2-2001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10-3-1999</v>
      </c>
      <c r="K3" t="str">
        <v>10-3/1999</v>
      </c>
      <c r="L3" t="str">
        <v>10/3-1999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7-4-2000</v>
      </c>
      <c r="K4" t="str">
        <v>7-4/2000</v>
      </c>
      <c r="L4" t="str">
        <v>7/4-2000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1-5-2000</v>
      </c>
      <c r="K5" t="str">
        <v>1-5/2000</v>
      </c>
      <c r="L5" t="str">
        <v>1/5-2000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5-6-2001</v>
      </c>
      <c r="K6" t="str">
        <v>5-6/2001</v>
      </c>
      <c r="L6" t="str">
        <v>5/6-2001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5-6-2001</v>
      </c>
      <c r="K7" t="str">
        <v>5-6/2001</v>
      </c>
      <c r="L7" t="str">
        <v>5/6-2001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11-8-2003</v>
      </c>
      <c r="K8" t="str">
        <v>11-8/2003</v>
      </c>
      <c r="L8" t="str">
        <v>11/8-2003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6-9-2002</v>
      </c>
      <c r="K9" t="str">
        <v>6-9/2002</v>
      </c>
      <c r="L9" t="str">
        <v>6/9-2002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8-10-2003</v>
      </c>
      <c r="K10" t="str">
        <v>8-10/2003</v>
      </c>
      <c r="L10" t="str">
        <v>8/10-2003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abSelected="1"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72</v>
      </c>
      <c r="K1" t="s">
        <v>73</v>
      </c>
      <c r="L1" t="s">
        <v>74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"&gt;45000")</f>
        <v>273000</v>
      </c>
      <c r="L2">
        <f>SUMIFS(G2:G10, E2:E10, "Female", D2:D10, 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75</v>
      </c>
      <c r="K1" t="s">
        <v>76</v>
      </c>
      <c r="L1" t="s">
        <v>77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COUNTIF(D2:D10,"&gt;30")</f>
        <v>6</v>
      </c>
      <c r="L2">
        <f>COUNTIFS(G2:G10, "&gt;45000",E2:E10, "Male")</f>
        <v>4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3" sqref="J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3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CONCATENATE(B2:B10,".",C2:C10,"@gmail.com")</f>
        <v>Jim.Halpert@gmail.com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Pam.Beasley@gmail.com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Dwight.Schrute@gmail.com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Angela.Martin@gmail.com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Toby.Flenderson@gmail.com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Michael.Scott@gmail.com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Meredith.Palmer@gmail.com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Stanley.Hudson@gmail.com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Kevin.Malone@gmail.com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10"/>
  <sheetViews>
    <sheetView topLeftCell="D1" workbookViewId="0">
      <selection activeCell="H10" sqref="H10"/>
    </sheetView>
  </sheetViews>
  <sheetFormatPr defaultRowHeight="14.4" x14ac:dyDescent="0.3"/>
  <cols>
    <col min="8" max="8" width="14.44140625" style="3" customWidth="1"/>
    <col min="9" max="9" width="13.33203125" customWidth="1"/>
    <col min="10" max="10" width="13.21875" customWidth="1"/>
    <col min="11" max="11" width="15.77734375" customWidth="1"/>
    <col min="12" max="12" width="14.8867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s="3" t="s">
        <v>36</v>
      </c>
      <c r="I1" t="s">
        <v>37</v>
      </c>
      <c r="J1" t="s">
        <v>88</v>
      </c>
      <c r="K1" t="s">
        <v>82</v>
      </c>
      <c r="L1" t="s">
        <v>83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4">
        <v>37197</v>
      </c>
      <c r="I2" s="2" t="s">
        <v>56</v>
      </c>
      <c r="J2" t="str" cm="1">
        <f t="array" ref="J2:J10">TEXT(I2:I10, "dd/mm/yyyy")</f>
        <v>09/06/2015</v>
      </c>
      <c r="K2">
        <f>_xlfn.DAYS(J2,H2)</f>
        <v>4967</v>
      </c>
      <c r="L2">
        <f>NETWORKDAYS(H2,J2)</f>
        <v>3548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4">
        <v>36436</v>
      </c>
      <c r="I3" s="2" t="s">
        <v>57</v>
      </c>
      <c r="J3" t="str">
        <v>10/10/2015</v>
      </c>
      <c r="K3">
        <f t="shared" ref="K3:K10" si="0">_xlfn.DAYS(J3,H3)</f>
        <v>5851</v>
      </c>
      <c r="L3">
        <f t="shared" ref="L3:L9" si="1">NETWORKDAYS(H3,J3)</f>
        <v>4180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4">
        <v>36711</v>
      </c>
      <c r="I4" s="2" t="s">
        <v>58</v>
      </c>
      <c r="J4" t="str">
        <v>09/08/2017</v>
      </c>
      <c r="K4">
        <f t="shared" si="0"/>
        <v>6245</v>
      </c>
      <c r="L4">
        <f t="shared" si="1"/>
        <v>4462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4">
        <v>36530</v>
      </c>
      <c r="I5" s="2" t="s">
        <v>59</v>
      </c>
      <c r="J5" t="str">
        <v>12/03/2015</v>
      </c>
      <c r="K5">
        <f t="shared" si="0"/>
        <v>5545</v>
      </c>
      <c r="L5">
        <f t="shared" si="1"/>
        <v>3962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4">
        <v>37017</v>
      </c>
      <c r="I6" s="2" t="s">
        <v>60</v>
      </c>
      <c r="J6" t="str">
        <v>8/30/2017</v>
      </c>
      <c r="L6" t="e">
        <f t="shared" si="1"/>
        <v>#VALUE!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4">
        <v>37017</v>
      </c>
      <c r="I7" s="2" t="s">
        <v>61</v>
      </c>
      <c r="J7" t="str">
        <v>09/11/2013</v>
      </c>
      <c r="K7">
        <f t="shared" si="0"/>
        <v>4570</v>
      </c>
      <c r="L7">
        <f t="shared" si="1"/>
        <v>3265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4">
        <v>37933</v>
      </c>
      <c r="I8" s="2" t="s">
        <v>61</v>
      </c>
      <c r="J8" t="str">
        <v>09/11/2013</v>
      </c>
      <c r="K8">
        <f t="shared" si="0"/>
        <v>3654</v>
      </c>
      <c r="L8">
        <f t="shared" si="1"/>
        <v>2610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4">
        <v>37416</v>
      </c>
      <c r="I9" s="2" t="s">
        <v>62</v>
      </c>
      <c r="J9" t="str">
        <v>4/22/2015</v>
      </c>
      <c r="K9" t="e">
        <f t="shared" si="0"/>
        <v>#VALUE!</v>
      </c>
      <c r="L9" t="e">
        <f t="shared" si="1"/>
        <v>#VALUE!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4">
        <v>37843</v>
      </c>
      <c r="I10" s="2" t="s">
        <v>62</v>
      </c>
      <c r="J10" t="str">
        <v>4/22/2015</v>
      </c>
      <c r="K10" t="e">
        <f t="shared" si="0"/>
        <v>#VALUE!</v>
      </c>
      <c r="L10" t="e">
        <f>NETWORKDAYS(H10,J10)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RAMYARADHIKA VANGALA SHESHA</cp:lastModifiedBy>
  <dcterms:created xsi:type="dcterms:W3CDTF">2021-12-16T14:18:34Z</dcterms:created>
  <dcterms:modified xsi:type="dcterms:W3CDTF">2024-03-06T13:23:27Z</dcterms:modified>
</cp:coreProperties>
</file>