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filterPrivacy="1" hidePivotFieldList="1"/>
  <xr:revisionPtr revIDLastSave="4505" documentId="8_{579F5828-6A75-4BA0-A675-D1D4B614A68E}" xr6:coauthVersionLast="47" xr6:coauthVersionMax="47" xr10:uidLastSave="{89D75449-1D90-4307-A649-3AB25D177875}"/>
  <bookViews>
    <workbookView xWindow="-110" yWindow="-110" windowWidth="19420" windowHeight="10300" tabRatio="578" firstSheet="3" activeTab="3" xr2:uid="{00000000-000D-0000-FFFF-FFFF00000000}"/>
  </bookViews>
  <sheets>
    <sheet name="Handover (2)" sheetId="13" state="hidden" r:id="rId1"/>
    <sheet name="Summary" sheetId="11" r:id="rId2"/>
    <sheet name="KPI Metrics" sheetId="12" r:id="rId3"/>
    <sheet name="Handover" sheetId="7" r:id="rId4"/>
  </sheets>
  <externalReferences>
    <externalReference r:id="rId5"/>
  </externalReferences>
  <definedNames>
    <definedName name="_xlnm._FilterDatabase" localSheetId="3" hidden="1">Handover!$A$1:$K$489</definedName>
    <definedName name="_xlnm._FilterDatabase" localSheetId="0" hidden="1">'Handover (2)'!$A$1:$K$489</definedName>
  </definedNames>
  <calcPr calcId="191028"/>
  <pivotCaches>
    <pivotCache cacheId="658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2" l="1"/>
  <c r="J8" i="12"/>
  <c r="J6" i="12"/>
  <c r="J5" i="12"/>
  <c r="J4" i="12"/>
  <c r="J3" i="12"/>
  <c r="I9" i="12"/>
  <c r="H9" i="12"/>
  <c r="G9" i="12"/>
  <c r="F9" i="12"/>
  <c r="E9" i="12"/>
  <c r="D9" i="12"/>
  <c r="C9" i="12"/>
  <c r="B9" i="12"/>
  <c r="I8" i="12"/>
  <c r="H8" i="12"/>
  <c r="G8" i="12"/>
  <c r="F8" i="12"/>
  <c r="E8" i="12"/>
  <c r="D8" i="12"/>
  <c r="C8" i="12"/>
  <c r="B8" i="12"/>
  <c r="I6" i="12"/>
  <c r="H6" i="12"/>
  <c r="G6" i="12"/>
  <c r="F6" i="12"/>
  <c r="E6" i="12"/>
  <c r="D6" i="12"/>
  <c r="C6" i="12"/>
  <c r="B6" i="12"/>
  <c r="I5" i="12"/>
  <c r="H5" i="12"/>
  <c r="G5" i="12"/>
  <c r="F5" i="12"/>
  <c r="E5" i="12"/>
  <c r="D5" i="12"/>
  <c r="C5" i="12"/>
  <c r="B5" i="12"/>
  <c r="I4" i="12"/>
  <c r="H4" i="12"/>
  <c r="G4" i="12"/>
  <c r="F4" i="12"/>
  <c r="E4" i="12"/>
  <c r="D4" i="12"/>
  <c r="C4" i="12"/>
  <c r="B4" i="12"/>
  <c r="I3" i="12"/>
  <c r="H3" i="12"/>
  <c r="G3" i="12"/>
  <c r="F3" i="12"/>
  <c r="E3" i="12"/>
  <c r="D3" i="12"/>
  <c r="C3" i="12"/>
  <c r="B3" i="12"/>
</calcChain>
</file>

<file path=xl/sharedStrings.xml><?xml version="1.0" encoding="utf-8"?>
<sst xmlns="http://schemas.openxmlformats.org/spreadsheetml/2006/main" count="17383" uniqueCount="2778">
  <si>
    <t>Month</t>
  </si>
  <si>
    <t>Date</t>
  </si>
  <si>
    <t>Functionality</t>
  </si>
  <si>
    <t>UAT/Prod</t>
  </si>
  <si>
    <t>Description</t>
  </si>
  <si>
    <t>Steps taken</t>
  </si>
  <si>
    <t>Next step</t>
  </si>
  <si>
    <t>Details provided</t>
  </si>
  <si>
    <t xml:space="preserve">Completed Status /last follow up mail Date </t>
  </si>
  <si>
    <t>Completed</t>
  </si>
  <si>
    <t>Incident Number for fire account</t>
  </si>
  <si>
    <t>Jul</t>
  </si>
  <si>
    <t>Workflow</t>
  </si>
  <si>
    <t>Prod</t>
  </si>
  <si>
    <t>Prod issue cannot clear hazard insurance workflow Ticket # 200015956</t>
  </si>
  <si>
    <t>1) Shared the details with WGS Dev team received the details from them and updated JPMC team
2) JPMC Team is not able to find the details in the screen
3) DB Query results shared to Prajitha- Waiting for the inputs from WGS Dev team.
4) Dev team shared the Delete script which has to be executed in Prod 
5) Record deleted as requested. Verification is pending</t>
  </si>
  <si>
    <t xml:space="preserve">Revathi WGS team need Query ,Vidhi or Vamsi need to share (Team,
  Could you please execute the below query in Prod and share the result?
select * from JPMC_INSURANCE_EXT Where Lnum =
(Select Lnum From JPMC_TL_LOAN_INFO_EXT Where TICKET_NUMB = '200015956')
Based on the feedback from Brooke, this is has to be fixed permanently, JIRA will be created and assigned to BaU SWAT team.  Mail sent to Scott/Swapnil to provide an update as another user is facing  same issue, where user is unable to close the HOI workflow due to below hard stop. Please follow up with Swapnil and update on priority as user is asking to provide update on priority. JPMC need to confirm after verification done.
New JIRA has been created and assigned WGS Dev team for permanent solution
</t>
  </si>
  <si>
    <t>1) Event logs for this time window
2) Query results from the given DB</t>
  </si>
  <si>
    <t>26.07.2021</t>
  </si>
  <si>
    <t>URGENT Initial CD work item not pushing...</t>
  </si>
  <si>
    <t>1) Workflow export file has been shared with Dev Team 
2) Dev team responded back with the details same has been shared with JPMC</t>
  </si>
  <si>
    <t>Based on the JPMC inputs need to follow-up with Dev team</t>
  </si>
  <si>
    <t xml:space="preserve">1) Workflow export file </t>
  </si>
  <si>
    <t>20.07.2021</t>
  </si>
  <si>
    <t>Flood request</t>
  </si>
  <si>
    <t>Application Maintenance and Support2 - NFIP Map number discrepancy</t>
  </si>
  <si>
    <t>1) Shared the details with WGS Dev team received the details from them and updated JPMC team
2) Vickie responded saying she will check with Business team to get the recent scenarios for identifying the Root cause, based on that WGS Dev team need to do the analysis</t>
  </si>
  <si>
    <t>As we do not have logs and XMLS for this scenario, Vickie will check with the business to see if they have more recent loans with the issue stated. 
Based on JPMC inputs this will be worked upon</t>
  </si>
  <si>
    <t>23.07.2021</t>
  </si>
  <si>
    <t>Deployment</t>
  </si>
  <si>
    <t>UAT</t>
  </si>
  <si>
    <t>Package deployment for JPMPB_Aug21_MTG_Build_1.0.0.zip</t>
  </si>
  <si>
    <t>Deployment completed</t>
  </si>
  <si>
    <t>Package deployment for JPMPB_SBL_Aug21_1.0.0.zip</t>
  </si>
  <si>
    <t>Appraisal</t>
  </si>
  <si>
    <t>Application Maintenance and Support2 -Appraisal order not Pushing through</t>
  </si>
  <si>
    <t>Mail fwd to Wgs Dev team. Also we followed up with user to provide latest update as per DEV team requirement.
Event code 100 XML details from UAT2 (from the below path) with Prabhu. D:\Interfacefiles\RealEC - RealEC Response XMLs  (Need to send once he provided loan number )
Required XMLs  provided to WGS dev team.(Prabhu). Dev team sent the mail to Vickie regarding xmls and RealEC</t>
  </si>
  <si>
    <t>Vickie has to respond back to the Dev team(prabhu)
Last update from JPMC that RecCode 100 XML not found for loan 1910523092
Vickie responded back to RealEC support team how this 100 XML was received for this loan</t>
  </si>
  <si>
    <t>1) Event logs for this time window
2) Appraisal XMLs for this loan from the below path :
Interface files\RealEC\Appraisal</t>
  </si>
  <si>
    <t>24.07.2021</t>
  </si>
  <si>
    <t>Performance</t>
  </si>
  <si>
    <t xml:space="preserve">Production Users facing slowness in NOX </t>
  </si>
  <si>
    <t>As per checking the Splunk logs and CPU utilization  in all four production server , there is a spike in script time and same also informed to Scott.as per monitoring we can find now application is stable .Also mail has been sent to Users to provide an update if they are facing the same issue .</t>
  </si>
  <si>
    <t xml:space="preserve">Please monitor and update and work with JPMC team if still issue persists.
</t>
  </si>
  <si>
    <t>After monitoring no issue reported from user.</t>
  </si>
  <si>
    <t>Connect</t>
  </si>
  <si>
    <t>FW: **** Production Issue****FW: Application Maintenance and Support2 - Application date needs to updated…</t>
  </si>
  <si>
    <t xml:space="preserve">the application date was incorrectly entered by the front office while submitting the application through connect. (Instead of 07/22/2021 the application date was entered as 07/23/2021).
Currently, the file is in processing state and we are unable to update the correct application date in NOX as 07/22/2021. </t>
  </si>
  <si>
    <t>The application was taken after 6pm , for that date was showing as 07/23/2021. Mail sent to WGS team and JPMC team to check , issue resolved and confirmed by user</t>
  </si>
  <si>
    <t>23.07.21</t>
  </si>
  <si>
    <t>Encrypted storage</t>
  </si>
  <si>
    <t>e Close testing in UAT1</t>
  </si>
  <si>
    <t>dev team asked to update the  service URL in encrypted storage in enterprise manager</t>
  </si>
  <si>
    <t xml:space="preserve">due to lack of access to enterprise manager updating the URL is pending.URL has been provided from JPMC team to update in UAT1, same also informed to Swapnil to work on activity. Please follow up with Swapnil and update 
It is updated by Swapnil  again issues is started </t>
  </si>
  <si>
    <t>1)WGS dev team shared steps to update the URL to Swapnil. User confirmed closing the package 'Send to eclose ' and it was successful. User is facing the same issue again .follow up with the dev team</t>
  </si>
  <si>
    <t>28.07.2021</t>
  </si>
  <si>
    <t>JPMPB_Aug21_MTG_Build_2.0.0,
JPMPB_Aug21_MTG_Build_3.0.0,
JPMPB_Aug21_MTG_Build_3.0.1</t>
  </si>
  <si>
    <t>Application Maintenance and Support2 - Unable to draw appraisal docs</t>
  </si>
  <si>
    <t>1)Issue reported to WGS dev team and team asked for event logs from prod we had a  bridge call with Denise and Dev team. As per the discussion we  Shared the Event  logs and xmls  from prod2 for there last 15min                                                                                                                   2)Dev team has reported below issue with JPMC team to further check . (ANCILLARY_OUTPUT_FAILED_ON_PACKET) Failed to apply ancillary output on packet Default. Process:   w3wp.exe (12692)Thread ID:            21524 Category:               Gallagher.DocumentGateway.ExpereDocumentProviderLevel:                Error Source Method:                Gallagher.DocumentGateway.ExpereDocumentProvider.GetExpereDrawnItems(Document List document List, XmlDocument document Data, Provider Parameters provider Parameters, Provider Options provider Options)
The external document is not password protected which we can open without any issue. But still when draw the document, getting this error from expere.</t>
  </si>
  <si>
    <t xml:space="preserve">
1)waiting for dev team response                                                                                                    2)Dev team has reported  issue with JPMC team to further check . Waiting for JPMC team to provide update.   3. Dev team replied and waiting for the response from JPMC team                   </t>
  </si>
  <si>
    <t xml:space="preserve">1) Event logs for this time window    2)  dev team is facing  issue in Expere and provided error details to JPMC team to further check. </t>
  </si>
  <si>
    <t>Document</t>
  </si>
  <si>
    <t>Application Maintenance and Support2 - FedEx Tracking Number Missing</t>
  </si>
  <si>
    <t>Issue reported to WGS dev team and dev team asked for the xml files of GDBS</t>
  </si>
  <si>
    <t>due to login problem to file share unable to send it. please follow up and try to share earlier with dev team(Balaji)
Shared now with the assistance of Swapnil</t>
  </si>
  <si>
    <t>1) Event logs for this time window
2) Expere XMLs for this loan taken from the below path; Problem Statement  FedEx Tracking Number Missing
Root Cause  GBDS FTP password had been expired and our scheduled job failed with permission error, so all the FedEx tracking file were stuck in the FTP itself. 
Interim/Strategic Solution  Password has been reset and it resolves the issue.
Permanent solution  N/A
New PBMTG JIRA required  No
Interface files/ Expere</t>
  </si>
  <si>
    <t xml:space="preserve">29.07.2021 
issues closed last mail sent by today to Denise </t>
  </si>
  <si>
    <t>27.07.2021</t>
  </si>
  <si>
    <t xml:space="preserve">Application Maintenance and Support2 - Unable to Reassign UW Requires Info…
High Priority  </t>
  </si>
  <si>
    <t xml:space="preserve">dev team asked for the event logs but due to lack of access unable to send share the event logs earlier </t>
  </si>
  <si>
    <t xml:space="preserve">share the event logs and follow up dev team
Shared now with the assistance of Swapnil                                                                            We have shared Import XML and CIC logs as per requested            
Juvvi is working on it                                                                     </t>
  </si>
  <si>
    <t xml:space="preserve">1) Event logs for this time window   </t>
  </si>
  <si>
    <t>12.08.2021  04:43:00</t>
  </si>
  <si>
    <t>JPMPB_SBL_Aug21_2.0.0 and JPMPB_Aug21_MTG_Build_4.0.0</t>
  </si>
  <si>
    <t xml:space="preserve">JPMPB_Aug21_MTG_Build_5.0.0 &amp; JPMPB_Aug21_MTG_Build_5.0.1                                                      JPMPB_Aug21_MTG_Build_5.0.2           </t>
  </si>
  <si>
    <t>Deployment Completed</t>
  </si>
  <si>
    <t>29.07.2021</t>
  </si>
  <si>
    <t>30.07.2021</t>
  </si>
  <si>
    <t>BRM file copy</t>
  </si>
  <si>
    <t>File has been deleted in UAT1 and unable to paste the file</t>
  </si>
  <si>
    <t xml:space="preserve">Delete the file in UAT2 also  , paste the file provided by Balaji in the respective folders in UAT1&amp;UAT2 with the assistance of Swapnil/Juvvi                                                                                                                       </t>
  </si>
  <si>
    <t>Files are updated on servers</t>
  </si>
  <si>
    <t>Aug</t>
  </si>
  <si>
    <t>02.08.2021</t>
  </si>
  <si>
    <t>JPMPB_Aug21_MTG_Build_6.0.0,
JPMPB_Aug21_MTG_Build_7.0.0, JPMPB_Aug21_MTG_Build_7.0.1 ,
JPMPB_Aug21_MTG_Build_7.0.2</t>
  </si>
  <si>
    <t xml:space="preserve">Spreadsheet is updated for all the three packages Deployment completed </t>
  </si>
  <si>
    <t>Deployment Completed with help of Juvvi</t>
  </si>
  <si>
    <t>03.08.2021</t>
  </si>
  <si>
    <t>Request for Query results</t>
  </si>
  <si>
    <t>Query to execute in PROD for workflow groups</t>
  </si>
  <si>
    <t>Query result provided to dev team as per request</t>
  </si>
  <si>
    <t>Query result provided</t>
  </si>
  <si>
    <t>To update enclose URL in UAT</t>
  </si>
  <si>
    <t>Below steps taken;
- Login to Enterprise Manager/Encrypted Storage
- Add new section “EClosing”
- Create new key value pair (it doesn’t exist) as below,
Key  ServiceUrl
Value  http://ServerName/JPMCWebApiTestService/eclose/
(Note: change the ServerName when migrating to upper environment)</t>
  </si>
  <si>
    <t>VK-JPMC team to validate and update after updating the changes in UAT1 and UAT2. Pending with JPMC team.</t>
  </si>
  <si>
    <t>JPMPB_Aug21_MTG_Build_8.0.0</t>
  </si>
  <si>
    <t>04.08.2021</t>
  </si>
  <si>
    <t>AJAX Async fixes</t>
  </si>
  <si>
    <t xml:space="preserve">Launching issues : </t>
  </si>
  <si>
    <t>Informed to Dev team and Balaji requested to additional details. Event logs shared with the dev team(PA)
17.08.2021 (VP) Prerak's mail for this issue . Need to check with WGS team</t>
  </si>
  <si>
    <t>(PA)waiting for the dev team response
(VK) Event logs provided and for more clarity need to schedule a call but as per User's update it is working now. User need to logout and login again to resolve this issue. Prabhu from DEV team needs to respond back on this.                                                                                            (CS) Dev team responded to reproduce the issue over the call, but user confirmed now issue has been resolved . So JPMC team is monitoring the issue and will connect if issue still persists again
Prabhu sent the instruction  mail to Testing Team (Cindy /Vickie) 
(Cynthia)  sent the mail to testing team to validate the issues  ,
now waiting for response from testing team  (DP)</t>
  </si>
  <si>
    <t>error screenshot provided
again launching issues are started
(DP)
Events logs are provided 
Balaji team is working on that please follow up if need any logs or file need provide
last mail from Prerak</t>
  </si>
  <si>
    <t>07.08.2021
12.08.20210 4:53</t>
  </si>
  <si>
    <t xml:space="preserve">WFKS PACKAGE DEPLOYED IN UAT1 </t>
  </si>
  <si>
    <t>RealEC</t>
  </si>
  <si>
    <t>RE:  - Production Issue****Day 02*******FW: Application Maintenance and Support2 - Title order within RealEC not going…
kn,
(Production issues )</t>
  </si>
  <si>
    <t>Informed to Dev team and Balaji asked for RealEC XMLs for the loan number</t>
  </si>
  <si>
    <t>VK :RealEC XMLs are provided through MyFIleShare Portal with Ajay and same shared with WGS dev team.
Prabhu and Vickie is working 
Vickie sent the issue to support team (BKFS)
Marlette Michelle is Reviewing  and they given feedback based on that 
Vickie provide ACK received from RealEC  (last  mail sent by Vickie on this issues 05.08.2021 )[DP]
Shathyan sent the mail to  Denise/Sam/Scott to stating that Core team has proposed a fix for this issue. Please this SWAT team for prioritization 
Cynthia replied we have this slotted for September still working on the ranking for it 
now waiting for reply from Shathyan (DP)</t>
  </si>
  <si>
    <t>07.08.2021</t>
  </si>
  <si>
    <t xml:space="preserve">JPMPB_Aug21_MTG_Build_9.0.0,
JPMPB_Aug21_MTG_Build_9.0.1, </t>
  </si>
  <si>
    <t>please complete the deployment and let us know once it is completed(CS)
Deployment is completed all clear (DPK)</t>
  </si>
  <si>
    <t>05.08.2021</t>
  </si>
  <si>
    <t>JPMPB_Aug21_MTG_Build_10.0.0
JPMPB_Aug21_MTG_Build_10.0.1
JPMPB_SBL_Aug21_3.0.0</t>
  </si>
  <si>
    <t>Deployment Completed on DEV side.(VP)</t>
  </si>
  <si>
    <t>Deployment Completed on UAT1.(CS)</t>
  </si>
  <si>
    <t>06.08.2021</t>
  </si>
  <si>
    <t>JPMPB_Aug21_MTG_Build11.0.0   JPMPB_Aug21_MTG_Build_11.0.1</t>
  </si>
  <si>
    <t>deployment is completed both in DEV and UAT1 (PA)</t>
  </si>
  <si>
    <t>Request access</t>
  </si>
  <si>
    <t>WKFS access</t>
  </si>
  <si>
    <t>Vickie send a mail that we will get a mail regarding WKFS access (PA)</t>
  </si>
  <si>
    <t xml:space="preserve">follow up on this  mail(PA) .   Poorna and Chandan has created WKFS account .Once verified  , Please drop confirmation email to Vickie.                    </t>
  </si>
  <si>
    <t>09.08.2021</t>
  </si>
  <si>
    <t xml:space="preserve">Unable to order Titles in RealEC </t>
  </si>
  <si>
    <t>(PA)Fetched event logs for that time frame. And shared with WGS team. (CS)Wgs dev team reported that RealEC is working fine in WGS UAT env and we are able to process the request and same also informed to testing team</t>
  </si>
  <si>
    <t xml:space="preserve">(CS)It seems RealEC service issue is happening in UAT env. JPMC team is troubleshooting this issue and  will provide update on this..
(DP) We shared the SQL queries to dev team (Monisha)  (PA)Ernst is mandatory for initial discloser as per dev team, waiting for response from JPMC user team.
(DP) Please confirm with JPMC team then we can close this 
</t>
  </si>
  <si>
    <t>(VP) Ernst Fee XMLs for both loans requested by Prabhu and shared on ftp.</t>
  </si>
  <si>
    <t>12.08.2021</t>
  </si>
  <si>
    <t>Auto Draw/send not working loans</t>
  </si>
  <si>
    <t>.(PA)Fetched event logs for that time frame. And shared with WGS team.(CS) WGS Dev team is working on this issue to reproduce it.(CS) as per WGS dev team we have shared Import xml file and CIC log for lnums.JPMDV000000000077874JPMDV000000000077904  
(DP) replied the mail and we shared the logs as well ,</t>
  </si>
  <si>
    <t xml:space="preserve">(CS)WGS Dev team asked user to provide JPMC contact info screenshot to troubleshoot. User has to provide information as required for WGS Dev team to reproduce the issue and update is pending from user.
(DP) 
Juvvi is working on infra team once he got update will send mail
Responded back once the issue is resolved </t>
  </si>
  <si>
    <t>screenshot provided</t>
  </si>
  <si>
    <t>12.08.2021  05:01</t>
  </si>
  <si>
    <t>10.08.2022</t>
  </si>
  <si>
    <t xml:space="preserve">JPMPB_Aug21_MTG_Build_12.0.0
JPMPB_Aug21_MTG_Build12.0.1
JPMPB_Aug21_MTG_Build12.0.2
JPMPB_Aug21_MTG_Build12.0.3
</t>
  </si>
  <si>
    <t>(DP)Deployment is completed</t>
  </si>
  <si>
    <t>Deployment completed in UAT1(CS)</t>
  </si>
  <si>
    <t>11.08.2021</t>
  </si>
  <si>
    <t>eClose</t>
  </si>
  <si>
    <t>Wet Sign Document in eClose xml</t>
  </si>
  <si>
    <t>(VP)Balaji asked for Expere server logs . But they are huge in size so can not shared to ftp and not even opening to system.</t>
  </si>
  <si>
    <t>(VP) Awaiting Balaji's response for any other way to fetch Expere logs
(DP)Juvvi is working on it he will share the file on Tomorrow   team call</t>
  </si>
  <si>
    <t>JPMPB_Aug21_MTG_Build_13.0.0
JPMPB_SBL_Aug21_4.0.0.zip
JPMPB_SBL_Aug21_5.0.0.zip</t>
  </si>
  <si>
    <t xml:space="preserve">(PA) Deployment completed on DEV environment.
(DP) Deployment is completed on UAT </t>
  </si>
  <si>
    <t xml:space="preserve">INC11763317 Date:2021-08-12 </t>
  </si>
  <si>
    <t>JPMPB_Aug21_MTG_Build_14.0.0</t>
  </si>
  <si>
    <t xml:space="preserve">(DP)Deployment is completed but some error are there due prod &amp; UAT ongoing issues </t>
  </si>
  <si>
    <t>(DP) Swapnil is aware about this he will update the resolution about the issue please follow up with him
2010812-1259-1.0.53-SNAPSHOT.Swapnil has informed Wintel team to look into the issue.
(DP) Deployment is completed DEV TO UAT</t>
  </si>
  <si>
    <t>High Priority---application and maintenance 2 -work items</t>
  </si>
  <si>
    <t xml:space="preserve">(DP) As per Brooke Email JPMC And WGS and RealEC team is working on this issues there in a call </t>
  </si>
  <si>
    <t>(DP) keep on monitoring the issues ,</t>
  </si>
  <si>
    <t>E-close fillable text fields</t>
  </si>
  <si>
    <t>(DP) it’s the Issue from JPMC side 
Juvvi is handling this issue, he is in call  with user</t>
  </si>
  <si>
    <t>(DP) just monitor for the issues</t>
  </si>
  <si>
    <t>13.08.2021</t>
  </si>
  <si>
    <t>Workflow Explorer</t>
  </si>
  <si>
    <t>CS) We have provided prod servers event logs for 3.53pm EST to 3.55PM</t>
  </si>
  <si>
    <t>completed the request, please monitor for any request from dev team</t>
  </si>
  <si>
    <t>JPMPB_Aug21_MTG_Build_14.0.1</t>
  </si>
  <si>
    <t>(VP)Deployment performed on Dev environment.</t>
  </si>
  <si>
    <t>(VP)Next shift need to perform the deployment in UAT.</t>
  </si>
  <si>
    <t>While performing deployment in DEV we have faced same error as 14.0.0 . This issue is reported to Wintel team in JPMC.</t>
  </si>
  <si>
    <t>14.08.2021</t>
  </si>
  <si>
    <t xml:space="preserve">Redacted Purchase Contract </t>
  </si>
  <si>
    <t>(DP) Request from wgs dev team</t>
  </si>
  <si>
    <t>(DP)Event are shared to Prabhu and Balaji</t>
  </si>
  <si>
    <t xml:space="preserve">logs are provided </t>
  </si>
  <si>
    <t>16.08.2021</t>
  </si>
  <si>
    <t>ERNST</t>
  </si>
  <si>
    <t>Nox-UAT1 Ernst Fee Response Error- Auto draw Failing</t>
  </si>
  <si>
    <t>(VP)Event logs and XMLs are shared to WGS dev Team</t>
  </si>
  <si>
    <t>(VP)Awaiting update from WGS dev team.                                                   (PA)Due to Ernst service down issue occurred. Now it is up and running</t>
  </si>
  <si>
    <t>(VP)Event logs from UAT1 starting 01:15AM EST to 02:15AM EST. Also Ernst Fee response XMLs for this loan from UAT1</t>
  </si>
  <si>
    <t>JPMPB_SBL_Aug21_6.0.0.zip</t>
  </si>
  <si>
    <t>Deployment is completed in Dev(PA)</t>
  </si>
  <si>
    <t>Deployment is completed in UAT1</t>
  </si>
  <si>
    <t>Request Query Results</t>
  </si>
  <si>
    <t>(VP)DB Query result provided from UAT1 server</t>
  </si>
  <si>
    <t>17.08.2021</t>
  </si>
  <si>
    <t>Automation Underwriting Observations- Notes page blank</t>
  </si>
  <si>
    <t>(VP) Event logs shared with Ajay</t>
  </si>
  <si>
    <t>Awaiting reply from WGS dev team</t>
  </si>
  <si>
    <t>(VP)Event logs provided from UAT1</t>
  </si>
  <si>
    <t>Nox-regression automation -interfaces-issue processing your request (Intermittent)</t>
  </si>
  <si>
    <t>JPMPB_MTG_15.0.0</t>
  </si>
  <si>
    <t>Auto Draw/send not working loans UAT 1</t>
  </si>
  <si>
    <t>(DP) Ernst response XML files shared to Prabhu
DB query results as well</t>
  </si>
  <si>
    <t>Awaiting reply from WGS Dev team.              Mail from the JPMC team dev has to reply(PA)
(DP) waiting for reply from JPMC team (Vickie) need to reply Prabhu mail 
Prabhu responded back with the required details</t>
  </si>
  <si>
    <t xml:space="preserve">xml files and DB query
Expere xml files </t>
  </si>
  <si>
    <t>2021-08-18  05:55:00
2021-08-19  06:11</t>
  </si>
  <si>
    <t>18.08.2021</t>
  </si>
  <si>
    <t>GBDS tracking number not returning to NOX UAT1</t>
  </si>
  <si>
    <t>Asked user to provide time slot so can fetch the event logs from UAT1</t>
  </si>
  <si>
    <t xml:space="preserve">Awaiting reply from JPMC User  as per dev team issue resolved. Please monitor(PA)
(Dp) Juvvi is replied and now its working fine `                                                  </t>
  </si>
  <si>
    <t>20.08.2021</t>
  </si>
  <si>
    <t>CMS</t>
  </si>
  <si>
    <t>Loan 1910510670 - Missing Title Reviewer</t>
  </si>
  <si>
    <t>Initial query result shared. But As per prod XMLs are not found in Export file..</t>
  </si>
  <si>
    <t xml:space="preserve">Query results provided to WGS dev team to check.
(Dp)Query results sent to Prema </t>
  </si>
  <si>
    <t>23.08.2021</t>
  </si>
  <si>
    <t>Application Maintenance and Support 2 seller Buyer value Portion Pop UP</t>
  </si>
  <si>
    <t>(DP) informed to WGS DEV Team</t>
  </si>
  <si>
    <t xml:space="preserve">(DP) Shathyan provide the feedback about the issues </t>
  </si>
  <si>
    <t xml:space="preserve">INC11963896 Date:2021-08-20 </t>
  </si>
  <si>
    <t>NY Expiration package notice previously sent / Condition is not closed</t>
  </si>
  <si>
    <t xml:space="preserve">(DP) Prabhu asked for SQL query in Proud </t>
  </si>
  <si>
    <t xml:space="preserve">(DP) Query results provided to Prabhu </t>
  </si>
  <si>
    <t>24.08.2021</t>
  </si>
  <si>
    <t>JPMPB_Sep21_MTG_Build_1.0.0
JPMPB_Sep21_MTG_Build_1.0.1</t>
  </si>
  <si>
    <t xml:space="preserve">(VP) Tried to deploy packages to DEV environment. But it is showing error.
Shared error message to Swapnil and Juvvi.
</t>
  </si>
  <si>
    <t xml:space="preserve">(VP) Take follow-up on that.
DEV to UAT is pending.
(DP) Swapnil raised a ticket PBLOS </t>
  </si>
  <si>
    <t>Latency Issues /System Slowness</t>
  </si>
  <si>
    <t xml:space="preserve">(DP) We provide the logs to Dev team </t>
  </si>
  <si>
    <t>(Dp) Dev Team (Balaji)reply to Sam asking that screen shot 
waiting for reply from JPMC side based on that dev Team will work .</t>
  </si>
  <si>
    <t>25.08.2022</t>
  </si>
  <si>
    <t>Production issue on Cancel loan on Accident</t>
  </si>
  <si>
    <t xml:space="preserve">(DP) Sam sent to mail Dev Team (Balaji &amp; Shathyan ) about the issues again she sent we will discus in call </t>
  </si>
  <si>
    <t>(DP) Shathyan reply that mail stating that we start the serveries please like that with ref of screen shot
Need to follow JPMC side if again there facing . (CS) Balaji discussed with Brooke and Cindy regarding the issue and Brooke has to update the same to stakeholder.</t>
  </si>
  <si>
    <t>26.08.2021</t>
  </si>
  <si>
    <t>Re: [EXTERNAL]RE: Loan 1910510670 - Missing Title Reviewer</t>
  </si>
  <si>
    <t>(VP) Prema asked to share query results</t>
  </si>
  <si>
    <t>Results shared with Prema</t>
  </si>
  <si>
    <t>JPMPB_Sep21_MTG_Build_2.0.0
JPMPB_Sep21_MTG_Build_2.0.1</t>
  </si>
  <si>
    <t xml:space="preserve">JPMPB_Sep21_MTG_Build_3.0.0 JPMPB_Sep21_MTG_Build_3.0.1                                      </t>
  </si>
  <si>
    <t xml:space="preserve">(VP) Deployment on DEV environment is completed                                                   for 3.0.1 dev is not working deploy it directly in UAT2(PA)                          
(DP) Deployment is Completed in UAT 2                         </t>
  </si>
  <si>
    <t>(VP) Deployment is completed for both packages in UAT2.</t>
  </si>
  <si>
    <t>WKFS deployment</t>
  </si>
  <si>
    <t>WKFS Package</t>
  </si>
  <si>
    <t>Deploy it at earliest and inform Juvvi(PA)</t>
  </si>
  <si>
    <t>(DP) Deployment is completed in UAT2</t>
  </si>
  <si>
    <t>27.08.2021</t>
  </si>
  <si>
    <t xml:space="preserve">SBLA package </t>
  </si>
  <si>
    <t xml:space="preserve">(DP) Deployment is completed </t>
  </si>
  <si>
    <t>28.08.2021 05:34</t>
  </si>
  <si>
    <t>31.08.2021</t>
  </si>
  <si>
    <t>RE: Application Maintenance and Support2 - Workitem in NOX</t>
  </si>
  <si>
    <t>CS) We have provided query results with WGS Dev team. As per request.</t>
  </si>
  <si>
    <t>(CS) WGS Dev team is working on this and will provide the update.(CS)Shathyan has updated regarding the issue .Once Balaji confirmed to execute the script , please check once with WGS dev team and update the same to stakeholders.(PA)Dev team provided the update and waiting for the JPMC team update</t>
  </si>
  <si>
    <t>FW: SC condition</t>
  </si>
  <si>
    <t>(cs) Query result provided to Balaji as requested</t>
  </si>
  <si>
    <t xml:space="preserve">Please monitor for now if WGS Dev team need any  further details.,
</t>
  </si>
  <si>
    <t>Conditions</t>
  </si>
  <si>
    <t>RE: Auto populated Condition</t>
  </si>
  <si>
    <t xml:space="preserve">(CS) Query result provided to WGS dev team </t>
  </si>
  <si>
    <t>Please monitor for now if WGS Dev team further details.</t>
  </si>
  <si>
    <t>SBLA</t>
  </si>
  <si>
    <t>Unable to  Open SBLA Ticket in UAT 2</t>
  </si>
  <si>
    <t xml:space="preserve">(DP) Juvvi is checking with issues already call happen waiting for updates </t>
  </si>
  <si>
    <t xml:space="preserve">Penny Issue With Cash to close  on  CD Document </t>
  </si>
  <si>
    <t>(DP) XML files are shared                          (PA)Query results are shared</t>
  </si>
  <si>
    <t>NOX - UAT DEV Not Functioning Properly</t>
  </si>
  <si>
    <t xml:space="preserve">(DP) Juvvi raised a support ticket </t>
  </si>
  <si>
    <t xml:space="preserve">JPMPB_Sep21_MTG_Build_4.0.0 JPMPB_Sep21_MTG_Build_4.0.1                                      </t>
  </si>
  <si>
    <t xml:space="preserve">(PA)Deployment is completed in DEV and UAT </t>
  </si>
  <si>
    <t>Sep</t>
  </si>
  <si>
    <t>01.09.2021</t>
  </si>
  <si>
    <t xml:space="preserve">WKFS deployment </t>
  </si>
  <si>
    <t>INC12185301</t>
  </si>
  <si>
    <t xml:space="preserve">JPMPB_Sep21_MTG_Build_5.0.0 JPMPB_Sep21_MTG_Build_5.0.1                                      </t>
  </si>
  <si>
    <t>02.09.2021</t>
  </si>
  <si>
    <t>Request for Xmls</t>
  </si>
  <si>
    <t xml:space="preserve">share me CIC XML for the loan JPMDV000000000347605 from Prod?
</t>
  </si>
  <si>
    <t xml:space="preserve">Files fetched from CIC folder in every server and as per Monisha request executed query in prod server </t>
  </si>
  <si>
    <t>execute sql  query provided by Monisha in prod  server select clnum  from tracking where lnum='JPMDV000000000347605'</t>
  </si>
  <si>
    <t>Loan number and SQL query provided</t>
  </si>
  <si>
    <t>02.09.2021  11.47</t>
  </si>
  <si>
    <t>JPMPB_Sep21_MTG_Build_6.0.0
JPMPB_Sep21_MTG_Build_6.0.1</t>
  </si>
  <si>
    <t>(VP)Deployment is completed on both DEV and UAT.</t>
  </si>
  <si>
    <t>03.09.2021</t>
  </si>
  <si>
    <t>RE: Application Maintenance and Support2 - Initial Disclosure Auto Draw/Auto...</t>
  </si>
  <si>
    <t xml:space="preserve">(CS)We need the initial ticket xmls and any Connect xmls(partial, CIC) that were sent for this loan between 8/30 2PM and 2:10 PM. Loan# 1910540466 as per WGS DEV team.   We initiated to User to provide the details.                                                                                      </t>
  </si>
  <si>
    <t>(CS)Wgs Dev team have updated regarding issue and Stakeholder needs to provide the updated to fetch XML files from Env. 
(DP) Need to share CIC file already shared if it again they need then need to share  (CS) Issue recreated again and Dev team is looking into this.</t>
  </si>
  <si>
    <t xml:space="preserve">Re: Screenshots of Prod workflow exp and guarantor workflow </t>
  </si>
  <si>
    <t>(CS)As per Dev team please send me all the connect xml for the loan - JPMDV000000000078529 from UAT environment.</t>
  </si>
  <si>
    <t>(CS)Xml files shared to DEV team from UAT1</t>
  </si>
  <si>
    <t>JPMPB_Sep21_MTG_Build_7.0.0
JPMPB_Sep21_MTG_Build_7.0.1
JPMPB_Sep21_MTG_Build_7.0.2</t>
  </si>
  <si>
    <t>06.09.2021</t>
  </si>
  <si>
    <t>JPMPB_Aug21_MTG_Build_HF_1.0.0</t>
  </si>
  <si>
    <t>(VP) Deployment completed on both DEV and UAT1.</t>
  </si>
  <si>
    <t>06.09.2021 21:55</t>
  </si>
  <si>
    <t>JPMPB_Sep21_MTG_Build_8.0.0</t>
  </si>
  <si>
    <t>NOX 1 UAT 1 application Error</t>
  </si>
  <si>
    <t xml:space="preserve">(DP) NOX1 application is not working after login the page its showing error(May be after deploying the HF this error causing  -Swapnil told like that ) </t>
  </si>
  <si>
    <t xml:space="preserve">(DP) Informed to WGS team and  time period logs already shared waiting for WGS team response </t>
  </si>
  <si>
    <t>(VP)UAT1 is running successfully after reinstalling Aug HF package .</t>
  </si>
  <si>
    <t>300007856 - Guarantor Package not drawn automatically - UAT2.</t>
  </si>
  <si>
    <t>(VK)screenshot taken from UAT2 and DB query results executed and shared.
query results and guarantor package of loan JPMDV000000000085584</t>
  </si>
  <si>
    <t>(VP)Required Quey result shared to Monisha awaiting response from WGS
(VP) required response has been shared by dev team</t>
  </si>
  <si>
    <t>07.09.2021</t>
  </si>
  <si>
    <t>JPMPB_Sep21_MTG_Build_9.0.0</t>
  </si>
  <si>
    <t>(VP)Deployed on DEV and UAT as well</t>
  </si>
  <si>
    <t>(CS)Deployed on DEV and UAT as well</t>
  </si>
  <si>
    <t>08.09.2021</t>
  </si>
  <si>
    <t>WKFS M2HE 21_09 DDV</t>
  </si>
  <si>
    <t>(CS)Deployed</t>
  </si>
  <si>
    <t>RE: Request For Production XML's</t>
  </si>
  <si>
    <t>(CS)Import XML and CIC log file shared as request</t>
  </si>
  <si>
    <t>Fees</t>
  </si>
  <si>
    <t>RE: GL fees coming over twice</t>
  </si>
  <si>
    <t>(CS)Query result provided to dev team as per request</t>
  </si>
  <si>
    <t>RE: UAT2 Configuration Details</t>
  </si>
  <si>
    <t>(CS)We have updated Key value and Key name details manually in UAT2 enterprise manager</t>
  </si>
  <si>
    <t>JPMPB_Sep21_MTG_Build_10.0.0
JPMPB_Sep21_MTG_Build_10.0.1
JPMPB_Sep21_MTG_Build_10.0.2
JPMPB_Sep21_MTG_Build_10.0.3</t>
  </si>
  <si>
    <t>(VP) Deployment is completed on both DEV and UAT2.</t>
  </si>
  <si>
    <t>Application Maintenance and Support2 - Initial Disclosure Auto Draw/Auto…
Note: This is related to the issue reported on 03.09.2021</t>
  </si>
  <si>
    <t xml:space="preserve">(PA)Issue reported to WGS dev team and requested XMLs and Query results were shared. Xmls and Query results were shared                                                            </t>
  </si>
  <si>
    <t>09.09.2021</t>
  </si>
  <si>
    <t>JPMPB_Sep21_MTG_Build_11.0.0</t>
  </si>
  <si>
    <t>(DP) Deployment is completed on both DEV and UAT2.</t>
  </si>
  <si>
    <t>JPMPB_SBL_Sep21_2.0.0</t>
  </si>
  <si>
    <t>This is related to issue # 92
Application Maintenance ans support2 - unable to clear WF or upload docs</t>
  </si>
  <si>
    <t>Required fix has been delivered by Dev team</t>
  </si>
  <si>
    <t>SBLA PBA PROD Exports XMLs</t>
  </si>
  <si>
    <t>(PA) Required XMLs are shared</t>
  </si>
  <si>
    <t>10.09.2021</t>
  </si>
  <si>
    <t>11.09.2021</t>
  </si>
  <si>
    <t>Application Maintenance and Support2 - I am unable to push the file to Closing…</t>
  </si>
  <si>
    <t>(PA) work flow export report has been shared</t>
  </si>
  <si>
    <t>(PA) It is working now. Keep monitoring</t>
  </si>
  <si>
    <t xml:space="preserve"> Indefinite Nox Spinner</t>
  </si>
  <si>
    <t>(PA) Dev team requested for the XMLs from Uat2 these need to be shared</t>
  </si>
  <si>
    <t xml:space="preserve">(VP) XMLs shared to DEV team. (CS) Dev team requests to JPMC team to deliver the file in offline to test in UAT env. JPMC will test and provide the update . </t>
  </si>
  <si>
    <t>13.09.2021</t>
  </si>
  <si>
    <t>FW : Application Maintenance and support2 - unable to clear WF or upload docs</t>
  </si>
  <si>
    <t>(VP) Issue reported to WGS dev team.(CS) WGS dev team requested event logs and query results from CDC1 Prod 2 server. .</t>
  </si>
  <si>
    <t>(CS) Event logs and query result shared with the WGS dev team for both issues.</t>
  </si>
  <si>
    <t>Required fix will be delivered as part of Oct release</t>
  </si>
  <si>
    <t>Prod issue loading Remarks after Hotfix</t>
  </si>
  <si>
    <t>(VP) Issue reported to WGS dev team. Event logs are shared.</t>
  </si>
  <si>
    <t>(VP) As per Balaji's latest mail, Brooke need to give confirmation on providing solution in this weekend's release.</t>
  </si>
  <si>
    <t>Annuitization URL configuration in NOX</t>
  </si>
  <si>
    <t>(VP) Updated by Juvvi</t>
  </si>
  <si>
    <t>14.09.2021</t>
  </si>
  <si>
    <t>Application Maintenance and Support2 - Request Decision Malfunction</t>
  </si>
  <si>
    <t>(CS)Brooke and Balaji asked user to clear their  cache in chrome browser by selecting  all time option and confirm the same.</t>
  </si>
  <si>
    <t>(CS) User will validate and will provide the update.</t>
  </si>
  <si>
    <t>RE: GL pulling wrong appraisal instance</t>
  </si>
  <si>
    <t>JPMPB_Sep21_MTG_Build_HF_1.0.0 
JPMPB_SBL_Sep21_3.0.0.zip</t>
  </si>
  <si>
    <t>INCI2537483</t>
  </si>
  <si>
    <t>M2HE 21_09</t>
  </si>
  <si>
    <t xml:space="preserve">(VP) Package is deployed </t>
  </si>
  <si>
    <t>15.09.2021</t>
  </si>
  <si>
    <t xml:space="preserve"> JPMPB_Sep21_MTG_Build_12.0.0</t>
  </si>
  <si>
    <t>(VP)Package is deployed on both DEV and UAT2.</t>
  </si>
  <si>
    <t>16.09.2021</t>
  </si>
  <si>
    <t>JPMPB_Sep21_MTG_Build_13.0.0</t>
  </si>
  <si>
    <t>(VP) Package is deployed on both DEV and UAT2.</t>
  </si>
  <si>
    <t>JPMPB_SBL_Sep21_4.0.0.zip</t>
  </si>
  <si>
    <t>Unable to Auto Draw due to Ernst Exception</t>
  </si>
  <si>
    <t xml:space="preserve">(VP) Issue raised with Ernst team. </t>
  </si>
  <si>
    <t>(VP) DO share update to Dhilip whichever you received from Ernst team</t>
  </si>
  <si>
    <t>17.09.2021</t>
  </si>
  <si>
    <t>KT</t>
  </si>
  <si>
    <t>Digital mortgage Release management</t>
  </si>
  <si>
    <t>called scheduled at 3PM IST with team</t>
  </si>
  <si>
    <t xml:space="preserve">need to record call </t>
  </si>
  <si>
    <t>17/09/2021</t>
  </si>
  <si>
    <t xml:space="preserve">NOX UAT 2 Taking longer to respond </t>
  </si>
  <si>
    <t xml:space="preserve">Issue is reported to wgs team 
Logs and Loan Number are provided 
Need to follow with Shathyan 
Note : the issue need to close before prod Release </t>
  </si>
  <si>
    <t>Need to follow with Shathyan . Dev team asked Juvvi to compare the configuration difference between UAT1 and UAT2.issue is pending with JPMC team for now.</t>
  </si>
  <si>
    <t>logs  and xml files are provided</t>
  </si>
  <si>
    <t>18.09.2021</t>
  </si>
  <si>
    <t xml:space="preserve"> NOX September 2021 Production deployment</t>
  </si>
  <si>
    <t>(DP) Deployment is completed in Prod</t>
  </si>
  <si>
    <t xml:space="preserve">(Ernst error &amp; Purchase loans are receiving error ) Error reported in prod </t>
  </si>
  <si>
    <t>(DP)Requested XMLS and Logs were shared with Dev Team</t>
  </si>
  <si>
    <t xml:space="preserve">(DP) Dev suggested to re-test the Script manually to Tester 
After re-test No Error Reported from tester team  
Issues is Solved </t>
  </si>
  <si>
    <t xml:space="preserve">Digital Mortgage Production Release </t>
  </si>
  <si>
    <t xml:space="preserve">Deployment is completed in Prod by Vidhi &amp; Vamsi </t>
  </si>
  <si>
    <t>20.09.2021</t>
  </si>
  <si>
    <t>Query Results are requested by Monisha</t>
  </si>
  <si>
    <t>20.09.2021  22:18</t>
  </si>
  <si>
    <t>21.09.2022</t>
  </si>
  <si>
    <t>Xml's  are requested by Monisha</t>
  </si>
  <si>
    <t>Checked in prod and remaining servers for xml</t>
  </si>
  <si>
    <t>Need to check with Juvvi and Swapnil
(VP) XMLs are shared to Monisha.</t>
  </si>
  <si>
    <t xml:space="preserve">21.09.2021 13.50 </t>
  </si>
  <si>
    <t>21.09.2021</t>
  </si>
  <si>
    <t>(VP) Poorna has shared requested query result.</t>
  </si>
  <si>
    <t>21.09.2021 15:24</t>
  </si>
  <si>
    <t>Request XML</t>
  </si>
  <si>
    <t>(VP) XMLs are shared to Monisha</t>
  </si>
  <si>
    <t>21.09.2021 19:04</t>
  </si>
  <si>
    <t>(VP) No results fetched from server.</t>
  </si>
  <si>
    <t>21.09.2021 20:03</t>
  </si>
  <si>
    <t>JPMPB_Oct21_MTG_Build_1.0.0</t>
  </si>
  <si>
    <t xml:space="preserve">(VP) Sept to Master Code merge requested. After approval there is some error which is fixed.                                                         (PA)Changes from the  UAT2 to UAT1 is completed                                                        </t>
  </si>
  <si>
    <t>(PA) Deploy the package in Dev and Uat1
(VP) Deployment completed on both DEV and UAT1</t>
  </si>
  <si>
    <t>22.09.2021 19:30</t>
  </si>
  <si>
    <t>Event Logs</t>
  </si>
  <si>
    <t>Event logs are requested by Prabhu</t>
  </si>
  <si>
    <t>(PA) Event logs were shared with dev team</t>
  </si>
  <si>
    <t>M2HE 21_10</t>
  </si>
  <si>
    <t>(VP) Package deployed on both DEV and UAT1</t>
  </si>
  <si>
    <t>22.09.2021</t>
  </si>
  <si>
    <t>Unable to open loan in prod</t>
  </si>
  <si>
    <t>(VP) Event logs are shared with WGS team.</t>
  </si>
  <si>
    <t>(VP) As per Ajay's mail, from event logs it seems those are system error messages. Awaiting for Juvvi's update on Ajay's mail.</t>
  </si>
  <si>
    <t>Query results are requested by Brooke</t>
  </si>
  <si>
    <t>(PA) Query results were shared</t>
  </si>
  <si>
    <t>23.09.2021</t>
  </si>
  <si>
    <t>It is related to item # 115</t>
  </si>
  <si>
    <t xml:space="preserve">(PA) Issue reported to Dev team by Vickie(JPMC) .(PA) System performance metrics logs were requested by Balaji and the same has been shared                                                   </t>
  </si>
  <si>
    <t xml:space="preserve">(CS) Please follow up on this.(CS)Scott provided DB logs which was blocking the issue at the 9/22/21 (2:21pm EST) timeframe which cascaded to about 20 connections and one at 4:18pm EST.
(VP) Incident is raised by Scott for further analysis. Based on Scott's findings load balancer issue is resolved.(PA)Scott raise the request to access SQL360 tool
</t>
  </si>
  <si>
    <t>Application Maintenance and support2 - Not able to open and assign title</t>
  </si>
  <si>
    <t>(VP) Issue reported to WGS dev team.(CS) WGS dev team requested WFE reports , query results and Scrubbed history reports for three loans.</t>
  </si>
  <si>
    <t>(CS)WFE reports and query results provided. Scrubbed field history report is pending with Vickie.       (PA)Scrubbed filed history and CIC xmls and Query results has been shared with Dev team    (PA)Logs and query results were shared with Dev team                                                      (PA)Query results were shared with Dev team                                                                   (PA)Event logs and query results were shared with dev team. JPMC team has to share scrubbed field history</t>
  </si>
  <si>
    <t>(PA) Shathyan requested for the query result and CIC log files. Query results were shared and logs need to be shared.
(VP) Asked Connect team to provide CIC XMLs but not found for particular time frame from connect. Same thing communicated to Shathyan. He will update with his findings.(PA)Shathyan provide his update and Denise has to respond back.
(VP) Denise needs to recreate the issue and update. Meanwhile Shathyan is working to resolve the issue.
(PA)Prabhu has to respond back to the JPMC mail</t>
  </si>
  <si>
    <t>Query results are requested by Brooke and Query shared by Balaji</t>
  </si>
  <si>
    <t>24.09.2021</t>
  </si>
  <si>
    <t>Query results were requested by Prabhu</t>
  </si>
  <si>
    <t>(PA)query results were shared with Prabhu</t>
  </si>
  <si>
    <t>NOX tasks</t>
  </si>
  <si>
    <t>(CS) issue reported to Dev team</t>
  </si>
  <si>
    <t xml:space="preserve">
It is related to issue # 92
Application Maintenance and Support2 - Unable to import multiple docs under…</t>
  </si>
  <si>
    <t>(PA) issue reported to DEV team. This issue is tracked under JIRA 17518 and the fix will be delivered for October</t>
  </si>
  <si>
    <t xml:space="preserve">JPMPB_Oct21_MTG_Build_2.0.0 
JPMPB_Oct21_MTG_Build_2.0.1 
</t>
  </si>
  <si>
    <t>24.09.2021 22:07</t>
  </si>
  <si>
    <t xml:space="preserve">(DP)  Query  Results are shared </t>
  </si>
  <si>
    <t>Query Results are requested by Balaji</t>
  </si>
  <si>
    <t xml:space="preserve">Every Week Wednesday &amp; Friday KT is there </t>
  </si>
  <si>
    <t>Digital Mortgage Architecture Overview
UI And Service Artifacts Overview
Database Setup 
Splung Log/Support 
Explained by Gaurav</t>
  </si>
  <si>
    <t>Request and Response Xmls TK# 300006097</t>
  </si>
  <si>
    <t xml:space="preserve">WKFS Response XML files </t>
  </si>
  <si>
    <t xml:space="preserve">Check with Juvvi </t>
  </si>
  <si>
    <t>ITP Simo Heloc</t>
  </si>
  <si>
    <t xml:space="preserve">Gaurav Shared files to Ajay . (PA)Gaurav shared the files to Prabhu </t>
  </si>
  <si>
    <t>Connect team has to respond back to Prabhu's mail. 
(VP) Prabhu has shared new files to deploy it on UAT2 and do the testing. Awaiting reply from Gaurav.</t>
  </si>
  <si>
    <t>25.09.2021</t>
  </si>
  <si>
    <t>FW: Application Maintenance and Support2 - Title Workflow</t>
  </si>
  <si>
    <t>(CS)Issue reported to Dev team.</t>
  </si>
  <si>
    <t>F130F131</t>
  </si>
  <si>
    <t>27.09.2021</t>
  </si>
  <si>
    <t>JPMPB_Oct21_MTG_Build_3.0.0 &amp; JPMPB_Oct21_MTG_Build_3.0.1</t>
  </si>
  <si>
    <t>(VP) Deployment is completed on both DEV and UAT1.</t>
  </si>
  <si>
    <t>Received date Auto populated from Invoice Recvd only</t>
  </si>
  <si>
    <t>(VP) Appraisal XMLs requested by Tina and same shared to her.</t>
  </si>
  <si>
    <t>500 error message in Dual ticket</t>
  </si>
  <si>
    <t>(VP) XMLs are shared to Ajay by Poorna through myFileshare portal.</t>
  </si>
  <si>
    <t>(VP) Hari need to respond back to Zachary.</t>
  </si>
  <si>
    <t xml:space="preserve">Application Maintenance and Support2 - Error with running Ernst </t>
  </si>
  <si>
    <t xml:space="preserve">(PA)Issue is reported to Ernst team along with the Ernst Xmls. Dev team responded back for the Ernst team mail </t>
  </si>
  <si>
    <t>(VP) New loan came with Ernst error. Reported top Ernst team and they asked for XMLs . Denise needs to share XMLs.
(VP) Vickie has shared required XMLs to Ernst team. (PA) 2 new loans reported with Ernst error by Denise and Xmls were shared by Vickie. waiting for the update from JPMC</t>
  </si>
  <si>
    <t>29.09.2021</t>
  </si>
  <si>
    <t>(PA)RealEC xmls were shared with Dev team</t>
  </si>
  <si>
    <t>28.09.2021</t>
  </si>
  <si>
    <t>eclose</t>
  </si>
  <si>
    <t>Error while sending the latest version of closing package in UAT1</t>
  </si>
  <si>
    <t>(PA)while reporting the issue to dev JPMC outlook is blocking the mail</t>
  </si>
  <si>
    <t>(VP) Issue reported to Connect team. Renga responded with an update and same communicated with Sunitha. She needs to check again and update.</t>
  </si>
  <si>
    <t>JPMPB_Oct21_MTG_Build_4.0.0</t>
  </si>
  <si>
    <t>JPMPBBuild_20210928_M2HE2021.07_21_10</t>
  </si>
  <si>
    <t>(VP) WKFS deployment is completed</t>
  </si>
  <si>
    <t>(PA)Query results were shared with the dev</t>
  </si>
  <si>
    <t>completed</t>
  </si>
  <si>
    <t>30.09.2021</t>
  </si>
  <si>
    <t>(PA) Request for Query results and xmls Query results and xml files were shared with dev team</t>
  </si>
  <si>
    <t>Running two scripts in Prod</t>
  </si>
  <si>
    <t>(PA)Vickie send a mail to run two scripts in Prod which were delete and updation scripts. We don't have permissions to run those queries. Vickie will help us to get permissions</t>
  </si>
  <si>
    <t>Workflow assign issue</t>
  </si>
  <si>
    <t>(VP) Issue reported to DEV team and Monisha is working on it. Same is communicated to JPMC User.(PA) JPMC want to create a JIRA ticket for this issue</t>
  </si>
  <si>
    <t>JPMPB_Oct21_MTG_Build_5.0.0</t>
  </si>
  <si>
    <t>JPMPB_SBL_Oct21_1.0.0</t>
  </si>
  <si>
    <t>New SBLA ticket testing</t>
  </si>
  <si>
    <t>(PA)Zach wanted manually import the xmls in either PBLOS UAT1 or UAT2</t>
  </si>
  <si>
    <t xml:space="preserve">(PA) follow up with Juvvi  </t>
  </si>
  <si>
    <t>Oct</t>
  </si>
  <si>
    <t>01.10.2021</t>
  </si>
  <si>
    <t>JPMPB_Oct21_MTG_Build_6.0.0</t>
  </si>
  <si>
    <t>(DP) Deployment is completed on both DEV and UAT1.</t>
  </si>
  <si>
    <t>(DP)Query Results are requested by Prabhu</t>
  </si>
  <si>
    <t>04.10.2021</t>
  </si>
  <si>
    <t>Unable to submit the tickets with new MP, MS and Banker user in connect UAT-1 .</t>
  </si>
  <si>
    <t>(PA)XMLs and logs were requested and shared</t>
  </si>
  <si>
    <t>(VP) As per Prabhu's mail there is a fix for this issue. That is deployed be deployed with package from 05th Oct,2021</t>
  </si>
  <si>
    <t>(VP) After deployment need to check with JPMC User Shivaraja to validate and confirm.</t>
  </si>
  <si>
    <t>JPMPB_Oct21_MTG_Build_7.0.0                              JPMPB_Oct21_MTG_Build_7.0.1                           JPMPB_Oct21_MTG_Build_7.0.2                              JPMPB_Oct21_MTG_Build_7.0.3</t>
  </si>
  <si>
    <t>(DP)Deployment completed both in Dev and UAT</t>
  </si>
  <si>
    <t>05.10.2021</t>
  </si>
  <si>
    <t>(PA)Query results were shared with the Dev team</t>
  </si>
  <si>
    <t>RE: SBLA payload for Nextgen SNG CFA in LDP UAT</t>
  </si>
  <si>
    <t>(VP) Issue Reported to SBLA Tech team. As per Vijay's mail team is waiting for an update from Mohammed</t>
  </si>
  <si>
    <t>RE: NOX UAT1 issue</t>
  </si>
  <si>
    <t>(VP) After Yesterday's Deployment, JPMC Users are not able to access NOX UAT1 site.</t>
  </si>
  <si>
    <t>(VP) Some installers are not working properly which are deployed. Issue resolved as we removed those installer.</t>
  </si>
  <si>
    <t>Issue Resolved.</t>
  </si>
  <si>
    <t>05.10.2021 18:50</t>
  </si>
  <si>
    <t>JPMPB_Oct21_MTG_Build_8.0.0                              JPMPB_Oct21_MTG_Build_8.0.1                           JPMPB_Oct21_MTG_Build_8.0.2</t>
  </si>
  <si>
    <t>(DP)Deployment is completed in both DEV and UAT.</t>
  </si>
  <si>
    <t>06.10.2021</t>
  </si>
  <si>
    <t>WKFS deployment is completed</t>
  </si>
  <si>
    <t>RE: Issue with UAT LOS</t>
  </si>
  <si>
    <t xml:space="preserve">Users unable to amend the raised tickets and raised tickets are accessing by another user . Collected error screenshots and addressed the issue with concerned SBL team </t>
  </si>
  <si>
    <t>Informed Vijay and team to take it up and pinged about the issue</t>
  </si>
  <si>
    <t>Error screenshots n and ticket numbers. 
Saikat updated and update is pending from SBLA side to confirm IPB deployment is done or not.</t>
  </si>
  <si>
    <t>JPMPB_Oct21_MTG_Build_7.0.1_Rebuild_Installers</t>
  </si>
  <si>
    <t>(PA)Deployment is completed in both Dev and Uat1 environment.</t>
  </si>
  <si>
    <t>07.10.2021</t>
  </si>
  <si>
    <t>(PA)Query results were shared with Dev team</t>
  </si>
  <si>
    <t>SBLA payload for Nextgen SNG CFG IN UAT</t>
  </si>
  <si>
    <t>(CS) Informed to SBLA DEV  team</t>
  </si>
  <si>
    <t>(CS) Event logs are shared  to SBLA DEV Team</t>
  </si>
  <si>
    <t>Mohammed Khan Said Checking LDP endpoints</t>
  </si>
  <si>
    <t>UW  Workitem are  not resolving</t>
  </si>
  <si>
    <t>(CS) Event Logs are Shared to Dev team</t>
  </si>
  <si>
    <t>Waiting for feedback from Dev Team</t>
  </si>
  <si>
    <t xml:space="preserve">JPMPB_Oct21_MTG_Build_9.0.0                              JPMPB_Oct21_MTG_Build_9.0.1                           JPMPB_Oct21_MTG_Build_9.0.2
JPMPB_Oct21_MTG_Build_9.0.3
</t>
  </si>
  <si>
    <t>(DP)Deployment is completed in both Dev and Uat1 environment.</t>
  </si>
  <si>
    <t>JPMPB_Sept21_MTG_Build_3.0.0 HF</t>
  </si>
  <si>
    <t>(DP) Deployment is completed in DEV</t>
  </si>
  <si>
    <t>(DP) Pending in UAT2</t>
  </si>
  <si>
    <t>Vickie Said Hold the HF Deployment in UAT2 until further notification we cannot  deploy the HF packages in UAT 2</t>
  </si>
  <si>
    <t>08.10.2021</t>
  </si>
  <si>
    <t>(DP)Query results were shared with Dev team</t>
  </si>
  <si>
    <t>(PA) Event logs have been shared with team</t>
  </si>
  <si>
    <t xml:space="preserve">JPMPB_Oct21_MTG_Build_10.0.0                              JPMPB_Oct21_MTG_Build_10.0.1                           </t>
  </si>
  <si>
    <t>FW: Flood Insurance Record Issue</t>
  </si>
  <si>
    <t>(VP) Query results asked by DEV team and same has been shared by Prasanna</t>
  </si>
  <si>
    <t>(VP) Fix for this issue is delivered with Package 10.0.1 and JIRA 18341. Which is deployed in UAT1 and Working as expected. Confirmed by JPMC Users.</t>
  </si>
  <si>
    <t>JPMPB_SBL_Oct21_2.0.0.zip</t>
  </si>
  <si>
    <t>11.10.2021</t>
  </si>
  <si>
    <t xml:space="preserve">NextGen Document LDP AISA </t>
  </si>
  <si>
    <t xml:space="preserve">(VP) Issue Reported to SBLA Tech team. </t>
  </si>
  <si>
    <t xml:space="preserve">(VP) Zachary provided some query to fetch existing line size from XML. 
(VP) Response is pending with Juvvi.
(PA)as per Juvvi they found a reason and need a release to update the fix and this will be taken care in this weekend release </t>
  </si>
  <si>
    <t>Pricing tool not able to generate ticket #ICOR9910310686</t>
  </si>
  <si>
    <t>(VP) Issue reported to SBLA team.</t>
  </si>
  <si>
    <t>12.10.2021</t>
  </si>
  <si>
    <t>JPMPB_Oct21_MTG_Build_11.0.0</t>
  </si>
  <si>
    <t>(VP) Deployment is completed in both DEV and UAT1.</t>
  </si>
  <si>
    <t>RE: saved tickets missing at \\elite-intl-uat.jpmchase.net\InterfaceFiles\CMAO_SBLExport</t>
  </si>
  <si>
    <t>(VP) Issue reported to SBLA team. Hariprasanth replied and same is conveyed to User.</t>
  </si>
  <si>
    <t>(VP) Issue resolved.</t>
  </si>
  <si>
    <t>JPMPB_SBL_Oct21_3.0.0.</t>
  </si>
  <si>
    <t>(PA)Deployment Completed on DEV and UAT</t>
  </si>
  <si>
    <t>`</t>
  </si>
  <si>
    <t>13.10.2021</t>
  </si>
  <si>
    <t>Ernst issue</t>
  </si>
  <si>
    <t>Once reset the password and service is back online</t>
  </si>
  <si>
    <t>issue resolved</t>
  </si>
  <si>
    <t xml:space="preserve">URGENT </t>
  </si>
  <si>
    <t>JPMC team is working on it. If they need anything from DEV team inform to team and provide the support</t>
  </si>
  <si>
    <t>(PA)Error Info file was shared with the Dev team</t>
  </si>
  <si>
    <t>JPMPB_SBL_Oct21_4.0.0</t>
  </si>
  <si>
    <t>(PA)Deployment completed on DEV and UAT</t>
  </si>
  <si>
    <t>14.10.2021</t>
  </si>
  <si>
    <t>Some issues in UAT1 for DS submission</t>
  </si>
  <si>
    <t>(DP)issue reported to SBLA dev team</t>
  </si>
  <si>
    <t>Ticket Processor Endpoint updated</t>
  </si>
  <si>
    <t>(VP) As instructed by Mohammed I have updated SBLA Docusign URL to change endpoint</t>
  </si>
  <si>
    <t xml:space="preserve">(VP) Still issue not resolved. </t>
  </si>
  <si>
    <t>Prasanna and Poorna need to monitor and support</t>
  </si>
  <si>
    <t>DB query</t>
  </si>
  <si>
    <t>(VP) DB query requested by Monisha</t>
  </si>
  <si>
    <t>(VP) results shared</t>
  </si>
  <si>
    <t>15.10.2021</t>
  </si>
  <si>
    <t>16.10.2021</t>
  </si>
  <si>
    <t>Prod Release</t>
  </si>
  <si>
    <t>Final Prod release of October 2021</t>
  </si>
  <si>
    <t>(VP) Prod release is completed successfully.</t>
  </si>
  <si>
    <t>Overshort Amount not populating</t>
  </si>
  <si>
    <t>(VP) After Prod release Users are facing this issue which is reported to WGS DEV team.</t>
  </si>
  <si>
    <t>(VP) DB query results, event logs and XMLs are shared to WGS Dev team.</t>
  </si>
  <si>
    <t>(VP) User confirmed that it is a known issue and fixed in last month release. It is working as expected. User provided sign off for the Prod release.</t>
  </si>
  <si>
    <t>18.10.2021</t>
  </si>
  <si>
    <t>JPMPB_Nov21_MTG_Build_1.0.0</t>
  </si>
  <si>
    <t>(PA)Deployment completed both in dev and UAT</t>
  </si>
  <si>
    <t>20.10.2021</t>
  </si>
  <si>
    <t>JPMPB_Nov21_MTG_Build_2.0.0
JPMPB_Nov21_MTG_Build_2.0.1
JPMPB_Nov21_MTG_Build_2.0.2</t>
  </si>
  <si>
    <t xml:space="preserve">WKFS Package </t>
  </si>
  <si>
    <t>(DP) Deployment is completed</t>
  </si>
  <si>
    <t>(DP) Event Logs  were shared with Dev Team</t>
  </si>
  <si>
    <t xml:space="preserve">Screenshots from servers </t>
  </si>
  <si>
    <t>screenshots of the below encrypted storage section from UAT1, UAT2 shared to Balaji</t>
  </si>
  <si>
    <t>Email dropped to Swapnil to provide screenshots from PROD Env as we don't have access to PROD env .</t>
  </si>
  <si>
    <t>screenshot provided by Balaji in mail</t>
  </si>
  <si>
    <t>SBLA- Ticket Import Error</t>
  </si>
  <si>
    <t>Juvvi has shared mask xml and event logs to Vijay and Hari</t>
  </si>
  <si>
    <t>Please follow up with Team if any additional information needed.</t>
  </si>
  <si>
    <t>JPMPB_Nov21_MTG_Build_3.0.0</t>
  </si>
  <si>
    <t>RE: Error while drawing closing package</t>
  </si>
  <si>
    <t>(CS)Inform the Dev team and shared the event logs
(PA)JPMC team has to respond back to Dev team mail</t>
  </si>
  <si>
    <t>21.10.2021</t>
  </si>
  <si>
    <t>(VP) Prod event logs requested by Ajay and same is shared with him.</t>
  </si>
  <si>
    <t xml:space="preserve">(VP) DB query results requested by Prema. </t>
  </si>
  <si>
    <t>(VP) Results shared</t>
  </si>
  <si>
    <t>(VP) Query results requested by Balaji.</t>
  </si>
  <si>
    <t>(VP) Same has been shared with Balaji.</t>
  </si>
  <si>
    <t>JPMPB_Nov21_MTG_Build_4.0.0</t>
  </si>
  <si>
    <t>(DP) Deployment done in both Dev and UAT</t>
  </si>
  <si>
    <t>(PA)Query results  were shared with Dev Team</t>
  </si>
  <si>
    <t>(PA) Event Logs  were shared with Dev Team</t>
  </si>
  <si>
    <t>22.10.2021</t>
  </si>
  <si>
    <t>Application Maintenance and Support2 - Unable to draw credit disclosures</t>
  </si>
  <si>
    <t>(PA)issue reported to dev team
issue resolved now</t>
  </si>
  <si>
    <t>26.10.2021</t>
  </si>
  <si>
    <t>(CS)Unable to submit the tickets  in connect UAT-3</t>
  </si>
  <si>
    <t>Event Logs shared</t>
  </si>
  <si>
    <t>Digital Mortgage connect KT</t>
  </si>
  <si>
    <t>22.10.2023</t>
  </si>
  <si>
    <t>JPMPB_Nov21_MTG_Build_5.0.0</t>
  </si>
  <si>
    <t>(DP)Deployment completed</t>
  </si>
  <si>
    <t>25.10.2021</t>
  </si>
  <si>
    <t>JPMPB_Nov21_MTG_Build_6.0.0</t>
  </si>
  <si>
    <t>(DP) Deployment is completed 9n Dev and UAT2</t>
  </si>
  <si>
    <t>Query results requested by Prabhu</t>
  </si>
  <si>
    <t>(VP) Query results shared</t>
  </si>
  <si>
    <t>(PA) Query results shared</t>
  </si>
  <si>
    <t>UAT Dual Ticket submission error</t>
  </si>
  <si>
    <t>(PA)Event logs were shared with SBLA team</t>
  </si>
  <si>
    <t>(CS)Dev Team is asking Users  to provide few details.</t>
  </si>
  <si>
    <t xml:space="preserve">DB issue </t>
  </si>
  <si>
    <t>Missing files/triggers</t>
  </si>
  <si>
    <t>Need to be addressed by Scott</t>
  </si>
  <si>
    <t>26/10/2021</t>
  </si>
  <si>
    <t>(CS) Deployment is completed</t>
  </si>
  <si>
    <t xml:space="preserve">JPMPB_Nov21_MTG_Build_7.0.0   JPMPB_Nov21_MTG_Build_7.0.1                              </t>
  </si>
  <si>
    <t>(DP)Deployment completed in dev and UAT</t>
  </si>
  <si>
    <t>Please complete the deployment in UAT</t>
  </si>
  <si>
    <t>(CS)Query results  were shared with Dev Team</t>
  </si>
  <si>
    <t>PROD ISSUE Application Maintenance and Support2 - Phantom Borrower in Balance Sheet…</t>
  </si>
  <si>
    <t>(CS)Issue reported to WGS dev team.
(PA)Query results were shared with dev team</t>
  </si>
  <si>
    <t>(VP) Prabhu asked some files kindly check on that</t>
  </si>
  <si>
    <t>27.10.2021</t>
  </si>
  <si>
    <t>JPMPB_SBL_Nov21_1.0.0.zip</t>
  </si>
  <si>
    <t>(DP) Deployment is completed on DEV  and UAT.</t>
  </si>
  <si>
    <t>Query results requested by Prema</t>
  </si>
  <si>
    <t>Send to eClose issue in NOX UAT2</t>
  </si>
  <si>
    <t xml:space="preserve">(PA)Issue reported to Dev team. Dev team provided the update and JPMC team responded back </t>
  </si>
  <si>
    <t xml:space="preserve">(PA)Dev team provided the update and JPMC has to respond back                                                                     </t>
  </si>
  <si>
    <t>28.10.2021</t>
  </si>
  <si>
    <t>(PA)File changes for SBLA hotfix is completed</t>
  </si>
  <si>
    <t>(PA)WKFS HF Deployment is completed</t>
  </si>
  <si>
    <t>Workflow Issue in Production - Maybe Related to PBMTG-18185</t>
  </si>
  <si>
    <t>(CS)Query result and Event logs provided to dev team as per request</t>
  </si>
  <si>
    <t xml:space="preserve">JPMPB_Nov21_MTG_Build_8.0.0   JPMPB_Nov21_MTG_Build_8.0.1                              </t>
  </si>
  <si>
    <t>(DP) Deployment is completed in Dev and UAT</t>
  </si>
  <si>
    <t>Query results requested by Dev team</t>
  </si>
  <si>
    <t>(PA) Results shared</t>
  </si>
  <si>
    <t>29.10.2021</t>
  </si>
  <si>
    <t>International mailings</t>
  </si>
  <si>
    <t>(PA)File has be replaced and deployed in UAT1</t>
  </si>
  <si>
    <t>JPMPB_Nov21_MTG_Build_9.0.0
JPMPB_Nov21_MTG_Build_9.0.1</t>
  </si>
  <si>
    <t>(DP)deployment is completed both in Dev and UAT</t>
  </si>
  <si>
    <t>30.10.2021</t>
  </si>
  <si>
    <t>(PA)Query results were shared with dev team</t>
  </si>
  <si>
    <t>Nov</t>
  </si>
  <si>
    <t>01.11.2021</t>
  </si>
  <si>
    <t>Query results were shared with dev team</t>
  </si>
  <si>
    <t>JPMPB_Nov21_MTG_Build_10.0.0
JPMPB_Nov21_MTG_Build_10.0.1</t>
  </si>
  <si>
    <t>deployment completed both in dev and UAT</t>
  </si>
  <si>
    <t>02.11.2021</t>
  </si>
  <si>
    <t>JPMPB_Nov21_MTG_Build_11.0.0
JPMPB_Nov21_MTG_Build_11.0.1</t>
  </si>
  <si>
    <t>(PA)deployment completed both in dev and UAT</t>
  </si>
  <si>
    <t>WKFS HF Deployment is completed</t>
  </si>
  <si>
    <t>2.11.2021</t>
  </si>
  <si>
    <t>03.11.2021</t>
  </si>
  <si>
    <t>JPMPB_Nov21_MTG_Build_12.0.0</t>
  </si>
  <si>
    <t>(VP) Deployment is completed in DEV  and UAT.</t>
  </si>
  <si>
    <t>Loan number - 1300866422</t>
  </si>
  <si>
    <t>(VP) Issue reported to WGS DEV team</t>
  </si>
  <si>
    <t>04.11.2021</t>
  </si>
  <si>
    <t>(DP)Query results were shared with dev team</t>
  </si>
  <si>
    <t>(DP)WKFS deployment completed</t>
  </si>
  <si>
    <t>(PA)connect team is looking in to this issue</t>
  </si>
  <si>
    <t>(PA)Provide the support to connect team if they need</t>
  </si>
  <si>
    <t>05.11.2021</t>
  </si>
  <si>
    <t xml:space="preserve">(PA)Error message while drawing Redisclosure package </t>
  </si>
  <si>
    <t>(PA)Event logs were shared with dev team</t>
  </si>
  <si>
    <t>(PA)as per the user issue is resolved now</t>
  </si>
  <si>
    <t>(DP)PROD ISSUE FW: Application Maintenance and Support2 - Progress made in NOX not saving</t>
  </si>
  <si>
    <t xml:space="preserve">(DP) Issue reported to WGS dev team.
Query results and Event Logs  were shared with dev team
</t>
  </si>
  <si>
    <t>(DP) Waiting for feedback from Dev Team</t>
  </si>
  <si>
    <t>(VP)Add Signer Issue</t>
  </si>
  <si>
    <t>(VP)Event logs and Query results were shared with SBLA team</t>
  </si>
  <si>
    <t>(PA)Provide the support if they need</t>
  </si>
  <si>
    <t>08.11.2021</t>
  </si>
  <si>
    <t>JPMPB_Nov21_MTG_Build_13.0.0
JPMPB_Nov21_MTG_Build_13.0.1</t>
  </si>
  <si>
    <t>(CS)deployment completed both in dev and UAT</t>
  </si>
  <si>
    <t>09.11.2021</t>
  </si>
  <si>
    <t>(CS)WKFS  Deployment is completed</t>
  </si>
  <si>
    <t>RE: Error Drawing the Closing Package</t>
  </si>
  <si>
    <t>(CS)Issue reported to WGS dev team.
(CS)Query results and Event logs were shared with dev team
(PA)Event logs were shared</t>
  </si>
  <si>
    <t>RE: Fee Queries</t>
  </si>
  <si>
    <t>(CS) We asked Dev team to provide Env details</t>
  </si>
  <si>
    <t>RE: Underwriting JIRA's</t>
  </si>
  <si>
    <t>Service</t>
  </si>
  <si>
    <t>NOX-Neto service</t>
  </si>
  <si>
    <t>(CS)Service deactivated and informed User to validate</t>
  </si>
  <si>
    <t>JPMPB_Nov21_MTG_Build_14.0.0
JPMPB_Nov21_MTG_Build_14.0.1</t>
  </si>
  <si>
    <t>(VP) Deployment completed on both DEV and UAT2.</t>
  </si>
  <si>
    <t>JPMPB_SBL_Nov21_2.0.0</t>
  </si>
  <si>
    <t>(DP) Deployment completed on both DEV and UAT2.</t>
  </si>
  <si>
    <t>10.11.2021</t>
  </si>
  <si>
    <t xml:space="preserve">JPMPB_Nov21_MTG_Build_14.0.2
</t>
  </si>
  <si>
    <t xml:space="preserve">(DP) Event Logs  are shared to Prabhu </t>
  </si>
  <si>
    <t>(PA)Event logs were shared with Dev team</t>
  </si>
  <si>
    <t>(PA)issue reported to Ernst team.
Ernst team resolved the issue now</t>
  </si>
  <si>
    <t xml:space="preserve"> Employee search is not working in SBLA UAT2</t>
  </si>
  <si>
    <t>(PA)Issue is reported to SBLA team</t>
  </si>
  <si>
    <t xml:space="preserve">(PA)take this issue as priority and provide the update to Mohammed </t>
  </si>
  <si>
    <t>11.11.2021</t>
  </si>
  <si>
    <t xml:space="preserve">JPMPB_Nov21_MTG_Build_15.0.0
</t>
  </si>
  <si>
    <t xml:space="preserve"> issue with updating guarantors and trustees in LOS</t>
  </si>
  <si>
    <t xml:space="preserve"> </t>
  </si>
  <si>
    <t xml:space="preserve"> Event logs provided to dev team as per request</t>
  </si>
  <si>
    <t>12.11.2021</t>
  </si>
  <si>
    <t>JPMPB_SBL_Nov21_3.0.0</t>
  </si>
  <si>
    <t>13.11.2021</t>
  </si>
  <si>
    <t>PROD</t>
  </si>
  <si>
    <t>November 2021 Production Release</t>
  </si>
  <si>
    <t>15.11.2021</t>
  </si>
  <si>
    <t>JPMPB_Dec21_MTG_Build_1.0.0
JPMPB_Dec21_MTG_Build_1.0.1</t>
  </si>
  <si>
    <t>(DP) Deployment completed in DEV</t>
  </si>
  <si>
    <t>(DP) Pending in UAT1</t>
  </si>
  <si>
    <t>(VP) Deployment is completed on UAT</t>
  </si>
  <si>
    <t>16.11.2021</t>
  </si>
  <si>
    <t xml:space="preserve">(DP) Event Logs  are shared </t>
  </si>
  <si>
    <t>(VP)Query results were shared with dev team</t>
  </si>
  <si>
    <t>JPMPB_Dec21_MTG_Build_2.0.0</t>
  </si>
  <si>
    <t xml:space="preserve"> (VP) Deployment completed on both DEV and UAT.</t>
  </si>
  <si>
    <t>Application Maintenance and Support2 - Access to a file</t>
  </si>
  <si>
    <t>(CS)Event logs and query results shared with Dev team as required 
(PA)Requested files shared with the Dev team</t>
  </si>
  <si>
    <t>17.11.2021</t>
  </si>
  <si>
    <t>JPMPB_Dec21_MTG_Build_3.0.0</t>
  </si>
  <si>
    <t>(PA) Deployment completed on both DEV and UAT</t>
  </si>
  <si>
    <t>Requested Query results by DEV team</t>
  </si>
  <si>
    <t>(PA)Query results were shared with the dev team</t>
  </si>
  <si>
    <t>Event logs are requested by DEV team</t>
  </si>
  <si>
    <t>18.11.2021</t>
  </si>
  <si>
    <t>JPMPB_Dec21_MTG_Build_4.0.0</t>
  </si>
  <si>
    <t>(VP) Deployment completed on both DEV and UAT</t>
  </si>
  <si>
    <t>Application Maintenance and Support2 - Loan missing</t>
  </si>
  <si>
    <t>(CS) CIC logs and query results are shared with Dev team as requested.</t>
  </si>
  <si>
    <t>(CS) As per Juvvi issue resolved and no need to take any action on same.</t>
  </si>
  <si>
    <t>19.11.2021</t>
  </si>
  <si>
    <t>JPMPB_Dec21_MTG_Build_5.0.0</t>
  </si>
  <si>
    <t>(DP)Deployment completed on both DEV and UAT</t>
  </si>
  <si>
    <t>Automation Regression Maintenance : undefined Contact displaying in NoX</t>
  </si>
  <si>
    <t>(PA)Issue informed to Dev and Ajay replied for the mail and JPMC replied back</t>
  </si>
  <si>
    <t>20.11.2021</t>
  </si>
  <si>
    <t xml:space="preserve">SBLA Prod Release </t>
  </si>
  <si>
    <t xml:space="preserve">Deployment completed </t>
  </si>
  <si>
    <t>22.11.2021</t>
  </si>
  <si>
    <t>Query Results requested by Monica and Prema</t>
  </si>
  <si>
    <t>Query result shared</t>
  </si>
  <si>
    <t>JPMPB_Dec21_MTG_Build_6.0.0  JPMPB_Dec21_MTG_Build_6.0.1
JPMPB_SBL_Dec21_1.0.0</t>
  </si>
  <si>
    <t>CIC Logs</t>
  </si>
  <si>
    <t xml:space="preserve">CIC logs are requested by DEV team </t>
  </si>
  <si>
    <t xml:space="preserve">(DP) CIC Logs  are shared </t>
  </si>
  <si>
    <t>23.11.2021</t>
  </si>
  <si>
    <t>JPMPB_Dec21_MTG_Build_7.0.0
JPMPB_Dec21_MTG_Build_7.0.1
JPMPB_Nov21_MTG_Build_HF_2.0.0</t>
  </si>
  <si>
    <t xml:space="preserve">(PA) Deployment is completed on DEV and UAT </t>
  </si>
  <si>
    <t>(CS)Query results were shared with dev team</t>
  </si>
  <si>
    <t>24.11.2021</t>
  </si>
  <si>
    <t xml:space="preserve"> issue with cost centre updated yesterday but no account showing</t>
  </si>
  <si>
    <t>(CS)Issue is reported to SBLA team</t>
  </si>
  <si>
    <t xml:space="preserve">
JPMPB_SBL_Dec21_2.0.0</t>
  </si>
  <si>
    <t>(CS)Deployment completed on both DEV and UAT</t>
  </si>
  <si>
    <t>25.11.2021</t>
  </si>
  <si>
    <t>JPMPB_Dec21_MTG_Build_8.0.0</t>
  </si>
  <si>
    <t>26.11.2021</t>
  </si>
  <si>
    <t>JPMPB_Dec21_MTG_Build_8.0.1
JPMPB_Dec21_MTG_Build_8.0.2
JPMPB_Dec21_MTG_Build_8.0.3
JPMPB_Dec21_MTG_Build_8.0.4
JPMPB_Dec21_MTG_Build_9.0.0</t>
  </si>
  <si>
    <t>(VP) Deployment is completed on both DEV and UAT</t>
  </si>
  <si>
    <t>NOX UAT1 Login issue</t>
  </si>
  <si>
    <t>(VP) Issue reported to WGS DEV team.</t>
  </si>
  <si>
    <t>(VP) While checking in server, services for Nox UAT1 is not started. So restarted all required services.</t>
  </si>
  <si>
    <t>(VP) Issue resolved confirmed by JPMC User.</t>
  </si>
  <si>
    <t>Unable to send Closing package to eClose</t>
  </si>
  <si>
    <t>(VP) Issue reported to Renga and WGS DEV team.</t>
  </si>
  <si>
    <t>(VP) WKFS team also involved</t>
  </si>
  <si>
    <t>JPMPB_SBL_Dec21_2.0.0_R2
JPMPB_SBL_Dec21_3.0.0</t>
  </si>
  <si>
    <t>(DP) Deployment is completed on both DEV &amp; UAT</t>
  </si>
  <si>
    <r>
      <t xml:space="preserve">(DP) </t>
    </r>
    <r>
      <rPr>
        <sz val="20"/>
        <color rgb="FFFF0000"/>
        <rFont val="Calibri"/>
        <family val="2"/>
        <scheme val="minor"/>
      </rPr>
      <t>Spreadsheet is not updated its shows error , please update the Spreadsheet</t>
    </r>
  </si>
  <si>
    <t>29.11.2021</t>
  </si>
  <si>
    <t>JPMPB_Dec21_MTG_Build_10.0.0
JPMPB_Dec21_MTG_Build_10.0.1
JPMPB_Dec21_MTG_Build_10.0.2</t>
  </si>
  <si>
    <t>(VP)UAT1 URL update is also pending update that also. Check Swapnil's mail to update URL. For now need to update it in UAT1 only.</t>
  </si>
  <si>
    <t>30.11.2021</t>
  </si>
  <si>
    <t>JPMPB_Dec21_MTG_Build_11.0.0
JPMPB_Dec21_MTG_Build_11.0.1
JPMPB_Dec21_MTG_Build_11.0.2</t>
  </si>
  <si>
    <t>deployment is completed both in DEV and UAT1 (PA).</t>
  </si>
  <si>
    <t>(VP) Legal Review URL updated in UAT1.</t>
  </si>
  <si>
    <t>Dec</t>
  </si>
  <si>
    <t>01.12.2021</t>
  </si>
  <si>
    <t>(PA)XMLs were shared with the dev team</t>
  </si>
  <si>
    <t>(PA)Query results were shared</t>
  </si>
  <si>
    <t>02.12.2021</t>
  </si>
  <si>
    <t xml:space="preserve">(VP) Query needs to run after US business hours so take care of the query execution. It takes 5 hours to complete. </t>
  </si>
  <si>
    <t>03.12.2021</t>
  </si>
  <si>
    <t xml:space="preserve">JPMPB_Dec21_MTG_Build_12.0.0
</t>
  </si>
  <si>
    <t>(DP) Deployment is completed both in DEV and UAT1 .</t>
  </si>
  <si>
    <t>JPMPB_SBL_Dec21_4.0.0.zip
JPMPB_Dec21_MTG_Build_13.0.0</t>
  </si>
  <si>
    <t>07.12.2021</t>
  </si>
  <si>
    <t>RE: UAT1  REAL EC - HELP</t>
  </si>
  <si>
    <t>Issue reported to WGS dev team and Real EC team to look into this.</t>
  </si>
  <si>
    <t>Dev Team asked to share Query results and Event logs. Due to JPMC Email  security block , Please upload to FTP with help of JPMC team and share with Shathyan.</t>
  </si>
  <si>
    <t>JPMPB_SBL_Dec21_5.0.0.zip</t>
  </si>
  <si>
    <t>(VP) Deployment is completed on both DEV and UAT.</t>
  </si>
  <si>
    <t>Baker - Loan# 1910543282 (Loan Documents Missing) | DIGMORT-9186</t>
  </si>
  <si>
    <t>(VP) Issue reported to DEV team.</t>
  </si>
  <si>
    <t>(DP) Logs and Query results are shared to DEV</t>
  </si>
  <si>
    <t xml:space="preserve">(VP) XMLs shared by Vickie
</t>
  </si>
  <si>
    <t>08.12.2021</t>
  </si>
  <si>
    <t>JPMPB_SBL_Dec21_6.0.0.zip</t>
  </si>
  <si>
    <t>09.12.2021</t>
  </si>
  <si>
    <t>JPMPB_Dec21_MTG_Build_14.0.0</t>
  </si>
  <si>
    <t>10,12.2021</t>
  </si>
  <si>
    <t>10.12.2021</t>
  </si>
  <si>
    <t>Prod Slowness</t>
  </si>
  <si>
    <t>(VP) Issue reported to DEV and issue resolved by Juvvi and Scott by analysing resource utilization</t>
  </si>
  <si>
    <t>(VP) Confirmed by User that application is working fine.</t>
  </si>
  <si>
    <t>11.12.2021</t>
  </si>
  <si>
    <t>Application Maintenance and Support2 - Title Order</t>
  </si>
  <si>
    <t>(PA)event logs, Query results and RealEC xmls were shared with Dev team</t>
  </si>
  <si>
    <t>13.12.2021</t>
  </si>
  <si>
    <t>Event logs were shared with Dev team</t>
  </si>
  <si>
    <t>14.12.2021</t>
  </si>
  <si>
    <t>web client folder structure in Prod</t>
  </si>
  <si>
    <t>Screenshots from servers shared with Dev team from Prod and UAT</t>
  </si>
  <si>
    <t>JPMPB_Jan22_MTG_Build_1.0.0</t>
  </si>
  <si>
    <t>Deployment is pending both Dev and UAT due to file changes by Juvvi</t>
  </si>
  <si>
    <t>Please check and complete both Dev and UAT</t>
  </si>
  <si>
    <t>15.12.2021</t>
  </si>
  <si>
    <t>(DP) Event logs were shared with Dev team</t>
  </si>
  <si>
    <t>16.12.2021</t>
  </si>
  <si>
    <t>(PA)issue reported to dev team and Event logs were shared with team</t>
  </si>
  <si>
    <t>Pending</t>
  </si>
  <si>
    <t>(PA)Pull the Splunk logs and check with Juvvi once</t>
  </si>
  <si>
    <t>17.12.2021</t>
  </si>
  <si>
    <t>(DP) Application Maintenance and Support2 - Open instance even though final disclosure...</t>
  </si>
  <si>
    <t>(DP) Issue reported to WGS dev team .</t>
  </si>
  <si>
    <t>Application Maintenance and Support2 - RealEC in NOX is greyed out and order...</t>
  </si>
  <si>
    <t>(PA)issue reported to dev team</t>
  </si>
  <si>
    <t>18.12.2021</t>
  </si>
  <si>
    <t>20.12.2021</t>
  </si>
  <si>
    <r>
      <t>(PAJan 2022 release packages (3.0.0, 3.0.1 and 3.0.2)</t>
    </r>
    <r>
      <rPr>
        <b/>
        <sz val="20"/>
        <color theme="1"/>
        <rFont val="Calibri"/>
        <family val="2"/>
        <scheme val="minor"/>
      </rPr>
      <t xml:space="preserve"> </t>
    </r>
  </si>
  <si>
    <t>21.12.2021</t>
  </si>
  <si>
    <t>(DP ) JPMPB_Jan22_MTG_Build_4.0.0 
JPMPB_Jan22_MTG_Build_4.0.1</t>
  </si>
  <si>
    <t>(DP) WKFS Packages</t>
  </si>
  <si>
    <t>(DP) Application Maintenance and Support2 - Unable to Extend the loan for 5 days…</t>
  </si>
  <si>
    <t xml:space="preserve">(DP) Issues is reported To WGS Team </t>
  </si>
  <si>
    <t>(DP) Logs  were shared to DEV</t>
  </si>
  <si>
    <t>22.12.2021</t>
  </si>
  <si>
    <t>JPMPB_Jan22_MTG_Build_5.0.0
JPMPB_Jan22_MTG_Build_5.0.1</t>
  </si>
  <si>
    <t>(PA)Deployment is completed</t>
  </si>
  <si>
    <t>(VP) Query result is requested by Balaji</t>
  </si>
  <si>
    <t>23.12.2021</t>
  </si>
  <si>
    <t>JPMPB_Jan22_MTG_Build_6.0.0</t>
  </si>
  <si>
    <t>SAP report</t>
  </si>
  <si>
    <t>(PA)SAP report was shared with JPMC team</t>
  </si>
  <si>
    <t>24.12.2021</t>
  </si>
  <si>
    <t>JPMPB_SBL_Jan22_1.0.0</t>
  </si>
  <si>
    <t>JPMPB_Jan22_MTG_Build_7.0.0</t>
  </si>
  <si>
    <t>(PA)SAP report</t>
  </si>
  <si>
    <t>27.12.2021</t>
  </si>
  <si>
    <t>JPMPB_Jan22_MTG_Build_8.0.0</t>
  </si>
  <si>
    <t xml:space="preserve">(CS)Deployment is completed in DEV and UAT </t>
  </si>
  <si>
    <t>25.12.2021</t>
  </si>
  <si>
    <t>URGENT PROD ORDERS</t>
  </si>
  <si>
    <t xml:space="preserve">(CS)Issue reported to Bkfs vendor team and WGS Dev team. After sharing the Event logs with WGS dev team , we found file in sftp -  578d4f285fe142e5a9d3f5ba34a70fe5.XML, with invalid content and which was causing this issue. We requested to Vendor to remove the file from SFTP . </t>
  </si>
  <si>
    <t>File  moved and traffic started to flow.</t>
  </si>
  <si>
    <t>28.12.2021</t>
  </si>
  <si>
    <t>JPMPB_Jan22_MTG_Build_9.0.0</t>
  </si>
  <si>
    <t>(PA)Application Maintenance and Support2 - Comment made by the system for a…</t>
  </si>
  <si>
    <t xml:space="preserve">(PA)issue is reported to dev team
(DP) XML are shared </t>
  </si>
  <si>
    <r>
      <t xml:space="preserve">(CS) </t>
    </r>
    <r>
      <rPr>
        <b/>
        <sz val="20"/>
        <color theme="1"/>
        <rFont val="Calibri"/>
        <family val="2"/>
        <scheme val="minor"/>
      </rPr>
      <t xml:space="preserve"> screenshots of Drawn Documents screen, Print Field History were shared with Dev Team.. </t>
    </r>
    <r>
      <rPr>
        <sz val="20"/>
        <color theme="1"/>
        <rFont val="Calibri"/>
        <family val="2"/>
        <scheme val="minor"/>
      </rPr>
      <t>.Xml files and query result shared with Dev Team.</t>
    </r>
  </si>
  <si>
    <t>29.12.2021</t>
  </si>
  <si>
    <t>JPMPB_SBL_Jan22_2.0.0</t>
  </si>
  <si>
    <t>(DP) Deployment is completed  in DEV &amp; UAT</t>
  </si>
  <si>
    <t>Query Results</t>
  </si>
  <si>
    <t xml:space="preserve">(DP) Shathyan asked for SQL query in Proud </t>
  </si>
  <si>
    <t xml:space="preserve">(DP ) Due to Login issues we are unable to share </t>
  </si>
  <si>
    <t>GL Review model not opening</t>
  </si>
  <si>
    <t>30.12.2021</t>
  </si>
  <si>
    <t>JPMPB_Jan22_MTG_Build_10.0.0</t>
  </si>
  <si>
    <t>31.12.2021</t>
  </si>
  <si>
    <t>JPMPB_Jan22_MTG_Build_11.0.0</t>
  </si>
  <si>
    <t>JPMPB_Jan22_MTG_Build_12.0.0</t>
  </si>
  <si>
    <t>Jan</t>
  </si>
  <si>
    <t>01.01.2022</t>
  </si>
  <si>
    <t>03.01.2022</t>
  </si>
  <si>
    <t>Disconnection between SBLA and iCRD</t>
  </si>
  <si>
    <t>(CS)Issue reported to Dev team and Dev team found this is an existing business functionality that occurs when the ALR alert is reported as “Yes” for any ticket.</t>
  </si>
  <si>
    <t>(CS)Waiting for stakeholders response.</t>
  </si>
  <si>
    <t>05.01.2022</t>
  </si>
  <si>
    <t>Ticket submission failure in UAT3</t>
  </si>
  <si>
    <t>(VP) Reported to DEV team. Eventlogs are shared.</t>
  </si>
  <si>
    <t>(VP) This might be related to UAT site not accessible.</t>
  </si>
  <si>
    <t>Issue in NOX UAT2</t>
  </si>
  <si>
    <t xml:space="preserve">(VP) Issue reported to DEV team. </t>
  </si>
  <si>
    <t>Issue is resolved now.</t>
  </si>
  <si>
    <t xml:space="preserve">Completed </t>
  </si>
  <si>
    <t>06.01.2022</t>
  </si>
  <si>
    <t>(DP) Query Results were shared with dev Team</t>
  </si>
  <si>
    <t>(CS) Query Results and Event logs were shared with dev Team</t>
  </si>
  <si>
    <t>JPMPB_Jan22_MTG_Build_13.0.0</t>
  </si>
  <si>
    <t xml:space="preserve">(DP) Deployment is completed  </t>
  </si>
  <si>
    <t>JPMPB_Jan22_MTG_Build_13.0.1</t>
  </si>
  <si>
    <t>07.01.2022</t>
  </si>
  <si>
    <t>JPMPB_Jan22_MTG_Build_14.0.0
JPMPB_Jan22_MTG_Build_14.0.1
JPMPB_Jan22_MTG_Build_14.0.2</t>
  </si>
  <si>
    <t>(VP) Deployment is done in DEV.</t>
  </si>
  <si>
    <t>(DP) UAT deployment completed</t>
  </si>
  <si>
    <t>Duplicate Ticket Numbers in Production NOX</t>
  </si>
  <si>
    <t>(PA)XMLs and logs were shared with team</t>
  </si>
  <si>
    <t>iQC - Work Items Not Updating? (iQC -&gt; NOX)</t>
  </si>
  <si>
    <t>08.01.2022</t>
  </si>
  <si>
    <t xml:space="preserve"> Jira 13231</t>
  </si>
  <si>
    <t>(PA)XMLs and event logs were shared with the team</t>
  </si>
  <si>
    <t>(PA) Flood interface xmls and Query results were shared</t>
  </si>
  <si>
    <t>System slowness/latency-Nox application</t>
  </si>
  <si>
    <t>(PA)issue reported to dev team and event logs were shared with dev team</t>
  </si>
  <si>
    <t>10.01.2022</t>
  </si>
  <si>
    <t>JPMPB_Jan22_MTG_Build_15.0.0
JPMPB_Jan22_MTG_Build_15.0.1
JPMPB_Jan22_MTG_Build_15.0.2</t>
  </si>
  <si>
    <t>(PA) UAT deployment is completed</t>
  </si>
  <si>
    <t xml:space="preserve">NOX app </t>
  </si>
  <si>
    <t>RE: NOX is down in Prod ( NetOxygen - Impact Statement)</t>
  </si>
  <si>
    <t>(CS)We shared logs and investigated and found Script compilation error  which we faced in UAT is facing in prod now.</t>
  </si>
  <si>
    <t>Swapnil replaced the file as previously shared by Balaji and Team. Now Users able to access the NOX app PROD.</t>
  </si>
  <si>
    <t>RE: []Re: iQC - Work Items Not Updating? (iQC -&gt; NOX)</t>
  </si>
  <si>
    <t>(CS) Event logs were shared with dev team</t>
  </si>
  <si>
    <t>RE: Workflow Exception - 100 Loans</t>
  </si>
  <si>
    <t>RE: JIRA 2922 - Test Results and Test Cases</t>
  </si>
  <si>
    <t>(CS) Real EC xml files shared with Dev Team</t>
  </si>
  <si>
    <t>(CS)RE: [EXTERNAL]Re: iQC - Work Items Not Updating? (iQC -&gt; NOX)</t>
  </si>
  <si>
    <t>11.01.2022</t>
  </si>
  <si>
    <t>JPMPB_Jan22_MTG_Build_16.0.0
JPMPB_Jan22_MTG_Build_16.0.1</t>
  </si>
  <si>
    <t xml:space="preserve">(Dp) Deployment is Completed </t>
  </si>
  <si>
    <t>12.01.2022</t>
  </si>
  <si>
    <t xml:space="preserve">WKFS </t>
  </si>
  <si>
    <t>Query results requested by Monisha and Damodaran</t>
  </si>
  <si>
    <t>13.01.2022</t>
  </si>
  <si>
    <t>Jira 13231</t>
  </si>
  <si>
    <t xml:space="preserve">JPMPB_Jan22_MTG_Build_17.0.0
</t>
  </si>
  <si>
    <t>RE: Nox Issue - UAT 2</t>
  </si>
  <si>
    <t>(CS)PBLOS UAT2 database is full , so it is causing the issue for both MTG and SBLA</t>
  </si>
  <si>
    <t>(CS)Juvvi and Team is working on this and will update same.</t>
  </si>
  <si>
    <t>14.01.2022</t>
  </si>
  <si>
    <t xml:space="preserve">(DP) XML files were shared with dev Team </t>
  </si>
  <si>
    <t xml:space="preserve">JPMPB_Jan22_SBLA_Build_3.0.0
</t>
  </si>
  <si>
    <t>18.01.2022</t>
  </si>
  <si>
    <t>JPMPB_Jan22_MTG_Build_18.0.0
JPMPB_Jan22_MTG_Build_18.0.1</t>
  </si>
  <si>
    <t>(PA)Deployment completed in Dev and UAT</t>
  </si>
  <si>
    <t>WKFS package</t>
  </si>
  <si>
    <t>(PA)WKFS package deployed in uat2</t>
  </si>
  <si>
    <t>(PA)RealEC file was deployed in UAT2</t>
  </si>
  <si>
    <t>19.01.2022</t>
  </si>
  <si>
    <t>JPMPB_Jan22_MTG_Build_19.0.0</t>
  </si>
  <si>
    <t xml:space="preserve"> (PA)Deployment completed in Dev and UAT</t>
  </si>
  <si>
    <t>JPMPB_SBL_Jan22_4.0.0.zip</t>
  </si>
  <si>
    <t>20.01.2022</t>
  </si>
  <si>
    <t>(Dp) Deployment is  Completed</t>
  </si>
  <si>
    <t>25.01.2022</t>
  </si>
  <si>
    <t>Auto Draw/Send: A Redisclosure tolerance was breached. Clear tolerance and Redraw the package</t>
  </si>
  <si>
    <t>(PA)XMLS, Query results and Logs need to be shared with the team</t>
  </si>
  <si>
    <t>Ernst</t>
  </si>
  <si>
    <t>Error while drawing the initial disclosure in UAT2</t>
  </si>
  <si>
    <t>(PA)issue reported to Ernst team</t>
  </si>
  <si>
    <t>Query result requested by Monisha and Dhamodaran</t>
  </si>
  <si>
    <t>(VP) Same has been shared with Monisha and Dhamodaran</t>
  </si>
  <si>
    <t>Eventlogs requested by Monisha</t>
  </si>
  <si>
    <t>(VP) No event logs found for given time frame same communicated with Monisha</t>
  </si>
  <si>
    <t xml:space="preserve">26.01.2022 </t>
  </si>
  <si>
    <t>WKFS</t>
  </si>
  <si>
    <t>26.01.2022</t>
  </si>
  <si>
    <t>(DP) Deployment Code Migration UAT 2 to UAT 1</t>
  </si>
  <si>
    <t xml:space="preserve">(Dp) UAT 2 - UAT 1 Code is Migrated </t>
  </si>
  <si>
    <t>Need to raise git branch request 
git merge request  &amp; 
Need to Create New git branch folder</t>
  </si>
  <si>
    <t>27.01.2022</t>
  </si>
  <si>
    <t>JPMPB_MTG_Feb22_1.0.0.zip
JPMPB_MTG_Feb22_2.0.0.zip</t>
  </si>
  <si>
    <t>(PA)Deployment completed</t>
  </si>
  <si>
    <t>28.01.2022</t>
  </si>
  <si>
    <t>31.01.2022</t>
  </si>
  <si>
    <t>JPMPB_SBL_Feb22_1.0.0.zip
JPMPB_ImageDBArchival</t>
  </si>
  <si>
    <t>Feb</t>
  </si>
  <si>
    <t>01.02.2022</t>
  </si>
  <si>
    <t>JPMPB_Feb22_MTG_Build_3.0.0
JPMPB_Feb22_MTG_Build_3.0.1
JPMPB_Feb22_MTG_Build_3.0.2</t>
  </si>
  <si>
    <t>02.02.2022</t>
  </si>
  <si>
    <t>JPMPB_Feb22_MTG_Build_4.0.0</t>
  </si>
  <si>
    <t>03.02.2022</t>
  </si>
  <si>
    <t>RealEc</t>
  </si>
  <si>
    <t xml:space="preserve">Application Maintenance and Support2 - update Closing status in RealEC </t>
  </si>
  <si>
    <t>(PA) Issue reported to dev team. Query results were shared with dev team</t>
  </si>
  <si>
    <t>JPMPB_Feb22_MTG_Build_5.0.0</t>
  </si>
  <si>
    <t>04.02.2022</t>
  </si>
  <si>
    <t>JPMPB_Feb22_MTG_Build_4.0.0  Reve
JPMPB_Feb22_MTG_Build_6.0.0
JPMPB_Feb22_MTG_Build_6.0.1
JPMPB_Feb22_MTG_Build_6.0.2</t>
  </si>
  <si>
    <t>(DP) Deployment is Completed</t>
  </si>
  <si>
    <t>(DP) Event logs were shared with dev team</t>
  </si>
  <si>
    <t>07.02.2022</t>
  </si>
  <si>
    <t>JPMPB_Feb22_MTG_Build_7.0.0
JPMPB_Feb22_MTG_Build_7.0.1</t>
  </si>
  <si>
    <t>08.02.2022</t>
  </si>
  <si>
    <t>JPMPB_Feb22_MTG_Build_8.0.0
JPMPB_Feb22_MTG_Build_8.0.1
JPMPB_Feb22_MTG_Build_8.0.2</t>
  </si>
  <si>
    <t>09.02.2022</t>
  </si>
  <si>
    <t>JPMPB_Feb22_MTG_Build_9.0.0</t>
  </si>
  <si>
    <t>10.02.2022</t>
  </si>
  <si>
    <t>JPMPB_Feb22_MTG_Build_10.0.0</t>
  </si>
  <si>
    <t>11.02.2022</t>
  </si>
  <si>
    <t xml:space="preserve">(DP) CIC Logs are shared </t>
  </si>
  <si>
    <t>12.02.2022</t>
  </si>
  <si>
    <t>14.02.2022</t>
  </si>
  <si>
    <t>NOX-credit report Error</t>
  </si>
  <si>
    <t>(PA)XMLs and event logs were shared with the team and issue is resolved now</t>
  </si>
  <si>
    <t>15.02.2022</t>
  </si>
  <si>
    <t>JPMPB_Feb22_MTG_Build_11.0.0</t>
  </si>
  <si>
    <t>16.02.2022</t>
  </si>
  <si>
    <t>JPMPB_Mar22_MTG_Build_1.0.0
JPMPB_Mar22_MTG_Build_2.0.0</t>
  </si>
  <si>
    <t>(PA)As it is march package we have e to wait until Feb prod deployment completed</t>
  </si>
  <si>
    <t>Package is downloaded. Please deploy the package in Dev and UAT</t>
  </si>
  <si>
    <t>NOX Ernst response error</t>
  </si>
  <si>
    <t>(PA)XMLS were shared with Team.</t>
  </si>
  <si>
    <t>(PA)Query results were shared with team</t>
  </si>
  <si>
    <t>17.02.2022</t>
  </si>
  <si>
    <t xml:space="preserve">(DP)  Server Restart </t>
  </si>
  <si>
    <t>(PA) Query Results were shared with dev Team</t>
  </si>
  <si>
    <t>JPMPB_Mar22_MTG_Build_3.0.0
JPMPB_Mar22_MTG_Build_3.0.1</t>
  </si>
  <si>
    <t>18.02.2022</t>
  </si>
  <si>
    <t>JPMPB_Mar22_SBLA_Build_1.0.0</t>
  </si>
  <si>
    <t>(DP)As it is march package we have e to wait until Feb prod deployment completed</t>
  </si>
  <si>
    <t>JPMPB_Mar22_MTG_Build_3.0.1</t>
  </si>
  <si>
    <t>22.02.2022</t>
  </si>
  <si>
    <t>(PA) Query results were shared with dev team</t>
  </si>
  <si>
    <t>(PA)Migration from UAT1 to UAT2 completed. Branch was also created 
Make the packages downloaded</t>
  </si>
  <si>
    <t>23.02.2022</t>
  </si>
  <si>
    <t>JPMPB_Mar22_MTG_Build_4.0.0
JPMPB_Mar22_MTG_Build_4.0.1</t>
  </si>
  <si>
    <t xml:space="preserve">completed </t>
  </si>
  <si>
    <t>24.02.2022</t>
  </si>
  <si>
    <t xml:space="preserve">JPMPB_Mar22_MTG_Build_4.0.0
JPMPB_Mar22_MTG_Build_4.0.1 fir uat2 and JPMPB_Feb22_hotfix for uat1 </t>
  </si>
  <si>
    <t xml:space="preserve">march package is deployed in UAT2 and Feb will be deployed in UAT1 </t>
  </si>
  <si>
    <t>package deployment is completed for March release in uat2and Feb hotfix Un uat1</t>
  </si>
  <si>
    <t>25.02.2022</t>
  </si>
  <si>
    <t>loan missing</t>
  </si>
  <si>
    <t>RE: [EXTERNAL]RE: Application Maintenance and Support2 - Missing Loan/File</t>
  </si>
  <si>
    <t>JPMPB_Mar22_MTG_Build_4.0.0</t>
  </si>
  <si>
    <t>(PA)Dev deployment was completed and UAT is pending</t>
  </si>
  <si>
    <t>28.0.2022</t>
  </si>
  <si>
    <t>JPMPB_Feb22_hotfix 1.0.0</t>
  </si>
  <si>
    <t>(PA)Package was deployed into PROD successfully</t>
  </si>
  <si>
    <t>28.02.2022</t>
  </si>
  <si>
    <t>JPMPB_Mar22_MTG_Build_7.0.0</t>
  </si>
  <si>
    <t>(PA)Deployed into Dev and need to deployed to UAT2</t>
  </si>
  <si>
    <t>NOX Ernst issue-NOX Uat2</t>
  </si>
  <si>
    <t>(PA)Issue reported to Dev and Ernst team.
XMLs were shared with team</t>
  </si>
  <si>
    <t>Mar</t>
  </si>
  <si>
    <t>01.03.2022</t>
  </si>
  <si>
    <t> </t>
  </si>
  <si>
    <t>02.03.2022</t>
  </si>
  <si>
    <t>(PA)WKFS  Deployment is completed</t>
  </si>
  <si>
    <t xml:space="preserve">JPMPB_Mar22_MTG_Build_8.0.0 JPMPB_Mar22_MTG_Build_8.0.1                                                                                     </t>
  </si>
  <si>
    <t>(Package is deployed in Dev and UAT.</t>
  </si>
  <si>
    <t>Zrr Alpha Real Estate Group Llc, T# 200028042</t>
  </si>
  <si>
    <t>(PA) Event Logs need to be shared with Dev team. Get the latest timings from Gaurav and share the logs</t>
  </si>
  <si>
    <t>03.03.2022</t>
  </si>
  <si>
    <t>Request for CIC log and Query results</t>
  </si>
  <si>
    <t>CIC logs and query result shared with Dev team</t>
  </si>
  <si>
    <t>RE: [EXTERNAL]RE: Loan #1841074785 Send to eClose Error</t>
  </si>
  <si>
    <t>Logs shared to Dev team .Dev team is looking into the issue. Event logs were shared with the Dev team</t>
  </si>
  <si>
    <t>Service Down</t>
  </si>
  <si>
    <t>FW: ITP Request Failed t# 200028993</t>
  </si>
  <si>
    <t>Issue reported to Dev team and Event logs shared 
(PA)Event logs were shared with the Dev team</t>
  </si>
  <si>
    <t>JPMPB_Mar22_MTG_Build_9.0.0</t>
  </si>
  <si>
    <t>(PA)Need to deploy in Dev and UAT</t>
  </si>
  <si>
    <t>Deployed in Dev and UAT successfully</t>
  </si>
  <si>
    <t>JPMPB_Mar22_SBLA_Build_2.0.0</t>
  </si>
  <si>
    <t>05.03.2022</t>
  </si>
  <si>
    <t>JPMPB_Mar22_MTG_Build_9.0.1
JPMPB_Mar22_MTG_Build_10.0.0
JPMPB_Mar22_MTG_Build_10.0.1 JPMPB_Mar22_MTG_Build_10.0.2</t>
  </si>
  <si>
    <t>(PA)Package deployed in Dev and UAT</t>
  </si>
  <si>
    <t>eclose production issue JPMDVD JPMDV000000000356819 /LN# 1910551837</t>
  </si>
  <si>
    <t>Issue reported to Dev team and Event logs and XML files shared to Dev Team</t>
  </si>
  <si>
    <t xml:space="preserve">JPMPB_Mar22_MTG_Build_11.0.0
JPMPB_Mar22_MTG_Build_11.0.1
JPMPB_Mar22_MTG_Build_11.0.2 </t>
  </si>
  <si>
    <t>(PA)Please deploy the package in DEV and UAT</t>
  </si>
  <si>
    <t>07.03.2022</t>
  </si>
  <si>
    <t>RE: 200028731  Dirx</t>
  </si>
  <si>
    <t>(issue reported to Dev team .</t>
  </si>
  <si>
    <t>RE: PBLOS UAT 2 Ticket Import XML Request# 9909401368</t>
  </si>
  <si>
    <t>Connect XML files has been shared</t>
  </si>
  <si>
    <t>Ending</t>
  </si>
  <si>
    <t>08.03.2022</t>
  </si>
  <si>
    <t>Request for query results</t>
  </si>
  <si>
    <t>Request for query result</t>
  </si>
  <si>
    <t>Query results shared with Dev Team</t>
  </si>
  <si>
    <t>RE: ****Urgent ****Loan # 1841066991</t>
  </si>
  <si>
    <t>.Dev team and Juvvi found Complianceease service was down.</t>
  </si>
  <si>
    <t>Now service is up and running, issue resolved</t>
  </si>
  <si>
    <t>Loan # 1841079144</t>
  </si>
  <si>
    <t>Xml file and event log shared with Dev team</t>
  </si>
  <si>
    <t>JPMPB_Mar22_MTG_Build_12.0.0</t>
  </si>
  <si>
    <t>(PA)Deployment was completed</t>
  </si>
  <si>
    <t>09.03.2022</t>
  </si>
  <si>
    <t>Query results</t>
  </si>
  <si>
    <t>Urgent Prod Issue</t>
  </si>
  <si>
    <t>(PA)Issue was reported to dev team</t>
  </si>
  <si>
    <t>(PA)WKFS deployment was completed</t>
  </si>
  <si>
    <t>JPMPB_Mar22_MTG_Build_13.0.0</t>
  </si>
  <si>
    <t>Send Initial Disclosure Package</t>
  </si>
  <si>
    <t>(PA)Issue reported to Dev team and logs were shared</t>
  </si>
  <si>
    <t>09.03.2022`</t>
  </si>
  <si>
    <t>WKFS Deployment</t>
  </si>
  <si>
    <t>ITP issue - t#200029456 Squier</t>
  </si>
  <si>
    <t>(PA)Issue as reported to dev team. XMLs and Query results were shared with team</t>
  </si>
  <si>
    <t>JPMPB_SBL_Mar22_3.0.0.zip</t>
  </si>
  <si>
    <t>(PA)Packages was deployed in Dev</t>
  </si>
  <si>
    <t>12.03.2022</t>
  </si>
  <si>
    <t xml:space="preserve">Mar </t>
  </si>
  <si>
    <t>15.03.2022</t>
  </si>
  <si>
    <t>JPMPB_Mar22_MTG_Build_14.0.0</t>
  </si>
  <si>
    <t>JPMPB_SBL_Mar22_4.0.0.zip</t>
  </si>
  <si>
    <t>16.03.2022</t>
  </si>
  <si>
    <t>(PA)WKFS Deployment was completed</t>
  </si>
  <si>
    <t>JPMPB_SBL_Mar22_5.0.0.zip</t>
  </si>
  <si>
    <t>17.03.2022</t>
  </si>
  <si>
    <t>22.03.2022</t>
  </si>
  <si>
    <t>JPMPB_Mar22_MTG_Build_HF_1.0.0</t>
  </si>
  <si>
    <t>JPMPB_Mar22_MTG_Build_HF_2.0.0</t>
  </si>
  <si>
    <t>(PA)Migration from the uat2 to uat1 Was completed and Apr branch was created</t>
  </si>
  <si>
    <t>23.03.2022</t>
  </si>
  <si>
    <t>JPMPB_Apr22_MTG_Build_1.0.0
JPMPB_Apr22_MTG_Build_2.0.0
JPMPB_Apr22_MTG_Build_3.0.0</t>
  </si>
  <si>
    <t>24.03.2022</t>
  </si>
  <si>
    <t>JPMPB_Mar22_MTG_Build_HF_3.0.0
JPMPB_Mar22_MTG_Build_HF_4.0.0</t>
  </si>
  <si>
    <t>UAT1</t>
  </si>
  <si>
    <t>Data not going into NOX -UAT1</t>
  </si>
  <si>
    <t>(PA)Issue was reported to Dev and Logs were shared with the team</t>
  </si>
  <si>
    <t>NOX Flood request - NOX UAT1</t>
  </si>
  <si>
    <t>(PA)Issue was resolved</t>
  </si>
  <si>
    <t>26.03.2022</t>
  </si>
  <si>
    <t>(PA)March HF release completed</t>
  </si>
  <si>
    <t>29.03.2022</t>
  </si>
  <si>
    <t>prod</t>
  </si>
  <si>
    <t>NOX integration issues.</t>
  </si>
  <si>
    <t>(PA)Issue reported to dev team.XMLs and Logs were uploaded to ftp</t>
  </si>
  <si>
    <t>30.03.2022</t>
  </si>
  <si>
    <t>JPMPB_Apr22_MTG_Build_6.0.0
JPMPB_Apr22_MTG_Build_6.0.1
JPMPB_Apr22_MTG_Build_6.0.2</t>
  </si>
  <si>
    <t>RE: For all Non-Individual Borrowers Last Name Added- UAT1</t>
  </si>
  <si>
    <t>(PA)This  issue should be troubleshoot by Connect team</t>
  </si>
  <si>
    <t>Apr</t>
  </si>
  <si>
    <t>02.04.2022</t>
  </si>
  <si>
    <t>JPMPB_Apr22_MTG_Build_8.0.0
JMPB_SBL_Apr22_Build_1.0.0
JMPB_SBL_Apr22_Build_1.0.0</t>
  </si>
  <si>
    <t>05.04.2022</t>
  </si>
  <si>
    <t>JPMPB_Apr22_MTG_Build_9.0.0
JPMPB_Apr22_MTG_Build_9.0.1</t>
  </si>
  <si>
    <t>(PA)Logs were shared with the team</t>
  </si>
  <si>
    <t>06.04.2022</t>
  </si>
  <si>
    <t>JPMPB_Apr22_MTG_Build_9.0.0</t>
  </si>
  <si>
    <t>07.04.2022</t>
  </si>
  <si>
    <t>Done the deployment to resolve the SBLA issue</t>
  </si>
  <si>
    <t>JPMPB_Apr22_MTG_Build_11.0.0
JPMPB_Apr22_MTG_Build_11.0.1
JPMPB_Apr22_SBLA_Build_1.0.0.U1</t>
  </si>
  <si>
    <t xml:space="preserve">Apr </t>
  </si>
  <si>
    <t>08.04.2022</t>
  </si>
  <si>
    <t>09.04.2022</t>
  </si>
  <si>
    <t>(PA)SBLA HF was deployed</t>
  </si>
  <si>
    <t>(PA)Query results were shared with the team</t>
  </si>
  <si>
    <t>12.04.2022</t>
  </si>
  <si>
    <t>JPMPB_Apr22_MTG_Build_13.0.0
JPMPB_Apr22_MTG_Build_13.0.2
JPMPB_Apr22_MTG_Build_13.0.3
JPMPB_Apr22_MTG_Build_13.0.4</t>
  </si>
  <si>
    <t>Cpmpleted</t>
  </si>
  <si>
    <t>13.04.2022</t>
  </si>
  <si>
    <t>JPMPB_Apr22_MTG_Build_13.0.0
JPMPB_Apr22_SBLA_Build_3.0.0 &amp;4.0.0</t>
  </si>
  <si>
    <t>RealEc PRoduct Dropdown Options Changes</t>
  </si>
  <si>
    <t>(PA)Issue reported to dev team and shared the required xmls and files</t>
  </si>
  <si>
    <t>Error in NOX while submitting to Dass</t>
  </si>
  <si>
    <t>(PA)issue reporteed to Dev team and problem is solved</t>
  </si>
  <si>
    <t>14.04.2022</t>
  </si>
  <si>
    <t>(PA)Offline file was deployed into UAT1</t>
  </si>
  <si>
    <t>18.04.2022</t>
  </si>
  <si>
    <t>XML</t>
  </si>
  <si>
    <t>(PA)issue as reported to ernst team</t>
  </si>
  <si>
    <t>19.04.2022</t>
  </si>
  <si>
    <t>(PA)Query results were share with dev team</t>
  </si>
  <si>
    <t xml:space="preserve">JPMPB_SBL_Apr22_5.0.0.zip
JPMPB_Apr22_MTG_Build_15.0.0
JPMPB_Apr22_MTG_Build_15.0.1
</t>
  </si>
  <si>
    <t>20.04.2022</t>
  </si>
  <si>
    <t>21.04.2022</t>
  </si>
  <si>
    <t>Amend data is not flowing to NOX -Ticket #200014138</t>
  </si>
  <si>
    <t>(PA)Logs, Xmls and Query results were shared with the dev team and provided a solution for the issue</t>
  </si>
  <si>
    <t>JPMPB_Apr22_MTG_Build_16.0.0</t>
  </si>
  <si>
    <t>(PA)Deployed in Dev and UAT successfully</t>
  </si>
  <si>
    <t>22.04.2022</t>
  </si>
  <si>
    <t>23.04.2022</t>
  </si>
  <si>
    <t>(PA) Nox deployment was completed in Prod</t>
  </si>
  <si>
    <t>Connect deployment was completed in Prod</t>
  </si>
  <si>
    <t>26.04.2022</t>
  </si>
  <si>
    <t>(PA)UAT2 was sync with Apr release</t>
  </si>
  <si>
    <t>(PA)Shared the sap report</t>
  </si>
  <si>
    <t>27.04.2022</t>
  </si>
  <si>
    <t>JPMPB_May22_MTG_Build_1.0.1</t>
  </si>
  <si>
    <t>28.04.2022</t>
  </si>
  <si>
    <t>Urgent Request - 1841079440</t>
  </si>
  <si>
    <t>(PA) Issue reported to dev team</t>
  </si>
  <si>
    <t>(PA)XMLS and logs were shared with the team</t>
  </si>
  <si>
    <t>29.04.2022</t>
  </si>
  <si>
    <t xml:space="preserve">JPMPB_May22_MTG_Build_2.0.0
JPMPB_SBL_May22_1.0.0.zip
</t>
  </si>
  <si>
    <t>(PA)Dev deployment was completed and UAT is also Completed</t>
  </si>
  <si>
    <t>UAT Completed</t>
  </si>
  <si>
    <t xml:space="preserve">Query Results for Prod DB requested by Brooke </t>
  </si>
  <si>
    <t>Ran the Query in DB and took it in Excel and Extracted the data</t>
  </si>
  <si>
    <t xml:space="preserve">Query results provided to Brooke </t>
  </si>
  <si>
    <t>May</t>
  </si>
  <si>
    <t>03.05.2022</t>
  </si>
  <si>
    <t>JPMPB_May22_MTG_Build_3.0.0
JPMPB_May22_MTG_Build_3.0.1
JPMPB_May22_MTG_Build_3.0.2</t>
  </si>
  <si>
    <t>(PA)Deployment as completed</t>
  </si>
  <si>
    <t>(PA) UAT deployment was completed</t>
  </si>
  <si>
    <t>High Priority - Closing Tomorrow - Tech Refi  - Loan # 1841071335</t>
  </si>
  <si>
    <t>(PA) Issue reported to dev team and Logs were shared</t>
  </si>
  <si>
    <t>04.05.2022</t>
  </si>
  <si>
    <t>06.05.2022</t>
  </si>
  <si>
    <t>JPMPB_Apr22_MTG_Build_HF_1.0.0</t>
  </si>
  <si>
    <t>09.05.2022</t>
  </si>
  <si>
    <t>JPMPB_May22_MTG_Build_4.0.0
JPMPB_May22_MTG_Build_4.0.1</t>
  </si>
  <si>
    <t>10.05.2022</t>
  </si>
  <si>
    <t>JPMPB_May22_MTG_Build_5.0.0
JPMPB_May22_SBLA_Build_2.0.0</t>
  </si>
  <si>
    <t>11.05.2022</t>
  </si>
  <si>
    <t>Server Restart</t>
  </si>
  <si>
    <t>12.05.2022</t>
  </si>
  <si>
    <t>JPMPB_May22_MTG_Build_6.0.0</t>
  </si>
  <si>
    <t>Appraisal assistance</t>
  </si>
  <si>
    <t>(PA) issue reported to dev and xmls, query results ere shared</t>
  </si>
  <si>
    <t>13.05.2022</t>
  </si>
  <si>
    <t>JPMPB_May22_MTG_Build_7.0.0</t>
  </si>
  <si>
    <t>No response on Click of Send Button for CD- UAT2</t>
  </si>
  <si>
    <t xml:space="preserve">(PA) Issue reported to Dev team. Required xmls, logs were shared </t>
  </si>
  <si>
    <t>Unable to Send Package through GBDS - 1108663957</t>
  </si>
  <si>
    <t>(PA) Need share the logs. When Juvvi comes online ask him to upload the logs</t>
  </si>
  <si>
    <t>17.05.2022</t>
  </si>
  <si>
    <t>JPMPB_May22_MTG_Build_8.0.0
JPMPB_May22_MTG_Build_8.0.1</t>
  </si>
  <si>
    <t>(PA) Deployment was completed</t>
  </si>
  <si>
    <t>JPMPB_May22_SBLA_Build_3.0.0</t>
  </si>
  <si>
    <t>18.05.2022</t>
  </si>
  <si>
    <t>(PA) XMLs were shared with dev team</t>
  </si>
  <si>
    <t>24.05.2022</t>
  </si>
  <si>
    <t>(PA) UAT1 was sync with UAT1</t>
  </si>
  <si>
    <t>(PA) WKFS was deployed in uat1</t>
  </si>
  <si>
    <t>(PA) May branch was merged with Master. June branch was created</t>
  </si>
  <si>
    <t>25.05.2022</t>
  </si>
  <si>
    <t xml:space="preserve">JPMPB_Jun22_MTG_Build_1.0.0
JPMPB_Jun22_MTG_Build_1.0.1
JPMPB_Jun22_MTG_Build_2.0.0
JPMPB_Jun22_MTG_Build_3.0.0
JPMPB_Jun22_MTG_Build_3.0.1
JPMPB_Jun22_MTG_Build_4.0.0
JPMPB_Jun22_MTG_Build_5.0.0
</t>
  </si>
  <si>
    <t>May `</t>
  </si>
  <si>
    <t>JPMPB_Jun22_MTG_Build_5.0.0</t>
  </si>
  <si>
    <t>25.06.2022</t>
  </si>
  <si>
    <t>NOX Performance issues reported today 5/24/2022 around 11 am est.</t>
  </si>
  <si>
    <t>(PA)Users are now able to access the application</t>
  </si>
  <si>
    <t>27.05.2022</t>
  </si>
  <si>
    <t>JPMPB_Jun22_MTG_Build_6.0.0
JPMPB_Jun22_MTG_Build_7.0.0</t>
  </si>
  <si>
    <t>31.05.2022</t>
  </si>
  <si>
    <t xml:space="preserve">JPMPB_Jun22_MTG_Build_9.0.0
SBLA Jun 1.0.0 </t>
  </si>
  <si>
    <t>(PA)Deplpoyment was pending as Juvvi unable to Download the packages</t>
  </si>
  <si>
    <t>June</t>
  </si>
  <si>
    <t>01.06.2022</t>
  </si>
  <si>
    <t>SBLA Jun 1.0.0 HF</t>
  </si>
  <si>
    <t>02.06.2022</t>
  </si>
  <si>
    <t>JPMPB_Jun22_MTG_Build_9.0.0
JPMPB_Jun22_MTG_Build_9.0.1
JPMPB_Jun22_MTG_Build_10.0.0</t>
  </si>
  <si>
    <t>03.06.2022</t>
  </si>
  <si>
    <t>JPMPB_Jun22_MTG_Build_11.0.0
JPMPB_Jun22_MTG_Build_11.0.1</t>
  </si>
  <si>
    <t>06.06.2022</t>
  </si>
  <si>
    <t>JPMPB_Jun22_MTG_Build_12.0.0</t>
  </si>
  <si>
    <t>07.06.2022</t>
  </si>
  <si>
    <t>JPMPB_Jun22_MTG_Build_13.0.0</t>
  </si>
  <si>
    <t>09.06.2022</t>
  </si>
  <si>
    <t>JPMPB_Jun22_MTG_Build_14.0.0
SBLA Jun 1.0.0</t>
  </si>
  <si>
    <t>10.06.2022</t>
  </si>
  <si>
    <t>14.06.2022</t>
  </si>
  <si>
    <t>JPMPB_Jun22_MTG_Build_16.0.0
JPMPB_Jun22_MTG_Build_16.0.1
SBLA_May_HF_1.0
SBLA_May_HF_2.0</t>
  </si>
  <si>
    <t>15.06.2022</t>
  </si>
  <si>
    <t>JPMPB_Jun22_SBLA_2.0.0</t>
  </si>
  <si>
    <t>JPMPB_Jun22_MTG_Build_16.0.2</t>
  </si>
  <si>
    <t>18.06.2022</t>
  </si>
  <si>
    <t>NOX Prod deployment was completed</t>
  </si>
  <si>
    <t xml:space="preserve">June </t>
  </si>
  <si>
    <t>22.06.2022</t>
  </si>
  <si>
    <t>UAT2</t>
  </si>
  <si>
    <t>WKFS was deployed in UTA2 for July release</t>
  </si>
  <si>
    <t>UAT2 was sync with UAT1</t>
  </si>
  <si>
    <t>JPMB_SBL22_3.0.0</t>
  </si>
  <si>
    <t>JPMPB_Jul22_MTG_Build_1.0.0
JPMPB_Jul22_MTG_Build_1.0.1</t>
  </si>
  <si>
    <t>JPMPB_Jul22_MTG_Build_2.0.0  JPMPB_Jul22_MTG_Build_3.0.1</t>
  </si>
  <si>
    <t>28.06.2022</t>
  </si>
  <si>
    <t>JPMB_SBL22_1.0.0   JPMPB_Jun22_MTG_Build_HF.10.0</t>
  </si>
  <si>
    <t>WKFS package as deployed</t>
  </si>
  <si>
    <t>30.06.2022</t>
  </si>
  <si>
    <t>JPMPB_Jul22_MTG_Build_4.0.0
JPMPB_Jul22_MTG_Build_4.0.1
JPMPB_Jul22_MTG_Build_4.0.2
JPMPB_Jul22_MTG_Build_4.0.3</t>
  </si>
  <si>
    <t>JPMPB_Jul22_MTG_Build_5.0.0</t>
  </si>
  <si>
    <t>File was deployed into UAT</t>
  </si>
  <si>
    <t>July</t>
  </si>
  <si>
    <t>05.07.2022</t>
  </si>
  <si>
    <t>JPMPB_Jul22_MTG_Build_6.0.0
JPMPB_Jul22_MTG_Build_6.0.1
JPMPB_Jul22_MTG_Build_6.0.2
JPMPB_Jul22_MTG_Build_7.0.0  JPMPB_Jul22_MTG_Build_7.0.1
JPMPB_Jul22_MTG_Build_8.0.0
JPMPB_Jul22_MTG_Build_8.0.1</t>
  </si>
  <si>
    <t>(PA)Dev deployment was completed</t>
  </si>
  <si>
    <t>WKFS deployment was completed</t>
  </si>
  <si>
    <t>06.07.2022</t>
  </si>
  <si>
    <t>September</t>
  </si>
  <si>
    <t>12.09.2022</t>
  </si>
  <si>
    <t>JPMPB_Sept22_MTG_Build_10.0.0, SBL_Sept22_SBL_Build_2.0.0</t>
  </si>
  <si>
    <t>(PA)Deployment was  completed for Dev and UAT</t>
  </si>
  <si>
    <t xml:space="preserve">shared Prod logs with juvvi to upload in FTP for dev team
</t>
  </si>
  <si>
    <t>Login to splunk and fetch the logs</t>
  </si>
  <si>
    <t>13.09.2022</t>
  </si>
  <si>
    <t>JPMPB_Sept22_MTG_Build_11.0.0</t>
  </si>
  <si>
    <t>14.09.2022</t>
  </si>
  <si>
    <t>Query results. Xml's</t>
  </si>
  <si>
    <t>UAT, PROD</t>
  </si>
  <si>
    <t>Query resutls and xml's were shared with dev team</t>
  </si>
  <si>
    <t>15.09.2022</t>
  </si>
  <si>
    <t>JPMPB_Sept22_MTG_Build_12.0.0</t>
  </si>
  <si>
    <t>JPMPB_Sept22_MTG_Build_2.0.0 HF</t>
  </si>
  <si>
    <t>16.09.2022</t>
  </si>
  <si>
    <t>Logs</t>
  </si>
  <si>
    <t>logs shared with the dev team</t>
  </si>
  <si>
    <t>19.09.2022</t>
  </si>
  <si>
    <t>20.09.2022</t>
  </si>
  <si>
    <t>Seprtember</t>
  </si>
  <si>
    <t>Performing the Sept hotfix 1.0.0 Deployment</t>
  </si>
  <si>
    <t>PROD Dpeloyment Sept HF 1.0.0</t>
  </si>
  <si>
    <t>PROD completed</t>
  </si>
  <si>
    <t>22.09.2022</t>
  </si>
  <si>
    <t>DEV</t>
  </si>
  <si>
    <t>JPMPB_Oct22_MTG_Build_3.0.0, JPMPB_Oct22_MTG_Build_3.0.1</t>
  </si>
  <si>
    <t>(PA)Deployment was  completed for Dev</t>
  </si>
  <si>
    <t>Needs to Deployed in UAT</t>
  </si>
  <si>
    <t>Dev Completed</t>
  </si>
  <si>
    <t>23.09.2022</t>
  </si>
  <si>
    <t>26.09.2022</t>
  </si>
  <si>
    <t xml:space="preserve">WKFS: JPMPBBuild_20220923_M2HE_ReleaseNotes_22_10 </t>
  </si>
  <si>
    <t>(PA)Deployment was  completed for UAT</t>
  </si>
  <si>
    <t xml:space="preserve">JPMPB_Oct22_MTG_Build_4.0.0 
JPMPB_Oct22_MTG_Build_4.0.1
JPMPB_SBL_Oct22_1.0.0 </t>
  </si>
  <si>
    <t>(PA)Deployment was  completed for DEV</t>
  </si>
  <si>
    <t>27.09.2022</t>
  </si>
  <si>
    <t>Query resutls, log and response files</t>
  </si>
  <si>
    <t>Query resutls, log and response files were share to dev team</t>
  </si>
  <si>
    <t>28.09.2022</t>
  </si>
  <si>
    <t>JPMPB_Oct22_MTG_Build_5.0.0,JPMPB_Oct22_MTG_Build_5.0.1,JPMPB_Oct22_MTG_Build_5.0.2,JPMPB_Oct22_MTG_Build_5.0.3</t>
  </si>
  <si>
    <t>29.09.2022</t>
  </si>
  <si>
    <t>Query results, logs, and response files</t>
  </si>
  <si>
    <t>30.09.2022</t>
  </si>
  <si>
    <t>JPMPB_Oct22_MTG_Build_6.0.0</t>
  </si>
  <si>
    <t>October</t>
  </si>
  <si>
    <t>03.10.2022</t>
  </si>
  <si>
    <t>JPMPB_Oct22_MTG_Build_7.0.0</t>
  </si>
  <si>
    <t>DEV Completed</t>
  </si>
  <si>
    <t>04.10.2022</t>
  </si>
  <si>
    <t>JPMPB_Oct22_MTG_Build_8.0.0, JPMPB_Oct22_MTG_Build_8.0.1</t>
  </si>
  <si>
    <t>Query results, logs</t>
  </si>
  <si>
    <t>Query resutls, logs were share to dev team</t>
  </si>
  <si>
    <t>06.10.2022</t>
  </si>
  <si>
    <t>JPMPB_Oct22_MTG_Build_9.0.0,JPMPB_Oct22_MTG_Build_9.0.1</t>
  </si>
  <si>
    <t>Query results were share to dev team</t>
  </si>
  <si>
    <t>JPMPB_Oct22_MTG_Build_9.0.0,JPMPB_Oct22_MTG_Build_9.0.1, JPMPB_Oct22_MTG_Build_9.0.2</t>
  </si>
  <si>
    <t>07.10.2022</t>
  </si>
  <si>
    <t>JPMPB_Oct22_MTG_Build_10.0.0</t>
  </si>
  <si>
    <t>10.10.2022</t>
  </si>
  <si>
    <t>Query results, xml files</t>
  </si>
  <si>
    <t>Query results, xml's were shared to dev team</t>
  </si>
  <si>
    <t>11.10.2022</t>
  </si>
  <si>
    <t>12.10.2022</t>
  </si>
  <si>
    <t>JPMPB_Oct22_MTG_Build_11.0.0</t>
  </si>
  <si>
    <t>13.10.2022</t>
  </si>
  <si>
    <t>JPMPB_Oct22_SBLA_Build_4.0.0</t>
  </si>
  <si>
    <t>17.10.2022</t>
  </si>
  <si>
    <t xml:space="preserve">deployed all Oct release changes &amp; WKFS packages in UAT2 </t>
  </si>
  <si>
    <t>18.10.2022</t>
  </si>
  <si>
    <t>19.10.2022</t>
  </si>
  <si>
    <t>JPMPB_Nov22_MTG_Build_1.0.0, JPMPB_Nov22_SBL_Build_1.0.0, JPMPB_Nov22_SBL_Build_2.0.0</t>
  </si>
  <si>
    <t>Query results were shared to dev team</t>
  </si>
  <si>
    <t>20.10.2022</t>
  </si>
  <si>
    <t>21.10.2022</t>
  </si>
  <si>
    <t>JPMPB_Nov22_MTG_Build_2.0.0</t>
  </si>
  <si>
    <t>25.10.2022</t>
  </si>
  <si>
    <t>JPMPB_Nov22_MTG_Build_3.0.0</t>
  </si>
  <si>
    <t>DEV , UAT</t>
  </si>
  <si>
    <t>JPMPB_Nov22_MTG_Build_4.0.0</t>
  </si>
  <si>
    <t>(PA)Deployment was  completed for DEV , UAT</t>
  </si>
  <si>
    <t>DEV, UAT Completed</t>
  </si>
  <si>
    <t>26.10.2022</t>
  </si>
  <si>
    <t>JPMPB_Nov22_MTG_Build_4.0.1</t>
  </si>
  <si>
    <t>27.10.2022</t>
  </si>
  <si>
    <t>JPMPB_Nov22_MTG_Build_5.0.0</t>
  </si>
  <si>
    <t>28.10.2022</t>
  </si>
  <si>
    <t>JPMPB_Nov22_MTG_Build_6.0.0,JPMPB_Nov22_SBL_Build_3.0.0</t>
  </si>
  <si>
    <t>31.10.2022</t>
  </si>
  <si>
    <t>JPMPB_Nov22_MTG_Build_7.0.0</t>
  </si>
  <si>
    <t>November</t>
  </si>
  <si>
    <t>02.11.2022</t>
  </si>
  <si>
    <t>JPMPB_Nov22_MTG_Build_9.0.0, JPMPB_Nov22_MTG_Build_9.0.1, JPMPB_Nov22_MTG_Build_9.0.2</t>
  </si>
  <si>
    <t>11.11.2022</t>
  </si>
  <si>
    <t>JPMPB_Nov22_MTG_Build_13.0.0, JPMPB_Nov22_MTG_Build_13.0.1, JPMPB_Nov22_MTG_Build_13.0.2, JPMPB_Nov22_MTG_Build_13.0.3</t>
  </si>
  <si>
    <t>18.11.2022</t>
  </si>
  <si>
    <t>Query results, log files</t>
  </si>
  <si>
    <t>Query results and log files were shared to dev team</t>
  </si>
  <si>
    <t>Novemer</t>
  </si>
  <si>
    <t>22.11.2022</t>
  </si>
  <si>
    <t>JPMPB_Dec22_MTG_Build_1.0.0, JPMPB_Dec22_MTG_Build_1.0.1, JPMPB_Dec22_MTG_Build_2.0.0, JPMPB_Dec22_MTG_Build_2.0.1</t>
  </si>
  <si>
    <t>23.11.2022</t>
  </si>
  <si>
    <t xml:space="preserve">JPMPB_Dec22_MTG_Build_3.0.0 </t>
  </si>
  <si>
    <t>24.11.2022</t>
  </si>
  <si>
    <t>25.11.2022</t>
  </si>
  <si>
    <t>JPMPB_Dec22_MTG_Build_4.0.0,JPMPB_Dec22_MTG_Build_4.0.1</t>
  </si>
  <si>
    <t>UAT completed</t>
  </si>
  <si>
    <t>28.11.2022</t>
  </si>
  <si>
    <t>Query Results,XMLs,log files</t>
  </si>
  <si>
    <t>PROD,UAT</t>
  </si>
  <si>
    <t>Query results,log files and XML files were shared to dev team</t>
  </si>
  <si>
    <t>29.11.2022</t>
  </si>
  <si>
    <t>JPMPB_Dec22_MTG_Build_5.0.0, JPMPB_Dec22_MTG_Build_5.0.1, JPMPB_Dec22_MTG_Build_6.0.0, JPMPB_Dec22_MTG_Build_6.0.1</t>
  </si>
  <si>
    <t>WKFS: M2HE_2022_09_JPMPB_22_12_20221129</t>
  </si>
  <si>
    <t>Deployment was  completed for UAT</t>
  </si>
  <si>
    <t>JPMPB_Dec22_SBLA_Build_1.0.0</t>
  </si>
  <si>
    <t>30.11.2022</t>
  </si>
  <si>
    <t xml:space="preserve">JPMPB_Dec22_MTG_Build_7.0.0 </t>
  </si>
  <si>
    <t>JPMPB_Dec22_SBLA_Build_2.0.0</t>
  </si>
  <si>
    <t>December</t>
  </si>
  <si>
    <t>01.12.2022</t>
  </si>
  <si>
    <t>WKFS: M2HE_2022_09_JPMPB_22_12_20221201</t>
  </si>
  <si>
    <t>02.12.2022</t>
  </si>
  <si>
    <t>JPMPB_Dec22_MTG_Build_8.0.0</t>
  </si>
  <si>
    <t xml:space="preserve">Query results, log files </t>
  </si>
  <si>
    <t xml:space="preserve">XMLs, log files </t>
  </si>
  <si>
    <t>XML files and log files were shared to dev team</t>
  </si>
  <si>
    <t>JPMPB_Dec22_MTG_Build_8.0.1</t>
  </si>
  <si>
    <t>05.12.2022</t>
  </si>
  <si>
    <t>JPMPB_Dec22_MTG_Build_9.0.0</t>
  </si>
  <si>
    <t>06.12.2022</t>
  </si>
  <si>
    <t>JPMPB_Dec22_MTG_Build_10.0.0</t>
  </si>
  <si>
    <t>JPMPB_Dec22_SBLA_Build_3.0.0</t>
  </si>
  <si>
    <t>07.12.2022</t>
  </si>
  <si>
    <t>JPMPB_Dec22_SBLA_Build_4.0.0</t>
  </si>
  <si>
    <t>XMLs, log files,L1 support meeting for Connect deployment</t>
  </si>
  <si>
    <t>XML files and log files were shared to dev team, Attended L1 support meeting for the connect deployment of December production</t>
  </si>
  <si>
    <t>08.12.2022</t>
  </si>
  <si>
    <t>09.12.2022</t>
  </si>
  <si>
    <t>Installed fonts in UAT</t>
  </si>
  <si>
    <t>Installed the fonts in UAT server</t>
  </si>
  <si>
    <t>Helping dev team regarding State specific conditions for purchase failing in regression</t>
  </si>
  <si>
    <t>Helped the dev team by sharing the automation test results</t>
  </si>
  <si>
    <t>10.12.2022</t>
  </si>
  <si>
    <t>Production deployment for Connect and NOX</t>
  </si>
  <si>
    <t>Done with the deployments of december release packages for connect and NOX</t>
  </si>
  <si>
    <t>Deployment completed for Prod</t>
  </si>
  <si>
    <t>XML files and queries results</t>
  </si>
  <si>
    <t>Shared the XML files, queries results from Prod to the dev team(while facing prod heloc loans issues)</t>
  </si>
  <si>
    <t>12.12.2022</t>
  </si>
  <si>
    <t>13.12.2022</t>
  </si>
  <si>
    <t>Web.config updation</t>
  </si>
  <si>
    <t>Modification/Updating Web.config file in UAT as per MTG Dec 9.0.0 instruction</t>
  </si>
  <si>
    <t>Open UAT server. Stop IIS Service. Make changes as per MTG dec 9.0.0. Restart IIS Service</t>
  </si>
  <si>
    <t xml:space="preserve">XMLs, log files, weave tool access, queries results and web.config file error in 9.0.0 package installation,mailed to juvvi regarding external mails issue </t>
  </si>
  <si>
    <t>XML files,queries results and log files were shared to dev team, access to users in UAT have been refreshed using Weave tool, the issue in the web.config file as per 9.0.0 package installation has been resolved by changing the spacing in file and then IIS services have been restarted, mailed to juvvi regarding external mails issue (we are not able to send mails to external:wipro even without attachments)</t>
  </si>
  <si>
    <t>14.12.2022</t>
  </si>
  <si>
    <t>Query results, follow up on external mails access with juvvi</t>
  </si>
  <si>
    <t>Query results have been shared with dev team, following up with Juvvi regarding external mails blocking issue</t>
  </si>
  <si>
    <t>Query results,raised request for external mail issue and Created Branch for Jan 2023</t>
  </si>
  <si>
    <t>Query results have been shared with dev team, Did follow up for fetching Logs from PROD and got Update from Juvvi- They are working on issue and will be resolved next week most probably.</t>
  </si>
  <si>
    <t>15.12.2022</t>
  </si>
  <si>
    <t>Query results, refreshed the weave access to user</t>
  </si>
  <si>
    <t>Query results were shared, refreshed the weave access to user</t>
  </si>
  <si>
    <t>JPMPB_Jan23_MTG_Build_1.0.0
JPMPB_Jan23_MTG_Build_1.0.1</t>
  </si>
  <si>
    <t>XMLs,Query results,following up with email issue</t>
  </si>
  <si>
    <t>UAT and Prod</t>
  </si>
  <si>
    <t xml:space="preserve">Dev team asked for Prod results for a query:
        An error occurred while sharing the file via WiproFileShare.
        Tried to send file via mail but mails are blocked to external recipients.
        Followed with Juvvi regarding this issue.
        As the file contained some sensitive information, the results have been shared by Juvvi directly to the client as the results were requested by client.
Connected with dev team and shared the query results from Prod
Shared requested XMLs to dev team
</t>
  </si>
  <si>
    <t>16.12.2022</t>
  </si>
  <si>
    <t>Shared query results from UAT with dev team</t>
  </si>
  <si>
    <t>Query results,Refresh access to user</t>
  </si>
  <si>
    <t xml:space="preserve">Shared the query results from UAT with the dev team
User access refresh has been done for a given user in UAT environment and informed the concerned team about this </t>
  </si>
  <si>
    <t>19.12.2022</t>
  </si>
  <si>
    <t>Shared query results from prod with dev team</t>
  </si>
  <si>
    <t>JPMPB_Jan23_MTG_Build_2.0.0</t>
  </si>
  <si>
    <t xml:space="preserve">Requesting Event log from Prod, but as we are facing using issue while fetching log from Prod hence, following up with Juvvi and Scott to pull the logs </t>
  </si>
  <si>
    <t>Query results and Follow up with Scott on PROD even logs</t>
  </si>
  <si>
    <t>Shared the Query result with dev team/ As per update from Scott that still Juvvi is working on Even logs from Prod server. Will update ones it resolve.</t>
  </si>
  <si>
    <t>20.12.2022</t>
  </si>
  <si>
    <t>Query results, AAMP and index doc url's have been updated</t>
  </si>
  <si>
    <t>Shared query results to dev team
AAMP and index doc url's have been updated in enterprise manager on UAT server</t>
  </si>
  <si>
    <t>JPMPB_Jan23_MTG_Build_3.0.0</t>
  </si>
  <si>
    <t>JPMPB_Jan23_MTG_Build_3.0.1</t>
  </si>
  <si>
    <t>Log files,XMLs</t>
  </si>
  <si>
    <t>Log files from the Prod have been requested by dev team but the splunk has an issue with fetching logs from prod so we have informed scott,brooke and dev team regarding this
XMLs from the Expere folder have been requested
So the XML files related have been shared to the corresponding team</t>
  </si>
  <si>
    <t>Deployment/Query Result/Event Logs</t>
  </si>
  <si>
    <t>UAT/PROD</t>
  </si>
  <si>
    <t>WKFS Package: WKFSM2HE_2022_10_JPMPB_23_01 has been deployed to UAT
Shared the Event Logs of Splunk from UAT Server to the dev team
Shared the Query result from Prod with Dev team.</t>
  </si>
  <si>
    <t>21.12.2022</t>
  </si>
  <si>
    <t>XML files</t>
  </si>
  <si>
    <t>XML files from UAT have been shared with the dev team</t>
  </si>
  <si>
    <t>XML files,logs,query results</t>
  </si>
  <si>
    <t>XML files have been requested  by dev team and we have shared them with the corresponding team
Still the issue of fetching logs from Splunk prod has not been resolved and informed dev team regarding same when requested for logs
Results for the SQL queries given by dev team have been shared with them</t>
  </si>
  <si>
    <t>User Access Refresh</t>
  </si>
  <si>
    <t>Requested user access refresh on UAT</t>
  </si>
  <si>
    <t>Fetching Information from Weave tool . Format the information . Run the Query on Git to refresh user access</t>
  </si>
  <si>
    <t>Deployment/Query Result</t>
  </si>
  <si>
    <t>JPMPB_Jan23_SBLA_Build_1.0.0 has been deployed in UAT/Shred the Query result from Prod with Dev team.</t>
  </si>
  <si>
    <t>22.12.2022</t>
  </si>
  <si>
    <t>Query Result</t>
  </si>
  <si>
    <t>PRDD</t>
  </si>
  <si>
    <t>query results from prod were shared with dev team</t>
  </si>
  <si>
    <t>JPMPB_Jan23_MTG_Build_4.0.0</t>
  </si>
  <si>
    <t>Query Result
XML files
Log files</t>
  </si>
  <si>
    <t>Results for the SQL queries have been shared with the dev team from Prod and UAT as per their request
CIC log files have been requested by the dev team
        Faced errors while uploading the Prod logs to WiproFileShare as we can't upload sensitive info from prod to web due to sensitivity
        Connected with dev team regarding the same on teams and shared the results and files as per their request by removing sensitive info 
XML files have been shared to dev team accordingly</t>
  </si>
  <si>
    <t>23.12.2022</t>
  </si>
  <si>
    <t>Query Result, XML files, Log files</t>
  </si>
  <si>
    <t>shared requested info Query Result, XML files, Log files to dev team</t>
  </si>
  <si>
    <t>JPMPB_Jan23_MTG_Build_5.0.0, JPMPB_Jan23_MTG_Build_5.0.1</t>
  </si>
  <si>
    <t xml:space="preserve">December </t>
  </si>
  <si>
    <t>Log Files</t>
  </si>
  <si>
    <t>Shared the logs files from PROD with dev team/taken Jira number for Jan month from Brooke/Juvvi</t>
  </si>
  <si>
    <t>26.12.2022</t>
  </si>
  <si>
    <t>Shared the logs file from UAT with Dev Team</t>
  </si>
  <si>
    <t>Query Result,Log Files</t>
  </si>
  <si>
    <t>Shared the logs file and Query result from UAT with Dev Team</t>
  </si>
  <si>
    <t>27.12.2022</t>
  </si>
  <si>
    <t>Deployment of the following package in the UAT has been completed
JPMPB_Jan23_MTG_Build_6.0.0</t>
  </si>
  <si>
    <t>(PA) Deployment was completed for UAT</t>
  </si>
  <si>
    <t>Deployment of the following package in the UAT has been completed
JPMPB_Jan23_MTG_Build_6.0.1</t>
  </si>
  <si>
    <t xml:space="preserve">WKFS package for 27th Dec "WKFS 23_01" deployed successfully 
Shared the Query result from Prod Server </t>
  </si>
  <si>
    <t>(PA)Deployment completed for UAT</t>
  </si>
  <si>
    <t>28.12.2022</t>
  </si>
  <si>
    <t>Query Results,Log Files,Response files</t>
  </si>
  <si>
    <t>Shared the query results from UAT to the dev team as per their request
Shared log files and response files accordingly to the dev team</t>
  </si>
  <si>
    <t>XML files from Prod have been shared with the Q&amp;A team</t>
  </si>
  <si>
    <t>Query Result/Shared Log Files</t>
  </si>
  <si>
    <t>Shared Query result from prod with Dev team and XML Files from prod server.</t>
  </si>
  <si>
    <t>29.12.2022</t>
  </si>
  <si>
    <t>Deployment of the following package in the UAT has been completed
JPMPB_Jan23_MTG_Build_7.0.0, JPMPB_Jan23_MTG_Build_7.0.1,JPMPB_Jan23_MTG_Build_7.0.2</t>
  </si>
  <si>
    <t>30.12.2022</t>
  </si>
  <si>
    <t>Deployment of the following package in the UAT has been completed
JPMPB_Jan23_MTG_Build_8.0.0</t>
  </si>
  <si>
    <t>Decemebr</t>
  </si>
  <si>
    <t>Query Result/Logs</t>
  </si>
  <si>
    <t>Shared Query result and Logs with dev team.</t>
  </si>
  <si>
    <t>January</t>
  </si>
  <si>
    <t>03.01.2023</t>
  </si>
  <si>
    <t>Query Result/Weave tool access/Logs</t>
  </si>
  <si>
    <t>Shared the result of a query from prod with dev team
Refreshed the UAT access for a given user/SID
Shared the requested response and log files with the concerned team</t>
  </si>
  <si>
    <t>eClose Error</t>
  </si>
  <si>
    <t>Checking  eclose error with Monisha reported by Teena and get to know that eclose serive need to be checked whether it is up and running or not , as Incident ticket for this week is still not created hence waiting for it so that it can be checked by using Enterprise manager on UAT</t>
  </si>
  <si>
    <t>Serivce checking</t>
  </si>
  <si>
    <t>Deployment for MTG Jan 9.0.0 and MTG Jan 9.0.1 was done till entry creation( which was part of Dev)</t>
  </si>
  <si>
    <t>UAT Deployment</t>
  </si>
  <si>
    <t>Deployment For MTG Jan 9.0.0 and MTG Jan 9.0.1 is done successfully in UAT/Shared Query result with Dev Team from Prod server</t>
  </si>
  <si>
    <t>04.01.2023</t>
  </si>
  <si>
    <t>query results have been extracted and shared to Amit</t>
  </si>
  <si>
    <t>Deployment of the following package has been done successfully to UAT
JPMPB_Jan23_MTG_Build_10.0.0</t>
  </si>
  <si>
    <t>(PA) Deployment has been completed for UAT</t>
  </si>
  <si>
    <t>XML/Query Result/following up with Jules error</t>
  </si>
  <si>
    <t>XML file has been shared with dev team
Query result have been shared with dev team
There was an error of insufficient disk space for further builds to be performed and hence queued build needs to be cleared, followed up with Juvvi regarding the issue and got resolved it</t>
  </si>
  <si>
    <t>Query result have been shared with dev team</t>
  </si>
  <si>
    <t>05.01.2023</t>
  </si>
  <si>
    <t>Query result/configure URL for encrypted storage</t>
  </si>
  <si>
    <t>Query result has been shared with dev team
Configured the LPT 3.0 URL of sbl_pricing--&gt;Service URL to the new and taken backup of old one</t>
  </si>
  <si>
    <t>Deployment/Access Refresh/Query result</t>
  </si>
  <si>
    <t>JPMPB_Jan23_MTG_Build_11.0.0,11.0.1 deployed successfully in UAT/Shared query  result with Dev team/Done access refresh through Weave tool</t>
  </si>
  <si>
    <t>06.01.2023</t>
  </si>
  <si>
    <t>Deployment/log files/Query results</t>
  </si>
  <si>
    <t>JPMPB_Jan23_MTG_Build_12.0.0 deployed successfully in UAT/Shared query results, log files with Dev team</t>
  </si>
  <si>
    <t>Query/XML/Weave tool user access refresh/encrypted storage for 11.0.0</t>
  </si>
  <si>
    <t>Query result have been shared with dev team
XML file have been sent to the team as per their instructions
User access refresh for the given SID has been successfully done in UAT
Encrypted storage for the package JAN_MTG_11.0.0 have been configured in UAT as per migration instructions</t>
  </si>
  <si>
    <t>Shared Query result with Dev Team.</t>
  </si>
  <si>
    <t>09.01.2023</t>
  </si>
  <si>
    <t>Query Result, log files</t>
  </si>
  <si>
    <t>PROD/UAT</t>
  </si>
  <si>
    <t>Shared Query result and log files with Dev Team.</t>
  </si>
  <si>
    <t>LPT 3 Configuration/IPB intl query execution/Extract data(Key value data) as XML from ESM/Update steps on confluence page/Credit report and MC tool URL changes/Response nd log files/Logs</t>
  </si>
  <si>
    <t>Prod/UAT</t>
  </si>
  <si>
    <t xml:space="preserve">LPT3 configuration changes has been made as per the inputs provided by dev team
Done a screenshare with Juvvi regarding the execution of queries in IPB intl prod and also
Regarding how to extract the key,value and services data to XML from Enterprise Manager as we are not aware of that before
Later the steps related to execution of above mentioned query execution and data extraction have been updated in confluence page for future references
Credit report and MC tool URL(currently only MC tool UI: URL 1 and URL2  have been changed) changes have been made from the old one to new one as per instructions of Ramesh
Log and Response files from AUSService have been shared with the dev team according to loan numbers they requested
Screenshare have been done with dev team and logs from splunk have been shared as per their instructions
</t>
  </si>
  <si>
    <t>Query Result/NetoxygenUser value</t>
  </si>
  <si>
    <t>Shared Query result with dev team/Shared value snap for NetoxygenUser from UAT server with dev team</t>
  </si>
  <si>
    <t>10.01.2023</t>
  </si>
  <si>
    <t>Query Result, xml's, log files, ESM- attach loan doc URL updated.</t>
  </si>
  <si>
    <t>shared Query Result, xml's, log files and also ESM- attach loan doc URL updated in UAT env</t>
  </si>
  <si>
    <t>LPT URL configuration/Weave tool refresh access/Logs from splunk/Zoom call related to prod issue</t>
  </si>
  <si>
    <t xml:space="preserve">Connected on a call wid dev team and configured the LPT URL(new one) in the HTML file of the UAT path given by dev team
Refresh access for two users using weave tool has been done for the given SIDs
Dev team requested logs from the splunk prod but due to issue in the splunk prod not able to fetch them
Later joined a zoom with team regarding the issue - PBLOS service intermittently takes too long to respond
</t>
  </si>
  <si>
    <t xml:space="preserve">WKFS package for 10th Jan "WKFS 23_01" deployed successfully </t>
  </si>
  <si>
    <t>(PA) Deployment has been done for UAT</t>
  </si>
  <si>
    <t xml:space="preserve">Query result/User Access refresh and SBLA Package issue </t>
  </si>
  <si>
    <t>SBLA Jan23 2.0.0 have wrong DB script name so dropped mail to vijay for confirmation ones we get response than we can proceed with deployment/Shared Query result with Dev team/Did Access refresh from weave tool</t>
  </si>
  <si>
    <t>Weave Tool</t>
  </si>
  <si>
    <t>Refresh User access on UAT</t>
  </si>
  <si>
    <t>Jaunuary</t>
  </si>
  <si>
    <t>Dev team requested log from Prod, as we are unable to fetch log from Prod hence looping Juvvi in mail chain</t>
  </si>
  <si>
    <t>11.01.2023</t>
  </si>
  <si>
    <t>JPMPB_Jan23_MTG_Build_13.0.0
JPMPB_Jan23_SBLA_Build_2.0.0 have been deployed</t>
  </si>
  <si>
    <t>Logs/SBL issue/Weave User Access Refresh/Query Result</t>
  </si>
  <si>
    <t xml:space="preserve">Connected with dev team regarding system Administrator issue in PBLOS UAT and shared the splunk logs from UAT with dev team for debugging the issue
Previously weave user access refresh was done only for NADC UAT and commands used to fail for UAT1 nad UAT2,connected with Juvvi regarding the issue and got the new links for both the UAT, now Weave User Access commands if run, will be success for both the UAT
Shared the result of a sql query from prod with respective person of dev team </t>
  </si>
  <si>
    <t>Query Result/Weave User Access Refresh</t>
  </si>
  <si>
    <t xml:space="preserve">Did User Access Refresh with the help of weave tool/Shared Query result with dev team </t>
  </si>
  <si>
    <t>12.01.2023</t>
  </si>
  <si>
    <t>Log files/Query results</t>
  </si>
  <si>
    <t>Shared the result of a query with the respective person of dev team
Shared the log files from given path with dev team as per their instructions</t>
  </si>
  <si>
    <t>Query result/Key value pair from EM</t>
  </si>
  <si>
    <t>Shared the result of a query from Prod with the respective person of dev team
Shared the key value pair for a section from EM of UAT by logging into server</t>
  </si>
  <si>
    <t>12.01.23</t>
  </si>
  <si>
    <t xml:space="preserve">Shared Query result and logs with dev team </t>
  </si>
  <si>
    <t>13.01.2023</t>
  </si>
  <si>
    <t xml:space="preserve">JPMPB_Jan23_MTG_Build_14.0.0 has been deployed </t>
  </si>
  <si>
    <t>Query Result/Logs have been shared with dev team</t>
  </si>
  <si>
    <t>Query Result/Following up with UAT2 issue/Connected with Juvvi regarding details of UAT2/</t>
  </si>
  <si>
    <t>Shared the result of a sql query with respective persons of dev team multiple times as per their queries
Following up with dev team related to the issue "Unable to draw initial closure in NOX UAT2"
Connecting with Juvvi related to the info of NOX and DB details of UAT2 and required access for accessing UAT2</t>
  </si>
  <si>
    <t>17.01.2023</t>
  </si>
  <si>
    <t>Query Result/Following up with fileshare issue/Logs/Change the value of Ernstfee in EM</t>
  </si>
  <si>
    <t xml:space="preserve">Shared the result of a query to the respective memebers of dev team
Thre was an issue while logging into wiprofileshare, so followed up with fileshare support team regarding the issue and now it is resolved
Shared the logs from respective folders with the concerned persons of dev team
The value of a key mentioned in MTG 7.0.7 package have been updated incorrectly, logged into the server--&gt;Enterprise Manager--&gt;Ernstfee and have updated the correct value as instructed by dev team </t>
  </si>
  <si>
    <t>JPMPB_Jan23_SBLA_Build_3.0.0 have been deployed in UAT</t>
  </si>
  <si>
    <t>(PA)Deployment has been completed</t>
  </si>
  <si>
    <t>18.01.2023</t>
  </si>
  <si>
    <t>Query Results/MC Tool UI URL updation</t>
  </si>
  <si>
    <t>Shared the result of a query to the respective memebers of dev team
MC Tool UI in the Add Loan Fee section has beenincorrectly configured,so updated the correct value(removed {ticketnumber} at the end of URL)</t>
  </si>
  <si>
    <t>Encrypted Storage</t>
  </si>
  <si>
    <t>Following up with JIRA 28940</t>
  </si>
  <si>
    <t>Shared Query result and logs with dev team</t>
  </si>
  <si>
    <t>19.01.2023</t>
  </si>
  <si>
    <t>Query Result/XML/Splunk Logs/L1 Production Support Call</t>
  </si>
  <si>
    <t xml:space="preserve">Query Results have been shared with the dev team accordingly
Logs from the Splunk UAT for given date and time have been shared with respective dev team members
XML files as per the date and time requested have been provided to dev team
Attended the call of L1 support for Production Release for this weekend's Prod roll-out
</t>
  </si>
  <si>
    <t xml:space="preserve">JPMPB_Jan23_MTG_Build_15.0.0 has been deployed </t>
  </si>
  <si>
    <t>20.01.2023</t>
  </si>
  <si>
    <t>Query results have been shared with dev team</t>
  </si>
  <si>
    <t>Prod Deployment for Jan Release</t>
  </si>
  <si>
    <t>1.Connect deployment for the Jan release has been started and after few pipelines related to UI completed, pipelines related to services have been started.
2.Meanwhile all the pipelines got failed due to down in the service of SNOW portal
3.Got into a call with Release team and all,and the connect deployment got postponed
4.Meanwhile NOX deployment for the Jan release has been completed successfully
5.It took almost half a day and later the SNOW portal became up and all the pipelines which were pending have been retriggered
6.It took about about 1.5-2hours for the completion of all pipelines
7.Finally the connect deployment for Jan release has been completed
8.Testing team started the validations:
         XMLs and Query results have been shared with the dev team and client team accordingly
         Log files have been shared with the team members as per the given date and timelines</t>
  </si>
  <si>
    <t>(PA)Deployment has been completed for Prod</t>
  </si>
  <si>
    <t>23.01.23</t>
  </si>
  <si>
    <t>23.01.2023</t>
  </si>
  <si>
    <t>XML/Query Result</t>
  </si>
  <si>
    <t>Query Result have been shared with the dev team from UAT
Requested XMLs from the given path with respective ticket numbers have been shared with client team</t>
  </si>
  <si>
    <t xml:space="preserve">JPMPB_feb23_MTG_Build_1.0.0 and JPMPB_feb23_MTG_Build_2.0.0  has been deployed </t>
  </si>
  <si>
    <t>24.01.2023</t>
  </si>
  <si>
    <t>Query Results/XMLs</t>
  </si>
  <si>
    <t xml:space="preserve">Query Results have been shared with the dev team accordingly
XML files as per the date and time requested have been provided to dev team
</t>
  </si>
  <si>
    <t xml:space="preserve">WKFS package for 24th Jan "WKFS 23_02" deployed successfully </t>
  </si>
  <si>
    <t>25.01.2023</t>
  </si>
  <si>
    <t>SOP</t>
  </si>
  <si>
    <t>Prepare SOP for fetching query result from IPB UAT/Prod Also extracting ESM enteries into XMLs</t>
  </si>
  <si>
    <t>Logs/Deployment</t>
  </si>
  <si>
    <t>JPMPB_feb23_MTG_Build_3.0.0 deployed successfully /Shared log files from prod with dev team</t>
  </si>
  <si>
    <t>26.01.2023</t>
  </si>
  <si>
    <t>Prepare SOP for fetching Splunk log from prod also updated confulence page</t>
  </si>
  <si>
    <t>27.01.2023</t>
  </si>
  <si>
    <t>Shared Query result from prod with Dev team</t>
  </si>
  <si>
    <t>30.01.2023</t>
  </si>
  <si>
    <t>Error while deploying package/query results</t>
  </si>
  <si>
    <t>Shared the results of queries with dev team accordingly
While deploying the package,while running sync command encountered an error "artifact cant be downloaded due to insufficient storage"
          So mailed Juvvi related to this issue and foollowed upon the issue
Snapshot of GMP have been shared with the other team memberes for further deployment</t>
  </si>
  <si>
    <t xml:space="preserve">JPMPB_feb23_MTG_Build_4.0.0 deployed successfully </t>
  </si>
  <si>
    <t>Weave</t>
  </si>
  <si>
    <t>UAT/</t>
  </si>
  <si>
    <t>Refreshing User Access in UAT by using weave tool</t>
  </si>
  <si>
    <t>31.01.2023</t>
  </si>
  <si>
    <t>Shared the results of a query with dev team accordingly</t>
  </si>
  <si>
    <t>Weave User Access Refresh/Deployment</t>
  </si>
  <si>
    <t>WKFS package for 31th Jan "WKFS 23_02" deployed successfully /Access refresh from weave tool in UAT</t>
  </si>
  <si>
    <t>01.02.2023</t>
  </si>
  <si>
    <t>Deployment/XML</t>
  </si>
  <si>
    <t>JPMPB_feb23_MTG_Build_5.0.0/JPMPB_feb23_MTG_Build_5.0.1/JPMPB_feb23_SBLA_Build_1.0.0 deployed successfully and Shared the XML files with Dev team.</t>
  </si>
  <si>
    <t>February</t>
  </si>
  <si>
    <t>02.02.2023</t>
  </si>
  <si>
    <t>Query Results/Changing the URLs for legal review and MC Tool for UATs/XML files</t>
  </si>
  <si>
    <t>Results of queries from prod/uat have been shared with dev team accordingly
The URLs for LegalReviewPipeline and LegalReviewTicket have been changed in ESM of UAT1
However as we do not have access to UAT2 to login to server/update ESM entries mailed juvvi regarding the updation of URLs in UAT2 and following up with it 
XML files from the given path and location have been shared with dev team</t>
  </si>
  <si>
    <t>Query Results/Deployment/Weave User Access refresh</t>
  </si>
  <si>
    <t>JPMPB_feb23_MTG_Build_6.0.0/JPMPB_feb23_MTG_Build_6.0.1/JPMPB_feb23_MTG_Build_6.0.2 deployed successfully/Refresh of User done from weave tool/Shared Query result from prod with dev team</t>
  </si>
  <si>
    <t>03.02.2023</t>
  </si>
  <si>
    <t>Query results have been shared with the dev team</t>
  </si>
  <si>
    <t>04.02.2023</t>
  </si>
  <si>
    <t>Production Deployment</t>
  </si>
  <si>
    <t>Production deployment of MTG Jan HF 1.0.0</t>
  </si>
  <si>
    <t>Februray</t>
  </si>
  <si>
    <t>06.02.2023</t>
  </si>
  <si>
    <t>Package Downloaded</t>
  </si>
  <si>
    <t>Downlaoded the package MTG Feb 7.0.0 since there will be one more pacakage deliver soon hence holding UAT deployment</t>
  </si>
  <si>
    <t xml:space="preserve">JPMPB_feb23_MTG_Build_7.0.0 deployed successfully 
JPMPB_feb23_MTG_Build_7.0.1 deployed successfully </t>
  </si>
  <si>
    <t>Query Results/XML files/Connected with Juvvi regarding issues in the deployment</t>
  </si>
  <si>
    <t>Query results have been shared with the dev team accordingly
XML files have been shared with dev team according to given date and time stamps
Connected with Juvvi regarding issues in the DB deployment of above mentioned packages</t>
  </si>
  <si>
    <t>07.02.2023</t>
  </si>
  <si>
    <t>JPMPB_feb23_MTG_Build_8.0. 0 Deployed Successfully</t>
  </si>
  <si>
    <t>WKFS package for 07th feb "WKFS 23_02" deployed successfully/Shared the Log file with dev team from Prod</t>
  </si>
  <si>
    <t>08.02.2023</t>
  </si>
  <si>
    <t>Access Refresh</t>
  </si>
  <si>
    <t>Refreshing access of user by using Weave tool</t>
  </si>
  <si>
    <t>Sharing query result to  Dev team</t>
  </si>
  <si>
    <t>URL Update</t>
  </si>
  <si>
    <t xml:space="preserve">Trying to update URLs on UAT but unable to find the required details on ESM. Hence Unable to update it </t>
  </si>
  <si>
    <t>Query Rsults</t>
  </si>
  <si>
    <t>Shared the query result with dev team accordingly</t>
  </si>
  <si>
    <t>09.02.2023</t>
  </si>
  <si>
    <t>Febaruary</t>
  </si>
  <si>
    <t>Troubleshooting</t>
  </si>
  <si>
    <t>Attend Call with Client/Dev team and help them in troubelshooting by joining Webex, Skype, Zoom call</t>
  </si>
  <si>
    <t xml:space="preserve">February </t>
  </si>
  <si>
    <t>Query Results,File sharing,Log files,XMLs</t>
  </si>
  <si>
    <t>Query results have been shared with the dev team accordingly
Files delivered by client team have been shared with dev team of WGS and vice versa
Log files and XMLs have been shared with dev team/client team as per the given date and time stamp</t>
  </si>
  <si>
    <t>10.02.2023</t>
  </si>
  <si>
    <t xml:space="preserve">JPMPB_feb23_MTG_Build_10.0.0 deployed successfully 
JPMPB_feb23_MTG_Build_10.0.1 deployed successfully 
JPMPB_feb23_SBL_Build_2.0.0 deployed successfully </t>
  </si>
  <si>
    <t>COMPLETED</t>
  </si>
  <si>
    <t>Query Results,XML files,splunk logs</t>
  </si>
  <si>
    <t>Query results have been shared with the dev team accordingly
Splunk logs and XMLs have been shared with dev team/client team as per the given date and time stamp</t>
  </si>
  <si>
    <t>13.02.2023</t>
  </si>
  <si>
    <t>Query results have been shared with the dev team accordingly</t>
  </si>
  <si>
    <t>Query results/XML files</t>
  </si>
  <si>
    <t>Query results have been shared with the dev team accordingly
XMLs have been shared with dev team/client team as per the given date and time stamp</t>
  </si>
  <si>
    <t>14.02.2023</t>
  </si>
  <si>
    <t>IPB Prod</t>
  </si>
  <si>
    <t>Result has been shared to SBLA team</t>
  </si>
  <si>
    <t xml:space="preserve">JPMPB_feb23_MTG_Build_11.0.0
JPMPB_feb23_MTG_Build_12.0.0 deployed successfully </t>
  </si>
  <si>
    <t>Query Result/Follow up on IPB access/XML files</t>
  </si>
  <si>
    <t>Query results have been shared with the dev team accordingly
XMLs have been shared with dev team/client team as per the given date and time stamp
Mailed Juvvi regarding access to IPB Prod and UAT servers</t>
  </si>
  <si>
    <t>15.02.2023</t>
  </si>
  <si>
    <t>Deployment/XML Files/Query Result</t>
  </si>
  <si>
    <t>JPMPB_feb23_SBL_Build_3.0.0 deployed successfully/Shared XML File with Dev team/Shared Query result with dev team</t>
  </si>
  <si>
    <t>16.02.2023</t>
  </si>
  <si>
    <t>Deployment/Query Result/XML/change the xsl file</t>
  </si>
  <si>
    <t xml:space="preserve">30 yr IO - LE Dicrepency Blocker issue
           Files have been replaced in the UAT server as per instructions given by the dev team
Query results have been shared with the dev team accordingly
XMLs have been shared with dev team/client team as per the given date and time stamp
WKFS package for 07th feb "WKFS 23_02" deployed 
</t>
  </si>
  <si>
    <t>17.02.2023</t>
  </si>
  <si>
    <t>Confulence Update</t>
  </si>
  <si>
    <t>Updated the Validation step for WKFS package, after deployement</t>
  </si>
  <si>
    <t>18.02.2023</t>
  </si>
  <si>
    <t xml:space="preserve">NOX Production </t>
  </si>
  <si>
    <t xml:space="preserve">NOX Production deployement completed successfully </t>
  </si>
  <si>
    <t>21.02.2023</t>
  </si>
  <si>
    <t>SBLA URL</t>
  </si>
  <si>
    <t>Investigation of SBLA URLs as per request by Tarun Billa</t>
  </si>
  <si>
    <t>Deployment/Queries/XML files/Branch Creation/follow up with Juvvi regarding deployments/Creation of Jira num</t>
  </si>
  <si>
    <t>Deployment:
        JPMPB_Mar23_MTG_Build_1.0.0 
        JPMPB_Mar23_MTG_Build_2.0.0 
        WKFS package for 22nd Feb "WKFS 23_03" has been deployed successfully 
Query Results have been shared with the dev team
XML/Log files have been shared with the dev team according to the given date and time stamp
Followed up with Juvvi regarding the PR approval and once approved, a new branch for March has been created
A new Jira number for the March month have been created and updated in common sheet for the further use for deployments</t>
  </si>
  <si>
    <t>22.02.2023</t>
  </si>
  <si>
    <t xml:space="preserve">UAT </t>
  </si>
  <si>
    <t>Deployement of  JPMPB_Mar23_MTG_Build_3.0.0 in UAT</t>
  </si>
  <si>
    <t>Deployment/Access Refresh/Log</t>
  </si>
  <si>
    <t>JPMPB_Mar23_SBL_Build_1.0.0 is deployed successfully / Weave User Access Refresh  / Shared log files from Prod with Dev team</t>
  </si>
  <si>
    <t>23.02.2023</t>
  </si>
  <si>
    <t xml:space="preserve">Access Refresh/ Query </t>
  </si>
  <si>
    <t>Shared query to dev team and Refresh Access in UAT</t>
  </si>
  <si>
    <t xml:space="preserve">Prod Deployment </t>
  </si>
  <si>
    <t xml:space="preserve">Prod Deployment of MTG_Feb_HF_1.0.0 </t>
  </si>
  <si>
    <t>Deployement of  JPMPB_Mar23_MTG_Build_4.0.0,JPMPB_Mar23_MTG_Build_5.0.0 and 5.0.1 is completed successfully in UAT</t>
  </si>
  <si>
    <t>27.02.2023</t>
  </si>
  <si>
    <t>Shared Query to Dev team</t>
  </si>
  <si>
    <t>Roll Back</t>
  </si>
  <si>
    <t xml:space="preserve">Performing Roll Back of MTG Mar 5.0.1 </t>
  </si>
  <si>
    <t>Uat</t>
  </si>
  <si>
    <t xml:space="preserve">Deployment:
        JPMPB_Mar23_MTG_Build_6.0.0 
        JPMPB_Mar23_MTG_Build_7.0.0
        JPMPB_Mar23_MTG_Build_7.0.1 </t>
  </si>
  <si>
    <t>Query Results/XML files</t>
  </si>
  <si>
    <t>Query Results have been shared with the dev team
XML/Log files have been shared with the dev team according to the given date and time stamp</t>
  </si>
  <si>
    <t>28.02.2023</t>
  </si>
  <si>
    <t>Query result Shared to Dev Team</t>
  </si>
  <si>
    <t>Febrauary</t>
  </si>
  <si>
    <t>Deployement of WKFS Package in NADC UAT</t>
  </si>
  <si>
    <t>Febraury</t>
  </si>
  <si>
    <t>Query result</t>
  </si>
  <si>
    <t>Query Result Shared with Dev Team</t>
  </si>
  <si>
    <t>March</t>
  </si>
  <si>
    <t>01.03.2023</t>
  </si>
  <si>
    <t>02.03.2023</t>
  </si>
  <si>
    <t>Query Result/Log Files</t>
  </si>
  <si>
    <t>Query Result,Log files shared with dev team from UAT and Prod both</t>
  </si>
  <si>
    <t>03.03.2023</t>
  </si>
  <si>
    <t>Deployment of MTG Mar 10.0.0 in UAT</t>
  </si>
  <si>
    <t>Deployment/Log Files/Query Result</t>
  </si>
  <si>
    <t>JPMPB_Mar23_MTG_Build_10.0.1, 10.0.2 deployed successfully in UAT /Shared log files and Query result with Dev team</t>
  </si>
  <si>
    <t>06.03.2023</t>
  </si>
  <si>
    <t>Shared Even logs from prod with dev team</t>
  </si>
  <si>
    <t xml:space="preserve">JPMPB_Mar23_MTG_Build_11.0.0 has been deployed successfully in UAT </t>
  </si>
  <si>
    <t>Query Results/XML files/Mailed Juvvi regarding access to database logs/Add a new key-value pair in encrypted storage as per 11.0.0 instructions</t>
  </si>
  <si>
    <t>Query results have been shared with the dev team
XMLs and log files have been shared with dev team according to given date and time stamp
Mailed Juvvi to know:
            If we had access to database logs
            If we can get the info abpout CPU/Memory Utilisation at specific time in PROD as dev team asked about it
Logged in to the server using RDP, and in the encrypted storage added a new key-value pair under section: AAMP review as per the instructions given in 11.0.0 Migration instructions</t>
  </si>
  <si>
    <t>Deployment/Event logs/Query Result</t>
  </si>
  <si>
    <t>Deployed Feb HF 5.0.0 in Prod/ Shared event logs and Query result with dev team.</t>
  </si>
  <si>
    <t>07.03.2023</t>
  </si>
  <si>
    <t>Query Results/Splunk Logs/Log files/XMLs</t>
  </si>
  <si>
    <t>Shared the query results with dev team
Splunk logs for given time and date range has been shared with dev team
XMLs from Interfacrfiles has been shared with dev team as per given date and time stamp</t>
  </si>
  <si>
    <t xml:space="preserve">JPMPB_Mar23_MTG_Build_12.0.0, 12.0.1, SBLA Mar 2.0.0 has been deployed successfully in UAT </t>
  </si>
  <si>
    <t>08.03.2023</t>
  </si>
  <si>
    <t>Event Logs/Query Result</t>
  </si>
  <si>
    <t>Shared Query Result and Event Logs from PROD with Dev team</t>
  </si>
  <si>
    <t>Query Reults/Logs/Log files/Request XMLs/Response XMLs</t>
  </si>
  <si>
    <t>Shared the query results with dev team
Splunk logs for given time and date range has been shared with dev team
Log files for the given time stamp has been shared to dev team
Response XMLs and Request XMLs  from Interfacrfiles has been shared with dev team as per given date and time stamp</t>
  </si>
  <si>
    <t xml:space="preserve">JPMPB_Mar23_MTG_Build_13.0.0 has been deployed successfully in UAT </t>
  </si>
  <si>
    <t>Manual Script issue</t>
  </si>
  <si>
    <t>Try to deploying Manual script in UAT but its status shown as Pending due to some error, Discussed with Juvvi and as per his instruction inform Ajay and team reagrding, Script is on Hold Until we get a confirmation from Scott or Ajay. Note: Script was already pushed to bitbucket.</t>
  </si>
  <si>
    <t>09.03.2023</t>
  </si>
  <si>
    <t>Query Result shared with Dev team from UAT and Prod</t>
  </si>
  <si>
    <t>Query Result/XMLs/Log files/Logs</t>
  </si>
  <si>
    <t>Shared the query results with dev team
Splunk logs from Prod for given time and date range has been shared with dev team
Log files for the given time stamp has been shared to dev team
ALRService/AccResponse/CMAO_Import/SBLDocuSign/PostOCR XMLs  from Interfacrfiles has been shared with dev team as per given date and time stamp</t>
  </si>
  <si>
    <t>Manual Script</t>
  </si>
  <si>
    <t>Deployment of Manual Script in UAT</t>
  </si>
  <si>
    <t>10.03.2023</t>
  </si>
  <si>
    <t>Shared Query Result with Dev team from PROD</t>
  </si>
  <si>
    <t>Query Result/Log files/Logs</t>
  </si>
  <si>
    <t>Shared the query results with dev team
Splunk logs from Prod for given time and date range has been shared with dev team
Log files for the given time stamp has been shared to dev team</t>
  </si>
  <si>
    <t>13.03.2023</t>
  </si>
  <si>
    <t>JPMPB_Mar23_MTG_Build_14.0.0 has been deployed successfully in UAT</t>
  </si>
  <si>
    <t>Query results have been shared with dev team from the respective environments</t>
  </si>
  <si>
    <t>14.03.2023</t>
  </si>
  <si>
    <t>Shared Query result and logs from prod/uat with dev team</t>
  </si>
  <si>
    <t>Query Results/XMLs/Logs/Call with SBL team/Disk space issue on UAT/Tried for the db server access on Oracle</t>
  </si>
  <si>
    <t>Query result has been shared with the dev team from UAT and prod as per their instructions
XMLs from both Prod and UAT has been shared with dev team for the goiven date and time stamp from the given path
Splunk logs from Prod and UAT has been shared with dev team as per given date and time stamp
Joined the debugging session with SBL team and provided the required logs and XMLs
Following up with the dev team and client team regarding the disk space issue on NOX UAT1 
Logged into the server using RDP session and restarted the NetOxygen service
Connected with Mirza/Snehal and tried to access the prod db servers from oracle sql developer but it got failed</t>
  </si>
  <si>
    <t>To restart NetOxygen service:
1.Connect to server using RDP session
2.Open RUN and search for services.msc
3.List of services will be oepned and search for Netoxygen in the list
4.Right click on that and select stop
5.Wait for a while and click on start
Note: Please make sure if no scripts are running on the server and do the above steps only after confirmation of the same</t>
  </si>
  <si>
    <t>JPMPB_Mar23_SBL_Build_3.0.0 has been deployed successfully in UAT</t>
  </si>
  <si>
    <t>15.03.2023</t>
  </si>
  <si>
    <t>Shared Query result with Dev team from PROD</t>
  </si>
  <si>
    <t>Query Result/XMLs/Log files/Grafana training/WKFS Deployment/Tried for the db server access on oracle</t>
  </si>
  <si>
    <t>Shared query results with dev team
XMLs from the Interface files of Prod servers has been shared as per given date and time stamp
Log files for the given date from given path have been shared
Attended the grafana training for monitoring the CPU/Memory usage of servers
Connected with Mirza/Snehal and tried to access the prod db servers from oracle sql developer but it got failed
WKFS deployment for the 23_03 package build has been completed successfully</t>
  </si>
  <si>
    <t>16.03.2023</t>
  </si>
  <si>
    <t>Shared Query result with dev team from PROD</t>
  </si>
  <si>
    <t>Query Result/XMLs/L1 support call for March Release</t>
  </si>
  <si>
    <t>Shared query results with dev team
XMLs from interface files has been shared with dev team
Attended L1 support call for March Prod Release with Snerhal and team</t>
  </si>
  <si>
    <t>17.03.2023</t>
  </si>
  <si>
    <t>18.03.2023</t>
  </si>
  <si>
    <t>Prod Deployment for March Release</t>
  </si>
  <si>
    <t>1.Connect deployment for the Mar release has been started and all pipelines related to UI completed
2.Pipeline for db script (dmp-database-scripts) has been run and then verified database logs for successful deployment
3.Later when pipelines related to services got started, they began to fail.
4.Connect team from JPMC started debugging and due to some issue in the code it got failed.
5.Got into a call with db team and dev team of JPMC and the issue got resolved
6.Meanwhile NOX deployment for the march release has been completed successfully
7.It took about about 1.5-2hours for the completion of all pipelines
8.Finally the connect deployment for Mar release has been completed</t>
  </si>
  <si>
    <t>20.03.2023</t>
  </si>
  <si>
    <t>Shared Query result with dev team from Prod</t>
  </si>
  <si>
    <t>Query Result/XMLs</t>
  </si>
  <si>
    <t>Query results have been shared with dev team from the respective environment
XMLs from Interfacefiles have been shared as per given date and time stamp</t>
  </si>
  <si>
    <t>Deployment/XML/Query result</t>
  </si>
  <si>
    <t>JPMPB_Apr23_MTG_Build_1.0.0 has been deployed successfully in UAT/Shared Query result and XML with dev team from prod</t>
  </si>
  <si>
    <t>21.03.2023</t>
  </si>
  <si>
    <t>JPMPB_Apr23_MTG_Build_2.0.0 has been deployed successfully in UAT/Shared Query result and XML with dev team from prod</t>
  </si>
  <si>
    <t>Query Result/XMLs/Log files/Refresh access</t>
  </si>
  <si>
    <t>Shred the results of query to dev team according to the specified environment
CMAO Import XMLs from the Interface files has been shared with dev team according to given date and time
CIC Logs files from the given path for given date hjave been shared
Weave tool Refresh for access of given SIDs has been completed for two users in both the environments</t>
  </si>
  <si>
    <t>WKFS has been deployed successfully in UAT</t>
  </si>
  <si>
    <t>22.03.2023</t>
  </si>
  <si>
    <t>Shared Query result with dev team from prod</t>
  </si>
  <si>
    <t>Query result has been shared with dev team
XMLs from Interfacefiles has been shared with dev team according to given date and time</t>
  </si>
  <si>
    <t>JPMPB_Apr23_SBL_Build_1.0.0 has been deployed successfully in UAT</t>
  </si>
  <si>
    <t>23.03.2023</t>
  </si>
  <si>
    <t>24.03.2023</t>
  </si>
  <si>
    <t>Query Result/ Deployment</t>
  </si>
  <si>
    <t>JPMPB_Apr23_MTG_Build_3.0.0 has been deployed successfully in UAT/Shared Query result and XML with dev team from prod</t>
  </si>
  <si>
    <t>27.03.2023</t>
  </si>
  <si>
    <t>WKFS HF March deployed successfully in UAT</t>
  </si>
  <si>
    <t>28.03.2023</t>
  </si>
  <si>
    <t>Query result has been shared with dev team from PROD/XML has been shared from UAT with Dev team</t>
  </si>
  <si>
    <t>Deployment/Query</t>
  </si>
  <si>
    <t>WKFS April has been deployed successfully in UAT and shared Query result from prod with Dev team</t>
  </si>
  <si>
    <t>29.03.2023</t>
  </si>
  <si>
    <t>Deployment/Query/XML</t>
  </si>
  <si>
    <t>JPMPB_Apr23_MTG_Build_5.0.0 has been deployed successfully in UAT/Shared Query result and XML with dev team from prod</t>
  </si>
  <si>
    <t>JPMPB_Apr23_MTG_Build_5.0.1 has been deployed successfully in UAT
Shared Query result  with dev team from prod</t>
  </si>
  <si>
    <t>30.03.2023</t>
  </si>
  <si>
    <t xml:space="preserve">JPMPB_Apr23_MTG_Build_6.0.0 has been deployed successfully in UAT/Shared Query result  with dev </t>
  </si>
  <si>
    <t>Shared the query result with dev team from prod
Expere XMLs from Interface files has been shared with client team as per given date and time stamp</t>
  </si>
  <si>
    <t>Shared the query result with dev team from prod
XMLs from Interface files has been shared with client team as per given date and time stamp</t>
  </si>
  <si>
    <t>April</t>
  </si>
  <si>
    <t>03.04.2023</t>
  </si>
  <si>
    <t>JPMPB_Apr23_MTG_Build_8.0.0 has been deployed successfully in UAT</t>
  </si>
  <si>
    <t>Query Result/XMLs/Config changes as per 8.0.0/Refresh user access</t>
  </si>
  <si>
    <t>Query Results has been shared with dev team
XML files from Interfacefiles\SBL_CEDIS have been shared with dev team as per given date and time stamp
Connected with Punniyakotti and made the "webfile config changes" related to Apr 8.0.0 packages, in the server as per given instructions
User access has been refreshed in both the UATs for given SID</t>
  </si>
  <si>
    <t>Shared Query result and XML from PROD with dev team</t>
  </si>
  <si>
    <t>04.04.2023</t>
  </si>
  <si>
    <t>Query Result/Follow up with NOX UAT issue/Splunk logs/Refresh access</t>
  </si>
  <si>
    <t>Query Result has been shared with dev team
NOX UAT1 was down, so
          Refreshed the worker processes by logging into the server
          Restarted the NetOxygen service
          Connected with Juvvi and dev team regarding the issue and made sure it worked fine at the end
          Shared splunk logs with the team regarding the issue
User access has been refreshed in both the UATs for given SID</t>
  </si>
  <si>
    <t>Deployment/Recoverery Steps for Nox Appliction/Query result</t>
  </si>
  <si>
    <t>JPMPB_Apr23_MTG_Build_9.0.0 has been deployed successfully in UAT and Shared the reason /Recovery steps taken by the team to recover /Shared the Query result from PROD with dev team.</t>
  </si>
  <si>
    <t>05.04.2023</t>
  </si>
  <si>
    <t>JPMPB_Apr23_MTG_Build_10.0.0 has been deployed successfully in UAT</t>
  </si>
  <si>
    <t xml:space="preserve">Query results/Files from servers </t>
  </si>
  <si>
    <t>Files from the given path from prod and UAT servers have been shared with dev team</t>
  </si>
  <si>
    <t>06.04.2023</t>
  </si>
  <si>
    <t>Query Results/XMLs/Logfiles</t>
  </si>
  <si>
    <t>Shared the query results with dev team
Shared the XMLs from ErnstFee and Expere folders with dev team as per given date and time stamp
CIC Logs for the given date been shared with dev team</t>
  </si>
  <si>
    <t>JPMPB_Apr23_SBL_Build_2.0.0 has been deployed successfully in UAT and shared Query result from PROD with dev team</t>
  </si>
  <si>
    <t>07.04.2023</t>
  </si>
  <si>
    <t>JPMPB_Apr23_MTG_Build_11.0.0 
JPMPB_Apr23_MTG_Build_11.0.1 
JPMPB_Apr23_MTG_Build_11.0.2 has been deployed successfully in UAT</t>
  </si>
  <si>
    <t>Encrypted storage/Query Result/Preapproval data follow up</t>
  </si>
  <si>
    <t>Query result has been shared with dev team
Encrypted storage associated with Apr MTG package 11.0.0, values have been changed for the given key with given value under the respective section name
Followed up with the mail regarding "Query data request for the preapproval data for 2023 Q1"</t>
  </si>
  <si>
    <t>10.04.2023</t>
  </si>
  <si>
    <t>Query Result/Scrubbing XMLs/Splunk Logs</t>
  </si>
  <si>
    <t>Shared the result of a query with dev team
Scrubbed the requested XMLs
Shared the splunk logs for the given date and time stamp from Prod</t>
  </si>
  <si>
    <t>Complete</t>
  </si>
  <si>
    <t>Query result/Scrubbed XML</t>
  </si>
  <si>
    <t>Shared the result of a query with dev team
Scrubbed the requested XMLs</t>
  </si>
  <si>
    <t>11.04.2023</t>
  </si>
  <si>
    <t>Query Result/Shared ProdDBBackup file</t>
  </si>
  <si>
    <t>Shared the query result with dev team
Shared ProdDBBackup file via WiproFileShare
              Uploaded each sheet as seperate file and shared them with Prabhu and Balaji,also uploaded under EventLogs folder</t>
  </si>
  <si>
    <t xml:space="preserve">JPMPB_Apr23_SBL_Build_3.0.0 / WKFS  has been deployed successfully in UAT and shared Query result from PROD with dev team / also shared the updated Query result with Kaplesh  </t>
  </si>
  <si>
    <t>12.04.2023</t>
  </si>
  <si>
    <t xml:space="preserve">Query Result/XMLs/Download WKFS </t>
  </si>
  <si>
    <t>Shared the result of a query with dev team
XMLs from the InterfaceFile&gt;&gt;Expere from prod servers been shared with dev team as per given date and time stamp
Downloaded the WKFS March HF package from Egnyte portal and placed it in the common path of NetOxygen</t>
  </si>
  <si>
    <t>13.04.2023</t>
  </si>
  <si>
    <t>Query Result/XMLs/Splunk logs</t>
  </si>
  <si>
    <t>Shared the result of a query with dev team
XMLs from Interfacefiles&gt;&gt;CMAO_SBLIMPORT from prod been shared for given ticket number for the given date and time stamp
Splunk logs from Prod been shared for given date and time stamp</t>
  </si>
  <si>
    <t>17.04.2023</t>
  </si>
  <si>
    <t>Query Result/XMLs/Splunk Logs/KT regarding Sophia accnt login and Pre-post deployment steps</t>
  </si>
  <si>
    <t>Shared the query results with dev team
XMLs from the given path: InterfaceFiles&gt;&gt;E_Delivery folder, for the given date and time stamp been shared with dev team
Splunk logs from the prod for given date and time stamp has been shared.
Connected with Juvvi regarding:
          Pre and Post Deployment steps to be followed for every month Production Roll-out
          Steps/Procedure to be followed during logging inot prod servers using Sophia AD</t>
  </si>
  <si>
    <t>18.04.2023</t>
  </si>
  <si>
    <t>Query Result/Follow up on disk space issue</t>
  </si>
  <si>
    <t>Shared the query results and execution time for that with dev team
Followed up with Juvvi/dev team on disk space unavailabilty issue for following:
            Document Drawing Issue - NOX - UAT 1 and
            About not seeing the loan number in Connect loan details page after submitting the ticket.</t>
  </si>
  <si>
    <t>JPMPB_Apr23_MTG_Build_13.0.0 has been deployed successfully in UAT</t>
  </si>
  <si>
    <t>19.03.2023</t>
  </si>
  <si>
    <t>Query Result/XMLs/Splunk Logs/Blackout for maintenance ticket submission</t>
  </si>
  <si>
    <t>Shared the query results with dev team
XMLs from the given path: InterfaceFiles&gt;&gt;CMAO_SBLImport folder, for the given date and time stamp been shared with dev team
Splunk logs from the prod for given date and time stamp has been shared.
Follow up with Scott/Juvvi regarding the ticket submission for Blackout of maintenance
Follow up on the issue: Initial Disclosure Auto draw Auto send not working on IL state - NOX UAT1 with dev team</t>
  </si>
  <si>
    <t>Query Result/Prod Logs/XMLs/Unable to draw document issue/Join call with client team for prod release of this month</t>
  </si>
  <si>
    <t>Shared the query results with dev team
XMLs from the given path for given date and time stamp been shared with dev team
Shared the prod logs from splunk for given date and time stamp
Joined the call with dev/JPMC team to discuss over the issue Unable to draw documents from UW:
            Found that the issue is with DLL registration missing on server as it been repaved recently and copied them from other server
            Still the issue was not yet solved so restarted the prod server
And issue been resolved
Joined the "Production release call with L1 support team" and discussed on the steps to be followed while Connect Release for the April month</t>
  </si>
  <si>
    <t>Refresh</t>
  </si>
  <si>
    <t>Refreshing User Access on UAT</t>
  </si>
  <si>
    <t>Query Result/Splunk logs/Scrubbing of XMLsUpdate of Confluence page/Join call with Scott</t>
  </si>
  <si>
    <t>Shared the query results with dev team
XMLs from the given path for given date and time stamp been shared with dev team
Shared the prod logs from splunk for given date and time stamp
Updated the confluence page for Sophia AD account login and shared the link with team members
Joined the Regular review call with Scott/Juvvi</t>
  </si>
  <si>
    <t>Merge of old branch/Creation of new branch/Creation of Jira number/Weekly touchbase call with Scott</t>
  </si>
  <si>
    <t>Raised the PR request for merging of old branch(April month branch) into master - Approved by Juvvi
Raised the new branch for the deployments of May month release - los-db-may-2023
Created new Jira number for the DB deployment of May packages - PBLOS 489
Joined the weekly connect call with Scott/Juvvi
Follow up on Apr MTG 12.0.0 DB scripts deployments</t>
  </si>
  <si>
    <t>25.04.2023</t>
  </si>
  <si>
    <t>SBLA May 1.0.0 and WKFS</t>
  </si>
  <si>
    <t>Query Result With XML</t>
  </si>
  <si>
    <t>Shring XMLs based on Query result from Prod to dev team</t>
  </si>
  <si>
    <t>Query Result/XMLs/Splunk logs/Follow up on Ticket 200040203 Submission Issue</t>
  </si>
  <si>
    <t>Query result has been shared with dev team
XML files from:
       InterfaceFiles/SBL_CEDIS
       InterfaceFiles/CMAO_Import
       InterfaceFiles/RealEC has been shared with dev team as per given date and time stamp
Also shared the XMLs based on RECCode
Splunk logs for the given date and time stamps been shared with dev team multiple times
Follow up with dev team and client team regarding Ticket 200040203 Submission Issue</t>
  </si>
  <si>
    <t>26.04.2023</t>
  </si>
  <si>
    <t>Query result has been shared with dev team</t>
  </si>
  <si>
    <t>MTG May 1.0.0</t>
  </si>
  <si>
    <t>27.04.2023</t>
  </si>
  <si>
    <t>Query Result/XML files/Follow up on issue: US878 HotFix 27/4/2023/Deployments</t>
  </si>
  <si>
    <t>Deployments of the following packages have been done into UAT:
         JPMPB_May23_MTG_Build_2.0.0
         JPMPB_May23_MTG_Build_3.0.0
Result of the given query has been shared with dev team from the given environment
XML files from Prod InterfaceFiles has been scrubbed and shared with dev team
Follow up on issue US878 HotFix 27/4/2023:
           SBLA May 2023 1.0.0 HotFix package has been delivered
           After followup with Juvvi regarding deployment then offline files been shared to update/copy and paste manually in the path:
                           D:\NetOxygen\DocX Documents\US878 Secured Margin line of Credit Agreement.docx
                           D:\NetOxygen\DocX Documents\US878 Secured Margin line of Credit Agreement_MD.docx
           Taken the backup of above given files into NewFolder(2) of NetOxygen shared path and then pasted the new files provided by dev team as part of HotFix</t>
  </si>
  <si>
    <t>28.04.2023</t>
  </si>
  <si>
    <t>XML,Event logs,Query Result,Deployment</t>
  </si>
  <si>
    <t>Shared XML and Query result with Dev team/ Deployed Hotfix updated script in PROD</t>
  </si>
  <si>
    <t>02.05.2023</t>
  </si>
  <si>
    <t>Query Result/XML/Change the encrypted storage values/Weekly call with scott and Juvvi</t>
  </si>
  <si>
    <r>
      <rPr>
        <sz val="20"/>
        <color rgb="FF000000"/>
        <rFont val="Calibri"/>
      </rPr>
      <t xml:space="preserve">Query result has been shared with dev team
XML files has been shared with dev team
Changed the values for AAMP backend host service from </t>
    </r>
    <r>
      <rPr>
        <b/>
        <sz val="20"/>
        <color rgb="FF000000"/>
        <rFont val="Calibri"/>
      </rPr>
      <t xml:space="preserve">gaiacloud to aws </t>
    </r>
    <r>
      <rPr>
        <sz val="20"/>
        <color rgb="FF000000"/>
        <rFont val="Calibri"/>
      </rPr>
      <t>in the values
Attended the weekly call with Scott and Juvvi</t>
    </r>
  </si>
  <si>
    <t xml:space="preserve">Deployment </t>
  </si>
  <si>
    <t>JPMPB_May23_MTG_Build_2.0.0</t>
  </si>
  <si>
    <t>03.05.2023</t>
  </si>
  <si>
    <t>Deployment/Query Result/Monitoring MCRE replication healthcheck/Change URL of LGD /scrubbing of XMLs</t>
  </si>
  <si>
    <t>Deployment:
          JPMPB_May23_MTG_Build_5.0.0 has been done successfully on NOX UAT
Query result has been shared with dev team
Monitored the status of MCRE replication and updated the status to Scott
LGD URL Updation:
          Changed the LGD URL logging into the UAT server
          Later due to some issues the change has been reverted back and restored the backup file deleting new one
XMLs have been scrubbed and provided to the dev team</t>
  </si>
  <si>
    <t>Refreshing Access</t>
  </si>
  <si>
    <t>Refreshing user access on UAT using Weave tool</t>
  </si>
  <si>
    <t xml:space="preserve">Completed  </t>
  </si>
  <si>
    <t>04.05.2023</t>
  </si>
  <si>
    <t>Query result/Nox Latency issue/Nox down issue</t>
  </si>
  <si>
    <t>Query result has been shared with dev team
Manju reported the issue that users are facing issue with symphony chat and seeing some latency in NOX
           Got the event logs from prod for the given date and time stamp and shared with dev team
           Got into a zoom/webex and shared the screen and shown the performance and system usage resources of app server
           Shared the sqlworkflow and required logs to dev team
           Later issue was reported as NOX is down and was in call while dev team was looking into the issue</t>
  </si>
  <si>
    <t>Deployment/Nox Latency Issue</t>
  </si>
  <si>
    <t xml:space="preserve">Deployment of MTG May 6.0.0 and MTG May 6.0.1 Troubleshooting the Latency issue with the help of Dev team </t>
  </si>
  <si>
    <t>05.05.2023</t>
  </si>
  <si>
    <t>Deployment/monitoring of MCRE replication status/XML files</t>
  </si>
  <si>
    <t>Deployment:
          JPMPB_May23_MTG_Build_7.0.0
          JPMPB_May23_MTG_Build_7.0.1 has been done successfully on NOX UAT
Monitored the healthcheck of mcre replication and nox prod servers by running query and shared the status with scott
XMLs for given Heloc loans for the given date and time has been shared with team from UAT1 and UAT2</t>
  </si>
  <si>
    <t>08.05.2023</t>
  </si>
  <si>
    <t>Deployment/Encrypted storage changes/Query Result/XMLs/Follow up with 2 sets of NSPOPBM issue/Splunk logs</t>
  </si>
  <si>
    <t>Deployment:
          JPMPB_May23_MTG_Build_8.0.0has been done successfully on NOX UAT
Encrypted storage changes has been ,ade in the UAT server under the section Loan Closing Process.Addition/Updating of the new key/values has been done.
Query result for the given query has been shared with the dev team
XMLs from the InterfaceFiles, from given path for the given date and time stamp has been shared with dev team
Followed up on the issue "2 sets of NSPOPBM" by mailing the issue to dev team
Shared the splunk logs with dev team regarding issue based on the date/time of issue occured</t>
  </si>
  <si>
    <t>09.05.2023</t>
  </si>
  <si>
    <t>Query Result/XMLs/Nox slowness issue/Splunk logs/MCRE health check status/Jules space issue/iCRD Proposal UAT Response down</t>
  </si>
  <si>
    <t>Query result from both Prod and UAT for the given queries has been shared with dev team
XMLs from:
          InterfaceFiles&gt;&gt;LGDImport and from
          NetOxygen&gt;&gt;Configuration&gt;&gt;JPMDV&gt;&gt;ConfigurationItemsFiles&gt;&gt;JPM.ConfigurationItems.xml
have been scrubbed and shared with dev team
Following up with dev team regarding NOX slowness issue:
          Shared the Splunk logs from UAT for the given time period(for past 4 hours starting from the mail received)
Ran the query for checking MCRE and NOX Prod health status and shared the result with Scott
Follow up on the issue with Hari/William and dev team and provided all the XMLs/Query results they requested for</t>
  </si>
  <si>
    <t xml:space="preserve">May </t>
  </si>
  <si>
    <t>Deployment/Refresh/NOX Slowness issue</t>
  </si>
  <si>
    <t xml:space="preserve">Deployment of MTG May 9.0.0, Deployment of WKFS package, Sharing Query result / logs to dev team, Troubleshooting NOX Slowness issue, Refeshing users access on UAT </t>
  </si>
  <si>
    <t>10.05.2023</t>
  </si>
  <si>
    <t>Query result/XMLs/UAT NOX Slowness issue/Splunk logs/MCRE health check status/Follow up on Asset and liability pull issue and AAMP/WGS Sync: AUS, iQc issues</t>
  </si>
  <si>
    <t>Query result from both Prod and UAT for the given queries has been shared with dev team
XMLs from:
          InterfaceFiles&gt;&gt;SBL_ARC
have been scrubbed and shared with dev team
Following up with dev team regarding NOX slowness issue:
          Shared the Splunk logs from UAT for the given time period(for past 1 hour time from the time of issue reported)
Ran the query for checking MCRE and NOX Prod health status and shared the result with Scott
Follow up on Asset and liability pull issue and AAMP/WGS Sync: AUS, iQc issues:
          Shared the splunk logs from Prod for the given date and time stamp of issue occurance and shared it with the dev team</t>
  </si>
  <si>
    <t>Deployment/Logs/NOX Slowness issue</t>
  </si>
  <si>
    <t>JPMPB_May23_MTG_Build_10.0.0 has been done successfully on NOX UAT/Shared Log Files with Dev team from UAT/Conected over the Zoom call to diagnose the slowness Issue</t>
  </si>
  <si>
    <t>11.05.2023</t>
  </si>
  <si>
    <t>Logs/Query Result/XMLs/Follow up on PBLOS UAT Issues with SBLA/</t>
  </si>
  <si>
    <t>Query result from both Prod and UAT for the given queries has been shared with dev team
XMLs from:
          InterfaceFiles&gt;&gt;SBL_Arc and
          InterfaceFiles&gt;&gt;AssetsServices
have been scrubbed and shared with dev team
Following up with dev team regarding PBLOS UAT issues with SBLA:
         Added  dev team to the mail issue and shared XMLs with respective team</t>
  </si>
  <si>
    <t>Deployment/Event Logs/Query Result/XML</t>
  </si>
  <si>
    <t>WKFS 11_05_2023 Deployed successfully/SBLA May23 2.0.0 Deployed successfully in UAT/Shared the logs with dev team/Shared Query result /Shared Scrubbed XML from PROD with Dev team</t>
  </si>
  <si>
    <t>12.05.2023</t>
  </si>
  <si>
    <t>Deployment/Query Result/XMLs/Oracle DB Access/Follow up on Prod release - 5/6 sign off requested | DIGMORT-15946/Splunk logs</t>
  </si>
  <si>
    <t xml:space="preserve">Deployment:
          JPMPB_May23_MTG_Build_11.0.0has been done successfully on NOX UAT
Query result from both Prod and UAT for the given queries has been shared with dev team
XMLs from:
          InterfaceFiles&gt;&gt;AssetsServices
Connected with Sandeep and worked on the access of Oracle db
Foillow up on issue Prod release - 5/6 sign off requested | DIGMORT-15946:
          Included dev team in the mail chain and follow up with them regarding the status of resolution
          Pulled the splunk logs from UAT for the given time period and shared with the dev etam </t>
  </si>
  <si>
    <t>Deployment of WKFS sharing Xmls and Query result to dev team</t>
  </si>
  <si>
    <t>15.05.2023</t>
  </si>
  <si>
    <t>Query Result/XMLs/Compliance Ease Issue/Close Regression Issue/Ernst Response issue in NOX/Event logs</t>
  </si>
  <si>
    <t>Query result from both Prod and UAT for the given queries has been shared with dev team
XMLs from:
          InterfaceFiles&gt;&gt;AssetsServices
          InterfaceFiles&gt;&gt;Complianceease
          InterfaceFiles&gt;&gt;Expere 
folders have been shared with dev team as per goiven date and time stamp
Follow up with the Compliance ease issue:
          Shared the Response XMLs/ExportObject Transformed XMLs with the dev team
          Shared the event logs for given time(5/12/2023 at 11.24PM IST and 5/15/2023 at 2.30PM IST)
Follow up on Ernst Response Issue in NOX:
          Shared the Ernst Fee XMLs with the dev team as per the given date and time
          Shared the event logs for given time( 5/15/2023 at 5.30PM IST)
Follow up on Closing Regression issue:
          Shared the Expere XMLs with the dev team as per the given date and time</t>
  </si>
  <si>
    <t>16.05.2023</t>
  </si>
  <si>
    <t>Deployment/Query Result/XMLs/Event Logs/CDLC Automated Smoke Test Morning- Status-16/05/Check for files on Prod serversPost validation steps for connect deployment/ Purchase Contract - Redacted (5) file share/follow up on compliance ease issue in UAT</t>
  </si>
  <si>
    <t>Deployment:
          JPMPB_May23_SBL_Build_3.0.0has been done successfully on NOX UAT
Query result from both Prod and UAT for the given queries has been shared with dev team
Follow up on the compliance ease issue in UAT:
XMLs from:
          InterfaceFiles&gt;&gt;ComplianceEase
have been shared with dev team
Follow up on CDLC Automated Smoke Test Morning- Status-16/05 issue:
          Shared the eventlogs with dev team as per the issue mentioned date and time stamp
Connected with dev team and checked if there is a space at a specific place in below files of the path mentioned:
           D:\NetOxygen\Scripts\FieldValidation\Title Phone.cs
           D:\NetOxygen\Scripts\FieldValidation\Title Email.cs
           D:\NetOxygen\Scripts\FieldValidation\JPMC Title Indicator.cs
           D:\NetOxygen\Scripts\FieldValidation\IntentToProceed.cs
Connected with Snehal and shared the actuator URLs with team and shared the steps which include validation steps post deployment.
Follow up with Tom on issue:Working session in UAT : NOX Calls For Redacted Doc and uploaded the file: Purchase Contract - Redacted (5).pdf to WiproFileShare and shared it with WGS team.</t>
  </si>
  <si>
    <t>Deployment and Refresh</t>
  </si>
  <si>
    <t xml:space="preserve">Deployment of WKFS and Refreshing user access in UAT </t>
  </si>
  <si>
    <t>17.05.2023</t>
  </si>
  <si>
    <t>Query Result/XMLs/Event Logs/Deployment/Scrubbing of XMLs/Encrypted storage changes/Follow up on INC27826138 | RIM5CNOX flagging late due to Net Oxygen feed delay/Follow up with Juvvi/Scott on package deployment</t>
  </si>
  <si>
    <t xml:space="preserve">Deployment:
          JPMPB_May23_MTG_Build_12.0.0 has been done successfully on NOX UAT
Query result from both Prod and UAT for the given queries has been shared with dev team
Follow up on the INC27826138 | RIM5CNOX flagging late due to Net Oxygen feed delay
XMLs from:
          InterfaceFiles&gt;&gt;CMAO_Import
have been scrubbed shared with dev team
XMLs shared by dev team have been scrubbed and shared again with them
Encrypted storage changes have been made as per instructions of package 12.0.0:
          The fields that were added as part of 8.0.0 under Loan Close Processing section were been removed  </t>
  </si>
  <si>
    <t>18.05.2023</t>
  </si>
  <si>
    <t xml:space="preserve">Query result from both Prod and UAT for the given queries has been shared with dev team
XMLs from:
          InterfaceFiles&gt;&gt;SBL_Arc
have been shared with dev team
Attended L1 support call with Connect team and got with the plan of steps to be executed during Connect deployment
</t>
  </si>
  <si>
    <t>19.05.2023</t>
  </si>
  <si>
    <t>Query result from both Prod and UAT for the given queries has been shared with dev team
XMLs from:
          InterfaceFiles&gt;&gt;Expere
have been shared with dev team</t>
  </si>
  <si>
    <t>22.05.2023</t>
  </si>
  <si>
    <t>Raising PR/DB branch creation/Jira number creation/Attend call regarding Monitoring of health check alerts</t>
  </si>
  <si>
    <t>Raised PR for the may month db branch, and been approved by Juvvi
los-db-may-2023 has been merged into master
New branch for the june release has been created: los-db-jun-2023
Created a new story for NOX/PBLOS June 2023 Deployment: PBLOS-493
Attended call with Scott regarding the alerts monitoring for health check of MCRE Replication prod</t>
  </si>
  <si>
    <t>23.05.2023</t>
  </si>
  <si>
    <t>Query Result/XMLs/Log files/Deployment/iQC-NOX error</t>
  </si>
  <si>
    <t>Query result from both Prod and UAT for the given queries has been shared with dev team
XMLs from:
          NetOxygen&gt;&gt;Interface Mappings&gt;&gt; Connect_Credit_Interface.xml, CoreLogicFlood_Sync_interface.xml, Daas_Interface.xml,Expere_M2_interface.xml, IQC_Export_Interface.xml,RealEC_Closing.xml, RealEC_interface.xml,RealEC_ScheduleClose.xml, CBCFlood_interface.xml,CMAO_Export_Interface.xml, CMAO_Import_Interface.xml, CMAOCreditExport_interface.xml, CMAOExport_interface.xml, ComplianceEase_interface.xml, Credco_Credit_Interface.xml, Expere_Credit_interface.xml, JPMC_EDelivery.xml, RealEC_AppraisalInterface.xml, ExpereInterface XMLs 
have been shared with dev team
D:\Interfacefiles\JPMCLoanGatewayAPIServices\Logs\IQCExportService\IQCExportService-log.txt
Follow up on the issue: NOX additional info response error 
Shared the log files from the path:
            D:\Interfacefiles\JPMCLoanGatewayAPIServices\Logs\IQCExportService\IQCExportService-log.txt
            D:\Interfacefiles\JPMCLoanGatewayAPIServices\Logs\IQCExportService\Archive Response XMLs
have been shared with dev team
Joined the zoom/webex call with team for debugging/troubleshooting the issue
Deployment:
          Deployment of WKFS package of 23_05 has been done in HF/UAT2 environment</t>
  </si>
  <si>
    <t>Deployment of WKFS June and May HF package</t>
  </si>
  <si>
    <t>24.05.2023</t>
  </si>
  <si>
    <t>Query result from both Prod and UAT for the given queries has been shared with dev team
XMLs from:
          InterfaceFiles&gt;&gt;CMAO_Import
have been shared with dev team</t>
  </si>
  <si>
    <t>Dev</t>
  </si>
  <si>
    <t xml:space="preserve">Deploying 6 product release package in Dev with help of Juvvi/Scott
Having issue in DB and installer 
DB backup for UAT was done by scott and for dev he raised requested which was also compelted
Balaji /Prabhu is working on DB script confimred over mail
No update for Installer yet. Already infomred Prabhu/Shathyan personally over teams and drop mail to entire team 
Shared all requested files realted to this package to every Dev team
All info/Config was alreday updated on shared folder for this packages, please dont update anything without informing Scott/Juvvi
Scrubbing XMLs
</t>
  </si>
  <si>
    <t>Connecting with Juvvi/Scott over call</t>
  </si>
  <si>
    <t>Need to install installer and run updated DB scipt in Dev</t>
  </si>
  <si>
    <t>25.05.2023</t>
  </si>
  <si>
    <t>New installer files have been provided by Prabhu as the old ones were not working as expected
So after trying with the new installers still the issue remained same, amon two versions of installers(4-0-0 and 6-0-0) one is goinf to D drive(4-0-0) as expected but the the other installer(6-0-0) is still going to C drive
Tried editing the Register Netox.exe and even after running the installers were still having issue
Had screenshare with Monisha, Prabhu and Blaji and tried installing these multiple times by changing the path/Registry Editor entries
Still the issue was not resolved
So the night shift team has followed different process to install the installers(the one which was correctly deployed has been deployed by using silentinstaller but the one which has issue has been installed manually)
The next step is to deploy this on UAT</t>
  </si>
  <si>
    <t>Had call with Monisha/Prabhu/balaji and Vijay to troubleshoot the issue</t>
  </si>
  <si>
    <t>To be deployed on UAT</t>
  </si>
  <si>
    <t>Dev is completed/UAT is pending</t>
  </si>
  <si>
    <t>Not yet completed</t>
  </si>
  <si>
    <t>We tried to install Silent Installer latest one which was provided by Prabhu but after that still it got failed in Dev ,Later on we did it manually by sharing screen with Juvvi/Scott. As per Juvvi update we can proceed with UAT because testing getting delayed. When we started deploying DB in UAT we got error in two files one is ModifyExistingTables_APP_DDL and Update Constraints_APP_DDL. Later on Prabhu/Balaji and Varsha from DBA resolved the issue. Now DB is completed successfully in UAT but still same two Installer have issue as in Dev means its not working as expected or two installers are still going in D drive which should go to C drive . So we have proceeded with manual silent installer and completed successfully in UAT . Also GMP is completed in UAT.</t>
  </si>
  <si>
    <t>Had a call with Juvvi /Scott to resolve the issue</t>
  </si>
  <si>
    <t>need to fix the installer issue</t>
  </si>
  <si>
    <t xml:space="preserve">Working on it as of now </t>
  </si>
  <si>
    <t>26.05.2023</t>
  </si>
  <si>
    <t>SilentInstallers</t>
  </si>
  <si>
    <t>Shared the SilentInstallers file from dev server with dev team and was sharing info related to that</t>
  </si>
  <si>
    <t>26.03.2023</t>
  </si>
  <si>
    <t>Uploading Silent installer/Query result</t>
  </si>
  <si>
    <t>Dev/UAT</t>
  </si>
  <si>
    <t>Dev team informed to upload the updated silent installer on Wiprofile share but no official mail till now by dev team/Shared the Query result with dev team</t>
  </si>
  <si>
    <t>Deployment/Query result/Logs/PROD SBLA Issue</t>
  </si>
  <si>
    <t>WKFS June 30.05.2023/JPMPB_June23_MTG_Build_2.0.0 both deployed in UAT/Also looped SBLA Dev team to check the PROD Issue /Shared Query result and Event logs from PROD and UAT both/ Downloaded latest silent installer from file share and placed under upgrade folder on shared path inside PBLOS 2023&gt;&gt;06 June&gt;&gt;6.0 upgrade as per Juvvi update .</t>
  </si>
  <si>
    <t>Joined a call for sharing the logs for PBLOS PROD issue</t>
  </si>
  <si>
    <t xml:space="preserve">SBLA team is working on it </t>
  </si>
  <si>
    <t>Completed Status /Pblos Prod Issue SBLA team checking</t>
  </si>
  <si>
    <t>31.05.2023</t>
  </si>
  <si>
    <t>Query Result/Sharing screenshots of an issue</t>
  </si>
  <si>
    <t>Shared the result of a query with dev team
Shared the screenshots of issue Old pipeline loans - not opening HELOC with dev team and info related to it</t>
  </si>
  <si>
    <t>Deployment/Query Result/Logs/NOX issue/HELOC issue</t>
  </si>
  <si>
    <t xml:space="preserve">Deployment of  MTG June 3.0.0
Sharing query result/XMLs/Logs with dev team
Connect with client and Dev team regarding HELOC issue and NOX/Citdel issue
Balaji/Prabhu/Monisha is working on HELOC issue
Shathyan/Balaji is working on Citdel/NOX issue
Shathyan is following up Brooke  and Manju regarding Citdel LOS issues </t>
  </si>
  <si>
    <t xml:space="preserve">Joined Call with regarding Citdel and HELOC issue </t>
  </si>
  <si>
    <t>Following up with Dev team</t>
  </si>
  <si>
    <t>01.06.2023</t>
  </si>
  <si>
    <t>Query Result/Files from UAT</t>
  </si>
  <si>
    <t>Shared Query result with dev team from PROD and UAT/Also shared some information from UAT by screensharing</t>
  </si>
  <si>
    <t>Query result from both Prod and UAT for the given queries has been shared with dev team
XMLs from:
          InterfaceFiles&gt;&gt;ErnstFee
have been shared with dev team</t>
  </si>
  <si>
    <t>02.06.2023</t>
  </si>
  <si>
    <t>Query Result/Files from UAT/Xml</t>
  </si>
  <si>
    <t>Deployment of  MTG June 4.0.0/ Shared Query result with dev team from UAT/Shared scrubbed XML from PROD and GFX file from UAT/PROD</t>
  </si>
  <si>
    <t>Query Result/XMLs/Deployment</t>
  </si>
  <si>
    <t>Query result from both Prod and UAT for the given queries has been shared with dev team
XMLs from:
          InterfaceFiles&gt;&gt; CMAO_SBLImport
have been shared with dev team
Deployment:
          Deployment of WKFS package of date 06/02(June 2023 Release), 2023 has been successfully completed in WKFS UAT1</t>
  </si>
  <si>
    <t>Query Result/XMLs/Deployment/Refresh</t>
  </si>
  <si>
    <t>Shared Query Result and XMLs to Dev team
Refreshed user access on UAT
Deployment of MTG June 4.0.1 and 4.0.2</t>
  </si>
  <si>
    <t>XMLs</t>
  </si>
  <si>
    <t xml:space="preserve">Pending ! Need to share XMLs to Jaya as per her request </t>
  </si>
  <si>
    <t>Need to fetch XMLs from UAT and have to share to Jaya</t>
  </si>
  <si>
    <t xml:space="preserve">Pending </t>
  </si>
  <si>
    <t>Count of Completed</t>
  </si>
  <si>
    <t>Column Labels</t>
  </si>
  <si>
    <t>Row Labels</t>
  </si>
  <si>
    <t>(blank)</t>
  </si>
  <si>
    <t>Grand Total</t>
  </si>
  <si>
    <t xml:space="preserve">DB issuee </t>
  </si>
  <si>
    <t>Release Operations - KPI</t>
  </si>
  <si>
    <t>KPI</t>
  </si>
  <si>
    <t xml:space="preserve">Aug </t>
  </si>
  <si>
    <t>Deployment failure rate</t>
  </si>
  <si>
    <t>Deployment failures</t>
  </si>
  <si>
    <t>Response time by adhering the SLA</t>
  </si>
  <si>
    <t>Response time</t>
  </si>
  <si>
    <t>Tickets/Emails should be acknowledged within 1 hour</t>
  </si>
  <si>
    <t>Resolution Updates</t>
  </si>
  <si>
    <t>Frequent communication no later than 48 hrs on all open tickets</t>
  </si>
  <si>
    <t>Closing Updates</t>
  </si>
  <si>
    <t>Final closing emails for all service requests</t>
  </si>
  <si>
    <t>SOP Updates</t>
  </si>
  <si>
    <t>Publish Fortnightly updates</t>
  </si>
  <si>
    <t>Team not reachable</t>
  </si>
  <si>
    <t>No. of instances when the team was not contactable during US business hours</t>
  </si>
  <si>
    <t>No. of Repeat Requests</t>
  </si>
  <si>
    <t>No. of requests of repeatable nature</t>
  </si>
  <si>
    <t>Below steps taken;
- Login to Enterprise Manager/Encrypted Storage
- Add new section “EClosing”
- Create new key value pair (it doesn’t exist) as below,
Key  ServiceUrl
Value  http://ServerName/JPMCWebApiTestService/eclose/
(Note: change the Server Name when migrating to upper environment)</t>
  </si>
  <si>
    <t xml:space="preserve">(DP) Sam sent to mail Dev Team (Balaji &amp; Shathyan ) about the issues again she sent we will discuss in call </t>
  </si>
  <si>
    <t>05.06.2023</t>
  </si>
  <si>
    <t>Query Result/Logs/CIC Xml</t>
  </si>
  <si>
    <t>Query result from both Prod and UAT for the given queries has been shared with dev team/Also shared CIC XML and event logs with dev team from uat/PROD</t>
  </si>
  <si>
    <t>Logs shared with Dev Team</t>
  </si>
  <si>
    <t>Deployment:
          JPMPB_June23_MTG_Build_5.0.0 
          JPMPB_June23_MTG_Build_5.0.1 
          JPMPB_June23_SBL_Build_1.0.0  has been done successfully on NOX UAT</t>
  </si>
  <si>
    <t>06.06.2023</t>
  </si>
  <si>
    <t>Deployment/Query Result/Logs/XMLS/UserAccessRefresh</t>
  </si>
  <si>
    <t xml:space="preserve">Deployment:
          JPMPB_June23_MTG_Build_6.0.0 deployment has been started, built the snapshot, created entry and ran the backup command
Due to the mail regarding some screipts were running in backend, deployment has been postponed
Follow up with the issue: Observation on the Rate Buy up Scenario***Rush***
          Shared the screenshots of the issue with dev team
          Shared the logs for the issue mentioned time stamp
          Shared the CIC logs from the path InterfaceFiles&gt;&gt;JPMCLoanGateway&gt;&gt;Logs&gt;&gt;PostLoanUpdateService
          </t>
  </si>
  <si>
    <t>Deployment needs to be done for bpoth 6.0.0 and 6.0.1</t>
  </si>
  <si>
    <t>Deployment Pending</t>
  </si>
  <si>
    <t>Deployment of MTG June 6.0.1</t>
  </si>
  <si>
    <t>Access refresh for 3 SID's in UAT environment</t>
  </si>
  <si>
    <t>07.06.2023</t>
  </si>
  <si>
    <t>Query Result/Access Refresh</t>
  </si>
  <si>
    <t>Shared Query result from PROD with dev team and did Access refresh for the Users</t>
  </si>
  <si>
    <t>Deployment/Query Result/Logs/XMLs/webconfig changes related to 7.0.1</t>
  </si>
  <si>
    <t>Deployment: 
          JPMPB_June23_MTG_Build_7.0.0 has been done successfully on NOX UAT
          JPMPB_June23_MTG_Build_7.0.1 needs to be done yet
Query result from both Prod and UAT for the given queries has been shared with dev team
Splunk Logs for the given date and time stamp has been shared with dev team
There were special configuration changes/Special instructions associated with 7.0.1 package
          Got into screenshare with Juvvi and made all the web.config changes in Appserverwebservices/Gallagherwebservices/JPMCLoanGatewayAPIServices/web_client/WebServices folders has been replaced the files as per given migration instructions after taking the backup</t>
  </si>
  <si>
    <t>NetOxygen services needs to be restarted as some scripts were running in the backend</t>
  </si>
  <si>
    <t>Restart of NetOxygen services is Pending</t>
  </si>
  <si>
    <t>08.06.2023</t>
  </si>
  <si>
    <t>Query Result/Logs/Deployment</t>
  </si>
  <si>
    <t xml:space="preserve">*Shared Query result with dev team from PROD.
*Provided Log file from the path "D:\Interfacefiles\JPMCLoanGatewayAPIServices\Logs\IQCWorkitemService\IQCWorkitemService-log.txt"
"D:\Interfacefiles\JPMCLoanGatewayAPIServices\Logs\IQCWorkitemService\Archives\
*Shared the value of some attributes from Interprice Manager from UAT.
*Got error with Jules while deploying package 8.0.0 and 8.0.1 and Dropped mail to juvvi with error snap. Now waiting for his reply to proceed.
</t>
  </si>
  <si>
    <t>Deployment/Query Result/XMLs/Follow up on the issue Re: 1300631360, 1300631327/Fixing an offline code on server/Scrubbing XMLs</t>
  </si>
  <si>
    <r>
      <t xml:space="preserve">Deployment: 
          JPMPB_June23_MTG_Build_8.0.0
          JPMPB_June23_MTG_Build_8.0.1
          JPMPB_June23_MTG_Build_8.0.2 has been done successfully on NOX UAT
The above deployment had a issue while buiulding the snapshot on Jules. There was an authentication error for git plugins, so followed up with Juvvi regarding the issue and later solved it.
XMLs from the below path has been shared with dev team:
          InterfaceFiles&gt;&gt;CMAO_Import
Query result from both Prod and UAT for the given queries has been shared with dev team
Follow up on the issue </t>
    </r>
    <r>
      <rPr>
        <b/>
        <sz val="20"/>
        <color rgb="FF000000"/>
        <rFont val="Calibri"/>
      </rPr>
      <t xml:space="preserve">Re: 1300631360, 1300631327:
</t>
    </r>
    <r>
      <rPr>
        <sz val="20"/>
        <color rgb="FF000000"/>
        <rFont val="Calibri"/>
      </rPr>
      <t xml:space="preserve">          Shared all the required information and screenshots related to the issue with WGS dev team
          Shared the Request and Response files for the given date and time stamp from the folder: InterfaceFiles&gt;&gt;OnpremEmailServers
          Got an offline file from dev team: JPMCLP2TitleReport.cs, taken the backup of exisitng file of the name mentioned, replaced it with the one sent by dev team and restarted the NetOxygen and NetOxygen scheduler services.
Scrubbed the given WorkerflowExport XMLs and shared it with the respective person/team
</t>
    </r>
  </si>
  <si>
    <t>09.06.2023</t>
  </si>
  <si>
    <t>Access Refresh/Query Result/XML</t>
  </si>
  <si>
    <t>*Shared Query result with dev team over the screen share
*Did Access refresh for the User
*Shared the XML for the given Loan Number with Dev team from PROD Server.</t>
  </si>
  <si>
    <t>Deployment/Query Result/Log files/Scrubbing XMLs</t>
  </si>
  <si>
    <t>Deployment: 
          JPMPB_June23_MTG_Build_9.0.0
          JPMPB_June23_MTG_Build_9.0.1 has been done successfully on NOX UAT
CIC Log files from the below path has been shared with dev team:
          InterfaceFiles&gt;&gt;JPMCLoanGatewayAPIServices&gt;&gt;Logs&gt;&gt;PostUpdateService&gt;&gt;Archives
Query result from both Prod and UAT for the given queries has been shared with dev team
Scrubbed the given WorkerflowExport XMLs and shared it with the respective person/team</t>
  </si>
  <si>
    <t>12.06.2023</t>
  </si>
  <si>
    <t>Query result/Logs</t>
  </si>
  <si>
    <t>*Shared Query result with dev team from PROD.
*Provided Log file from UAT as path "D:\Interfacefiles\JPMCLoanGatewayAPIServices\Logs\IQCExportService\IQCExportService-log.txt"
"D:\Interfacefiles\JPMCLoanGatewayAPIServices\Logs\IQCExportService\ for column 1300622756</t>
  </si>
  <si>
    <t>Query Result/XMLs/Restarting Services/Followup on CLosing Regression issue/Splunk Logs/Log files</t>
  </si>
  <si>
    <t>Query Result has been shared with the dev team from the given environment(uat/prod)
Shared the XMLs from the given path:
           InterfaceFiles&gt;&gt;CMAO_SBLImport
           InterfaceFiles&gt;&gt;GBDS&gt;&gt;Output
IIS services has been restarted on the NOX UAT server
Followup on Closing Regression issue:
            Shared the splunk logs for the given date and time stamp
            Shared the logfiles from given path for given date and time stamp</t>
  </si>
  <si>
    <t>Refresh Access on UAT</t>
  </si>
  <si>
    <t>Refreshing User Access in UAT based on request</t>
  </si>
  <si>
    <t>13.06.2023</t>
  </si>
  <si>
    <t>Acees Refresh/Query result/Splunk logs</t>
  </si>
  <si>
    <t>*Shared Query result with dev team from PROD.
*Shared Splunk logs from UAT with dev team
*Did Access refresh for two Users in UAT via weave tool.</t>
  </si>
  <si>
    <t>Query Result has been shared with the dev team from the given environment(uat/prod)
Shared the XMLs from the given path:
           InterfaceFiles&gt;&gt;CMAO_SBLImport</t>
  </si>
  <si>
    <t>Sharing XML with vendor by scrubbing it</t>
  </si>
  <si>
    <t>Deployment June 10.0.0 UAT1</t>
  </si>
  <si>
    <t>June 10.0.0 deployed in UAT1</t>
  </si>
  <si>
    <t>14.06.2023</t>
  </si>
  <si>
    <t>Query Result/Follow up/Event logs</t>
  </si>
  <si>
    <t>*Shared Query result from PROD with dev team
*Shared event logs from PROD for the given time stamp with the dev team/
Follow up: IQC Cambridge Query - initial test results
    Asked Dev team to prodvide the update Query to the client and dev team updated like will discuss and send the updated Query</t>
  </si>
  <si>
    <t>Deployment/Query Result/XMLs/Follow up on greying out of submit button</t>
  </si>
  <si>
    <t>Deployment: 
          JPMPB_June23_MTG_Build_11.0.0
          JPMPB_June23_SBL_2.0.0 has been done successfully on NOX UAT
Query Result has been shared with the dev team from the given environment(uat/prod)
Shared the XMLs from the given path:
           InterfaceFiles&gt;&gt;ErnstFee
Followed up on the issue: Greying of Submit button in SBL</t>
  </si>
  <si>
    <t>15.06.2023</t>
  </si>
  <si>
    <t>Query Result/XML/Access refresh</t>
  </si>
  <si>
    <t>*Query has been ran in non business hours around 7:30 IST and shared the result with dev team from PROD
*Shared the XMLs from the given path
*Did access refresh for one User in UAT</t>
  </si>
  <si>
    <t>Query Result/Connect L1 Support call/granting execute permission on aim</t>
  </si>
  <si>
    <t>Query Result has been shared with the dev team from the given environment(uat/prod)
Attended the L1 support call with connect deployment team regarding June Release 
Ran the aim commands to grant execute permissions on different environments(Dev/Prod/UAT1 and UAT2)</t>
  </si>
  <si>
    <t>16.06.2023</t>
  </si>
  <si>
    <t>Query Result/Follow up on citadel issue</t>
  </si>
  <si>
    <t>*Shared Query result from uat with dev team
*Follow up:
           Urgent Citadel issue- Asked Arnab regarding the issue and got update like they are analysing on the issue and will reply shortly over the mail with update.</t>
  </si>
  <si>
    <t>Query Result/Call with Juvvi related to weekend Release/Follow up with Checkout Regression Automation Report/Followup with Snehal related to actuator URLs</t>
  </si>
  <si>
    <t>Query Result has been shared with the dev team from the given environment(uat/prod)
Attended a call with Juvvi regarding the execution steps/procedure to be followed during the NOX Upgrade deployment for the June Prod Release
Follow up with The issue  Checkout Regression Automation Report: Shared the Automation test reports with Bobby and team(SBLA)
Followup with Snehal related to actuator URLs: Asked Snehal regarding the actuator UTRLs to be checked/verified on connect post release.</t>
  </si>
  <si>
    <t>19.06.2023</t>
  </si>
  <si>
    <t>Query Result/Folder creation</t>
  </si>
  <si>
    <t>UAT/PROD/HF UAT</t>
  </si>
  <si>
    <t xml:space="preserve">*Shared Query result with Dev team from PROD/UAT/HF UAT(UAT2)
*Done with folder creation for July Packages deployment.
*Downloaded July MTG 1.0.0 Package and placed in the folder.
*Foolow up:
              Dropped mail to confirm from Juvvi and proceed for branching to deploy July Month packages
</t>
  </si>
  <si>
    <t>UAT 2</t>
  </si>
  <si>
    <t>Deployment of MTG HF June 1.0.0 is pending getting error due to HF envirnoment is not refreshed . Will deploy Package after Juvvi will refresh HF</t>
  </si>
  <si>
    <t>Need to deploy MTG HF June 1.0.0 in UAT2</t>
  </si>
  <si>
    <t>20.06.2023</t>
  </si>
  <si>
    <t>*Shared Query result with Dev team from UAT
*Shared splunk logs from PROD with dev team</t>
  </si>
  <si>
    <t>Deployment/Refresh</t>
  </si>
  <si>
    <t>Deployment of MTG July 1.0.0 and 1.0.1 in UAT . Also Refreshed user access based on request. Following up with Juvvi on HF June 1.0.0</t>
  </si>
  <si>
    <t>21.06.2023</t>
  </si>
  <si>
    <t>Access Refresh/Logs/Query Result</t>
  </si>
  <si>
    <t>*Shared CIC Logs from PROD with dev team 
*Shared Query result from PROD with dev team
*Did access refresh for UAT from weave tool  Deployment of WKFS July 21/06 in UAT</t>
  </si>
  <si>
    <t>22.06.2023</t>
  </si>
  <si>
    <t>Logs/Query Result</t>
  </si>
  <si>
    <t>*Shared Event logs from UAT with Dev team and Shared Query result from UAT with Dev team</t>
  </si>
  <si>
    <t xml:space="preserve">Deployment of HF June MTG 1.0.0 and MTG HF 2.0.0 Also Deployment of MTG July 2.0.0 the rollback of MTG July 2.0.0 due to dependeices </t>
  </si>
  <si>
    <t>23.06.2023</t>
  </si>
  <si>
    <t>Deployment/XML/Event logs/Branching</t>
  </si>
  <si>
    <t>-&gt; Package July MTG 1.0.2 and 2.0.0 has been deployed successfully in UAT in respective Order and after deploying checked NOX UAT application Working Fine.
-&gt;Deployed June Hotfix 2.0.0 in PROD environemt Successfully. 
-&gt;Shared event logs with dev team from PROD.
-&gt;Shared XML with SBLA techteam from the folder : Interface&gt;&gt;SBLAdocsign
-&gt;Deployment of MTG July 3.0.0 and July 3.0.1</t>
  </si>
  <si>
    <t>26.06.2023</t>
  </si>
  <si>
    <t>XML/Query Result/Access refresh</t>
  </si>
  <si>
    <t xml:space="preserve">-&gt;Shared Query result from PROD and UAT both with dev team
-&gt;Did access refresh for one User from weave tool.
-&gt;Shared XML for given ticket from PROD server. Below is the path
Interface&gt;&gt;CMAO_SBLImport
Deployment of MTG July 4.0.0 and SBLA July 1.0.0                                                                                 </t>
  </si>
  <si>
    <t>27.06.2023</t>
  </si>
  <si>
    <t>* Shared Query result and Logs with dev team from both PROD and UAT 
* Deployment of MTG July 5.0.0
* Working on PBPRODSUPPORT-2339,Urgent Draw Document on NOX issue 
* Issue came from SBLA UAT1 Account Service/Add Party_Signer Errors and issue resloved
* Work with Scott/Shathyan on Number of Structures and Share the final Query results to dev for confirmaton</t>
  </si>
  <si>
    <t>28.06.2023</t>
  </si>
  <si>
    <t>Query Result/XML/Deployment</t>
  </si>
  <si>
    <t>-&gt; Package July MTG 6.0.0 has been deployed successfully in UAT
-&gt;Shared Query result from UAT/PROD with Dev team 
-&gt;Shared XML from PROD with Dev team from the folder : Interface&gt;&gt;JPMCLoanGatewayAPIServices&gt;&gt;Logs&gt;&gt;PostloanUpdateService 
-&gt; Connect with Juvvi to fetch Event log from Server. And Prepare SOP for RELOP team shared over mail
-&gt; Shared PBPRODSUPPORT ticket details to shathyan from JIRA, as requested</t>
  </si>
  <si>
    <t>29.06.2023</t>
  </si>
  <si>
    <t>Deployment/Splunk Logs</t>
  </si>
  <si>
    <t>*HF 1.0.0 June has been deployed successfully in PROD and also updated in mail chain
*Shared Splunk logs with dev team from PROD for the given time stamp.</t>
  </si>
  <si>
    <t>30.06.2023</t>
  </si>
  <si>
    <t xml:space="preserve">Deployment/XML/Query Result/shared value from UAT </t>
  </si>
  <si>
    <t xml:space="preserve"># Package MTG July 7.0.0 has been deployed successfully in UAT and also dropped mail for special instruction to Juvvi/scott.
# Shared Query result result with dev team from PROD.
# Shared CIC logs from PROD with dev team. Below is the path:
                                         Interface&gt;&gt;JPMCLoanGatewayAPIServices&gt;&gt;Logs&gt;&gt;PostloanUpdateService
#Shared XML with SBLATech team from the PROD. Below is the path:
                                         Interface&gt;&gt;CMAO_SBLAImport
# Looped the SBLA Tech team in mail chain of ICRD/PBLOS UAT Communication.
# Shared Scrubbed xml of Workerflow to internal JPMC and Value of attribute from UAT server from Enterprisemanager
</t>
  </si>
  <si>
    <t>Deployment/Query result/XMLs</t>
  </si>
  <si>
    <t>* Deployment of MTG July 7.0.1
* Following up with Juvvi/Scott on special instruction associated with MTG July 7.0.0
* Shared Query result and XMLs to Dev team
* Keep an eye on ICRD/PBLOS UAT issue (which is going on)
* Work on PBLOS Account Name issue with SBLA team</t>
  </si>
  <si>
    <t>03.07.2023</t>
  </si>
  <si>
    <t>* MTG July 8.0.0, MTG July 8.0.1, MTG July 8.0.2 packages downloaded, common sheet updated, deployment pending.
* los-vendor-package is updated for MTG July 8.0.0 only.
* Need to send out mail for deployment&gt;
* Following up with juvvi and team on Jules issue</t>
  </si>
  <si>
    <t>Need to deploy all packages</t>
  </si>
  <si>
    <t>INC29134424</t>
  </si>
  <si>
    <t>Deployment/Logs and Query result</t>
  </si>
  <si>
    <t xml:space="preserve"># Deployed  package MTG July 8.0.0,8.0.1 and 8.0.2 in UAT successfully.
#Shared Query result with dev team from UAT and PROD via screen share </t>
  </si>
  <si>
    <t>04.07.2023</t>
  </si>
  <si>
    <t>Shared Query result to the dev team</t>
  </si>
  <si>
    <t xml:space="preserve">completed  </t>
  </si>
  <si>
    <t xml:space="preserve">July </t>
  </si>
  <si>
    <t>05.07.2023</t>
  </si>
  <si>
    <t>Deployment/Logs/Query result</t>
  </si>
  <si>
    <t>* Deployment of MTG July 9.0.0
* Share Query result to dev team
* Share XMLs to team
* Share Logs from Prod
* Shared webconfig file to team
* Following up on WKFS issue with subject line "PBMTG-34917"
* Following up with Scott/Subarata on MIS DB Mapping instruction assosicated with MTG July 9.0.0</t>
  </si>
  <si>
    <t>06.07.2023</t>
  </si>
  <si>
    <t>Query result,Event logs/Follow up</t>
  </si>
  <si>
    <t># Shared Query result from PROD and UAT with SBLA Teach team
# Shared event logs from PRDO with dev team.
# Shared response file/xml with dev team from the path -: Shared folder&gt;&gt;temp&gt;&gt;uat
# Reached SBLA teach team for the issue reported in mail chain : Client grading AWS migration - PBLOS</t>
  </si>
  <si>
    <t>Query result, Logs, Files</t>
  </si>
  <si>
    <t>* Troubleshooting Bot issue with testing/Business team on Call
* Shared query result to Dev team
* Following up on AWS migration question from SBLA tech team and responsed.
* Shared Logs and XMLs to team
* Shared Encrypted storage details to SBLA team</t>
  </si>
  <si>
    <t>Query Result/Evet logs/Follow up/Access refresh</t>
  </si>
  <si>
    <t># Shared Query result from PROD and UAT with dev team
# Shared event logs from PRDO with dev team.
# Added WGS Dev team in issue  :  Borrower email update
# Did UAT Access refresh for Users provided by vendor
# Shared Scrubbed XML with vendor</t>
  </si>
  <si>
    <t>07.07.2023</t>
  </si>
  <si>
    <t>Query/Logs/Deployment</t>
  </si>
  <si>
    <t>* Deployment of SBLA July 2.0.0 in UAT
* Shared XMLs to SBLA team
* Shared Regression SBLA testing report to stakeholder
* Following up on Workerflow expection issue with team
* Troubleshooting Borrower email update issue with team
* Following up on PBPRODSUPPORT-2339 issue with team
* Shared query result to team</t>
  </si>
  <si>
    <t>Deployment/XML/Query Result</t>
  </si>
  <si>
    <t># Deployed WKFS 07.07.2023 23_07 in UAT successfully.
# Shared Query reult from PROD with dev team
# Shared XML for transaction from the path : interface&gt;&gt;Expere</t>
  </si>
  <si>
    <t>10.07.2023</t>
  </si>
  <si>
    <t>Deployment/ Query result</t>
  </si>
  <si>
    <t xml:space="preserve">* Deployment of MTG July 10.0.0 and MTG July 10.0.1
* Shared Query result to dev team
* Following up on Ernst issue to rollback updated URL in UAT
* Following up on WKFS issue with WKFS team
* Creating Document for updateing URL for Ernst fee 
</t>
  </si>
  <si>
    <t>Access refreh/Query result/Srubbed XML</t>
  </si>
  <si>
    <t># Shared query result with dev team from PROD and UAT
# Shared Srubbed XML from PROD with dev team
# Did Access refresh in UAT for the User</t>
  </si>
  <si>
    <t>11.07.2023</t>
  </si>
  <si>
    <t>Deployment/Query result</t>
  </si>
  <si>
    <t>* Deployment of MTG July 11.0.0
* Shareing Query to dev team
* Following up on Prod issue
* Scrubbed XML</t>
  </si>
  <si>
    <t>Deployment/Access refresh/Query result/Scrubbed xml</t>
  </si>
  <si>
    <t># Deployed WKFS 11.07.2023 23_07 in UAT successfully.
# Shared Query reult from PROD with dev team
# Did Access refresh for one user requested by vendor
# Shared scrubbed xml from PROD</t>
  </si>
  <si>
    <t>12.07.2023</t>
  </si>
  <si>
    <t>Query result/ Log/ Files</t>
  </si>
  <si>
    <t>* Shared query to dev team
* Shared SOAP XML to WKFS team
* Shared Log from UAT to dev team
* Run script and shared query result to varsha
* Follow up on WKPS issue
* Follow up on Payment connect issue</t>
  </si>
  <si>
    <t>Follow up/Shared Query result/Access refresh</t>
  </si>
  <si>
    <t># Drawn the document from Nextoxygen Application with the help of Dev team.
# Shared Query result with dev team and DB team from PROD.
# Did follow up with Juvvi for the ongoing belwo issues:
                               CIC ERNST Clarification where new value for Key CICDaaSModelName is add in UAT2
                                PBMTG-34917 to do Global config change with the help of Systsemadmin where Update the DocumentFormat value from “TaggedPDF” to “PDF” but later on again reverted to its original value because JPMC wants this change should not be done as of now and will see it later in Aug month release.
# Did Access refresh for Users from Weave tool.</t>
  </si>
  <si>
    <t>13.07.2023</t>
  </si>
  <si>
    <t>Query result/ Access Refresh/ ESM</t>
  </si>
  <si>
    <t>* Shared Query result to Team
* Shared result to petro to analysing the issue, and lastest update
* Following up on WKFS Expere issue
* Following up on Citdel issue with AAMP team
* Refreshing user access on UAT as per request
* Shared Encrypted storage entires to Team from UAT1</t>
  </si>
  <si>
    <t>Query Result/XML/Access Refresh</t>
  </si>
  <si>
    <t>#Shared Query result from PROD with dev team.
#Did Access refresh for the Users
# Shared XML for ongoing issue CIC ERNST Clarification from path : interface&gt;&gt;CMAO_Import from uat2</t>
  </si>
  <si>
    <t>14.07.2023</t>
  </si>
  <si>
    <t>Query/Scrubbing/ XML</t>
  </si>
  <si>
    <t>* Shared Query result to dev team
* Following up on WKFS issue with dev and WKFS team
* Scrubbed XML as per request
* Shared XML to SBLA team</t>
  </si>
  <si>
    <t>Submitted Evidence request from Jet Console/Query Result/XML</t>
  </si>
  <si>
    <t># Shared Query result from UAT1 with Client Side.
# Completed submittion of evidence request from Jet Console for July PROD Release.
# Shared the XML with dev team from PROD 
                                         D:\NetOxygen\Configuration\JPMDV\ConfigurationValuesFiles\JPMDV.DocumentGateway.ConfigurationValues.xml
     </t>
  </si>
  <si>
    <t>15.07.2023</t>
  </si>
  <si>
    <t>Prod Deployment</t>
  </si>
  <si>
    <t>* Producation deployment of NOX and Digital Connect</t>
  </si>
  <si>
    <t>17.07.2023</t>
  </si>
  <si>
    <t>Query/ Prepare environment</t>
  </si>
  <si>
    <t>* Shared Query result to team
* Create Jira for August release
* Prepare deployment folder for August release
* Merging and creating branch for August release
* Create Common sheet for August Release</t>
  </si>
  <si>
    <t>Following up WGS on NOX UAT2 down/Query result/XML</t>
  </si>
  <si>
    <t xml:space="preserve">#Shared Query result from PROD With dev team
#Shared XML from PROD with dev team
#Did follow up WGS by looping in issue NOX UAT2 down and now issue is resolve.NOX UAT2 is up and fine.
#Tried to download SBLA HF July 1.0 but getting error while downloading . Also  got update to hold the package from deployment because juvvi have no update from SBLA team for expected HF.
</t>
  </si>
  <si>
    <t>18.07.2023</t>
  </si>
  <si>
    <t>Deployment/Scrubbed XML/Event logs/Query Result</t>
  </si>
  <si>
    <t xml:space="preserve"># Shared query result from PROD with DB team
# Shared event logs from PROD with dev team
# Shared scrubbed XML from PROD to client side
# WKFS 19_07(23_08) has been deployed successfully in UAT
</t>
  </si>
  <si>
    <t>19.07.2023</t>
  </si>
  <si>
    <t>Deployment/Query Result/XMLs/Logs</t>
  </si>
  <si>
    <t>* Shared Query Result to Dev Team
* Shared Logs to team
* Deployment of MTG Aug 1.0.0 in UAT
* Shared XMLs and requested file to SBLA team
* Scrubbed XMLs</t>
  </si>
  <si>
    <t>20.07.2023</t>
  </si>
  <si>
    <t>Query Result/XMLs/Log</t>
  </si>
  <si>
    <t>* Shared Query Result to Dev Team
* Shared Logs to team
* Shared XML to SBLA team</t>
  </si>
  <si>
    <t>Query Result/Access refresh</t>
  </si>
  <si>
    <t># Shared query result from PROD with dev team and DB team
# Did Access refresh with weave tool</t>
  </si>
  <si>
    <t>21.07.2023</t>
  </si>
  <si>
    <t>Query Result/Offline deployment</t>
  </si>
  <si>
    <t>* Deployment of Offline Files in UAT
* Shared Query result to SBLA team
* Provided DB files to Dev team
* Shared XMLs to SBLA team</t>
  </si>
  <si>
    <t>24.07.2023</t>
  </si>
  <si>
    <t>Query result/Logs/XML</t>
  </si>
  <si>
    <t xml:space="preserve">* Shared Query result to team
* Shared CIC log to Stakeholder
* Shared XMLs to SBLA team
* Scrubbing Workflow XMLs as per request
</t>
  </si>
  <si>
    <t xml:space="preserve"># Shared Query for Q2 2023 Data to client side and also the result from PROD
# Shared CIC XML from PROD with dev team -&gt;interface&gt;&gt;JPMCLoanGatewayAPIServices
# Shared the Query result of DAAS to client side  </t>
  </si>
  <si>
    <t>25.07.2023</t>
  </si>
  <si>
    <t>XML/Query result/Log</t>
  </si>
  <si>
    <t>* Shared Query Result to team
* Shared Logs to team
* Shared XML with Team</t>
  </si>
  <si>
    <t>Query Result/Deployment/XML</t>
  </si>
  <si>
    <t>UAT/Prod/Dev</t>
  </si>
  <si>
    <t># Package MTG Aug_23 2.0.0 deployed successfully in UAT
# WKFS 23_08(25/07) has been deployed successfully in UAT
# Shared Query result from PROD/UAT/Dev with DB team
# Shared the DAAS query result to client side</t>
  </si>
  <si>
    <t>26.07.2023</t>
  </si>
  <si>
    <t>Deployment/Query result/Log/Offline Script/XML/URL change/KT</t>
  </si>
  <si>
    <t>* Shared Query result Team
* Shared XMLs/Logs to Dev Team
* Shared result to SBLA team
* Deployment of MTG 3.0.0 in UAT, given KT to Subrata
* Work on Package draw issue in NOX with Team
* Run/Deploy Offline Script in UAT
* Follow up on URL's change request with Juvvi, Prajitha, and Requester Arnab. Latest update is 	Urls in UAT1 is updated correctly as per Request, Juvvi also verifed from his end
	For UAT2, this will be reflect after UAT2 will sync with UAT1. That needs to be perfrom 	by juvvi.
	For Prod, URL is updated for AAMP Review only (not for all AAMP service), if anything 	missed , will update with August Release.
* Shared Files to team as per request 
* Follow up on Apprisal XML with requester and Dev Team, as of now Appraisal XML need to 	share with Stakeholder</t>
  </si>
  <si>
    <t>XML/Query result</t>
  </si>
  <si>
    <t># Shared the XML from PROD with dev team
# Shared the SP query result from UAT with dev team
# Shared DAAS query result with client side</t>
  </si>
  <si>
    <t>27.07.2023</t>
  </si>
  <si>
    <t>Query result/XML/Deployment</t>
  </si>
  <si>
    <t xml:space="preserve">* Shared Query result to dev team
* Shared XML to Dev Team
* Shared NCGrading File to SBLA team
* Shared Query result to stakeholder
* Shared Query to DBA from Wipro
* Deployment of MTG Aug 4.0.0 in UAT
</t>
  </si>
  <si>
    <t>Access Refresh/Scrubbed XML/Query Result</t>
  </si>
  <si>
    <t>UAT/Prod/UAT2</t>
  </si>
  <si>
    <t>#Shared Query result from PROD /UAT / UAT2
#Did Access refresh for two Users of UAT 
#Shared Scrubbed XML to client side
#Shared DAAS Query result to client side</t>
  </si>
  <si>
    <t>28.07.2023</t>
  </si>
  <si>
    <t>* Shared Query result to SBLA team
* Refeshing user access on UAT as per request</t>
  </si>
  <si>
    <t>Deployment/Query result/XML</t>
  </si>
  <si>
    <t># Deployed SBLA Aug23 1.0.0 in UAT1 successfully
# Shared DAAS query result to client side from PROD
# Shared Scrubbed XML from PROD</t>
  </si>
  <si>
    <t>31.07.2023</t>
  </si>
  <si>
    <t>Deployment/XML/Query result/Access Refresh</t>
  </si>
  <si>
    <t># Deployed Aug23 5.0.0 in UAT successfully
# Shared the query result from PROD and UAT
# Shared the file from PROD and UAT from path D:\Netoxygen\Scripts\Defaults\Helper objects\DefaultsHelper.cs
# Did access refresh from weave tool for UAT user</t>
  </si>
  <si>
    <t>Deployment/XML/Query Result/Logs</t>
  </si>
  <si>
    <t>* Scrubbing Workflowv XML
* Deployment of MTG Aug 6.0.0 in UAT
* Shared Query Result to team
* Shared Log to Dev team
* Follow up and reslove issue on Conditions Page
* Need to Follow up on Special instruction with Juvvi/Scott
* Shared XMls to Team</t>
  </si>
  <si>
    <t>August</t>
  </si>
  <si>
    <t>01.08.2023</t>
  </si>
  <si>
    <t>Follow up/Query Result/Config change</t>
  </si>
  <si>
    <t># Shared the query result from UAT and PROD
# Shared the request and response file from uat from path Interface&gt;&gt;MBSI
# Did follow up by looping dev team in issue - &gt; Unable to draw a documents in NOX and resolved the issue.
# Did follow up by looping dev team in issue  -&gt; Error on condition page
# Added two tags in config file in UAT server as per Dev team update to resolve issue regarding the Draw a document and error condition page.
# Shared scrubbed XML with stakehlder from PROD</t>
  </si>
  <si>
    <t>Query result/XMLs/Logs/Scrubbing</t>
  </si>
  <si>
    <t>* Scrubbing XMLs
* Shared Logs to team
* Shared Query Result to Dev
* Shared XMLs to SBLA team</t>
  </si>
  <si>
    <t>02.08.2023</t>
  </si>
  <si>
    <t xml:space="preserve">Deployment/Query result/.cs file/Follow up </t>
  </si>
  <si>
    <t xml:space="preserve"># Deployed MTG Aug 7.0.0 and 7.0.1 successfully in UAT
# Shared the query result from PROD and UAT with dev team
# Shared the .cs file with dev team from PROD and UAT path of file: NetOxygen\Scripts\Interfaces\Helper Objects\GFXInterface.cs
# Shared DAAS query result from PROD
# Did follow up with dev team on going issue related guarantor package </t>
  </si>
  <si>
    <t>Query result/XMLs/Log/Offline files</t>
  </si>
  <si>
    <t>* Installing Files on UAT as per instruction given by Dev team
* Shared Query result to dev team
* Shared Log to team
* Shared XMLs to SBLA team</t>
  </si>
  <si>
    <t>03.08.2023</t>
  </si>
  <si>
    <t>Offline file/Updation of URL in UAT2/Access Refresh/Query result</t>
  </si>
  <si>
    <t xml:space="preserve"># Deployed offline file in UAT for Guarantor Package drawing issue.
# Did access refresh for two users via Weave tool
# Update the URL given by stakeholder in UAT2 and will update in PROD with August release
# Shared Query result with dev team
</t>
  </si>
  <si>
    <t>Query result/Log/XMLs/Scrubbing</t>
  </si>
  <si>
    <t>* Shared Query result to team
* Shared Log to Dev
* Scrubbed XMLs
* Shared XMLs to SBLA team</t>
  </si>
  <si>
    <t>04.08.2023</t>
  </si>
  <si>
    <t>Deployment/Query Result/XML/Revert changes of offline DLL file</t>
  </si>
  <si>
    <t># Deployed Aug23 MTG 8.0.0 in UAT successfully
# Shared the Query result from PROD
# Shared DAAS query result from PROD with stakeholder
# Revert the changes of offline file in UAT .
# Shared XML from PROD with dev team</t>
  </si>
  <si>
    <t>05.08.2023</t>
  </si>
  <si>
    <t>Query result/XML/Log</t>
  </si>
  <si>
    <t>* Shared Query result to team
* Shared XML to Dev
* Shared Logs to SBLA team
* Shared Query to DBA</t>
  </si>
  <si>
    <t>07.08.2023</t>
  </si>
  <si>
    <t>Deployment/Logs</t>
  </si>
  <si>
    <t># Deployed MTG Aug 9.0.0 in UAT 
# Shared the logs from UAT
# Did follow up with Juvvi regarding SBLA July 1.0.0 deployment.</t>
  </si>
  <si>
    <t>08.08.2023</t>
  </si>
  <si>
    <t>Logs/URL Updation/Query result</t>
  </si>
  <si>
    <t xml:space="preserve"># Shared Query result from PROD with dev team.
# Update the URL of NCGGrading in UAT1 
# Shared the log files from UAT1 . Path of it 
                                      D:\Interfacefiles\FinancialService\Request
                                      D:\Interfacefiles\JPMCLoanGatewayAPIServices\Logs\PostPFSService\PostPFSService-log.txt
# Informed Juvvi regarding the Config changes for PROD of August and Also regarding the fee fix </t>
  </si>
  <si>
    <t>Query/Deployment/XML/Log</t>
  </si>
  <si>
    <t>* Deployment of WKFS Pacakge 
* Shared Query result to Dev team
* Shared XMLs to Team
* Shared PBLOS Market Scod to Stakeholder from Prod as per Request
* Performing Encrypted storage valye change in UAT as per WKFS team request
* Shared Log to SBLA team</t>
  </si>
  <si>
    <t>09.08.2023</t>
  </si>
  <si>
    <t>Logs/Scrubbed XML/Query result</t>
  </si>
  <si>
    <t># Shared Query result from PROD and UAT.
# Shared CIC xml from UAT 
#Shared Scrubber XML with stakeholder</t>
  </si>
  <si>
    <t>Logs/XML/Query</t>
  </si>
  <si>
    <t>* Shared query result
* Shared Log to team
* Shared XMLs to SBLA</t>
  </si>
  <si>
    <t>10.08.2023</t>
  </si>
  <si>
    <t>Deployment/Log/ESM value/Query/XML</t>
  </si>
  <si>
    <t>* Deployment of SBLA Aug 2.0.0
* Shared Query Result to team
* Shared Log from Event Viewer
* Shared ESM value to SBLA team
* Shared XML to Dev
* Follow up on Asset Aggregation issue with WGS and Connect team
* Follow up on UAT1 Space issue with Stakeholder
* Follow up on Draw doc issue with WGS and WKFS team</t>
  </si>
  <si>
    <t xml:space="preserve">August </t>
  </si>
  <si>
    <t>11.08.2023</t>
  </si>
  <si>
    <t>Logs/XML/Query/Access Refesh</t>
  </si>
  <si>
    <t xml:space="preserve">* Shared Query Result to team
* Shared SOAP XML to WKFS team over screen share from UAT
* Shared Logs to Team
* Help in Troubleshooting issue on draw doc
* Raised Blackout request for SBLA HF Prod
* Refreshed Access of user on UAT as per request
</t>
  </si>
  <si>
    <t xml:space="preserve">* Shared Query Result to team
* Shared Logs to Team
* Help in Troubleshooting issue on draw doc
* Raised Blackout request for SBLA HF Prod
* Refreshed Access of user on UAT as per request
</t>
  </si>
  <si>
    <t>14.08.2023</t>
  </si>
  <si>
    <t>Follow up/Logs/XML/Query Result</t>
  </si>
  <si>
    <t># Shared DAAS Query result from PROD with stakeholder
# Did follow up on NOX UAT1 down and brought it up with the help of Juvvi
# Shared Scrubbed XML with stakeholder from PROD
# Did follow up on credit report issue and shared the logs and XMLs from UAT1 . Still ongoing issue.</t>
  </si>
  <si>
    <t>XML/Query result/Scrub/Follow Up</t>
  </si>
  <si>
    <t>* Shared Query result to Team
* Shared XML to Dev
* Scrubbed XML and share to stakeholder
* Credit Report Issue: Looped Credco team on mail chain and waiting for their response</t>
  </si>
  <si>
    <t>15.08.2023</t>
  </si>
  <si>
    <t xml:space="preserve">* Shared Query result to Team
* Shared XML to Dev
* Scrubbed XML and share to stakeholder
* Connect Issue: Looped Connect team and nox team shared logs from prod to them. nox team looking into the logs </t>
  </si>
  <si>
    <t>16.08.2023</t>
  </si>
  <si>
    <t>XML/Follow up/Query result/Event Logs</t>
  </si>
  <si>
    <t># Shared Query result from PROD and UAT with dev team
# Shared the event logs from PROD with dev team
# Shared the xml from UAT with dev team
# Did follow up for connect issue and still going on dev team is investigating the error to fix</t>
  </si>
  <si>
    <t xml:space="preserve">Completed but Connect issue still going on </t>
  </si>
  <si>
    <t>* Shared XML to Dev team
* Shared Query result to SBLA team
* Shared XML to Stakeholder</t>
  </si>
  <si>
    <t>17.08.2023</t>
  </si>
  <si>
    <t>* Shared Query result to dev
* Shared XMLs to stakeholder</t>
  </si>
  <si>
    <t>18.08.2023</t>
  </si>
  <si>
    <t>XML/Query result/Logs</t>
  </si>
  <si>
    <t># Shared Query result from PROD
# Shared XML from PROD and UAT
# Shared Splunk Logs</t>
  </si>
  <si>
    <t>21.08.2023</t>
  </si>
  <si>
    <t># Deployed MTG Sep 1.0.0 is UAT successfully</t>
  </si>
  <si>
    <t>22.08.2023</t>
  </si>
  <si>
    <t>Query result/Encrypted storage value</t>
  </si>
  <si>
    <t># Shared Query result from PROD with dev team
# Shared value of Key from encrypted storage from PROD</t>
  </si>
  <si>
    <t>23.08.2023</t>
  </si>
  <si>
    <t>Deployment/XMLs/Query result</t>
  </si>
  <si>
    <t xml:space="preserve"># Deployed MTG Sep 2.0.0 successfully in UAT
# Shared Query result from PROD
# Shared EVENT logs from PROD
# Shared CIC xml from PROD server with dev team </t>
  </si>
  <si>
    <t>* Shared Query result to dev team
* Shared XML to SBLA team
* Scrubbing XML for stakeholder
* Deployment of WKFS in UAT</t>
  </si>
  <si>
    <t>24.08.2023</t>
  </si>
  <si>
    <t>Query result/XML</t>
  </si>
  <si>
    <t xml:space="preserve"># Shared Ernt fee and CMAO_Import xml from PROD with dev team 
# Shared query result from PROD </t>
  </si>
  <si>
    <t>* Shared Query result to team
* Xml to SBLA team
* Scrubbing XML for Stakeholder</t>
  </si>
  <si>
    <t>25.08.2023</t>
  </si>
  <si>
    <t>Deployment/Query result/XML/Event Logs</t>
  </si>
  <si>
    <t># Deployed MTG Sep 3.0.0 in UAT successfully
# Shared Query result from PROD with stakeholder
# Shared event logs from PROD
# Shared CIC xml from UAT</t>
  </si>
  <si>
    <t>28.08.2023</t>
  </si>
  <si>
    <t># Shared query result from PROD
# Shared XML from UAT and PROD</t>
  </si>
  <si>
    <t>Query/XML/Deployment</t>
  </si>
  <si>
    <t>* Deployment of MTG Sep 4.0.0 in UAT
* Shared Query result to dev team
* Shared XML to stakeholder
* Shared Log to SBLA team</t>
  </si>
  <si>
    <t>29.08.2023</t>
  </si>
  <si>
    <t># Deployed MTG Sep 5.0.0 successfully in UAT
# Shared query result from PROD with dev team
# Shared CMAO_Import file with dev team</t>
  </si>
  <si>
    <t>XML/Query/LOG</t>
  </si>
  <si>
    <t>* Shared Query result
* Shared XML to stakeholder
* Shared Log to SBLA team</t>
  </si>
  <si>
    <t>30.08.2023</t>
  </si>
  <si>
    <t>XML/Query</t>
  </si>
  <si>
    <t xml:space="preserve">* Shared Query result
* Refresh User Access on UAT as per request
* Shared XML to Stakeholder
* Scrub XML as per Request came
</t>
  </si>
  <si>
    <t># Deployed MTG Sep 6.0.0 , 6.0.1 and 6.0.2 in UAT
# Shared query result from PROD
# Shared CMAO_Import xml with dev team from PRDO</t>
  </si>
  <si>
    <t>31.08.2023</t>
  </si>
  <si>
    <t>Deployement/Query result</t>
  </si>
  <si>
    <t># Deployed MTG Sep 7.0.0 in UAT 
# Shared Query result from UAT1 with dev team</t>
  </si>
  <si>
    <t>*Shared Query to Stakeholder</t>
  </si>
  <si>
    <t>01.09.2023</t>
  </si>
  <si>
    <t># Deployed MTG Sep 8.0.0 successfully in UAT1
# Shared query result from PROD
# Shared SBL_ARC xml from PROD with dev team</t>
  </si>
  <si>
    <t>* Shared Query result to Dev team
* Shared XML to SBLA team</t>
  </si>
  <si>
    <t>* Shared Query to Dev team
* Shared XML to SBLA team
* Deployment of MTG Sep 9.0.0 in UAT</t>
  </si>
  <si>
    <t>* Shared Query to Dev team
* Shared XML to SBLA team
* Deployment of WKFS package in UAT</t>
  </si>
  <si>
    <t>06.09.2023</t>
  </si>
  <si>
    <t>Query/XML</t>
  </si>
  <si>
    <t xml:space="preserve">* Shared Query result to dev team
* Shared XML to Team
* Help in Refreshing User Profile in Prod
</t>
  </si>
  <si>
    <t>07.09.2023</t>
  </si>
  <si>
    <t>Query/XML/Log</t>
  </si>
  <si>
    <t>* Shared Query Result to Team
* Shared XMLs to Dev
* Shared Logs
* Refreshed Access in UAT as per request came</t>
  </si>
  <si>
    <t>08.09.2023</t>
  </si>
  <si>
    <t>* Deployment of MTG Sep 10.0.0 in UAT
* Deployment of SBLA Sep 1.0.0 in UAT
* Deployment of WKFS Package in UAT
* Shared Query Screen capture to dev team
* Shared XML to dev team</t>
  </si>
  <si>
    <t>11.09.2023</t>
  </si>
  <si>
    <t>* Shared Query result to dev team
* Shared XML to SBLA team
* Scrubbed XML and send to stakeholder</t>
  </si>
  <si>
    <t>12.09.2023</t>
  </si>
  <si>
    <t># Shared Query result from PROD
# Shared CMAO_Import xml with dev team</t>
  </si>
  <si>
    <t>13.09.2023</t>
  </si>
  <si>
    <t>Deployment/Regression file sharing/Query result/XML</t>
  </si>
  <si>
    <t xml:space="preserve"># Deployed SBLA Sep 2.0.0 in UAT
# Shared query result from PROD and Dev
# Shared scrubbed xml with stakeholder
# Shared regression file with stakeholder </t>
  </si>
  <si>
    <t>* Shared Query result to dev team
* Shared result to Stakeholder</t>
  </si>
  <si>
    <t>14.09.2023</t>
  </si>
  <si>
    <t>Query result/Refresh access/ Deployment/XML</t>
  </si>
  <si>
    <t xml:space="preserve">* Shared Query Result to Dev 
* Deployment of MTG Sep 11.0.0 in UAT
* Refresh user access in UAT
* Shared XML To SBLA team
</t>
  </si>
  <si>
    <t>16.09.2023</t>
  </si>
  <si>
    <t>*Deployment of September MTG in Prod</t>
  </si>
  <si>
    <t xml:space="preserve">Completed Status </t>
  </si>
  <si>
    <t>18.09.2023</t>
  </si>
  <si>
    <t>Deploymen/Query result</t>
  </si>
  <si>
    <t>* Deployment of Oct MTG 1.0.0 and 2.0.0 in UAT
* Shared query result to dev team</t>
  </si>
  <si>
    <t>19.09.2023</t>
  </si>
  <si>
    <t>Deployment/Query result/Access refresh</t>
  </si>
  <si>
    <t>* Deployment of Sep SBLA 3.0.0 UAT
* Shared query result to dev team</t>
  </si>
  <si>
    <t>22.09.2023</t>
  </si>
  <si>
    <t>* Deployment of MTG Oct 3.0.0 in UAT
* Shared Query result to team
* Scrub XMLs and  share to stakeholder</t>
  </si>
  <si>
    <t>25.09.2023</t>
  </si>
  <si>
    <t>* Deployment of SBLA Sep 5.0.0 in UAT
* Shared Query result to team
* Scrub XMLs and  share to stakeholder</t>
  </si>
  <si>
    <t>26.09.2023</t>
  </si>
  <si>
    <t># Deployed MTG Oct 4.0.0 in UAT
# WKFS 26_09(23_10) has been deployed in UAT
# Shared query result from PROD with dev team
# Shared SBLA_ARC xml with stakeholder
# Did access refresh from Weave tool</t>
  </si>
  <si>
    <t>Query result/XML/ Access Refresh</t>
  </si>
  <si>
    <t>* Shared XMl to Stakeholder
* Refresh user access as per request came
* Shared Query result to dev team
* Need to followup with SBLA team on PBLOS ticket issue</t>
  </si>
  <si>
    <t>28.09.2023</t>
  </si>
  <si>
    <t>Deployment/Query result/Event logs/XML</t>
  </si>
  <si>
    <t># Deployed 5.0.0, 5.0.1 and 7.0.0 Oct MTG in uat
# Shared query result from PROD and UAT
# Shared the event logs from PROD server with dev team
# Shared CMAO_Import XML with dev team from UAT1</t>
  </si>
  <si>
    <t>29.09.2023</t>
  </si>
  <si>
    <t>Deployment/Query result/Log</t>
  </si>
  <si>
    <t>* Deployment of MTG Oct 8.0.0 and MTG Oct 8.0.1 in UAT
* Shared Query result to dev team
* Help Stakeholder in Confirguration chnage in NOX UAT as per WGS
* Shared Logs to dev</t>
  </si>
  <si>
    <t>02.10.2023</t>
  </si>
  <si>
    <t xml:space="preserve">XML/Query Result/Event Logs/resolved issue regarding CIC </t>
  </si>
  <si>
    <t># Shared Query result from UAT1 with dev team
# Shared scrubbed xml with stakeholder
# Shared event logs from PROD with dev team
# Resolved issue regarding the CIC in UAT1</t>
  </si>
  <si>
    <t>03.10.2023</t>
  </si>
  <si>
    <t>Deployment/Query/Log</t>
  </si>
  <si>
    <t>* Shared Log to dev team
* Shared Regression test report to stakeholder
* Deploy MTG Oct 6.0.0 in UAT but db script is deploy in Manual folder instead of MTG as per Juvvi and Scott request
* Shared Query result to team</t>
  </si>
  <si>
    <t>Deployment/XML/Event logs</t>
  </si>
  <si>
    <t xml:space="preserve"># Deployed WKFS 03_10(23_10) in UAT1
# Shared xml with dev team from UAT1
# Shared event logs from UAT1 with dev team </t>
  </si>
  <si>
    <t>04.10.2023</t>
  </si>
  <si>
    <t>Query result/Event logs/xml/Access Refresh</t>
  </si>
  <si>
    <t># Shared query result from PROD and UAT
# Shared CIC xml from PROD with dev team
# Shared scrubbed xml with stakeholder
# Shared evet logs from UAT</t>
  </si>
  <si>
    <t>Deployment/XML/Query</t>
  </si>
  <si>
    <t>* Deployment of MTG Oct 9.0.0 in UAT
* Deployment of SBLA Oct 1.0.0 in UAT
* Shared query result to dev team
* Shared result to stakeholder
* Shared XMLs to SBLA team</t>
  </si>
  <si>
    <t>05.10.2023</t>
  </si>
  <si>
    <t>* Deployment of MTG Oct 9.0.1 in UAT
* Shared query result to dev team
* Scrubbed XML and send to stakeholder
* Shared Query result to Stakeholder</t>
  </si>
  <si>
    <t>Query result/Event logs/XML</t>
  </si>
  <si>
    <t># Shared Query result from PROD
# Shared Srubbed XML with stakeholders
# Did Access refresh with weave tool for Users
# Shared event logs from PROD with dev team</t>
  </si>
  <si>
    <t>06.10.2023</t>
  </si>
  <si>
    <t>Query result/Logs/XMLs/Deployment</t>
  </si>
  <si>
    <t>* Deployment of MTG Oct 10.0.0 in UAT
* Shared query result to dev team
* Scrub XML and shared to stakeholder
* Shared log to SBLA team</t>
  </si>
  <si>
    <t># Deployed SBLA Oct23 2.0.0 in uat1 successfully
# Did Access refresh for 4 Users from weave tool
# Shared query result from PROD and UAT2</t>
  </si>
  <si>
    <t xml:space="preserve">October </t>
  </si>
  <si>
    <t>09.10.2023</t>
  </si>
  <si>
    <t>Follow up/Access refresh/XML/Query result</t>
  </si>
  <si>
    <t># Shared Query result from PROD
# Did Access refresh in UAT2 for the User id provided by stakeholder
# Shared scrubbed XML
# Checked for URL Updation in Screen share from UAT1 for the Issue -: LGD-WEBAPP Migration to AWS
# Looped WGS in issue -: Rush PRODSUPPORT-2870  - Initial disclosure date</t>
  </si>
  <si>
    <t>10.10.2023</t>
  </si>
  <si>
    <t>Query result /CIC xml/Access Refresh</t>
  </si>
  <si>
    <t># Shared query result from PROD
# Shared CIC xml from UAT with dev team
# Did Access refresh using weave tool for the Users given by stakeholder</t>
  </si>
  <si>
    <t>11.10.2023</t>
  </si>
  <si>
    <t>Query result/XML/Event logs/Access refresh</t>
  </si>
  <si>
    <t># Shared query result with dev team from UAT and also with stakeholder for preapproval list
# Shared event logs from UAT1 with dev team
# Did access refresh for User using weave tool
# Also looped WGS in issue reported by stakeholders and testers</t>
  </si>
  <si>
    <t>12.10.2023</t>
  </si>
  <si>
    <t>Query Result/CMAO_Import xml/Follow up</t>
  </si>
  <si>
    <t># Shared query result from UAT1/ UAT2 and PROD with dev team
# Shared CMAO_Import XML with dev team
# Looped WGS in -: Urgent eclose PRODSUPPORT - 2890</t>
  </si>
  <si>
    <t>13.10.2023</t>
  </si>
  <si>
    <t>Query Result/Access refresh/CIC xml</t>
  </si>
  <si>
    <t xml:space="preserve"># Shared query result with dev team from PROD and UAT 
# Shared CIC xml with dev team from PROD
# Did access refresh for the user </t>
  </si>
  <si>
    <t>16.10.2023</t>
  </si>
  <si>
    <t>Query result/Ernst XML/Splunk logs/Follow up</t>
  </si>
  <si>
    <t xml:space="preserve"># Looped WGS in -: Urgent issue related to Ernst fee
# Shared Query result from PROD and UAT with dev team
# Shared splunk logs from UAT1 with dev team
# Shared Ernst fee unscrubbed xml with stakeholder 
</t>
  </si>
  <si>
    <t>17.10.2023</t>
  </si>
  <si>
    <t xml:space="preserve"># WKFS 23_11(17_10_23) Completed successfully
# PROD upgrade to 7.0 in dev we tried to deploy but got error in DB script. So juvvi kept on hold because need to discuss with scott
# Shared query result with dev team </t>
  </si>
  <si>
    <t>Completed and Prod Upgrade is still not completed</t>
  </si>
  <si>
    <t>18.10.2023</t>
  </si>
  <si>
    <t>Deployment/Query result/XML/Event logs</t>
  </si>
  <si>
    <t># PROD Upgrade 7.0 completed in Dev but got issue in UAT1 so raised incident by scott to resolve DB issue
# Shared Query result with dev team 
# Shared event logs with dev team from PROD
# Shared Expere xml from PROD with dev team</t>
  </si>
  <si>
    <t>19.10.2023</t>
  </si>
  <si>
    <t>Deployment /Query result/Expere xml</t>
  </si>
  <si>
    <t xml:space="preserve"># Deployed MTG Nov 1.0.0 and 2.0.0 in UAT Successfully
# Shared expere xml with dev team from PROD
# Shared the query result from UAT 1 with dev team
</t>
  </si>
  <si>
    <t>20.10.2023</t>
  </si>
  <si>
    <t xml:space="preserve"># Product upgrade 7.0 R1 is not deployed yet because having issue with jules and as per juvvi update will proceed on monday
# Shared query result from PROD with dev team
# Shared xml from UAT with dev team </t>
  </si>
  <si>
    <t>23.10.2023</t>
  </si>
  <si>
    <t>* Deployment of MTG HF Oct 1.0.0 in UAT
* Deployment of Product Upgrade 7.0 R1 in UAT
* Shared Query result to dev team
* Shared Log to SBLA Team</t>
  </si>
  <si>
    <t>24.10.2023</t>
  </si>
  <si>
    <t>Log/Query result</t>
  </si>
  <si>
    <t>* Shared Event log to dev team
* Shared Query result to team</t>
  </si>
  <si>
    <t>25.10.2023</t>
  </si>
  <si>
    <t>* Deployment of MTG Nov 4.0.0 in UAT
* Deployment of WKFS in UAT
* Shared Query result to dev team
* Shared Log to SBLA Team</t>
  </si>
  <si>
    <t>26.10.2023</t>
  </si>
  <si>
    <t>Refresh/Query result</t>
  </si>
  <si>
    <t>* Shared Query result to dev team
* Shared result to stakeholder
* Refreshed Access on UAT as per request came in</t>
  </si>
  <si>
    <t>Deployment/Scrubbed xml/Query result</t>
  </si>
  <si>
    <t># Deployed SBLA HF Oct 1.0.0 in UAT1 successfully
# Shared query result with dev team from PROD and UAT1
# Shared scrubbed xml from PROD with stakeholder</t>
  </si>
  <si>
    <t>27.10.2023</t>
  </si>
  <si>
    <t># Shared Query result from PROD and UAT with dev team
# Shared XML with dev team from UAT1</t>
  </si>
  <si>
    <t>30.10.2023</t>
  </si>
  <si>
    <t># Deployed Upgrade 7.0 R3 and MTG Nov 6.0.0 in UAT1
# Shared xml with SBLA dev team
# Shared DAAS query result with stakeholder from PROD</t>
  </si>
  <si>
    <t>31.10.2023</t>
  </si>
  <si>
    <t>XML/Query result/Access Refresh</t>
  </si>
  <si>
    <t># Shared CMAO_Import with dev from uat and scrubbed xml with stakeholder
# Did Access refresh of User sent by stakeholder
# Shared query result from PROD with stakeholder</t>
  </si>
  <si>
    <t>01.11.2023</t>
  </si>
  <si>
    <t># Deployed MTG 7.0.0 and 7.0.1 in UAT1
# Shared DAAS query result from PROD with stakeholder
# Shared CMAO_Import XML with dev team from UAT1</t>
  </si>
  <si>
    <t>02.11.2023</t>
  </si>
  <si>
    <t>Deployment/Query result/File from UAT</t>
  </si>
  <si>
    <t xml:space="preserve"># Deployed Upgrade 7.0.0 R4 in UAT Successfully
# Shared DAAS query result from PROD and UAT with stakeholder
# Shared one file from D:\NetOxygen\web_client\common\xsl\LoanEstimatePageC UAT1 with dev team </t>
  </si>
  <si>
    <t>Query result/Refresh/</t>
  </si>
  <si>
    <t>03.11.2023</t>
  </si>
  <si>
    <t>Deployment/Query result/Srubbed XML</t>
  </si>
  <si>
    <t xml:space="preserve"># Deployed MTG Nov 8.0 and 7.0 Upgrade R5 is UAT1
# Shared query result from PROD with dev team
# Shared scrubbed xml with stakeholder from PROD </t>
  </si>
  <si>
    <t>06.11.2023</t>
  </si>
  <si>
    <t>Refresh/Query result/XML</t>
  </si>
  <si>
    <t>* Shared Query result to dev team
* Shared result to stakeholder
* Refreshed Access on UAT as per request came in
* Shared XML to SBLA team</t>
  </si>
  <si>
    <t>07.11.2023</t>
  </si>
  <si>
    <t>Query result/Scrubbed xml and SBLADOCUSign xml</t>
  </si>
  <si>
    <t># Shared query result from PROD and UAT with dev team
# Shared scrubbed xml with stakeholder
# Shared SBLADOCUSign xml with dev team from PROD</t>
  </si>
  <si>
    <t>08.11.2023</t>
  </si>
  <si>
    <t>Query result/Refresh/Deployment</t>
  </si>
  <si>
    <t># Deployed 7.0 R6 and MTG Nov 9.0.0 deployed in UAT
# Shared query result with dev team from PROD and UAT
# Did Access refresh for users shared by stakeholder
# Shared XML cmao_sblaimport  with sbla dev team</t>
  </si>
  <si>
    <t>09.11.2023</t>
  </si>
  <si>
    <t># Shared Query result from UAT1 with dev team
# Access refresh for multiples users list shared by stakeholder
# Shared Scrubbed xml with stakeholder from PROD
# Shared DAAS result from PROD</t>
  </si>
  <si>
    <t>Query result/XML/Event logs</t>
  </si>
  <si>
    <t># Shared DAAS query result with stakeholder and result from UAT with dev team
# Shared XML with dev team from PROD
# Shared Event logs with dev team from UAT1</t>
  </si>
  <si>
    <t>10.11.2023</t>
  </si>
  <si>
    <t>Query result/CMAO_SBLAImport XML/Event logs</t>
  </si>
  <si>
    <t># Shared Event logs from UAT with dev team
# Shared query result from PROD and UAT
# Shared CMAO_SBLAImport xml from PROD with sbla dev team</t>
  </si>
  <si>
    <t>13.11.2023</t>
  </si>
  <si>
    <t># Shared Query result from PROD and UAT
# Shared event logs from PROD with dev team
# Shared CMAO_SBLImport xml with sbla dev team</t>
  </si>
  <si>
    <t>14.11.2023</t>
  </si>
  <si>
    <t>Deployment/Query result/Access refresh/XML</t>
  </si>
  <si>
    <t># Deployed SBLA Nov 2.0.0 in UAT
# Shared query result from PROD with dev team
# Did access refresh of users in UAT1
# Shared scrubbed xml with stakeholder from PROD</t>
  </si>
  <si>
    <t>15.11.2023</t>
  </si>
  <si>
    <t>Query Result/XML</t>
  </si>
  <si>
    <t># Shared Query result from PROD and UAT
# Shared Scrubbed xml from PROD with stakeholder</t>
  </si>
  <si>
    <t>16.11.2023</t>
  </si>
  <si>
    <t>Query Result/Access refresh/Event Logs</t>
  </si>
  <si>
    <t xml:space="preserve"># Shared the Query result with dev team from PROD
# Did Access refresh for users in UAT2
# Shared event log from PROD with dev team </t>
  </si>
  <si>
    <t>17.11.2023</t>
  </si>
  <si>
    <t># Shared Query result from PROD with dev team
# Shared CMAO_SBLImport xml with sbla dev team</t>
  </si>
  <si>
    <t>20.11.2023</t>
  </si>
  <si>
    <t># Deployed MTG Dec 1.0.0 and 2.0.0 in UAT
# Shared Query result with dev team from UAT1
# Shared CMAO_SBLAImport XML from UAT1</t>
  </si>
  <si>
    <t>21.11.2023</t>
  </si>
  <si>
    <t>XML/Query result/Access refresh</t>
  </si>
  <si>
    <t># Shared XML with sbla dev team from PROD
# Shared Query result of DAAS from PROD with stakeholder
# Did access refresh for user name shared by stakeholder</t>
  </si>
  <si>
    <t>22.11.2023</t>
  </si>
  <si>
    <t># Deployed WFKS 23_12(21.11.2023) in uat
# Shared query result with dev team from PROD and UAT
# Shared Scrubbed XML with stakeholder</t>
  </si>
  <si>
    <t>23.11.2023</t>
  </si>
  <si>
    <t># Deployed 3.0.0 and 3.0.1 in UAT
# Shared Query result from PROD and UAT with dev team
# Shared CMAO_SBLImport with sbla dev team</t>
  </si>
  <si>
    <t>24.11.2023</t>
  </si>
  <si>
    <t>Deployment/XML/Query result/Event logs</t>
  </si>
  <si>
    <t># Deployed 4.0.0 in UAT
# Shared DAAS query result with stakeholder
# Shared Event logs with dev team from PROD
# Shared XML with SBLA Dev team from PROD</t>
  </si>
  <si>
    <t>27.11.2023</t>
  </si>
  <si>
    <t># Deployed MTG Dec 5.0.0 in UAT
# Shared event logs with SBLA dev team from PROD
# Shared Query result with SBLA dev team from PROD</t>
  </si>
  <si>
    <t>28.11.2023</t>
  </si>
  <si>
    <t>Deployment/Access refresh/Follow up</t>
  </si>
  <si>
    <t># Deployed SBLA Dec 1.0.0 and 7.0 Upgrade HF in HF and UAT
# Did Access refresh for User in UAT1
# Did follow up with dev team on HMDA issue in PROD</t>
  </si>
  <si>
    <t>29.11.2023</t>
  </si>
  <si>
    <t>Query result/XML/Event Logs</t>
  </si>
  <si>
    <t># Shared query result with dev team from PROD
# Shared CMAO_SBLImport XML from PROD with sbla dev team
# Shared event logs from UAT 1 with dev team</t>
  </si>
  <si>
    <t>30.11.2023</t>
  </si>
  <si>
    <t># Deployed MTG Dec 6.0.0 and 6.0.1 in UAT and Dev
# Shared query result from PROD and UAT
# Shared CIC XML from PROD with dev team</t>
  </si>
  <si>
    <t>01.12.2023</t>
  </si>
  <si>
    <t>*Shared Query Result and XML with Dev team and raised Blackout request for Prod HF release</t>
  </si>
  <si>
    <t>02.12.2023</t>
  </si>
  <si>
    <t>Deployment HF Prod</t>
  </si>
  <si>
    <t>* Deployment of MTG and SBLA HF in prod</t>
  </si>
  <si>
    <t>04.12.2023</t>
  </si>
  <si>
    <t>* Shared Query Result to Dev team and Stakeholder as requested
* Shared Scrubbed XML to SBLA team
* Shared Log to dev team</t>
  </si>
  <si>
    <t>05.12.2023</t>
  </si>
  <si>
    <t>Log/Query Result/XML/Access refresh</t>
  </si>
  <si>
    <t>* Shared Query Result to Dev team and Stakeholder as requested
* Refreshing Access of user in UAT as request came
* Shared Scrubbed XML to dev team
* Shared Log to SBLA team</t>
  </si>
  <si>
    <t>06.12.2023</t>
  </si>
  <si>
    <t>Query Result/Log/XML</t>
  </si>
  <si>
    <t>* Shared Query Result to Dev team and Stakeholder as requested
* Shared Scrubbed XML to dev team
* Shared Log to SBLA team</t>
  </si>
  <si>
    <t>07.12.2023</t>
  </si>
  <si>
    <t>Query Result/Log</t>
  </si>
  <si>
    <t xml:space="preserve">* Shared Query Result to Dev team and Stakeholder as requested
* Shared Log to SBLA team
</t>
  </si>
  <si>
    <t>08.12.2023</t>
  </si>
  <si>
    <t>Query Result/Log/XML/Access Refresh</t>
  </si>
  <si>
    <t>* Shared Query Result to Dev team and Stakeholder as requested
* Shared Log to SBLA team
* Refreshing Access of user in UAT as request came
* Shared Scrubbed XML to dev team</t>
  </si>
  <si>
    <t>09.12.2023</t>
  </si>
  <si>
    <t>Deployment of MTG and WKFS in Prod</t>
  </si>
  <si>
    <t>* Deployment of MTG and WKFS packages in Prod
* Blank Screen issue reported by Latha</t>
  </si>
  <si>
    <t>11.12.2023</t>
  </si>
  <si>
    <t>Query Result/XML/Log</t>
  </si>
  <si>
    <t xml:space="preserve">* Shared Query Result to Dev team and Stakeholder as requested
* Shared Log to Dev team
* Shared Scrubbed XML to dev team
</t>
  </si>
  <si>
    <t>12.12.2023</t>
  </si>
  <si>
    <t>XML/Log/Access Refresh</t>
  </si>
  <si>
    <t>* Shared Log to Dev team
* Shared XML to dev team
* Refresh User access in UAT as per request came</t>
  </si>
  <si>
    <t>13.12.2023</t>
  </si>
  <si>
    <t># Deployed WKFS 12/12 (24_01) in UAT
# Shared XML from CMAO_SBL with sbla dev team
# Shared scrubbed xml with stakeholder from PROD
# Shared query result from PROD</t>
  </si>
  <si>
    <t>14.12.2023</t>
  </si>
  <si>
    <t>Query result/XML/Access refresh</t>
  </si>
  <si>
    <t>#Shared query result with dev team from PROD and UAT
# Shared CIC xml with dev team from PROD
# Shared event logs from PROD with dev team
# Did access refresh in UAT</t>
  </si>
  <si>
    <t>15.12.2023</t>
  </si>
  <si>
    <t>Deployment/Query result/XML/Access refresh</t>
  </si>
  <si>
    <t>* Shared Log with Dev team
* Shared Query result to dev team
* Refresh user access in UAT as per request came
* Deployment of MTG Jan 2.0.0 in Dev and UAT
* Shared XML with SBLA team</t>
  </si>
  <si>
    <t>18.12.2023</t>
  </si>
  <si>
    <t>Query result/Log/XML</t>
  </si>
  <si>
    <t>* Shared Log with Dev team
* Shared Query result to dev team
* Refresh user access in UAT as per request came
* Shared XML with SBLA team</t>
  </si>
  <si>
    <t>19.12.2023</t>
  </si>
  <si>
    <t>Query result/Deployment/XML/Log</t>
  </si>
  <si>
    <t>* Shared Log with Dev team
* Shared Query result to dev team
* Refresh user access in UAT as per request came
* Deployment of MTG Jan 3.0.0 in Dev and UAT
* Shared XML with SBLA team</t>
  </si>
  <si>
    <t>21.12.2023</t>
  </si>
  <si>
    <t>Query Result/Deployment</t>
  </si>
  <si>
    <t>* Shared Log with Dev team
* Shared Query result to dev team
* Refresh user access in UAT as per request came
* Deployment of MTG Jan 4.0.0 in Dev and UAT
* Shared XML with SBLA team</t>
  </si>
  <si>
    <t>22.12.2023</t>
  </si>
  <si>
    <t>Query result/Deployment/Access refresh</t>
  </si>
  <si>
    <t>* Shared Log with Dev team
* Shared Query result to dev team
* Refresh user access in UAT as per request came
* Deployment of MTG Jan 5.0.0 in Dev and UAT
* Shared XML with SBLA team</t>
  </si>
  <si>
    <t>26.12.2023</t>
  </si>
  <si>
    <t>* Shared Query result to dev team
* Shared Log to SBLA Team</t>
  </si>
  <si>
    <t>Query Result/Deployment/Log</t>
  </si>
  <si>
    <t>* Shared Query result to dev team
* Deployment of MTG Jan 6.0.0
* Shared Log to SBLA Team</t>
  </si>
  <si>
    <t>27.12.2023</t>
  </si>
  <si>
    <t>Access Refresh/Query Result/Log</t>
  </si>
  <si>
    <t>* Shared Query result to dev team
* Refresh User Access on UAT as per request
* Shared Log to SBLA Team</t>
  </si>
  <si>
    <t>28.12.2023</t>
  </si>
  <si>
    <t>Deployment/Log/Query result/Access Refresh</t>
  </si>
  <si>
    <t>* Shared Query result to dev team
* Refresh User Access on UAT as per request
* Shared Log to SBLA Team
* Deployment of MTG Jan 8.0.0</t>
  </si>
  <si>
    <t>29.12.2023</t>
  </si>
  <si>
    <t>XML/Log/Access refresh/Query result</t>
  </si>
  <si>
    <t>* Shared Query result to dev team
* Refresh User Access on UAT as per request
* Shared Log to SBLA Team
* Shared XML to team</t>
  </si>
  <si>
    <t>02.01.2024</t>
  </si>
  <si>
    <t>* Shared Query result to dev team
* Shared XML to team</t>
  </si>
  <si>
    <t>03.01.2024</t>
  </si>
  <si>
    <t>Query Result/ XML Scrub</t>
  </si>
  <si>
    <t>* Shared Query result to dev team
* Shared Scrubbed XML to Stakeholder</t>
  </si>
  <si>
    <t>04.01.2024</t>
  </si>
  <si>
    <t>Query result/Log</t>
  </si>
  <si>
    <t>* Shared Query result to Dev Team.
* Shared Log to SBLA team</t>
  </si>
  <si>
    <t>05.01.2024</t>
  </si>
  <si>
    <t>Query Result/Log/Deployment</t>
  </si>
  <si>
    <t>Dev/UAT/Prod</t>
  </si>
  <si>
    <t>* Shared Query result to Dev Team.
* Shared Log to SBLA team
* Deployment of MTG Jan 9.0.0 in Dev and UAT</t>
  </si>
  <si>
    <t>08.01.2024</t>
  </si>
  <si>
    <t>Query result/Deployment/Log/Access Refresh/XMl</t>
  </si>
  <si>
    <t>* Shared Query result to Dev Team.
* Refreshed User Access in UAT as per request came in.
* Shared Log to SBLA team
* Scrubbed XML and shared to Stakeholder
* Deployment of MTG Jan 10.0.0 and 10.0.1 in Dev and UAT</t>
  </si>
  <si>
    <t>09.01.2024</t>
  </si>
  <si>
    <t xml:space="preserve">* Shared Query result to Dev Team.
* Shared Log to SBLA team
</t>
  </si>
  <si>
    <t>10.01.2024</t>
  </si>
  <si>
    <t>Query Result/Log/Scrubbing XML/Deployment</t>
  </si>
  <si>
    <t>* Deployment of MTG Jan 11.0.0 and SBLA Jan 1.0.0 in Dev and UAT
* Shared query result to dev team
* Scrubbing XMl and shared to Stakeholder
* Shared log to SBLA team</t>
  </si>
  <si>
    <t>11.01.2024</t>
  </si>
  <si>
    <t>Query Result/Log/Access Refresh</t>
  </si>
  <si>
    <t>* Shared query result to dev team
* Refresh User access in UAT as per request came in
* Shared log to SBLA team</t>
  </si>
  <si>
    <t>12.01.2024</t>
  </si>
  <si>
    <t>Query Result/Log/Access Refresh/Deployment</t>
  </si>
  <si>
    <t>* Shared query result to dev team
* Refresh User access in UAT as per request came in
* Shared log to SBLA team
* Deployment of MTG Jan 12.0.0, MTG Jan 12.0.1, MTG Jan 12.0.2, SBLA Jan 2.0.0 in dev and UAT</t>
  </si>
  <si>
    <t>15.01.2024</t>
  </si>
  <si>
    <t>* Shared query result to dev team
* Shared XML to SBLA Team</t>
  </si>
  <si>
    <t>16.01.2024</t>
  </si>
  <si>
    <t>* Shared query result to dev team
* Shared XML to SBLA Team
* Shared log to SBLA team</t>
  </si>
  <si>
    <t>17.01.2024</t>
  </si>
  <si>
    <t xml:space="preserve"> * Shared query result to dev team
* Shared XML to SBLA Team
* Shared log to SBLA team</t>
  </si>
  <si>
    <t>18.01.2024</t>
  </si>
  <si>
    <t>19.01.2024</t>
  </si>
  <si>
    <t>20.01.2024</t>
  </si>
  <si>
    <t>* Prod Deployment of Jan MTG, SBLA and WK in Prod</t>
  </si>
  <si>
    <t>22.01.2024</t>
  </si>
  <si>
    <t>Query/XML/JIRA Creation/Deployment</t>
  </si>
  <si>
    <t>* Shared query result to dev team
* Shared XML to SBLA Team
* Shared log to SBLA team
* Deployment of MTG Feb 1.0.0, MTG Feb 2.0.0 in dev and UAT
* Branch created for Feb release for DB
* Envirmonent ready for GMP deployment
* JIRA created , PBLOS-518 for Feb Deployment</t>
  </si>
  <si>
    <t>23.01.2024</t>
  </si>
  <si>
    <t>24.01.2024</t>
  </si>
  <si>
    <t>Query result/XML/Access refresh/Deployment</t>
  </si>
  <si>
    <t>* Shared query result to dev team
* Shared XML to SBLA Team
* Shared log to SBLA team
* Deployment of MTG Feb 3.0.0, MTG Feb 3.0.1, MTG Feb 3.0.2 in dev and UAT
* Refreshed User access as per request</t>
  </si>
  <si>
    <t>25.01.2024</t>
  </si>
  <si>
    <t>* Shared query result to dev team
* Shared XML to SBLA Team
* Deployment of MTG Feb 4.0.0 in dev and UAT</t>
  </si>
  <si>
    <t>26.01.2024</t>
  </si>
  <si>
    <t>29.01.2024</t>
  </si>
  <si>
    <t>* Shared query result to dev team
* Shared XML to SBLA Team
* Deployment of MTG Feb 5.0.0 in dev and UAT
* Refreshed User access as per request</t>
  </si>
  <si>
    <t>30.01.2024</t>
  </si>
  <si>
    <t>Query Result/XML/Scrubbing</t>
  </si>
  <si>
    <t>31.01.2024</t>
  </si>
  <si>
    <t>Query Result/Logs/Scrubbing XML/Access refresh</t>
  </si>
  <si>
    <t>Febauary</t>
  </si>
  <si>
    <t>01.02.2024</t>
  </si>
  <si>
    <t>Query Result/Deployment/Scrubbing</t>
  </si>
  <si>
    <t>* Shared query result to dev team
* Shared XML to SBLA Team
* Deployment of MTG Feb 6.0.0 and MTG Feb 6.0.1 in dev and UAT
* Refreshed User access as per request
* Scrubbed XML and shared with stakeholder</t>
  </si>
  <si>
    <t>02.02.2024</t>
  </si>
  <si>
    <t>* Shared query result to dev team
* Shared XML to SBLA Team
* Deployment of MTG Feb 7.0.0, MTG Feb 7.0.1 and MTG Feb 7.0.2 in dev and UAT
* Refreshed User access as per request
* Scrubbed XML and shared with stakeholder</t>
  </si>
  <si>
    <t>05.02.2024</t>
  </si>
  <si>
    <t>* Shared query result to dev team
* Shared XML to SBLA Team
* Deployment of MTG Feb 8.0.0 in dev and UAT</t>
  </si>
  <si>
    <t>06.02.2024</t>
  </si>
  <si>
    <t>* Shared query result to dev team
* Shared XML to SBLA Team
* Scrubbed XML and shared with stakeholder</t>
  </si>
  <si>
    <t>07.02.2024</t>
  </si>
  <si>
    <t>08.02.2024</t>
  </si>
  <si>
    <t>09.02.2024</t>
  </si>
  <si>
    <t>* Shared query result to dev team
* Shared XML to SBLA Team
* Deployment of MTG Feb 9.0.0 in dev and UAT
* Refreshed User access as per request
* Scrubbed XML and shared with stakeholder</t>
  </si>
  <si>
    <t>12.02.2024</t>
  </si>
  <si>
    <t>Query result/ XML/Log</t>
  </si>
  <si>
    <t>* Shared query result to dev team
* Shared XML to SBLA Team
* Scrubbed XML and shared with stakeholder
* NOX issue reported , which cause entire app down. Issue is because of DB server</t>
  </si>
  <si>
    <t>13.02.2024</t>
  </si>
  <si>
    <t>Query result/XML/Log/Deployment</t>
  </si>
  <si>
    <t>* Shared query result to dev team
* Shared XML to SBLA Team
* Deployment of SBLA Feb 2.0.0 in dev and UAT
* Scrubbed XML and shared with stakeholder</t>
  </si>
  <si>
    <t>14.02.2024</t>
  </si>
  <si>
    <t xml:space="preserve">* Shared query result to dev team
* Shared XML to SBLA Team
</t>
  </si>
  <si>
    <t>15.02.2024</t>
  </si>
  <si>
    <t>Query result/Deployment</t>
  </si>
  <si>
    <t>* Shared query result to dev team
* Shared XML to SBLA Team
* Deployment of SBLA Feb 3.0.0 in dev and UAT</t>
  </si>
  <si>
    <t>16.02.2024</t>
  </si>
  <si>
    <t>17.02.2024</t>
  </si>
  <si>
    <t>* Prod Deployment of Feb MTG, SBLA and WK in Prod</t>
  </si>
  <si>
    <t>19.02.2024</t>
  </si>
  <si>
    <t>20.02.2024</t>
  </si>
  <si>
    <t>XML/Access Refresh</t>
  </si>
  <si>
    <t>* Refreshed User access as per request
* Shared XML to SBLA Team</t>
  </si>
  <si>
    <t>21.02.2024</t>
  </si>
  <si>
    <t>* Shared query result to dev team
* Shared XML to SBLA Team
* Deployment of MTG Mar 1.0.0, 2.0.0, 3.0.0, 3.0.1, 4.0.0 in dev and UAT</t>
  </si>
  <si>
    <t>22.02.2024</t>
  </si>
  <si>
    <t>Febrarury</t>
  </si>
  <si>
    <t>23.02.2024</t>
  </si>
  <si>
    <t xml:space="preserve">* Shared query result to dev team
* Shared XML to SBLA Team
* Deployment of MTG Mar 5.0.0 in dev and UAT
* Scrubbed XML and shared with stakeholder
</t>
  </si>
  <si>
    <t>26.02.2024</t>
  </si>
  <si>
    <t>Query Result/XML/Deployment/Access refresh</t>
  </si>
  <si>
    <t>* Shared query result to dev team
* Shared XML to SBLA Team
* Deployment of MTG Mar 6.0.0 in dev and UAT
* Scrubbed XML and shared with stakeholder
* Refreshed User access as per request</t>
  </si>
  <si>
    <t>27.02.2024</t>
  </si>
  <si>
    <t>Query Result/XML/Acess Refresh</t>
  </si>
  <si>
    <t>* Shared query result to dev team
* Shared XML to SBLA Team
* Refreshed User access as per request</t>
  </si>
  <si>
    <t>28.02.2024</t>
  </si>
  <si>
    <t>Query Result/Scrubbing XML/Log</t>
  </si>
  <si>
    <t>* Shared query result to dev team
* Shared XML to SBLA Team
* Refreshed User access as per request
* Scrubbed XML and shared with stakeholder
* Shared Log to dev</t>
  </si>
  <si>
    <t>29.02.2024</t>
  </si>
  <si>
    <t>Deployment/Query Result/Scrubbing XML/Log</t>
  </si>
  <si>
    <t>* Shared query result to dev team
* Shared XML to SBLA Team
* Deployment of MTG Mar 7.0.0 in dev and UAT
* Scrubbed XML and shared with stakeholder
* Refreshed User access as per request</t>
  </si>
  <si>
    <t>01.03.2024</t>
  </si>
  <si>
    <t>Deployment/Query Result/XML/Acess Refresh</t>
  </si>
  <si>
    <t>* Shared query result to dev team
* Shared XML to SBLA Team
* Deployment of MTG Mar 8.0.0 and 8.0.1 in dev and UAT
* Refreshed User access as per request
* Scrubbed XML and shared with stakeholder
* Shared Log to dev</t>
  </si>
  <si>
    <t>04.03.2024</t>
  </si>
  <si>
    <t>Citadel Down/Query Result/XML/Acess Refresh</t>
  </si>
  <si>
    <t>*Citadel down Issue reported in PROD by users and informed dedicated team to look into it and resolved 
* Shared query result to dev team
* Shared XML to SBLA Team
* Scrubbed XML and shared with stakeholder
* Refreshed User access as per request</t>
  </si>
  <si>
    <t>05.03.2024</t>
  </si>
  <si>
    <t>Query Result/Appraisal XML/API URL updation</t>
  </si>
  <si>
    <t>* Shared query result to dev team
* Shared Appraisal XML from uat1 with stake holder
*Updated API URL in UAT1 from Giacloud to AWS
* Shared XML from CMAO_SBLAImport
* wkfs 05_03_24 has been deployed in UAT1</t>
  </si>
  <si>
    <t>06.03.2024</t>
  </si>
  <si>
    <t>Query Result/XML/Splunk Logs</t>
  </si>
  <si>
    <t>* Shared query result to dev team from PROD and UAT1
* Shared XML with SBLA dev team
* Shared Splunk Logs from PROD with WGS</t>
  </si>
  <si>
    <t>07.03.2024</t>
  </si>
  <si>
    <t>* Shared query result to dev team
* Shared XML to SBLA Team
* Deployment of MTG Mar 9.0.0 in dev and UAT
* Deployed WKFS07/03(24_03) inUAT1
* Refreshed User access as per request</t>
  </si>
  <si>
    <t>08.03.2024</t>
  </si>
  <si>
    <t>* Shared query result to dev team
* Shared Scrubbed XML to stakeholder
* Shared splunk Logs to dev from PROD</t>
  </si>
  <si>
    <t>11.03.2024</t>
  </si>
  <si>
    <t>Query Result/XML/Follow up on Auto Send by Electronic Method Issue</t>
  </si>
  <si>
    <t>* Shared query result to SBLA dev team from PROD
* Shared XML to dev Team from UAT1
* Did follow up with dev team on issue :Auto Send by Electronic Method Issue</t>
  </si>
  <si>
    <t>12.03.2024</t>
  </si>
  <si>
    <t>Deployment/Query Result/XML</t>
  </si>
  <si>
    <t>* Shared query result to dev team
* Shared XML to DEV team from PROD
* Deployment of SBLA Mar 2.0.0 in dev and UAT
* Scrubbed XML and shared with stakeholder</t>
  </si>
  <si>
    <t>13.03.2024</t>
  </si>
  <si>
    <t xml:space="preserve">* Shared query result to dev team from PROD
* Deployment of MTG Mar 10.0.0 in dev and UAT
* Scrubbed XML and shared with stakeholder
</t>
  </si>
  <si>
    <t>14.03.2024</t>
  </si>
  <si>
    <t>PROD UPGRADE deployment/XML/Event logs</t>
  </si>
  <si>
    <t>* Shared query result to dev team from UAT1
* Created the environment for PRODUCT UPGRADE in dev and April Branching 
* Shared event logs from PROD with Dev team
* Shared  Appraisal and Import XMLwith stakeholder</t>
  </si>
  <si>
    <t>15.03.2024</t>
  </si>
  <si>
    <t>Query Result/Release Preparation/Log File</t>
  </si>
  <si>
    <t>* Shared query result to dev team from PROD and UAT1
* Uploaded the evidence for Marc Release 
* Shared SBLA_Import log xml with SBLA Dev team</t>
  </si>
  <si>
    <t>18.03.2024</t>
  </si>
  <si>
    <t>PRODUCT UPGRADE Deployment /Query result/Import XML/Access refresh/Follow up on Latency Issue of NOX</t>
  </si>
  <si>
    <t xml:space="preserve">* Shared query result to dev team from UAT1 
* Shared CMAO_SBLAImport XML to SBLA Team
* Deployment of PRODUCT UPGRADE 7.1 in Dev
* Refreshed User access as per request
* Did follow up on NOX Latency Issue in PROD reported by stakeholder </t>
  </si>
  <si>
    <t>19.03.2024</t>
  </si>
  <si>
    <t>Product Upgrade deployment/XML/Event logs</t>
  </si>
  <si>
    <t>* Shared Splunk logs from PROD with sbla dev team
* Shared CMAO_SBLAImport XML to SBLA Team
* Deployment of PRODUCT UPGRADE 7.1 in UAT1</t>
  </si>
  <si>
    <t>20.03.2024</t>
  </si>
  <si>
    <t>Deployment/Appraisal XML/Query Result/KYC Url</t>
  </si>
  <si>
    <t>* Shared query result to dev team from UAT1
* Deployed WKFS19_03(24_04) and MTG 1.0.0 in Dev and UAT1
* Shared Appraisal XML from PROD with stakeholder
* Updated KYC url in UAT1 from Gaiacloud to AWS</t>
  </si>
  <si>
    <t>21.03.2024</t>
  </si>
  <si>
    <t>Deployment/Appraisal XML/Query Result/Import XML</t>
  </si>
  <si>
    <t>* Shared query result to dev team from UAT1
* Deployed  MTG 2.0.0 in Dev and UAT1
* Shared Appraisal XML from PROD with stakeholder
* Shared CMAO_SBLImport XML with dev sbla team</t>
  </si>
  <si>
    <t>22.03.2024</t>
  </si>
  <si>
    <t>Deployment/Query result/Access Refresh/CMAO_SBLImport</t>
  </si>
  <si>
    <t>* Shared query result to dev team from PROD with sbla dev team
* Deployed  MTG 3.0.0 in Dev and UAT1
* Did Access refresh for the user
* Shared CMAO_SBLImport XML with dev sbla team</t>
  </si>
  <si>
    <t>25.03.2024</t>
  </si>
  <si>
    <t>Deployment/Query Result/CMAO_SBLImport/Scrubbed xml</t>
  </si>
  <si>
    <t xml:space="preserve">* Shared query result to dev team from PROD with sbla dev team
* Deployed  MTG 4.0.0 and 4.0.1 in Dev and UAT1
* Shared CMAO_SBLImport XML with dev sbla team
* Shared Scrubbed xml with stakeholder
</t>
  </si>
  <si>
    <t>26.03.2024</t>
  </si>
  <si>
    <t xml:space="preserve">Query Result/Appraisal XML/Event logs/Follow up </t>
  </si>
  <si>
    <t xml:space="preserve">* Shared query result to dev team from PROD with sbla dev team
* Shared Appraisal XML from PROD with stakeholder for Appraisal Automation
* Shared event logs with Dev team from PROD
* Did follow up on Nox Latency Issue in PROD </t>
  </si>
  <si>
    <t>27.03.2024</t>
  </si>
  <si>
    <t xml:space="preserve">Query Result/Appraisal XML/URL updation/DB details </t>
  </si>
  <si>
    <t>* Shared query result to dev team from PROD with sbla dev team
* Shared Appraisal XML from PROD with stakeholder
* Updated URL in UAT requested by stakeholder for KYC
* Shared Stored Procedure details from UAT1 db</t>
  </si>
  <si>
    <t>28.03.2024</t>
  </si>
  <si>
    <t>Query Result/Appraisal XML/Access Refresh</t>
  </si>
  <si>
    <t>* Shared query result to dev team from PROD with sbla dev team
* Did Access refresh for the user
* Shared CMAO_SBLImport XML with dev sbla team
* Shared Appraisal XML from PROD with stakeholder</t>
  </si>
  <si>
    <t>29.03.2024</t>
  </si>
  <si>
    <t>Deployment/Access refresh/Query Result/Event logs</t>
  </si>
  <si>
    <t>DEV/UAT/PROD</t>
  </si>
  <si>
    <t>* Shared query result to dev team from PROD with sbla dev team
* Deployed  MTG 5.0.0,5.0.1 and 6.0.0 in Dev and UAT1
* Shared Event logs with Dev team from UAT1
* Did Access refresh for User in UAT1</t>
  </si>
  <si>
    <t>01.04.2024</t>
  </si>
  <si>
    <t>Deployment/Query result/SBLDocusign XML</t>
  </si>
  <si>
    <t>* Shared query result to dev team from PROD with sbla dev team
* Deployed  MTG 7.0.0 and 7.0.1 / SBLA Apr 1.0.0 in Dev and UAT1
* Shared SBLDocusign XML with dev sbla team</t>
  </si>
  <si>
    <t>02.04.2024</t>
  </si>
  <si>
    <t xml:space="preserve">Deployment/Query result/URL updation/Deletion of file </t>
  </si>
  <si>
    <t>* Shared query result to dev team from PROD with sbla dev team
* Deployed  MTG 8.0.0 in Dev and UAT1
* updated KYC url from AWS to gaiacloud requested by stakeholder in UAT1
* Deleted file JPMC.Workbench.Configurationitems.xml from UAT1 manually</t>
  </si>
  <si>
    <t>03.04.2024</t>
  </si>
  <si>
    <t>Deployment/Query result/follow up</t>
  </si>
  <si>
    <t>Dev/UAT/PROD</t>
  </si>
  <si>
    <t xml:space="preserve">* Deployed WKFS(02_04)24_04 is UAT1
* Shared query result to dev team from PROD with Dev team
* Deployed  MTG 9.0.0,9.0.1 and 9.0.2 in Dev and UAT1
* Did follow up on Nox Prod Latency Issue </t>
  </si>
  <si>
    <t>04.04.2024</t>
  </si>
  <si>
    <t xml:space="preserve">
Deployment/Query result/Event Logs/Access Refresh</t>
  </si>
  <si>
    <t>* Shared query result to dev team from PROD with Dev team
* Deployed  MTG 10.0.0 in dev and UAT
* Did Access refresh for the Users in UAT
* Shared event logs from PROD with Dev team</t>
  </si>
  <si>
    <t>05.04.2024</t>
  </si>
  <si>
    <t>Url Update/Query Result/Appraisal and DocuSign XML</t>
  </si>
  <si>
    <t>* Updated URL in UAT requested by stakeholder for KYC
* Shared query result to dev team from PROD with Dev team
* Shared Appraisal and DocuSign XML with SBLA dev team from PROD</t>
  </si>
  <si>
    <t>08.04.2024</t>
  </si>
  <si>
    <t>Deployement/Query Result/Event Logs</t>
  </si>
  <si>
    <t>* Shared query result to dev team from PROD with Dev team
* Deployed  MTG 1.0.0 HF Mar in dev and UAT2
* Shared event logs from PROD with Dev team</t>
  </si>
  <si>
    <t>09.04.2024</t>
  </si>
  <si>
    <t>Deployement/Query Result/CMAO_SBLA Import XML</t>
  </si>
  <si>
    <t>* Shared query result to dev team from PROD with Dev team
* Deployed  MTG 11.0.0  Apr in dev and UAT2
* Shared CMAO_SBLImport XML  with SBLA dev team</t>
  </si>
  <si>
    <t>10.04.2024</t>
  </si>
  <si>
    <t>Deployement/Query Result/Access Refresh</t>
  </si>
  <si>
    <t>* Shared query result to dev team from PROD and UAT1 with Dev team
* Deployed  WKFS  in dev and UAT2
* Did Access Refresh for the users in UAT1</t>
  </si>
  <si>
    <t>11.04.2024</t>
  </si>
  <si>
    <t>Query Result/XML/File from UAT1 and PROD</t>
  </si>
  <si>
    <t>* Shared query result to dev team from PROD with Dev team
* Shared event logs from UAT1 with Dev team
* Shared file from Path D:\Netoxygen\Interpreters\BaseSessionMgrCfg</t>
  </si>
  <si>
    <t>12.04.2024</t>
  </si>
  <si>
    <t>Deployment/Query result/Event Logs/Regression Report</t>
  </si>
  <si>
    <t>* Shared query result to dev team from PROD with Dev team
* Shared Annual Review xml from UAT1 and PROD with SBLA Dev team
* Deployed  SBLA 3.0.0 in Dev and UAT1
* Shared Regression Automation Report with stakeholder
* Shared event logs from UAT1 with Dev team</t>
  </si>
  <si>
    <t>15.04.2024</t>
  </si>
  <si>
    <t>Deployment/Query result/HF in PROD</t>
  </si>
  <si>
    <t>* Shared query result to dev team from PROD with Dev team
* Deployed  MTG 13.0.0 and 12.0.0 in Dev and UAT1
* Deployed MTG Mar HF 1.0.0 in PROD</t>
  </si>
  <si>
    <t>16.04.2024</t>
  </si>
  <si>
    <t>* Shared query result from PROD and UAT with dev team
* Scrubbed XML and shared with stakeholder
* Shared event Log from UAT to dev</t>
  </si>
  <si>
    <t>17.04.2024</t>
  </si>
  <si>
    <t>* Shared query result to dev team from PROD and UAT1
* Shared SBLA_Import log xml with SBLA Dev team
* Scrubbed XML and shared with stakeholder
* Refreshed User access as per request</t>
  </si>
  <si>
    <t>18.04.2024</t>
  </si>
  <si>
    <t>* Shared query result to dev team from UAT1
* Shared Appraisal XML from PROD with stakeholder
* Shared CMAO_SBLImport SBLDocusign XML with dev sbla team</t>
  </si>
  <si>
    <t>19.04.2024</t>
  </si>
  <si>
    <t>Query result/Event Logs/Access Refresh</t>
  </si>
  <si>
    <t xml:space="preserve">* Shared query result to dev team from PROD with sbla dev team
* Did Access refresh for the user
* Shared Splunk logs with stakeholder for PROD issue </t>
  </si>
  <si>
    <t>22.04.2024</t>
  </si>
  <si>
    <t>Query result/CMAO_import XML/Event logs/Access refresh</t>
  </si>
  <si>
    <t>* Shared query result to dev team from PROD/UAT1/UAT2 
* Did Access refresh for the user
* Shared Splunk logs with stakeholder for PROD issue
* Shared CMAO_Import XML with deV team from PROD</t>
  </si>
  <si>
    <t>23.04.2024</t>
  </si>
  <si>
    <t>* Deployed  MTG HF Apr 1.0.0 in Dev and UAT1
* Shared query result to dev team from UAT1/PROD</t>
  </si>
  <si>
    <t>24.04.2023</t>
  </si>
  <si>
    <t>Deployment/Query Result/Event Logs/Docusign xml</t>
  </si>
  <si>
    <t>* Deployed  MTG HF Apr 2.0.0 in Dev and UAT1
* Shared query result to dev team from UAT1/PROD
* Shared Scrubbed Appraisal XML from PROD with stakeholder
* Shared SBLDocusign XML with dev sbla team</t>
  </si>
  <si>
    <t>Deployment/AuSService xml/Query result/Appraisal XML/Splunk Logs</t>
  </si>
  <si>
    <t>* Deployed  WKFS24_05(23/04) in UAT1
* Shared query result to dev team from UAT1/PROD
* Shared AuSService and Appraisal XML from PROD with SBLA and MTG dev team
* Shared Splunk Logs with dev team</t>
  </si>
  <si>
    <t xml:space="preserve">* Deployed  MTG May 2.0.0/2.0.1/3.0.0/3.0.1/4.0.0/4.0.1/5.0.0/5.0.1/5.0.2 in Dev and UAT1
* Shared query result to dev team from PROD with sbla dev team
</t>
  </si>
  <si>
    <t>29.04.2024</t>
  </si>
  <si>
    <t>* Shared query result to dev team
* Shared XML to SBLA Team
* Scrubbed XML and shared with stakeholder
* Deployment of MTG April 6.0.0 in dev and 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</si>
</sst>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8"/>
      <name val="Calibri"/>
      <family val="2"/>
      <scheme val="minor"/>
    </font>
    <font>
      <sz val="20"/>
      <color theme="1"/>
      <name val="Calibri"/>
      <family val="2"/>
      <scheme val="minor"/>
    </font>
    <font>
      <b/>
      <sz val="20"/>
      <color theme="1"/>
      <name val="Calibri"/>
      <family val="2"/>
      <scheme val="minor"/>
    </font>
    <font>
      <sz val="20"/>
      <color rgb="FFFF0000"/>
      <name val="Calibri"/>
      <family val="2"/>
      <scheme val="minor"/>
    </font>
    <font>
      <b/>
      <sz val="8"/>
      <color theme="1"/>
      <name val="Calibri"/>
      <family val="2"/>
    </font>
    <font>
      <b/>
      <sz val="8"/>
      <color rgb="FF000000"/>
      <name val="Calibri"/>
      <family val="2"/>
    </font>
    <font>
      <sz val="8"/>
      <color theme="1"/>
      <name val="Calibri"/>
      <family val="2"/>
    </font>
    <font>
      <b/>
      <sz val="8"/>
      <color theme="1"/>
      <name val="Calibri"/>
      <family val="2"/>
      <scheme val="minor"/>
    </font>
    <font>
      <sz val="8"/>
      <color theme="1"/>
      <name val="Calibri"/>
      <family val="2"/>
      <scheme val="minor"/>
    </font>
    <font>
      <b/>
      <sz val="12"/>
      <color theme="1"/>
      <name val="Calibri"/>
      <family val="2"/>
      <scheme val="minor"/>
    </font>
    <font>
      <sz val="20"/>
      <color rgb="FF000000"/>
      <name val="Calibri"/>
      <family val="2"/>
    </font>
    <font>
      <sz val="20"/>
      <color rgb="FF000000"/>
      <name val="Calibri"/>
    </font>
    <font>
      <sz val="20"/>
      <color rgb="FF444444"/>
      <name val="Calibri"/>
      <family val="2"/>
      <charset val="1"/>
    </font>
    <font>
      <sz val="20"/>
      <color theme="1"/>
      <name val="Calibri"/>
      <family val="2"/>
      <charset val="1"/>
    </font>
    <font>
      <sz val="20"/>
      <color rgb="FF000000"/>
      <name val="Calibri"/>
      <family val="2"/>
      <charset val="1"/>
    </font>
    <font>
      <sz val="20"/>
      <color rgb="FF000000"/>
      <name val="Calibri"/>
      <charset val="1"/>
    </font>
    <font>
      <b/>
      <sz val="20"/>
      <color rgb="FF000000"/>
      <name val="Calibri"/>
    </font>
    <font>
      <sz val="20"/>
      <color rgb="FF444444"/>
      <name val="Calibri"/>
      <scheme val="minor"/>
    </font>
    <font>
      <sz val="20"/>
      <color rgb="FF242424"/>
      <name val="Calibri"/>
      <family val="2"/>
      <charset val="1"/>
    </font>
    <font>
      <sz val="20"/>
      <color rgb="FF242424"/>
      <name val="Calibri"/>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D9D9D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68">
    <xf numFmtId="0" fontId="0" fillId="0" borderId="0" xfId="0"/>
    <xf numFmtId="0" fontId="2" fillId="0" borderId="0" xfId="0" applyFont="1" applyAlignment="1">
      <alignment horizontal="left" vertical="top"/>
    </xf>
    <xf numFmtId="0" fontId="3" fillId="2" borderId="1" xfId="0" applyFont="1" applyFill="1" applyBorder="1" applyAlignment="1">
      <alignment horizontal="left" vertical="top" wrapText="1"/>
    </xf>
    <xf numFmtId="14" fontId="2" fillId="0" borderId="1" xfId="0" applyNumberFormat="1"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14" fontId="2" fillId="0" borderId="1" xfId="0" applyNumberFormat="1" applyFont="1" applyBorder="1" applyAlignment="1">
      <alignment horizontal="left" vertical="top" wrapText="1"/>
    </xf>
    <xf numFmtId="14" fontId="2" fillId="3" borderId="1" xfId="0" applyNumberFormat="1"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22" fontId="2" fillId="3" borderId="1" xfId="0" applyNumberFormat="1" applyFont="1" applyFill="1" applyBorder="1" applyAlignment="1">
      <alignment horizontal="left" vertical="top" wrapText="1"/>
    </xf>
    <xf numFmtId="14" fontId="2" fillId="3" borderId="1" xfId="0" applyNumberFormat="1" applyFont="1" applyFill="1" applyBorder="1" applyAlignment="1">
      <alignment horizontal="left" vertical="top" wrapText="1"/>
    </xf>
    <xf numFmtId="22" fontId="2"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22" fontId="2" fillId="0" borderId="3" xfId="0" applyNumberFormat="1" applyFont="1" applyBorder="1" applyAlignment="1">
      <alignment horizontal="left" vertical="top" wrapText="1"/>
    </xf>
    <xf numFmtId="0" fontId="4" fillId="3" borderId="1" xfId="0"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7" fillId="0" borderId="5" xfId="0" applyFont="1" applyBorder="1" applyAlignment="1">
      <alignment vertical="center" wrapText="1"/>
    </xf>
    <xf numFmtId="0" fontId="7" fillId="0" borderId="6" xfId="0" applyFont="1" applyBorder="1" applyAlignment="1">
      <alignment vertical="center" wrapText="1"/>
    </xf>
    <xf numFmtId="0" fontId="5" fillId="4" borderId="5" xfId="0" applyFont="1" applyFill="1" applyBorder="1" applyAlignment="1">
      <alignment vertical="center" wrapText="1"/>
    </xf>
    <xf numFmtId="0" fontId="6" fillId="4" borderId="6" xfId="0" applyFont="1" applyFill="1" applyBorder="1" applyAlignment="1">
      <alignment vertical="center" wrapText="1"/>
    </xf>
    <xf numFmtId="0" fontId="5" fillId="4" borderId="4" xfId="0" applyFont="1" applyFill="1" applyBorder="1" applyAlignment="1">
      <alignment horizontal="center" vertical="center" wrapText="1"/>
    </xf>
    <xf numFmtId="0" fontId="8" fillId="5" borderId="2" xfId="0" applyFont="1" applyFill="1" applyBorder="1" applyAlignment="1">
      <alignment horizontal="center"/>
    </xf>
    <xf numFmtId="0" fontId="9" fillId="0" borderId="0" xfId="0" applyFont="1"/>
    <xf numFmtId="0" fontId="7" fillId="0" borderId="4" xfId="0" applyFont="1" applyBorder="1" applyAlignment="1">
      <alignment vertical="center" wrapText="1"/>
    </xf>
    <xf numFmtId="10" fontId="9" fillId="0" borderId="1" xfId="0" applyNumberFormat="1" applyFont="1" applyBorder="1" applyAlignment="1">
      <alignment horizontal="center"/>
    </xf>
    <xf numFmtId="0" fontId="11" fillId="0" borderId="1" xfId="0" applyFont="1" applyBorder="1"/>
    <xf numFmtId="0" fontId="11" fillId="0" borderId="7" xfId="0" applyFont="1" applyBorder="1"/>
    <xf numFmtId="0" fontId="11" fillId="0" borderId="7" xfId="0" applyFont="1" applyBorder="1" applyAlignment="1">
      <alignment wrapText="1"/>
    </xf>
    <xf numFmtId="0" fontId="11" fillId="7" borderId="7" xfId="0" applyFont="1" applyFill="1" applyBorder="1"/>
    <xf numFmtId="0" fontId="11" fillId="0" borderId="2" xfId="0" applyFont="1" applyBorder="1"/>
    <xf numFmtId="0" fontId="11" fillId="0" borderId="8" xfId="0" applyFont="1" applyBorder="1"/>
    <xf numFmtId="0" fontId="11" fillId="0" borderId="8" xfId="0" applyFont="1" applyBorder="1" applyAlignment="1">
      <alignment wrapText="1"/>
    </xf>
    <xf numFmtId="0" fontId="11" fillId="7" borderId="8" xfId="0" applyFont="1" applyFill="1" applyBorder="1"/>
    <xf numFmtId="0" fontId="8" fillId="5" borderId="1" xfId="0" applyFont="1" applyFill="1" applyBorder="1" applyAlignment="1">
      <alignment horizontal="center"/>
    </xf>
    <xf numFmtId="0" fontId="12" fillId="0" borderId="1" xfId="0" applyFont="1" applyBorder="1"/>
    <xf numFmtId="0" fontId="12" fillId="0" borderId="7" xfId="0" applyFont="1" applyBorder="1"/>
    <xf numFmtId="0" fontId="12" fillId="0" borderId="7" xfId="0" applyFont="1" applyBorder="1" applyAlignment="1">
      <alignment wrapText="1"/>
    </xf>
    <xf numFmtId="0" fontId="12" fillId="7" borderId="7" xfId="0" applyFont="1" applyFill="1" applyBorder="1"/>
    <xf numFmtId="0" fontId="12" fillId="0" borderId="7" xfId="0" applyFont="1" applyBorder="1" applyAlignment="1">
      <alignment vertical="top" wrapText="1"/>
    </xf>
    <xf numFmtId="0" fontId="11" fillId="0" borderId="7" xfId="0" applyFont="1" applyBorder="1" applyAlignment="1">
      <alignment vertical="top" wrapText="1"/>
    </xf>
    <xf numFmtId="0" fontId="11" fillId="0" borderId="7" xfId="0" applyFont="1" applyBorder="1" applyAlignment="1">
      <alignment horizontal="left" vertical="top" wrapText="1"/>
    </xf>
    <xf numFmtId="0" fontId="13" fillId="0" borderId="0" xfId="0" applyFont="1" applyAlignment="1">
      <alignment vertical="top"/>
    </xf>
    <xf numFmtId="0" fontId="11" fillId="0" borderId="7" xfId="0" applyFont="1" applyBorder="1" applyAlignment="1">
      <alignment horizontal="left" wrapText="1"/>
    </xf>
    <xf numFmtId="0" fontId="14" fillId="0" borderId="0" xfId="0" applyFont="1" applyAlignment="1">
      <alignment vertical="top" wrapText="1"/>
    </xf>
    <xf numFmtId="0" fontId="15" fillId="8" borderId="0" xfId="0" applyFont="1" applyFill="1" applyAlignment="1">
      <alignment horizontal="left" vertical="top" wrapText="1"/>
    </xf>
    <xf numFmtId="0" fontId="12" fillId="8" borderId="0" xfId="0" applyFont="1" applyFill="1" applyAlignment="1">
      <alignment horizontal="left" vertical="top" wrapText="1"/>
    </xf>
    <xf numFmtId="0" fontId="13" fillId="0" borderId="0" xfId="0" applyFont="1"/>
    <xf numFmtId="0" fontId="16" fillId="0" borderId="0" xfId="0" applyFont="1"/>
    <xf numFmtId="0" fontId="12" fillId="0" borderId="1" xfId="0" applyFont="1" applyBorder="1" applyAlignment="1">
      <alignment horizontal="left" vertical="top" wrapText="1"/>
    </xf>
    <xf numFmtId="0" fontId="18" fillId="0" borderId="0" xfId="0" applyFont="1"/>
    <xf numFmtId="0" fontId="13" fillId="0" borderId="0" xfId="0" applyFont="1" applyAlignment="1">
      <alignment wrapText="1"/>
    </xf>
    <xf numFmtId="0" fontId="16" fillId="0" borderId="0" xfId="0" applyFont="1" applyAlignment="1">
      <alignment wrapText="1"/>
    </xf>
    <xf numFmtId="0" fontId="12" fillId="0" borderId="0" xfId="0" applyFont="1"/>
    <xf numFmtId="0" fontId="19" fillId="8" borderId="0" xfId="0" applyFont="1" applyFill="1" applyAlignment="1">
      <alignment wrapText="1"/>
    </xf>
    <xf numFmtId="0" fontId="19" fillId="0" borderId="0" xfId="0" applyFont="1" applyAlignment="1">
      <alignment vertical="center"/>
    </xf>
    <xf numFmtId="0" fontId="2" fillId="0" borderId="1" xfId="0" applyFont="1" applyBorder="1" applyAlignment="1">
      <alignment horizontal="left" vertical="center" wrapText="1"/>
    </xf>
    <xf numFmtId="0" fontId="19" fillId="8" borderId="9" xfId="0" applyFont="1" applyFill="1" applyBorder="1" applyAlignment="1">
      <alignment wrapText="1"/>
    </xf>
    <xf numFmtId="0" fontId="2" fillId="0" borderId="10" xfId="0" applyFont="1" applyBorder="1" applyAlignment="1">
      <alignment horizontal="left" vertical="top"/>
    </xf>
    <xf numFmtId="0" fontId="2" fillId="0" borderId="7" xfId="0" applyFont="1" applyBorder="1" applyAlignment="1">
      <alignment horizontal="left" vertical="top" wrapText="1"/>
    </xf>
    <xf numFmtId="0" fontId="19" fillId="8" borderId="11" xfId="0" applyFont="1" applyFill="1" applyBorder="1" applyAlignment="1">
      <alignment wrapText="1"/>
    </xf>
    <xf numFmtId="0" fontId="20" fillId="8" borderId="0" xfId="0" applyFont="1" applyFill="1" applyAlignment="1">
      <alignment wrapText="1"/>
    </xf>
    <xf numFmtId="0" fontId="10" fillId="6"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99"/>
      <color rgb="FF00FFCC"/>
      <color rgb="FF660066"/>
      <color rgb="FFFF99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rich>
      </c:tx>
      <c:layout>
        <c:manualLayout>
          <c:xMode val="edge"/>
          <c:yMode val="edge"/>
          <c:x val="0.6944374453193350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'[1]KPI Metrics'!$B$2</c:f>
              <c:strCache>
                <c:ptCount val="1"/>
                <c:pt idx="0">
                  <c:v>Jul</c:v>
                </c:pt>
              </c:strCache>
            </c:strRef>
          </c:tx>
          <c:spPr>
            <a:solidFill>
              <a:schemeClr val="accent1"/>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Metrics'!$B$3:$B$9</c:f>
              <c:numCache>
                <c:formatCode>General</c:formatCode>
                <c:ptCount val="7"/>
                <c:pt idx="0">
                  <c:v>0</c:v>
                </c:pt>
                <c:pt idx="1">
                  <c:v>1</c:v>
                </c:pt>
                <c:pt idx="2">
                  <c:v>1</c:v>
                </c:pt>
                <c:pt idx="3">
                  <c:v>0.875</c:v>
                </c:pt>
                <c:pt idx="4">
                  <c:v>1</c:v>
                </c:pt>
                <c:pt idx="5">
                  <c:v>0</c:v>
                </c:pt>
                <c:pt idx="6">
                  <c:v>0.1875</c:v>
                </c:pt>
              </c:numCache>
            </c:numRef>
          </c:val>
          <c:extLst>
            <c:ext xmlns:c16="http://schemas.microsoft.com/office/drawing/2014/chart" uri="{C3380CC4-5D6E-409C-BE32-E72D297353CC}">
              <c16:uniqueId val="{00000000-6844-415A-A1F8-8BCCA284EAD5}"/>
            </c:ext>
          </c:extLst>
        </c:ser>
        <c:ser>
          <c:idx val="1"/>
          <c:order val="1"/>
          <c:tx>
            <c:strRef>
              <c:f>'[1]KPI Metrics'!$C$2</c:f>
              <c:strCache>
                <c:ptCount val="1"/>
                <c:pt idx="0">
                  <c:v>Aug </c:v>
                </c:pt>
              </c:strCache>
            </c:strRef>
          </c:tx>
          <c:spPr>
            <a:solidFill>
              <a:schemeClr val="accent2"/>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Metrics'!$C$3:$C$9</c:f>
              <c:numCache>
                <c:formatCode>General</c:formatCode>
                <c:ptCount val="7"/>
                <c:pt idx="0">
                  <c:v>0</c:v>
                </c:pt>
                <c:pt idx="1">
                  <c:v>1</c:v>
                </c:pt>
                <c:pt idx="2">
                  <c:v>1</c:v>
                </c:pt>
                <c:pt idx="3">
                  <c:v>0.83333333333333337</c:v>
                </c:pt>
                <c:pt idx="4">
                  <c:v>1</c:v>
                </c:pt>
                <c:pt idx="5">
                  <c:v>4.1666666666666664E-2</c:v>
                </c:pt>
                <c:pt idx="6">
                  <c:v>0.25</c:v>
                </c:pt>
              </c:numCache>
            </c:numRef>
          </c:val>
          <c:extLst>
            <c:ext xmlns:c16="http://schemas.microsoft.com/office/drawing/2014/chart" uri="{C3380CC4-5D6E-409C-BE32-E72D297353CC}">
              <c16:uniqueId val="{00000001-6844-415A-A1F8-8BCCA284EAD5}"/>
            </c:ext>
          </c:extLst>
        </c:ser>
        <c:ser>
          <c:idx val="2"/>
          <c:order val="2"/>
          <c:tx>
            <c:strRef>
              <c:f>'[1]KPI Metrics'!$D$2</c:f>
              <c:strCache>
                <c:ptCount val="1"/>
                <c:pt idx="0">
                  <c:v>Sep</c:v>
                </c:pt>
              </c:strCache>
            </c:strRef>
          </c:tx>
          <c:spPr>
            <a:solidFill>
              <a:schemeClr val="accent3"/>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Metrics'!$D$3:$D$9</c:f>
              <c:numCache>
                <c:formatCode>General</c:formatCode>
                <c:ptCount val="7"/>
                <c:pt idx="0">
                  <c:v>0</c:v>
                </c:pt>
                <c:pt idx="1">
                  <c:v>1</c:v>
                </c:pt>
                <c:pt idx="2">
                  <c:v>1</c:v>
                </c:pt>
                <c:pt idx="3">
                  <c:v>0.9375</c:v>
                </c:pt>
                <c:pt idx="4">
                  <c:v>1</c:v>
                </c:pt>
                <c:pt idx="5">
                  <c:v>2.5000000000000001E-2</c:v>
                </c:pt>
                <c:pt idx="6">
                  <c:v>0.21249999999999999</c:v>
                </c:pt>
              </c:numCache>
            </c:numRef>
          </c:val>
          <c:extLst>
            <c:ext xmlns:c16="http://schemas.microsoft.com/office/drawing/2014/chart" uri="{C3380CC4-5D6E-409C-BE32-E72D297353CC}">
              <c16:uniqueId val="{00000002-6844-415A-A1F8-8BCCA284EAD5}"/>
            </c:ext>
          </c:extLst>
        </c:ser>
        <c:ser>
          <c:idx val="3"/>
          <c:order val="3"/>
          <c:tx>
            <c:strRef>
              <c:f>'[1]KPI Metrics'!$E$2</c:f>
              <c:strCache>
                <c:ptCount val="1"/>
                <c:pt idx="0">
                  <c:v>Oct</c:v>
                </c:pt>
              </c:strCache>
            </c:strRef>
          </c:tx>
          <c:spPr>
            <a:solidFill>
              <a:schemeClr val="accent4"/>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Metrics'!$E$3:$E$9</c:f>
              <c:numCache>
                <c:formatCode>General</c:formatCode>
                <c:ptCount val="7"/>
                <c:pt idx="0">
                  <c:v>0</c:v>
                </c:pt>
                <c:pt idx="1">
                  <c:v>1</c:v>
                </c:pt>
                <c:pt idx="2">
                  <c:v>1</c:v>
                </c:pt>
                <c:pt idx="3">
                  <c:v>0.9887640449438202</c:v>
                </c:pt>
                <c:pt idx="4">
                  <c:v>1</c:v>
                </c:pt>
                <c:pt idx="5">
                  <c:v>0</c:v>
                </c:pt>
                <c:pt idx="6">
                  <c:v>0.10112359550561797</c:v>
                </c:pt>
              </c:numCache>
            </c:numRef>
          </c:val>
          <c:extLst>
            <c:ext xmlns:c16="http://schemas.microsoft.com/office/drawing/2014/chart" uri="{C3380CC4-5D6E-409C-BE32-E72D297353CC}">
              <c16:uniqueId val="{00000003-6844-415A-A1F8-8BCCA284EAD5}"/>
            </c:ext>
          </c:extLst>
        </c:ser>
        <c:ser>
          <c:idx val="4"/>
          <c:order val="4"/>
          <c:tx>
            <c:strRef>
              <c:f>'[1]KPI Metrics'!$F$2</c:f>
              <c:strCache>
                <c:ptCount val="1"/>
                <c:pt idx="0">
                  <c:v>Nov</c:v>
                </c:pt>
              </c:strCache>
            </c:strRef>
          </c:tx>
          <c:spPr>
            <a:solidFill>
              <a:schemeClr val="accent5"/>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Metrics'!$F$3:$F$9</c:f>
              <c:numCache>
                <c:formatCode>General</c:formatCode>
                <c:ptCount val="7"/>
                <c:pt idx="0">
                  <c:v>0</c:v>
                </c:pt>
                <c:pt idx="1">
                  <c:v>1</c:v>
                </c:pt>
                <c:pt idx="2">
                  <c:v>1</c:v>
                </c:pt>
                <c:pt idx="3">
                  <c:v>0.98571428571428577</c:v>
                </c:pt>
                <c:pt idx="4">
                  <c:v>1</c:v>
                </c:pt>
                <c:pt idx="5">
                  <c:v>0</c:v>
                </c:pt>
                <c:pt idx="6">
                  <c:v>0.12857142857142856</c:v>
                </c:pt>
              </c:numCache>
            </c:numRef>
          </c:val>
          <c:extLst>
            <c:ext xmlns:c16="http://schemas.microsoft.com/office/drawing/2014/chart" uri="{C3380CC4-5D6E-409C-BE32-E72D297353CC}">
              <c16:uniqueId val="{00000004-6844-415A-A1F8-8BCCA284EAD5}"/>
            </c:ext>
          </c:extLst>
        </c:ser>
        <c:ser>
          <c:idx val="5"/>
          <c:order val="5"/>
          <c:tx>
            <c:strRef>
              <c:f>'[1]KPI Metrics'!$G$2</c:f>
              <c:strCache>
                <c:ptCount val="1"/>
                <c:pt idx="0">
                  <c:v>Dec</c:v>
                </c:pt>
              </c:strCache>
            </c:strRef>
          </c:tx>
          <c:spPr>
            <a:solidFill>
              <a:schemeClr val="accent6"/>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Metrics'!$G$3:$G$9</c:f>
              <c:numCache>
                <c:formatCode>General</c:formatCode>
                <c:ptCount val="7"/>
                <c:pt idx="0">
                  <c:v>0</c:v>
                </c:pt>
                <c:pt idx="1">
                  <c:v>1</c:v>
                </c:pt>
                <c:pt idx="2">
                  <c:v>1</c:v>
                </c:pt>
                <c:pt idx="3">
                  <c:v>1</c:v>
                </c:pt>
                <c:pt idx="4">
                  <c:v>1</c:v>
                </c:pt>
                <c:pt idx="5">
                  <c:v>0</c:v>
                </c:pt>
                <c:pt idx="6">
                  <c:v>0.3188405797101449</c:v>
                </c:pt>
              </c:numCache>
            </c:numRef>
          </c:val>
          <c:extLst>
            <c:ext xmlns:c16="http://schemas.microsoft.com/office/drawing/2014/chart" uri="{C3380CC4-5D6E-409C-BE32-E72D297353CC}">
              <c16:uniqueId val="{00000005-6844-415A-A1F8-8BCCA284EAD5}"/>
            </c:ext>
          </c:extLst>
        </c:ser>
        <c:ser>
          <c:idx val="6"/>
          <c:order val="6"/>
          <c:tx>
            <c:strRef>
              <c:f>'[1]KPI Metrics'!$H$2</c:f>
              <c:strCache>
                <c:ptCount val="1"/>
                <c:pt idx="0">
                  <c:v>Jan</c:v>
                </c:pt>
              </c:strCache>
            </c:strRef>
          </c:tx>
          <c:spPr>
            <a:solidFill>
              <a:schemeClr val="accent1">
                <a:lumMod val="60000"/>
              </a:schemeClr>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Metrics'!$H$3:$H$9</c:f>
              <c:numCache>
                <c:formatCode>General</c:formatCode>
                <c:ptCount val="7"/>
                <c:pt idx="0">
                  <c:v>0</c:v>
                </c:pt>
                <c:pt idx="1">
                  <c:v>1</c:v>
                </c:pt>
                <c:pt idx="2">
                  <c:v>1</c:v>
                </c:pt>
                <c:pt idx="3">
                  <c:v>1</c:v>
                </c:pt>
                <c:pt idx="4">
                  <c:v>1</c:v>
                </c:pt>
                <c:pt idx="5">
                  <c:v>0</c:v>
                </c:pt>
                <c:pt idx="6">
                  <c:v>0.35714285714285715</c:v>
                </c:pt>
              </c:numCache>
            </c:numRef>
          </c:val>
          <c:extLst>
            <c:ext xmlns:c16="http://schemas.microsoft.com/office/drawing/2014/chart" uri="{C3380CC4-5D6E-409C-BE32-E72D297353CC}">
              <c16:uniqueId val="{00000006-6844-415A-A1F8-8BCCA284EAD5}"/>
            </c:ext>
          </c:extLst>
        </c:ser>
        <c:ser>
          <c:idx val="7"/>
          <c:order val="7"/>
          <c:tx>
            <c:strRef>
              <c:f>'[1]KPI Metrics'!$I$2</c:f>
              <c:strCache>
                <c:ptCount val="1"/>
                <c:pt idx="0">
                  <c:v>Feb</c:v>
                </c:pt>
              </c:strCache>
            </c:strRef>
          </c:tx>
          <c:spPr>
            <a:solidFill>
              <a:schemeClr val="accent2">
                <a:lumMod val="60000"/>
              </a:schemeClr>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Metrics'!$I$3:$I$9</c:f>
              <c:numCache>
                <c:formatCode>General</c:formatCode>
                <c:ptCount val="7"/>
                <c:pt idx="0">
                  <c:v>0</c:v>
                </c:pt>
                <c:pt idx="1">
                  <c:v>1</c:v>
                </c:pt>
                <c:pt idx="2">
                  <c:v>1</c:v>
                </c:pt>
                <c:pt idx="3">
                  <c:v>1</c:v>
                </c:pt>
                <c:pt idx="4">
                  <c:v>1</c:v>
                </c:pt>
                <c:pt idx="5">
                  <c:v>0</c:v>
                </c:pt>
                <c:pt idx="6">
                  <c:v>0.37931034482758619</c:v>
                </c:pt>
              </c:numCache>
            </c:numRef>
          </c:val>
          <c:extLst>
            <c:ext xmlns:c16="http://schemas.microsoft.com/office/drawing/2014/chart" uri="{C3380CC4-5D6E-409C-BE32-E72D297353CC}">
              <c16:uniqueId val="{00000007-6844-415A-A1F8-8BCCA284EAD5}"/>
            </c:ext>
          </c:extLst>
        </c:ser>
        <c:ser>
          <c:idx val="8"/>
          <c:order val="8"/>
          <c:tx>
            <c:strRef>
              <c:f>'[1]KPI Metrics'!$J$2</c:f>
              <c:strCache>
                <c:ptCount val="1"/>
                <c:pt idx="0">
                  <c:v>Mar</c:v>
                </c:pt>
              </c:strCache>
            </c:strRef>
          </c:tx>
          <c:spPr>
            <a:solidFill>
              <a:schemeClr val="accent3">
                <a:lumMod val="60000"/>
              </a:schemeClr>
            </a:solidFill>
            <a:ln>
              <a:noFill/>
            </a:ln>
            <a:effectLst/>
            <a:sp3d/>
          </c:spPr>
          <c:invertIfNegative val="0"/>
          <c:cat>
            <c:strRef>
              <c:f>'[1]KPI Metrics'!$A$3:$A$9</c:f>
              <c:strCache>
                <c:ptCount val="7"/>
                <c:pt idx="0">
                  <c:v>Deployment failure rate</c:v>
                </c:pt>
                <c:pt idx="1">
                  <c:v>Response time by adhering the SLA</c:v>
                </c:pt>
                <c:pt idx="2">
                  <c:v>Resolution Updates</c:v>
                </c:pt>
                <c:pt idx="3">
                  <c:v>Closing Updates</c:v>
                </c:pt>
                <c:pt idx="4">
                  <c:v>SOP Updates</c:v>
                </c:pt>
                <c:pt idx="5">
                  <c:v>Team not reachable</c:v>
                </c:pt>
                <c:pt idx="6">
                  <c:v>No. of Repeat Requests</c:v>
                </c:pt>
              </c:strCache>
            </c:strRef>
          </c:cat>
          <c:val>
            <c:numRef>
              <c:f>'[1]KPI Metrics'!$J$3:$J$9</c:f>
              <c:numCache>
                <c:formatCode>General</c:formatCode>
                <c:ptCount val="7"/>
                <c:pt idx="0">
                  <c:v>0</c:v>
                </c:pt>
                <c:pt idx="1">
                  <c:v>0.96296296296296291</c:v>
                </c:pt>
                <c:pt idx="2">
                  <c:v>1</c:v>
                </c:pt>
                <c:pt idx="3">
                  <c:v>1</c:v>
                </c:pt>
                <c:pt idx="4">
                  <c:v>1</c:v>
                </c:pt>
                <c:pt idx="5">
                  <c:v>3.7037037037037035E-2</c:v>
                </c:pt>
                <c:pt idx="6">
                  <c:v>0.1111111111111111</c:v>
                </c:pt>
              </c:numCache>
            </c:numRef>
          </c:val>
          <c:extLst>
            <c:ext xmlns:c16="http://schemas.microsoft.com/office/drawing/2014/chart" uri="{C3380CC4-5D6E-409C-BE32-E72D297353CC}">
              <c16:uniqueId val="{00000008-6844-415A-A1F8-8BCCA284EAD5}"/>
            </c:ext>
          </c:extLst>
        </c:ser>
        <c:dLbls>
          <c:showLegendKey val="0"/>
          <c:showVal val="0"/>
          <c:showCatName val="0"/>
          <c:showSerName val="0"/>
          <c:showPercent val="0"/>
          <c:showBubbleSize val="0"/>
        </c:dLbls>
        <c:gapWidth val="150"/>
        <c:shape val="box"/>
        <c:axId val="1232308912"/>
        <c:axId val="1232305960"/>
        <c:axId val="0"/>
      </c:bar3DChart>
      <c:catAx>
        <c:axId val="123230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05960"/>
        <c:crosses val="autoZero"/>
        <c:auto val="1"/>
        <c:lblAlgn val="ctr"/>
        <c:lblOffset val="100"/>
        <c:noMultiLvlLbl val="0"/>
      </c:catAx>
      <c:valAx>
        <c:axId val="123230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0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66675</xdr:rowOff>
    </xdr:from>
    <xdr:to>
      <xdr:col>12</xdr:col>
      <xdr:colOff>2505075</xdr:colOff>
      <xdr:row>21</xdr:row>
      <xdr:rowOff>38101</xdr:rowOff>
    </xdr:to>
    <xdr:graphicFrame macro="">
      <xdr:nvGraphicFramePr>
        <xdr:cNvPr id="3" name="Chart 2">
          <a:extLst>
            <a:ext uri="{FF2B5EF4-FFF2-40B4-BE49-F238E27FC236}">
              <a16:creationId xmlns:a16="http://schemas.microsoft.com/office/drawing/2014/main" id="{A35A3BD0-453A-4002-8DB9-39D82B319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amuthu7_wipro_com/Documents/Documents/Shift%20Handover%20%2028.02.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PI Metrics"/>
      <sheetName val="Summary"/>
      <sheetName val="Handover"/>
    </sheetNames>
    <sheetDataSet>
      <sheetData sheetId="0">
        <row r="2">
          <cell r="B2" t="str">
            <v>Jul</v>
          </cell>
          <cell r="C2" t="str">
            <v xml:space="preserve">Aug </v>
          </cell>
          <cell r="D2" t="str">
            <v>Sep</v>
          </cell>
          <cell r="E2" t="str">
            <v>Oct</v>
          </cell>
          <cell r="F2" t="str">
            <v>Nov</v>
          </cell>
          <cell r="G2" t="str">
            <v>Dec</v>
          </cell>
          <cell r="H2" t="str">
            <v>Jan</v>
          </cell>
          <cell r="I2" t="str">
            <v>Feb</v>
          </cell>
          <cell r="J2" t="str">
            <v>Mar</v>
          </cell>
        </row>
        <row r="3">
          <cell r="A3" t="str">
            <v>Deployment failure rate</v>
          </cell>
          <cell r="B3">
            <v>0</v>
          </cell>
          <cell r="C3">
            <v>0</v>
          </cell>
          <cell r="D3">
            <v>0</v>
          </cell>
          <cell r="E3">
            <v>0</v>
          </cell>
          <cell r="F3">
            <v>0</v>
          </cell>
          <cell r="G3">
            <v>0</v>
          </cell>
          <cell r="H3">
            <v>0</v>
          </cell>
          <cell r="I3">
            <v>0</v>
          </cell>
          <cell r="J3">
            <v>0</v>
          </cell>
        </row>
        <row r="4">
          <cell r="A4" t="str">
            <v>Response time by adhering the SLA</v>
          </cell>
          <cell r="B4">
            <v>1</v>
          </cell>
          <cell r="C4">
            <v>1</v>
          </cell>
          <cell r="D4">
            <v>1</v>
          </cell>
          <cell r="E4">
            <v>1</v>
          </cell>
          <cell r="F4">
            <v>1</v>
          </cell>
          <cell r="G4">
            <v>1</v>
          </cell>
          <cell r="H4">
            <v>1</v>
          </cell>
          <cell r="I4">
            <v>1</v>
          </cell>
          <cell r="J4">
            <v>0.96296296296296291</v>
          </cell>
        </row>
        <row r="5">
          <cell r="A5" t="str">
            <v>Resolution Updates</v>
          </cell>
          <cell r="B5">
            <v>1</v>
          </cell>
          <cell r="C5">
            <v>1</v>
          </cell>
          <cell r="D5">
            <v>1</v>
          </cell>
          <cell r="E5">
            <v>1</v>
          </cell>
          <cell r="F5">
            <v>1</v>
          </cell>
          <cell r="G5">
            <v>1</v>
          </cell>
          <cell r="H5">
            <v>1</v>
          </cell>
          <cell r="I5">
            <v>1</v>
          </cell>
          <cell r="J5">
            <v>1</v>
          </cell>
        </row>
        <row r="6">
          <cell r="A6" t="str">
            <v>Closing Updates</v>
          </cell>
          <cell r="B6">
            <v>0.875</v>
          </cell>
          <cell r="C6">
            <v>0.83333333333333337</v>
          </cell>
          <cell r="D6">
            <v>0.9375</v>
          </cell>
          <cell r="E6">
            <v>0.9887640449438202</v>
          </cell>
          <cell r="F6">
            <v>0.98571428571428577</v>
          </cell>
          <cell r="G6">
            <v>1</v>
          </cell>
          <cell r="H6">
            <v>1</v>
          </cell>
          <cell r="I6">
            <v>1</v>
          </cell>
          <cell r="J6">
            <v>1</v>
          </cell>
        </row>
        <row r="7">
          <cell r="A7" t="str">
            <v>SOP Updates</v>
          </cell>
          <cell r="B7">
            <v>1</v>
          </cell>
          <cell r="C7">
            <v>1</v>
          </cell>
          <cell r="D7">
            <v>1</v>
          </cell>
          <cell r="E7">
            <v>1</v>
          </cell>
          <cell r="F7">
            <v>1</v>
          </cell>
          <cell r="G7">
            <v>1</v>
          </cell>
          <cell r="H7">
            <v>1</v>
          </cell>
          <cell r="I7">
            <v>1</v>
          </cell>
          <cell r="J7">
            <v>1</v>
          </cell>
        </row>
        <row r="8">
          <cell r="A8" t="str">
            <v>Team not reachable</v>
          </cell>
          <cell r="B8">
            <v>0</v>
          </cell>
          <cell r="C8">
            <v>4.1666666666666664E-2</v>
          </cell>
          <cell r="D8">
            <v>2.5000000000000001E-2</v>
          </cell>
          <cell r="E8">
            <v>0</v>
          </cell>
          <cell r="F8">
            <v>0</v>
          </cell>
          <cell r="G8">
            <v>0</v>
          </cell>
          <cell r="H8">
            <v>0</v>
          </cell>
          <cell r="I8">
            <v>0</v>
          </cell>
          <cell r="J8">
            <v>3.7037037037037035E-2</v>
          </cell>
        </row>
        <row r="9">
          <cell r="A9" t="str">
            <v>No. of Repeat Requests</v>
          </cell>
          <cell r="B9">
            <v>0.1875</v>
          </cell>
          <cell r="C9">
            <v>0.25</v>
          </cell>
          <cell r="D9">
            <v>0.21249999999999999</v>
          </cell>
          <cell r="E9">
            <v>0.10112359550561797</v>
          </cell>
          <cell r="F9">
            <v>0.12857142857142856</v>
          </cell>
          <cell r="G9">
            <v>0.3188405797101449</v>
          </cell>
          <cell r="H9">
            <v>0.35714285714285715</v>
          </cell>
          <cell r="I9">
            <v>0.37931034482758619</v>
          </cell>
          <cell r="J9">
            <v>0.1111111111111111</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30.459467708337" createdVersion="6" refreshedVersion="6" minRefreshableVersion="3" recordCount="513" xr:uid="{00000000-000A-0000-FFFF-FFFF00000000}">
  <cacheSource type="worksheet">
    <worksheetSource ref="A1:K514" sheet="Handover"/>
  </cacheSource>
  <cacheFields count="11">
    <cacheField name="Month" numFmtId="0">
      <sharedItems count="9">
        <s v="Jul"/>
        <s v="Aug"/>
        <s v="Sep"/>
        <s v="Oct"/>
        <s v="Nov"/>
        <s v="Dec"/>
        <s v="Jan"/>
        <s v="Feb"/>
        <s v="Mar"/>
      </sharedItems>
    </cacheField>
    <cacheField name="Date" numFmtId="0">
      <sharedItems containsDate="1" containsMixedTypes="1" minDate="2021-07-16T00:00:00" maxDate="2021-09-08T00:00:00"/>
    </cacheField>
    <cacheField name="Functionality" numFmtId="0">
      <sharedItems count="36">
        <s v="Workflow"/>
        <s v="Flood request"/>
        <s v="Deployment"/>
        <s v="Appraisal"/>
        <s v="Performance"/>
        <s v="Connect"/>
        <s v="Encrypted storage"/>
        <s v="Document"/>
        <s v="BRM file copy"/>
        <s v="Request for Query results"/>
        <s v="AJAX Async fixes"/>
        <s v="RealEC"/>
        <s v="Request access"/>
        <s v="eClose"/>
        <s v="ERNST"/>
        <s v="CMS"/>
        <s v="WKFS deployment"/>
        <s v="Conditions"/>
        <s v="SBLA"/>
        <s v="Request for Xmls"/>
        <s v="Fees"/>
        <s v="KT"/>
        <s v="Event Logs"/>
        <s v="Prod Release"/>
        <s v="DB issuee "/>
        <s v="Service"/>
        <s v="CIC Logs"/>
        <s v="Prod Slowness"/>
        <s v="SAP report"/>
        <s v="NOX app "/>
        <s v="loan missing"/>
        <s v="Request for CIC log and Query results"/>
        <s v="Service Down"/>
        <s v="Query results"/>
        <s v="Eclose " u="1"/>
        <s v="503 service error " u="1"/>
      </sharedItems>
    </cacheField>
    <cacheField name="UAT/Prod" numFmtId="0">
      <sharedItems containsBlank="1" count="3">
        <s v="Prod"/>
        <s v="UAT"/>
        <m/>
      </sharedItems>
    </cacheField>
    <cacheField name="Description" numFmtId="0">
      <sharedItems containsBlank="1"/>
    </cacheField>
    <cacheField name="Steps taken" numFmtId="0">
      <sharedItems containsBlank="1" longText="1"/>
    </cacheField>
    <cacheField name="Next step" numFmtId="0">
      <sharedItems containsBlank="1" longText="1"/>
    </cacheField>
    <cacheField name="Details provided" numFmtId="0">
      <sharedItems containsBlank="1" longText="1"/>
    </cacheField>
    <cacheField name="Completed Status /last follow up mail Date " numFmtId="0">
      <sharedItems containsDate="1" containsBlank="1" containsMixedTypes="1" minDate="2021-07-20T00:00:00" maxDate="2022-02-18T00:00:00"/>
    </cacheField>
    <cacheField name="Completed" numFmtId="0">
      <sharedItems/>
    </cacheField>
    <cacheField name="Incident Number for fire accou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x v="0"/>
    <d v="2021-07-16T00:00:00"/>
    <x v="0"/>
    <x v="0"/>
    <s v="Prod issue cannot clear hazard insurance workflow Ticket # 200015956"/>
    <s v="1) Shared the details with WGS Dev team received the details from them and updated JPMC team_x000a_2) JPMC Team is not able to find the details in the screen_x000a_3) DB Query results shared to Prajitha- Waiting for the inputs from WGS Dev team._x000a_4) Dev team shared the Delete script which has to be executed in Prod _x000a_5) Record deleted as requested. Verification is pending"/>
    <s v="Revathi WGS team need Query ,Vidhi or Vamsi need to share (Team,_x000a_  Could you please execute the below query in Prod and share the result?_x000a__x000a_select * from JPMC_INSURANCE_EXT Where Lnum =_x000a_(Select Lnum From JPMC_TL_LOAN_INFO_EXT Where TICKET_NUMB = '200015956')_x000a__x000a_Based on the feedback from Brooke, this is has to be fixed permanently, JIRA will be created and assigned to BaU SWAT team.  Mail sent to Scott/Swapnil to provide an update as another user is facing  same issue, where user is unable to close the HOI workflow due to below hard stop. Please follow up with Swapnil and update on priority as user is asking to provide update on priority. JPMC need to confirm after verification done._x000a__x000a_New JIRA has been created and assigned WGS Dev team for permanent solution_x000a_"/>
    <s v="1) Event logs for this time window_x000a_2) Query results from the given DB"/>
    <s v="26.07.2021"/>
    <s v="Completed"/>
    <m/>
  </r>
  <r>
    <x v="0"/>
    <d v="2021-07-19T00:00:00"/>
    <x v="0"/>
    <x v="0"/>
    <s v="URGENT Initial CD work item not pushing..."/>
    <s v="1) Workflow export file has been shared with Dev Team _x000a_2) Dev team responded back with the details same has been shared with JPMC"/>
    <s v="Based on the JPMC inputs need to follow-up with Dev team"/>
    <s v="1) Workflow export file "/>
    <s v="20.07.2021"/>
    <s v="Completed"/>
    <m/>
  </r>
  <r>
    <x v="0"/>
    <d v="2021-07-19T00:00:00"/>
    <x v="1"/>
    <x v="0"/>
    <s v="Application Maintenance and Support2 - NFIP Map number discrepancy"/>
    <s v="1) Shared the details with WGS Dev team received the details from them and updated JPMC team_x000a_2) Vickie responded saying she will check with Business team to get the recent scenarios for identifying the Root cause, based on that WGS Dev team need to do the analysis"/>
    <s v="As we do not have logs and XMLS for this scenario, Vickie will check with the business to see if they have more recent loans with the issue stated. _x000a__x000a_Based on JPMC inputs this will be worked upon"/>
    <m/>
    <s v="23.07.2021"/>
    <s v="Completed"/>
    <m/>
  </r>
  <r>
    <x v="0"/>
    <d v="2021-07-20T00:00:00"/>
    <x v="2"/>
    <x v="1"/>
    <s v="Package deployment for JPMPB_Aug21_MTG_Build_1.0.0.zip"/>
    <s v="Deployment completed"/>
    <m/>
    <m/>
    <d v="2021-07-20T00:00:00"/>
    <s v="Completed"/>
    <m/>
  </r>
  <r>
    <x v="0"/>
    <d v="2021-07-21T00:00:00"/>
    <x v="2"/>
    <x v="1"/>
    <s v="Package deployment for JPMPB_SBL_Aug21_1.0.0.zip"/>
    <s v="Deployment completed"/>
    <m/>
    <m/>
    <d v="2021-07-21T00:00:00"/>
    <s v="Completed"/>
    <m/>
  </r>
  <r>
    <x v="0"/>
    <d v="2021-07-21T00:00:00"/>
    <x v="3"/>
    <x v="0"/>
    <s v="Application Maintenance and Support2 -Appraisal order not Pushing through"/>
    <s v="Mail fwd to Wgs Dev team. Also we followed up with user to provide latest update as per DEV team requirement._x000a__x000a_Event code 100 XML details from UAT2 (from the below path) with Prabhu. D:\Interfacefiles\RealEC - RealEC Response XMLs  (Need to send once he provided loan number )_x000a__x000a_Required XMLs  provided to WGS dev team.(Prabhu). Dev team sent the mail to Vickie regarding xmls and RealEC"/>
    <s v="Vickie has to respond back to the Dev team(prabhu)_x000a__x000a_Last update from JPMC that RecCode 100 XML not found for loan 1910523092_x000a__x000a_Vickie responded back to RealEC support team how this 100 XML was received for this loan"/>
    <s v="1) Event logs for this time window_x000a_2) Appraisal XMLs for this loan from the below path :_x000a_Interface files\RealEC\Appraisal"/>
    <s v="24.07.2021"/>
    <s v="Completed"/>
    <m/>
  </r>
  <r>
    <x v="0"/>
    <d v="2021-07-22T00:00:00"/>
    <x v="4"/>
    <x v="0"/>
    <s v="Production Users facing slowness in NOX "/>
    <s v="As per checking the Splunk logs and CPU utilization  in all four production server , there is a spike in script time and same also informed to Scott.as per monitoring we can find now application is stable .Also mail has been sent to Users to provide an update if they are facing the same issue ."/>
    <s v="Please monitor and update and work with JPMC team if still issue persists._x000a_"/>
    <s v="After monitoring no issue reported from user."/>
    <s v="23.07.2021"/>
    <s v="Completed"/>
    <m/>
  </r>
  <r>
    <x v="0"/>
    <s v="23.07.2021"/>
    <x v="5"/>
    <x v="0"/>
    <s v="FW: **** Production Issue****FW: Application Maintenance and Support2 - Application date needs to updated…"/>
    <s v="the application date was incorrectly entered by the front office while submitting the application through connect. (Instead of 07/22/2021 the application date was entered as 07/23/2021)._x000a_Currently, the file is in processing state and we are unable to update the correct application date in NOX as 07/22/2021. "/>
    <s v="The application was taken after 6pm , for that date was showing as 07/23/2021. Mail sent to WGS team and JPMC team to check , issue resolved and confirmed by user"/>
    <m/>
    <s v="23.07.2021"/>
    <s v="Completed"/>
    <m/>
  </r>
  <r>
    <x v="0"/>
    <s v="23.07.21"/>
    <x v="6"/>
    <x v="1"/>
    <s v="e Close testing in UAT1"/>
    <s v="dev team asked to update the  service URL in encrypted storage in enterprise manager"/>
    <s v="due to lack of access to enterprise manager updating the URL is pending.URL has been provided from JPMC team to update in UAT1, same also informed to Swapnil to work on activity. Please follow up with Swapnil and update _x000a__x000a_It is updated by Swapnil  again issues is started "/>
    <s v="1)WGS dev team shared steps to update the URL to Swapnil. User confirmed closing the package 'Send to eclose ' and it was successful. User is facing the same issue again .follow up with the dev team"/>
    <s v="28.07.2021"/>
    <s v="Completed"/>
    <m/>
  </r>
  <r>
    <x v="0"/>
    <s v="23.07.21"/>
    <x v="2"/>
    <x v="1"/>
    <s v="JPMPB_Aug21_MTG_Build_2.0.0,_x000a_JPMPB_Aug21_MTG_Build_3.0.0,_x000a_JPMPB_Aug21_MTG_Build_3.0.1"/>
    <s v="Deployment completed"/>
    <m/>
    <m/>
    <s v="23.07.21"/>
    <s v="Completed"/>
    <m/>
  </r>
  <r>
    <x v="0"/>
    <s v="23.07.2021"/>
    <x v="3"/>
    <x v="0"/>
    <s v="Application Maintenance and Support2 - Unable to draw appraisal docs"/>
    <s v="1)Issue reported to WGS dev team and team asked for event logs from prod we had a  bridge call with Denise and Dev team. As per the discussion we  Shared the Event  logs and xmls  from prod2 for there last 15min                                                                                                                   2)Dev team has reported below issue with JPMC team to further check . (ANCILLARY_OUTPUT_FAILED_ON_PACKET) Failed to apply ancillary output on packet Default. Process:   w3wp.exe (12692)Thread ID:            21524 Category:               Gallagher.DocumentGateway.ExpereDocumentProviderLevel:                Error Source Method:                Gallagher.DocumentGateway.ExpereDocumentProvider.GetExpereDrawnItems(Document List document List, XmlDocument document Data, Provider Parameters provider Parameters, Provider Options provider Options)_x000a__x000a_The external document is not password protected which we can open without any issue. But still when draw the document, getting this error from expere."/>
    <s v="_x000a_1)waiting for dev team response                                                                                                    2)Dev team has reported  issue with JPMC team to further check . Waiting for JPMC team to provide update.   3. Dev team replied and waiting for the response from JPMC team                   "/>
    <s v="1) Event logs for this time window    2)  dev team is facing  issue in Expere and provided error details to JPMC team to further check. "/>
    <m/>
    <s v="Completed"/>
    <m/>
  </r>
  <r>
    <x v="0"/>
    <s v="28.07.2021"/>
    <x v="7"/>
    <x v="0"/>
    <s v="Application Maintenance and Support2 - FedEx Tracking Number Missing"/>
    <s v="Issue reported to WGS dev team and dev team asked for the xml files of GDBS"/>
    <s v="due to login problem to file share unable to send it. please follow up and try to share earlier with dev team(Balaji)_x000a__x000a_Shared now with the assistance of Swapnil"/>
    <s v="1) Event logs for this time window_x000a_2) Expere XMLs for this loan taken from the below path; Problem Statement  FedEx Tracking Number Missing_x000a_Root Cause  GBDS FTP password had been expired and our scheduled job failed with permission error, so all the FedEx tracking file were stuck in the FTP itself. _x000a_Interim/Strategic Solution  Password has been reset and it resolves the issue._x000a_Permanent solution  N/A_x000a_New PBMTG JIRA required  No_x000a__x000a_Interface files/ Expere"/>
    <s v="29.07.2021 _x000a__x000a_issues closed last mail sent by today to Denise "/>
    <s v="Completed"/>
    <m/>
  </r>
  <r>
    <x v="0"/>
    <s v="27.07.2021"/>
    <x v="0"/>
    <x v="0"/>
    <s v="Application Maintenance and Support2 - Unable to Reassign UW Requires Info…_x000a_High Priority  "/>
    <s v="dev team asked for the event logs but due to lack of access unable to send share the event logs earlier "/>
    <s v="share the event logs and follow up dev team_x000a__x000a_Shared now with the assistance of Swapnil                                                                            We have shared Import XML and CIC logs as per requested            _x000a_Juvvi is working on it                                                                     "/>
    <s v="1) Event logs for this time window   "/>
    <s v="12.08.2021  04:43:00"/>
    <s v="Completed"/>
    <m/>
  </r>
  <r>
    <x v="0"/>
    <s v="27.07.2021"/>
    <x v="2"/>
    <x v="1"/>
    <s v="JPMPB_SBL_Aug21_2.0.0 and JPMPB_Aug21_MTG_Build_4.0.0"/>
    <s v="Deployment completed"/>
    <m/>
    <m/>
    <s v="28.07.2021"/>
    <s v="Completed"/>
    <m/>
  </r>
  <r>
    <x v="0"/>
    <s v="28.07.2021"/>
    <x v="2"/>
    <x v="1"/>
    <s v="JPMPB_Aug21_MTG_Build_5.0.0 &amp; JPMPB_Aug21_MTG_Build_5.0.1                                                      JPMPB_Aug21_MTG_Build_5.0.2           "/>
    <s v="Deployment completed"/>
    <m/>
    <m/>
    <s v="29.07.2021"/>
    <s v="Completed"/>
    <m/>
  </r>
  <r>
    <x v="0"/>
    <s v="30.07.2021"/>
    <x v="8"/>
    <x v="1"/>
    <s v="BRM file copy"/>
    <s v="File has been deleted in UAT1 and unable to paste the file"/>
    <s v="Delete the file in UAT2 also  , paste the file provided by Balaji in the respective folders in UAT1&amp;UAT2 with the assistance of Swapnil/Juvvi                                                                                                                       "/>
    <s v="Files are updated on servers"/>
    <s v="30.07.2021"/>
    <s v="Completed"/>
    <m/>
  </r>
  <r>
    <x v="1"/>
    <s v="02.08.2021"/>
    <x v="2"/>
    <x v="1"/>
    <s v="JPMPB_Aug21_MTG_Build_6.0.0,_x000a_JPMPB_Aug21_MTG_Build_7.0.0, JPMPB_Aug21_MTG_Build_7.0.1 ,_x000a_JPMPB_Aug21_MTG_Build_7.0.2"/>
    <s v="Spreadsheet is updated for all the three packages Deployment completed "/>
    <s v="Deployment Completed with help of Juvvi"/>
    <m/>
    <s v="03.08.2021"/>
    <s v="Completed"/>
    <m/>
  </r>
  <r>
    <x v="1"/>
    <s v="02.08.2021"/>
    <x v="9"/>
    <x v="0"/>
    <s v="Query to execute in PROD for workflow groups"/>
    <s v="Query result provided to dev team as per request"/>
    <m/>
    <s v="Query result provided"/>
    <s v="02.08.2021"/>
    <s v="Completed"/>
    <m/>
  </r>
  <r>
    <x v="1"/>
    <s v="03.08.2021"/>
    <x v="6"/>
    <x v="1"/>
    <s v="To update enclose URL in UAT"/>
    <s v="Below steps taken;_x000a_- Login to Enterprise Manager/Encrypted Storage_x000a_- Add new section “EClosing”_x000a_- Create new key value pair (it doesn’t exist) as below,_x000a_Key  ServiceUrl_x000a_Value  http://ServerName/JPMCWebApiTestService/eclose/_x000a_(Note: change the ServerName when migrating to upper environment)"/>
    <s v="VK-JPMC team to validate and update after updating the changes in UAT1 and UAT2. Pending with JPMC team."/>
    <m/>
    <s v="03.08.2021"/>
    <s v="Completed"/>
    <m/>
  </r>
  <r>
    <x v="1"/>
    <s v="03.08.2021"/>
    <x v="2"/>
    <x v="1"/>
    <s v="JPMPB_Aug21_MTG_Build_8.0.0"/>
    <m/>
    <m/>
    <m/>
    <m/>
    <s v="Completed"/>
    <m/>
  </r>
  <r>
    <x v="1"/>
    <s v="04.08.2021"/>
    <x v="10"/>
    <x v="1"/>
    <s v="Launching issues : "/>
    <s v="Informed to Dev team and Balaji requested to additional details. Event logs shared with the dev team(PA)_x000a_17.08.2021 (VP) Prerak's mail for this issue . Need to check with WGS team"/>
    <s v="(PA)waiting for the dev team response_x000a_(VK) Event logs provided and for more clarity need to schedule a call but as per User's update it is working now. User need to logout and login again to resolve this issue. Prabhu from DEV team needs to respond back on this.                                                                                            (CS) Dev team responded to reproduce the issue over the call, but user confirmed now issue has been resolved . So JPMC team is monitoring the issue and will connect if issue still persists again_x000a_Prabhu sent the instruction  mail to Testing Team (Cindy /Vickie) _x000a_(Cynthia)  sent the mail to testing team to validate the issues  ,_x000a_now waiting for response from testing team  (DP)"/>
    <s v="error screenshot provided_x000a_again launching issues are started_x000a_(DP)_x000a_Events logs are provided _x000a_Balaji team is working on that please follow up if need any logs or file need provide_x000a_last mail from Prerak"/>
    <s v="07.08.2021_x000a_12.08.20210 4:53"/>
    <s v="Completed"/>
    <m/>
  </r>
  <r>
    <x v="1"/>
    <s v="04.08.2021"/>
    <x v="2"/>
    <x v="1"/>
    <s v="WFKS PACKAGE DEPLOYED IN UAT1 "/>
    <m/>
    <m/>
    <m/>
    <s v="04.08.2021"/>
    <s v="Completed"/>
    <m/>
  </r>
  <r>
    <x v="1"/>
    <s v="04.08.2021"/>
    <x v="11"/>
    <x v="0"/>
    <s v="RE:  - Production Issue****Day 02*******FW: Application Maintenance and Support2 - Title order within RealEC not going…_x000a_kn,_x000a_(Production issues )"/>
    <s v="Informed to Dev team and Balaji asked for RealEC XMLs for the loan number"/>
    <s v="VK :RealEC XMLs are provided through MyFIleShare Portal with Ajay and same shared with WGS dev team._x000a_Prabhu and Vickie is working _x000a_Vickie sent the issue to support team (BKFS)_x000a_Marlette Michelle is Reviewing  and they given feedback based on that _x000a_Vickie provide ACK received from RealEC  (last  mail sent by Vickie on this issues 05.08.2021 )[DP]_x000a_Shathyan sent the mail to  Denise/Sam/Scott to stating that Core team has proposed a fix for this issue. Please this SWAT team for prioritization _x000a_Cynthia replied we have this slotted for September still working on the ranking for it _x000a_now waiting for reply from Shathyan (DP)"/>
    <m/>
    <s v="07.08.2021"/>
    <s v="Completed"/>
    <m/>
  </r>
  <r>
    <x v="1"/>
    <s v="04.08.2021"/>
    <x v="2"/>
    <x v="1"/>
    <s v="JPMPB_Aug21_MTG_Build_9.0.0,_x000a_JPMPB_Aug21_MTG_Build_9.0.1, "/>
    <s v="please complete the deployment and let us know once it is completed(CS)_x000a_Deployment is completed all clear (DPK)"/>
    <m/>
    <m/>
    <s v="05.08.2021"/>
    <s v="Completed"/>
    <m/>
  </r>
  <r>
    <x v="1"/>
    <s v="05.08.2021"/>
    <x v="2"/>
    <x v="1"/>
    <s v="JPMPB_Aug21_MTG_Build_10.0.0_x000a_JPMPB_Aug21_MTG_Build_10.0.1_x000a_JPMPB_SBL_Aug21_3.0.0"/>
    <s v="Deployment Completed on DEV side.(VP)"/>
    <s v="Deployment Completed on UAT1.(CS)"/>
    <m/>
    <s v="05.08.2021"/>
    <s v="Completed"/>
    <m/>
  </r>
  <r>
    <x v="1"/>
    <s v="06.08.2021"/>
    <x v="2"/>
    <x v="1"/>
    <s v="JPMPB_Aug21_MTG_Build11.0.0   JPMPB_Aug21_MTG_Build_11.0.1"/>
    <s v="deployment is completed both in DEV and UAT1 (PA)"/>
    <m/>
    <m/>
    <s v="06.08.2021"/>
    <s v="Completed"/>
    <m/>
  </r>
  <r>
    <x v="1"/>
    <s v="06.08.2021"/>
    <x v="12"/>
    <x v="1"/>
    <s v="WKFS access"/>
    <s v="Vickie send a mail that we will get a mail regarding WKFS access (PA)"/>
    <s v="follow up on this  mail(PA) .   Poorna and Chandan has created WKFS account .Once verified  , Please drop confirmation email to Vickie.                    "/>
    <m/>
    <s v="06.08.2021"/>
    <s v="Completed"/>
    <m/>
  </r>
  <r>
    <x v="1"/>
    <s v="09.08.2021"/>
    <x v="11"/>
    <x v="0"/>
    <s v="Unable to order Titles in RealEC "/>
    <s v="(PA)Fetched event logs for that time frame. And shared with WGS team. (CS)Wgs dev team reported that RealEC is working fine in WGS UAT env and we are able to process the request and same also informed to testing team"/>
    <s v="(CS)It seems RealEC service issue is happening in UAT env. JPMC team is troubleshooting this issue and  will provide update on this.._x000a_(DP) We shared the SQL queries to dev team (Monisha)  (PA)Ernst is mandatory for initial discloser as per dev team, waiting for response from JPMC user team._x000a_(DP) Please confirm with JPMC team then we can close this _x000a_"/>
    <s v="(VP) Ernst Fee XMLs for both loans requested by Prabhu and shared on ftp."/>
    <s v="12.08.2021"/>
    <s v="Completed"/>
    <m/>
  </r>
  <r>
    <x v="1"/>
    <s v="09.08.2021"/>
    <x v="7"/>
    <x v="1"/>
    <s v="Auto Draw/send not working loans"/>
    <s v=".(PA)Fetched event logs for that time frame. And shared with WGS team.(CS) WGS Dev team is working on this issue to reproduce it.(CS) as per WGS dev team we have shared Import xml file and CIC log for lnums.JPMDV000000000077874JPMDV000000000077904  _x000a_(DP) replied the mail and we shared the logs as well ,"/>
    <s v="(CS)WGS Dev team asked user to provide JPMC contact info screenshot to troubleshoot. User has to provide information as required for WGS Dev team to reproduce the issue and update is pending from user._x000a_(DP) _x000a_Juvvi is working on infra team once he got update will send mail_x000a__x000a_Responded back once the issue is resolved "/>
    <s v="screenshot provided"/>
    <s v="12.08.2021  05:01"/>
    <s v="Completed"/>
    <m/>
  </r>
  <r>
    <x v="1"/>
    <s v="10.08.2022"/>
    <x v="2"/>
    <x v="1"/>
    <s v="JPMPB_Aug21_MTG_Build_12.0.0_x000a_JPMPB_Aug21_MTG_Build12.0.1_x000a_JPMPB_Aug21_MTG_Build12.0.2_x000a_JPMPB_Aug21_MTG_Build12.0.3_x000a_"/>
    <s v="(DP)Deployment is completed"/>
    <s v="Deployment completed in UAT1(CS)"/>
    <m/>
    <s v="11.08.2021"/>
    <s v="Completed"/>
    <m/>
  </r>
  <r>
    <x v="1"/>
    <s v="11.08.2021"/>
    <x v="13"/>
    <x v="0"/>
    <s v="Wet Sign Document in eClose xml"/>
    <s v="(VP)Balaji asked for Expere server logs . But they are huge in size so can not shared to ftp and not even opening to system."/>
    <s v="(VP) Awaiting Balaji's response for any other way to fetch Expere logs_x000a_(DP)Juvvi is working on it he will share the file on Tomorrow   team call"/>
    <m/>
    <d v="2021-08-12T04:50:00"/>
    <s v="Completed"/>
    <m/>
  </r>
  <r>
    <x v="1"/>
    <s v="11.08.2021"/>
    <x v="2"/>
    <x v="1"/>
    <s v="JPMPB_Aug21_MTG_Build_13.0.0_x000a_JPMPB_SBL_Aug21_4.0.0.zip_x000a_JPMPB_SBL_Aug21_5.0.0.zip"/>
    <s v="(PA) Deployment completed on DEV environment._x000a_(DP) Deployment is completed on UAT "/>
    <m/>
    <m/>
    <d v="2021-08-12T00:08:00"/>
    <s v="Completed"/>
    <s v="INC11763317 Date:2021-08-12 "/>
  </r>
  <r>
    <x v="1"/>
    <s v="12.08.2021"/>
    <x v="2"/>
    <x v="1"/>
    <s v="JPMPB_Aug21_MTG_Build_14.0.0"/>
    <s v="(DP)Deployment is completed but some error are there due prod &amp; UAT ongoing issues "/>
    <s v="(DP) Swapnil is aware about this he will update the resolution about the issue please follow up with him_x000a_2010812-1259-1.0.53-SNAPSHOT.Swapnil has informed Wintel team to look into the issue._x000a_(DP) Deployment is completed DEV TO UAT"/>
    <m/>
    <d v="2021-08-14T05:12:00"/>
    <s v="Completed"/>
    <m/>
  </r>
  <r>
    <x v="1"/>
    <s v="12.08.2021"/>
    <x v="11"/>
    <x v="0"/>
    <s v="High Priority---application and maintenance 2 -work items"/>
    <s v="(DP) As per Brooke Email JPMC And WGS and RealEC team is working on this issues there in a call "/>
    <s v="(DP) keep on monitoring the issues ,"/>
    <m/>
    <d v="2021-08-12T21:07:00"/>
    <s v="Completed"/>
    <m/>
  </r>
  <r>
    <x v="1"/>
    <s v="12.08.2021"/>
    <x v="13"/>
    <x v="1"/>
    <s v="E-close fillable text fields"/>
    <s v="(DP) it’s the Issue from JPMC side _x000a_Juvvi is handling this issue, he is in call  with user"/>
    <s v="(DP) just monitor for the issues"/>
    <m/>
    <d v="2021-08-12T21:11:00"/>
    <s v="Completed"/>
    <m/>
  </r>
  <r>
    <x v="1"/>
    <s v="13.08.2021"/>
    <x v="0"/>
    <x v="0"/>
    <s v="Workflow Explorer"/>
    <s v="CS) We have provided prod servers event logs for 3.53pm EST to 3.55PM"/>
    <s v="completed the request, please monitor for any request from dev team"/>
    <m/>
    <d v="2021-08-13T00:00:00"/>
    <s v="Completed"/>
    <m/>
  </r>
  <r>
    <x v="1"/>
    <s v="13.08.2021"/>
    <x v="2"/>
    <x v="1"/>
    <s v="JPMPB_Aug21_MTG_Build_14.0.1"/>
    <s v="(VP)Deployment performed on Dev environment."/>
    <s v="(VP)Next shift need to perform the deployment in UAT."/>
    <s v="While performing deployment in DEV we have faced same error as 14.0.0 . This issue is reported to Wintel team in JPMC."/>
    <d v="2021-08-14T05:13:00"/>
    <s v="Completed"/>
    <m/>
  </r>
  <r>
    <x v="1"/>
    <s v="14.08.2021"/>
    <x v="7"/>
    <x v="1"/>
    <s v="Redacted Purchase Contract "/>
    <s v="(DP) Request from wgs dev team"/>
    <s v="(DP)Event are shared to Prabhu and Balaji"/>
    <s v="logs are provided "/>
    <d v="2021-08-14T05:20:00"/>
    <s v="Completed"/>
    <m/>
  </r>
  <r>
    <x v="1"/>
    <s v="16.08.2021"/>
    <x v="14"/>
    <x v="1"/>
    <s v="Nox-UAT1 Ernst Fee Response Error- Auto draw Failing"/>
    <s v="(VP)Event logs and XMLs are shared to WGS dev Team"/>
    <s v="(VP)Awaiting update from WGS dev team.                                                   (PA)Due to Ernst service down issue occurred. Now it is up and running"/>
    <s v="(VP)Event logs from UAT1 starting 01:15AM EST to 02:15AM EST. Also Ernst Fee response XMLs for this loan from UAT1"/>
    <s v="16.08.2021"/>
    <s v="Completed"/>
    <m/>
  </r>
  <r>
    <x v="1"/>
    <s v="16.08.2021"/>
    <x v="2"/>
    <x v="1"/>
    <s v="JPMPB_SBL_Aug21_6.0.0.zip"/>
    <s v="Deployment is completed in Dev(PA)"/>
    <s v="Deployment is completed in UAT1"/>
    <m/>
    <m/>
    <s v="Completed"/>
    <m/>
  </r>
  <r>
    <x v="1"/>
    <s v="16.08.2021"/>
    <x v="9"/>
    <x v="1"/>
    <s v="Request Query Results"/>
    <s v="(VP)DB Query result provided from UAT1 server"/>
    <m/>
    <m/>
    <m/>
    <s v="Completed"/>
    <m/>
  </r>
  <r>
    <x v="1"/>
    <s v="17.08.2021"/>
    <x v="10"/>
    <x v="1"/>
    <s v="Automation Underwriting Observations- Notes page blank"/>
    <s v="(VP) Event logs shared with Ajay"/>
    <s v="Awaiting reply from WGS dev team"/>
    <s v="(VP)Event logs provided from UAT1"/>
    <m/>
    <s v="Completed"/>
    <m/>
  </r>
  <r>
    <x v="1"/>
    <s v="17.08.2021"/>
    <x v="14"/>
    <x v="1"/>
    <s v="Nox-regression automation -interfaces-issue processing your request (Intermittent)"/>
    <s v="(VP) Event logs shared with Ajay"/>
    <s v="Awaiting reply from WGS dev team"/>
    <s v="(VP)Event logs provided from UAT1"/>
    <m/>
    <s v="Completed"/>
    <m/>
  </r>
  <r>
    <x v="1"/>
    <s v="17.08.2021"/>
    <x v="2"/>
    <x v="1"/>
    <s v="JPMPB_MTG_15.0.0"/>
    <m/>
    <s v="Deployment is completed in UAT1"/>
    <s v="Deployment is completed in UAT1"/>
    <d v="2021-08-17T00:00:00"/>
    <s v="Completed"/>
    <m/>
  </r>
  <r>
    <x v="1"/>
    <s v="17.08.2021"/>
    <x v="7"/>
    <x v="0"/>
    <s v="Auto Draw/send not working loans UAT 1"/>
    <s v="(DP) Ernst response XML files shared to Prabhu_x000a_DB query results as well"/>
    <s v="Awaiting reply from WGS Dev team.              Mail from the JPMC team dev has to reply(PA)_x000a_(DP) waiting for reply from JPMC team (Vickie) need to reply Prabhu mail _x000a_Prabhu responded back with the required details"/>
    <s v="xml files and DB query_x000a__x000a_Expere xml files "/>
    <s v="2021-08-18  05:55:00_x000a_2021-08-19  06:11"/>
    <s v="Completed"/>
    <m/>
  </r>
  <r>
    <x v="1"/>
    <s v="18.08.2021"/>
    <x v="7"/>
    <x v="1"/>
    <s v="GBDS tracking number not returning to NOX UAT1"/>
    <s v="Asked user to provide time slot so can fetch the event logs from UAT1"/>
    <s v="Awaiting reply from JPMC User  as per dev team issue resolved. Please monitor(PA)_x000a_(Dp) Juvvi is replied and now its working fine `                                                  "/>
    <m/>
    <d v="2021-08-19T06:08:00"/>
    <s v="Completed"/>
    <m/>
  </r>
  <r>
    <x v="1"/>
    <s v="20.08.2021"/>
    <x v="15"/>
    <x v="0"/>
    <s v="Loan 1910510670 - Missing Title Reviewer"/>
    <s v="Initial query result shared. But As per prod XMLs are not found in Export file.."/>
    <s v="Query results provided to WGS dev team to check._x000a_(Dp)Query results sent to Prema "/>
    <m/>
    <d v="2021-08-24T00:00:00"/>
    <s v="Completed"/>
    <m/>
  </r>
  <r>
    <x v="1"/>
    <s v="23.08.2021"/>
    <x v="0"/>
    <x v="0"/>
    <s v="Application Maintenance and Support 2 seller Buyer value Portion Pop UP"/>
    <s v="(DP) informed to WGS DEV Team"/>
    <s v="(DP) Shathyan provide the feedback about the issues "/>
    <m/>
    <d v="2021-08-24T05:36:00"/>
    <s v="Completed"/>
    <s v="INC11963896 Date:2021-08-20 "/>
  </r>
  <r>
    <x v="1"/>
    <s v="23.08.2021"/>
    <x v="9"/>
    <x v="0"/>
    <s v="NY Expiration package notice previously sent / Condition is not closed"/>
    <s v="(DP) Prabhu asked for SQL query in Proud "/>
    <s v="(DP) Query results provided to Prabhu "/>
    <m/>
    <d v="2021-08-24T05:38:00"/>
    <s v="Completed"/>
    <m/>
  </r>
  <r>
    <x v="1"/>
    <s v="24.08.2021"/>
    <x v="2"/>
    <x v="1"/>
    <s v="JPMPB_Sep21_MTG_Build_1.0.0_x000a_JPMPB_Sep21_MTG_Build_1.0.1"/>
    <s v="(VP) Tried to deploy packages to DEV environment. But it is showing error._x000a_Shared error message to Swapnil and Juvvi._x000a_"/>
    <s v="(VP) Take follow-up on that._x000a_DEV to UAT is pending._x000a_(DP) Swapnil raised a ticket PBLOS "/>
    <m/>
    <d v="2021-08-26T05:09:00"/>
    <s v="Completed"/>
    <m/>
  </r>
  <r>
    <x v="1"/>
    <s v="24.08.2021"/>
    <x v="4"/>
    <x v="0"/>
    <s v="Latency Issues /System Slowness"/>
    <s v="(DP) We provide the logs to Dev team "/>
    <s v="(Dp) Dev Team (Balaji)reply to Sam asking that screen shot _x000a_waiting for reply from JPMC side based on that dev Team will work ."/>
    <m/>
    <d v="2021-08-25T05:09:00"/>
    <s v="Completed"/>
    <m/>
  </r>
  <r>
    <x v="1"/>
    <s v="25.08.2022"/>
    <x v="0"/>
    <x v="0"/>
    <s v="Production issue on Cancel loan on Accident"/>
    <s v="(DP) Sam sent to mail Dev Team (Balaji &amp; Shathyan ) about the issues again she sent we will discus in call "/>
    <s v="(DP) Shathyan reply that mail stating that we start the serveries please like that with ref of screen shot_x000a_Need to follow JPMC side if again there facing . (CS) Balaji discussed with Brooke and Cindy regarding the issue and Brooke has to update the same to stakeholder."/>
    <m/>
    <d v="2021-08-25T05:21:00"/>
    <s v="Completed"/>
    <m/>
  </r>
  <r>
    <x v="1"/>
    <s v="26.08.2021"/>
    <x v="9"/>
    <x v="0"/>
    <s v="Re: [EXTERNAL]RE: Loan 1910510670 - Missing Title Reviewer"/>
    <s v="(VP) Prema asked to share query results"/>
    <s v="Results shared with Prema"/>
    <m/>
    <m/>
    <s v="Completed"/>
    <m/>
  </r>
  <r>
    <x v="1"/>
    <s v="26.08.2021"/>
    <x v="2"/>
    <x v="1"/>
    <s v="JPMPB_Sep21_MTG_Build_2.0.0_x000a_JPMPB_Sep21_MTG_Build_2.0.1"/>
    <s v="(VP) Prema asked to share query results"/>
    <m/>
    <m/>
    <d v="2021-08-26T05:09:00"/>
    <s v="Completed"/>
    <m/>
  </r>
  <r>
    <x v="1"/>
    <s v="26.08.2021"/>
    <x v="2"/>
    <x v="1"/>
    <s v="JPMPB_Sep21_MTG_Build_3.0.0 JPMPB_Sep21_MTG_Build_3.0.1                                      "/>
    <s v="(VP) Deployment on DEV environment is completed                                                   for 3.0.1 dev is not working deploy it directly in UAT2(PA)                          _x000a_(DP) Deployment is Completed in UAT 2                         "/>
    <s v="(VP) Deployment is completed for both packages in UAT2."/>
    <m/>
    <d v="2021-08-27T03:23:00"/>
    <s v="Completed"/>
    <m/>
  </r>
  <r>
    <x v="1"/>
    <s v="26.08.2021"/>
    <x v="16"/>
    <x v="1"/>
    <s v="WKFS Package"/>
    <s v="Deploy it at earliest and inform Juvvi(PA)"/>
    <s v="(DP) Deployment is completed in UAT2"/>
    <m/>
    <d v="2021-08-27T03:24:00"/>
    <s v="Completed"/>
    <m/>
  </r>
  <r>
    <x v="1"/>
    <s v="27.08.2021"/>
    <x v="2"/>
    <x v="1"/>
    <s v="SBLA package "/>
    <s v="(DP) Deployment is completed "/>
    <m/>
    <m/>
    <s v="28.08.2021 05:34"/>
    <s v="Completed"/>
    <m/>
  </r>
  <r>
    <x v="1"/>
    <s v="31.08.2021"/>
    <x v="0"/>
    <x v="0"/>
    <s v="RE: Application Maintenance and Support2 - Workitem in NOX"/>
    <s v="CS) We have provided query results with WGS Dev team. As per request."/>
    <s v="(CS) WGS Dev team is working on this and will provide the update.(CS)Shathyan has updated regarding the issue .Once Balaji confirmed to execute the script , please check once with WGS dev team and update the same to stakeholders.(PA)Dev team provided the update and waiting for the JPMC team update"/>
    <m/>
    <d v="2021-08-31T21:05:00"/>
    <s v="Completed"/>
    <m/>
  </r>
  <r>
    <x v="1"/>
    <s v="31.08.2021"/>
    <x v="9"/>
    <x v="0"/>
    <s v="FW: SC condition"/>
    <s v="(cs) Query result provided to Balaji as requested"/>
    <s v="Please monitor for now if WGS Dev team need any  further details.,_x000a_"/>
    <m/>
    <d v="2021-08-31T21:05:00"/>
    <s v="Completed"/>
    <m/>
  </r>
  <r>
    <x v="1"/>
    <s v="31.08.2021"/>
    <x v="17"/>
    <x v="0"/>
    <s v="RE: Auto populated Condition"/>
    <s v="(CS) Query result provided to WGS dev team "/>
    <s v="Please monitor for now if WGS Dev team further details."/>
    <m/>
    <d v="2021-08-31T21:05:00"/>
    <s v="Completed"/>
    <m/>
  </r>
  <r>
    <x v="1"/>
    <s v="31.08.2021"/>
    <x v="18"/>
    <x v="1"/>
    <s v="Unable to  Open SBLA Ticket in UAT 2"/>
    <s v="(DP) Juvvi is checking with issues already call happen waiting for updates "/>
    <s v="(DP) just monitor for the issues"/>
    <m/>
    <d v="2021-08-31T21:05:00"/>
    <s v="Completed"/>
    <m/>
  </r>
  <r>
    <x v="1"/>
    <s v="31.08.2021"/>
    <x v="7"/>
    <x v="0"/>
    <s v="Penny Issue With Cash to close  on  CD Document "/>
    <s v="(DP) XML files are shared                          (PA)Query results are shared"/>
    <m/>
    <m/>
    <d v="2021-08-31T21:05:00"/>
    <s v="Completed"/>
    <m/>
  </r>
  <r>
    <x v="1"/>
    <s v="31.08.2021"/>
    <x v="2"/>
    <x v="1"/>
    <s v="NOX - UAT DEV Not Functioning Properly"/>
    <s v="(DP) Juvvi raised a support ticket "/>
    <m/>
    <m/>
    <d v="2021-08-31T21:05:00"/>
    <s v="Completed"/>
    <m/>
  </r>
  <r>
    <x v="1"/>
    <s v="31.08.2021"/>
    <x v="2"/>
    <x v="1"/>
    <s v="JPMPB_Sep21_MTG_Build_4.0.0 JPMPB_Sep21_MTG_Build_4.0.1                                      "/>
    <s v="(PA)Deployment is completed in DEV and UAT "/>
    <m/>
    <m/>
    <d v="2021-08-31T21:05:00"/>
    <s v="Completed"/>
    <m/>
  </r>
  <r>
    <x v="2"/>
    <s v="01.09.2021"/>
    <x v="16"/>
    <x v="1"/>
    <s v="WKFS deployment "/>
    <s v="(DP) Deployment is completed "/>
    <m/>
    <m/>
    <d v="2021-09-01T21:38:00"/>
    <s v="Completed"/>
    <s v="INC12185301"/>
  </r>
  <r>
    <x v="2"/>
    <s v="01.09.2021"/>
    <x v="2"/>
    <x v="1"/>
    <s v="JPMPB_Sep21_MTG_Build_5.0.0 JPMPB_Sep21_MTG_Build_5.0.1                                      "/>
    <s v="(DP) Deployment is completed "/>
    <m/>
    <m/>
    <d v="2021-09-01T21:38:00"/>
    <s v="Completed"/>
    <m/>
  </r>
  <r>
    <x v="2"/>
    <s v="02.09.2021"/>
    <x v="19"/>
    <x v="0"/>
    <s v="share me CIC XML for the loan JPMDV000000000347605 from Prod?_x000a__x000a_"/>
    <s v="Files fetched from CIC folder in every server and as per Monisha request executed query in prod server "/>
    <s v="execute sql  query provided by Monisha in prod  server select clnum  from tracking where lnum='JPMDV000000000347605'"/>
    <s v="Loan number and SQL query provided"/>
    <s v="02.09.2021  11.47"/>
    <s v="Completed"/>
    <m/>
  </r>
  <r>
    <x v="2"/>
    <s v="02.09.2021"/>
    <x v="2"/>
    <x v="1"/>
    <s v="JPMPB_Sep21_MTG_Build_6.0.0_x000a_JPMPB_Sep21_MTG_Build_6.0.1"/>
    <m/>
    <s v="(VP)Deployment is completed on both DEV and UAT."/>
    <m/>
    <m/>
    <s v="Completed"/>
    <m/>
  </r>
  <r>
    <x v="2"/>
    <s v="03.09.2021"/>
    <x v="7"/>
    <x v="0"/>
    <s v="RE: Application Maintenance and Support2 - Initial Disclosure Auto Draw/Auto..."/>
    <s v="(CS)We need the initial ticket xmls and any Connect xmls(partial, CIC) that were sent for this loan between 8/30 2PM and 2:10 PM. Loan# 1910540466 as per WGS DEV team.   We initiated to User to provide the details.                                                                                      "/>
    <s v="(CS)Wgs Dev team have updated regarding issue and Stakeholder needs to provide the updated to fetch XML files from Env. _x000a_(DP) Need to share CIC file already shared if it again they need then need to share  (CS) Issue recreated again and Dev team is looking into this."/>
    <m/>
    <d v="2021-09-03T21:11:00"/>
    <s v="Completed"/>
    <m/>
  </r>
  <r>
    <x v="2"/>
    <s v="03.09.2021"/>
    <x v="0"/>
    <x v="0"/>
    <s v="Re: Screenshots of Prod workflow exp and guarantor workflow "/>
    <s v="(CS)As per Dev team please send me all the connect xml for the loan - JPMDV000000000078529 from UAT environment."/>
    <s v="(CS)Xml files shared to DEV team from UAT1"/>
    <m/>
    <d v="2021-09-08T00:00:00"/>
    <s v="Completed"/>
    <m/>
  </r>
  <r>
    <x v="2"/>
    <s v="03.09.2021"/>
    <x v="2"/>
    <x v="1"/>
    <s v="JPMPB_Sep21_MTG_Build_7.0.0_x000a_JPMPB_Sep21_MTG_Build_7.0.1_x000a_JPMPB_Sep21_MTG_Build_7.0.2"/>
    <s v="(DP) Deployment is completed "/>
    <m/>
    <m/>
    <d v="2021-09-03T21:11:00"/>
    <s v="Completed"/>
    <m/>
  </r>
  <r>
    <x v="2"/>
    <s v="06.09.2021"/>
    <x v="2"/>
    <x v="1"/>
    <s v="JPMPB_Aug21_MTG_Build_HF_1.0.0"/>
    <s v="(VP) Deployment completed on both DEV and UAT1."/>
    <m/>
    <m/>
    <s v="06.09.2021 21:55"/>
    <s v="Completed"/>
    <m/>
  </r>
  <r>
    <x v="2"/>
    <s v="06.09.2021"/>
    <x v="2"/>
    <x v="1"/>
    <s v="JPMPB_Sep21_MTG_Build_8.0.0"/>
    <s v="(DP) Deployment is completed "/>
    <m/>
    <m/>
    <d v="2021-09-07T00:46:00"/>
    <s v="Completed"/>
    <m/>
  </r>
  <r>
    <x v="2"/>
    <d v="2021-09-07T00:00:00"/>
    <x v="2"/>
    <x v="1"/>
    <s v="NOX 1 UAT 1 application Error"/>
    <s v="(DP) NOX1 application is not working after login the page its showing error(May be after deploying the HF this error causing  -Swapnil told like that ) "/>
    <s v="(DP) Informed to WGS team and  time period logs already shared waiting for WGS team response "/>
    <s v="(VP)UAT1 is running successfully after reinstalling Aug HF package ."/>
    <d v="2021-09-07T21:48:00"/>
    <s v="Completed"/>
    <m/>
  </r>
  <r>
    <x v="2"/>
    <d v="2021-09-07T00:00:00"/>
    <x v="7"/>
    <x v="1"/>
    <s v="300007856 - Guarantor Package not drawn automatically - UAT2."/>
    <s v="(VK)screenshot taken from UAT2 and DB query results executed and shared._x000a_query results and guarantor package of loan JPMDV000000000085584"/>
    <s v="(VP)Required Quey result shared to Monisha awaiting response from WGS_x000a_(VP) required response has been shared by dev team"/>
    <m/>
    <d v="2021-09-07T00:00:00"/>
    <s v="Completed"/>
    <m/>
  </r>
  <r>
    <x v="2"/>
    <s v="07.09.2021"/>
    <x v="2"/>
    <x v="1"/>
    <s v="JPMPB_Sep21_MTG_Build_9.0.0"/>
    <s v="(VP)Deployed on DEV and UAT as well"/>
    <m/>
    <m/>
    <m/>
    <s v="Completed"/>
    <m/>
  </r>
  <r>
    <x v="2"/>
    <s v="07.09.2021"/>
    <x v="2"/>
    <x v="1"/>
    <s v="JPMPB_Sep21_MTG_Build_9.0.0"/>
    <s v="(CS)Deployed on DEV and UAT as well"/>
    <m/>
    <m/>
    <m/>
    <s v="Completed"/>
    <m/>
  </r>
  <r>
    <x v="2"/>
    <s v="08.09.2021"/>
    <x v="2"/>
    <x v="1"/>
    <s v="WKFS M2HE 21_09 DDV"/>
    <s v="(CS)Deployed"/>
    <m/>
    <m/>
    <m/>
    <s v="Completed"/>
    <m/>
  </r>
  <r>
    <x v="2"/>
    <s v="08.09.2021"/>
    <x v="19"/>
    <x v="0"/>
    <s v="RE: Request For Production XML's"/>
    <s v="(CS)Import XML and CIC log file shared as request"/>
    <m/>
    <m/>
    <m/>
    <s v="Completed"/>
    <m/>
  </r>
  <r>
    <x v="2"/>
    <s v="08.09.2021"/>
    <x v="20"/>
    <x v="0"/>
    <s v="RE: GL fees coming over twice"/>
    <s v="(CS)Query result provided to dev team as per request"/>
    <m/>
    <m/>
    <m/>
    <s v="Completed"/>
    <m/>
  </r>
  <r>
    <x v="2"/>
    <s v="08.09.2021"/>
    <x v="2"/>
    <x v="1"/>
    <s v="RE: UAT2 Configuration Details"/>
    <s v="(CS)We have updated Key value and Key name details manually in UAT2 enterprise manager"/>
    <m/>
    <m/>
    <m/>
    <s v="Completed"/>
    <m/>
  </r>
  <r>
    <x v="2"/>
    <s v="08.09.2021"/>
    <x v="2"/>
    <x v="1"/>
    <s v="JPMPB_Sep21_MTG_Build_10.0.0_x000a_JPMPB_Sep21_MTG_Build_10.0.1_x000a_JPMPB_Sep21_MTG_Build_10.0.2_x000a_JPMPB_Sep21_MTG_Build_10.0.3"/>
    <s v="(VP) Deployment is completed on both DEV and UAT2."/>
    <m/>
    <m/>
    <m/>
    <s v="Completed"/>
    <m/>
  </r>
  <r>
    <x v="2"/>
    <s v="08.09.2021"/>
    <x v="7"/>
    <x v="0"/>
    <s v="Application Maintenance and Support2 - Initial Disclosure Auto Draw/Auto…_x000a__x000a_Note: This is related to the issue reported on 03.09.2021"/>
    <s v="(PA)Issue reported to WGS dev team and requested XMLs and Query results were shared. Xmls and Query results were shared                                                            "/>
    <m/>
    <m/>
    <m/>
    <s v="Completed"/>
    <m/>
  </r>
  <r>
    <x v="2"/>
    <s v="09.09.2021"/>
    <x v="2"/>
    <x v="1"/>
    <s v="JPMPB_Sep21_MTG_Build_11.0.0"/>
    <s v="(DP) Deployment is completed on both DEV and UAT2."/>
    <m/>
    <m/>
    <d v="2021-09-10T00:41:00"/>
    <s v="Completed"/>
    <m/>
  </r>
  <r>
    <x v="2"/>
    <s v="09.09.2021"/>
    <x v="2"/>
    <x v="1"/>
    <s v="JPMPB_SBL_Sep21_2.0.0"/>
    <s v="(DP) Deployment is completed on both DEV and UAT2."/>
    <m/>
    <m/>
    <d v="2021-09-10T00:41:00"/>
    <s v="Completed"/>
    <m/>
  </r>
  <r>
    <x v="2"/>
    <s v="09.09.2021"/>
    <x v="10"/>
    <x v="0"/>
    <s v="This is related to issue # 92_x000a_Application Maintenance ans support2 - unable to clear WF or upload docs"/>
    <m/>
    <m/>
    <s v="Required fix has been delivered by Dev team"/>
    <m/>
    <s v="Completed"/>
    <m/>
  </r>
  <r>
    <x v="2"/>
    <s v="09.09.2021"/>
    <x v="18"/>
    <x v="0"/>
    <s v="SBLA PBA PROD Exports XMLs"/>
    <s v="(PA) Required XMLs are shared"/>
    <m/>
    <m/>
    <s v="10.09.2021"/>
    <s v="Completed"/>
    <m/>
  </r>
  <r>
    <x v="2"/>
    <s v="11.09.2021"/>
    <x v="0"/>
    <x v="0"/>
    <s v="Application Maintenance and Support2 - I am unable to push the file to Closing…"/>
    <s v="(PA) work flow export report has been shared"/>
    <s v="(PA) It is working now. Keep monitoring"/>
    <m/>
    <m/>
    <s v="Completed"/>
    <m/>
  </r>
  <r>
    <x v="2"/>
    <s v="11.09.2021"/>
    <x v="10"/>
    <x v="0"/>
    <s v=" Indefinite Nox Spinner"/>
    <s v="(PA) Dev team requested for the XMLs from Uat2 these need to be shared"/>
    <s v="(VP) XMLs shared to DEV team. (CS) Dev team requests to JPMC team to deliver the file in offline to test in UAT env. JPMC will test and provide the update . "/>
    <s v="Required fix has been delivered by Dev team"/>
    <m/>
    <s v="Completed"/>
    <m/>
  </r>
  <r>
    <x v="2"/>
    <s v="13.09.2021"/>
    <x v="10"/>
    <x v="0"/>
    <s v="FW : Application Maintenance and support2 - unable to clear WF or upload docs"/>
    <s v="(VP) Issue reported to WGS dev team.(CS) WGS dev team requested event logs and query results from CDC1 Prod 2 server. ."/>
    <s v="(CS) Event logs and query result shared with the WGS dev team for both issues."/>
    <s v="Required fix will be delivered as part of Oct release"/>
    <m/>
    <s v="Completed"/>
    <m/>
  </r>
  <r>
    <x v="2"/>
    <s v="13.09.2021"/>
    <x v="10"/>
    <x v="0"/>
    <s v="Prod issue loading Remarks after Hotfix"/>
    <s v="(VP) Issue reported to WGS dev team. Event logs are shared."/>
    <s v="(VP) As per Balaji's latest mail, Brooke need to give confirmation on providing solution in this weekend's release."/>
    <s v="Required fix has been delivered by Dev team"/>
    <m/>
    <s v="Completed"/>
    <m/>
  </r>
  <r>
    <x v="2"/>
    <s v="13.09.2021"/>
    <x v="6"/>
    <x v="1"/>
    <s v="Annuitization URL configuration in NOX"/>
    <s v="(VP) Updated by Juvvi"/>
    <m/>
    <m/>
    <m/>
    <s v="Completed"/>
    <m/>
  </r>
  <r>
    <x v="2"/>
    <s v="14.09.2021"/>
    <x v="4"/>
    <x v="0"/>
    <s v="Application Maintenance and Support2 - Request Decision Malfunction"/>
    <s v="(CS)Brooke and Balaji asked user to clear their  cache in chrome browser by selecting  all time option and confirm the same."/>
    <s v="(CS) User will validate and will provide the update."/>
    <m/>
    <m/>
    <s v="Completed"/>
    <m/>
  </r>
  <r>
    <x v="2"/>
    <s v="14.09.2021"/>
    <x v="3"/>
    <x v="0"/>
    <s v="RE: GL pulling wrong appraisal instance"/>
    <s v="(CS)Query result provided to dev team as per request"/>
    <m/>
    <m/>
    <m/>
    <s v="Completed"/>
    <m/>
  </r>
  <r>
    <x v="2"/>
    <s v="14.09.2021"/>
    <x v="2"/>
    <x v="1"/>
    <s v="JPMPB_Sep21_MTG_Build_HF_1.0.0 _x000a_JPMPB_SBL_Sep21_3.0.0.zip"/>
    <s v="(VP) Deployment is completed on both DEV and UAT2."/>
    <m/>
    <m/>
    <m/>
    <s v="Completed"/>
    <s v="INCI2537483"/>
  </r>
  <r>
    <x v="2"/>
    <s v="14.09.2021"/>
    <x v="16"/>
    <x v="1"/>
    <s v="M2HE 21_09"/>
    <s v="(VP) Package is deployed "/>
    <m/>
    <m/>
    <s v="14.09.2021"/>
    <s v="Completed"/>
    <m/>
  </r>
  <r>
    <x v="2"/>
    <s v="15.09.2021"/>
    <x v="2"/>
    <x v="1"/>
    <s v=" JPMPB_Sep21_MTG_Build_12.0.0"/>
    <s v="(VP)Package is deployed on both DEV and UAT2."/>
    <m/>
    <m/>
    <m/>
    <s v="Completed"/>
    <m/>
  </r>
  <r>
    <x v="2"/>
    <s v="16.09.2021"/>
    <x v="2"/>
    <x v="1"/>
    <s v="JPMPB_Sep21_MTG_Build_13.0.0"/>
    <s v="(VP) Package is deployed on both DEV and UAT2."/>
    <m/>
    <m/>
    <m/>
    <s v="Completed"/>
    <m/>
  </r>
  <r>
    <x v="2"/>
    <s v="16.09.2021"/>
    <x v="2"/>
    <x v="1"/>
    <s v="JPMPB_SBL_Sep21_4.0.0.zip"/>
    <s v="(VP) Package is deployed on both DEV and UAT2."/>
    <m/>
    <m/>
    <m/>
    <s v="Completed"/>
    <m/>
  </r>
  <r>
    <x v="2"/>
    <s v="16.09.2021"/>
    <x v="14"/>
    <x v="0"/>
    <s v="Unable to Auto Draw due to Ernst Exception"/>
    <s v="(VP) Issue raised with Ernst team. "/>
    <s v="(VP) DO share update to Dhilip whichever you received from Ernst team"/>
    <m/>
    <m/>
    <s v="Completed"/>
    <m/>
  </r>
  <r>
    <x v="2"/>
    <s v="17.09.2021"/>
    <x v="21"/>
    <x v="1"/>
    <s v="Digital mortgage Release management"/>
    <s v="called scheduled at 3PM IST with team"/>
    <s v="need to record call "/>
    <m/>
    <s v="17/09/2021"/>
    <s v="Completed"/>
    <m/>
  </r>
  <r>
    <x v="2"/>
    <s v="17.09.2021"/>
    <x v="4"/>
    <x v="0"/>
    <s v="NOX UAT 2 Taking longer to respond "/>
    <s v="Issue is reported to wgs team _x000a_Logs and Loan Number are provided _x000a_Need to follow with Shathyan _x000a_Note : the issue need to close before prod Release "/>
    <s v="Need to follow with Shathyan . Dev team asked Juvvi to compare the configuration difference between UAT1 and UAT2.issue is pending with JPMC team for now."/>
    <s v="logs  and xml files are provided"/>
    <s v="17/09/2021"/>
    <s v="Completed"/>
    <m/>
  </r>
  <r>
    <x v="2"/>
    <s v="18.09.2021"/>
    <x v="2"/>
    <x v="0"/>
    <s v=" NOX September 2021 Production deployment"/>
    <s v="(DP) Deployment is completed in Prod"/>
    <m/>
    <m/>
    <s v="18.09.2021"/>
    <s v="Completed"/>
    <m/>
  </r>
  <r>
    <x v="2"/>
    <s v="18.09.2021"/>
    <x v="14"/>
    <x v="0"/>
    <s v="(Ernst error &amp; Purchase loans are receiving error ) Error reported in prod "/>
    <s v="(DP)Requested XMLS and Logs were shared with Dev Team"/>
    <s v="(DP) Dev suggested to re-test the Script manually to Tester _x000a_After re-test No Error Reported from tester team  _x000a_Issues is Solved "/>
    <m/>
    <s v="18.09.2021"/>
    <s v="Completed"/>
    <m/>
  </r>
  <r>
    <x v="2"/>
    <s v="18.09.2021"/>
    <x v="2"/>
    <x v="0"/>
    <s v="Digital Mortgage Production Release "/>
    <s v="Deployment is completed in Prod by Vidhi &amp; Vamsi "/>
    <m/>
    <m/>
    <s v="18.09.2021"/>
    <s v="Completed"/>
    <m/>
  </r>
  <r>
    <x v="2"/>
    <s v="20.09.2021"/>
    <x v="9"/>
    <x v="0"/>
    <s v="Query Results are requested by Monisha"/>
    <s v="Query result provided to dev team as per request"/>
    <m/>
    <m/>
    <s v="20.09.2021  22:18"/>
    <s v="Completed"/>
    <m/>
  </r>
  <r>
    <x v="2"/>
    <s v="21.09.2022"/>
    <x v="5"/>
    <x v="0"/>
    <s v="Xml's  are requested by Monisha"/>
    <s v="Checked in prod and remaining servers for xml"/>
    <s v="Need to check with Juvvi and Swapnil_x000a_(VP) XMLs are shared to Monisha."/>
    <m/>
    <s v="21.09.2021 13.50 "/>
    <s v="Completed"/>
    <m/>
  </r>
  <r>
    <x v="2"/>
    <s v="21.09.2021"/>
    <x v="9"/>
    <x v="0"/>
    <s v="Query Results are requested by Monisha"/>
    <s v="(VP) Poorna has shared requested query result."/>
    <m/>
    <m/>
    <s v="21.09.2021 15:24"/>
    <s v="Completed"/>
    <m/>
  </r>
  <r>
    <x v="2"/>
    <s v="21.09.2021"/>
    <x v="5"/>
    <x v="0"/>
    <s v="Request XML"/>
    <s v="(VP) XMLs are shared to Monisha"/>
    <m/>
    <m/>
    <s v="21.09.2021 19:04"/>
    <s v="Completed"/>
    <m/>
  </r>
  <r>
    <x v="2"/>
    <s v="21.09.2021"/>
    <x v="9"/>
    <x v="0"/>
    <s v="Query Results are requested by Monisha"/>
    <s v="(VP) No results fetched from server."/>
    <m/>
    <m/>
    <s v="21.09.2021 20:03"/>
    <s v="Completed"/>
    <m/>
  </r>
  <r>
    <x v="2"/>
    <s v="21.09.2021"/>
    <x v="2"/>
    <x v="1"/>
    <s v="JPMPB_Oct21_MTG_Build_1.0.0"/>
    <s v="(VP) Sept to Master Code merge requested. After approval there is some error which is fixed.                                                         (PA)Changes from the  UAT2 to UAT1 is completed                                                        "/>
    <s v="(PA) Deploy the package in Dev and Uat1_x000a_(VP) Deployment completed on both DEV and UAT1"/>
    <m/>
    <s v="22.09.2021 19:30"/>
    <s v="Completed"/>
    <m/>
  </r>
  <r>
    <x v="2"/>
    <s v="21.09.2021"/>
    <x v="22"/>
    <x v="0"/>
    <s v="Event logs are requested by Prabhu"/>
    <s v="(PA) Event logs were shared with dev team"/>
    <m/>
    <m/>
    <s v="21.09.2021"/>
    <s v="Completed"/>
    <m/>
  </r>
  <r>
    <x v="2"/>
    <s v="21.09.2021"/>
    <x v="16"/>
    <x v="1"/>
    <s v="M2HE 21_10"/>
    <s v="(VP) Package deployed on both DEV and UAT1"/>
    <m/>
    <m/>
    <m/>
    <s v="Completed"/>
    <m/>
  </r>
  <r>
    <x v="2"/>
    <s v="22.09.2021"/>
    <x v="4"/>
    <x v="0"/>
    <s v="Unable to open loan in prod"/>
    <s v="(VP) Event logs are shared with WGS team."/>
    <s v="(VP) As per Ajay's mail, from event logs it seems those are system error messages. Awaiting for Juvvi's update on Ajay's mail."/>
    <m/>
    <m/>
    <s v="Completed"/>
    <m/>
  </r>
  <r>
    <x v="2"/>
    <s v="22.09.2021"/>
    <x v="9"/>
    <x v="0"/>
    <s v="Query results are requested by Brooke"/>
    <s v="(VP) Poorna has shared requested query result."/>
    <m/>
    <m/>
    <m/>
    <s v="Completed"/>
    <m/>
  </r>
  <r>
    <x v="2"/>
    <s v="22.09.2021"/>
    <x v="9"/>
    <x v="0"/>
    <s v="Query results are requested by Brooke"/>
    <s v="(PA) Query results were shared"/>
    <m/>
    <m/>
    <s v="22.09.2021"/>
    <s v="Completed"/>
    <m/>
  </r>
  <r>
    <x v="2"/>
    <s v="23.09.2021"/>
    <x v="4"/>
    <x v="0"/>
    <s v="It is related to item # 115"/>
    <s v="(PA) Issue reported to Dev team by Vickie(JPMC) .(PA) System performance metrics logs were requested by Balaji and the same has been shared                                                   "/>
    <s v="(CS) Please follow up on this.(CS)Scott provided DB logs which was blocking the issue at the 9/22/21 (2:21pm EST) timeframe which cascaded to about 20 connections and one at 4:18pm EST._x000a_(VP) Incident is raised by Scott for further analysis. Based on Scott's findings load balancer issue is resolved.(PA)Scott raise the request to access SQL360 tool_x000a_"/>
    <m/>
    <m/>
    <s v="Completed"/>
    <m/>
  </r>
  <r>
    <x v="2"/>
    <s v="23.09.2021"/>
    <x v="0"/>
    <x v="0"/>
    <s v="Application Maintenance and support2 - Not able to open and assign title"/>
    <s v="(VP) Issue reported to WGS dev team.(CS) WGS dev team requested WFE reports , query results and Scrubbed history reports for three loans."/>
    <s v="(CS)WFE reports and query results provided. Scrubbed field history report is pending with Vickie.       (PA)Scrubbed filed history and CIC xmls and Query results has been shared with Dev team    (PA)Logs and query results were shared with Dev team                                                      (PA)Query results were shared with Dev team                                                                   (PA)Event logs and query results were shared with dev team. JPMC team has to share scrubbed field history"/>
    <s v="(PA) Shathyan requested for the query result and CIC log files. Query results were shared and logs need to be shared._x000a_(VP) Asked Connect team to provide CIC XMLs but not found for particular time frame from connect. Same thing communicated to Shathyan. He will update with his findings.(PA)Shathyan provide his update and Denise has to respond back._x000a_(VP) Denise needs to recreate the issue and update. Meanwhile Shathyan is working to resolve the issue._x000a_(PA)Prabhu has to respond back to the JPMC mail"/>
    <m/>
    <s v="Completed"/>
    <m/>
  </r>
  <r>
    <x v="2"/>
    <s v="23.09.2021"/>
    <x v="9"/>
    <x v="0"/>
    <s v="Query results are requested by Brooke and Query shared by Balaji"/>
    <s v="(VP) Poorna has shared requested query result."/>
    <m/>
    <m/>
    <m/>
    <s v="Completed"/>
    <m/>
  </r>
  <r>
    <x v="2"/>
    <s v="24.09.2021"/>
    <x v="9"/>
    <x v="0"/>
    <s v="Query results were requested by Prabhu"/>
    <s v="(PA)query results were shared with Prabhu"/>
    <m/>
    <m/>
    <m/>
    <s v="Completed"/>
    <m/>
  </r>
  <r>
    <x v="2"/>
    <s v="24.09.2021"/>
    <x v="10"/>
    <x v="1"/>
    <s v="NOX tasks"/>
    <s v="(CS) issue reported to Dev team"/>
    <m/>
    <s v="Required fix will be delivered as part of Oct release"/>
    <m/>
    <s v="Completed"/>
    <m/>
  </r>
  <r>
    <x v="2"/>
    <s v="23.09.2021"/>
    <x v="10"/>
    <x v="0"/>
    <s v="_x000a_It is related to issue # 92_x000a__x000a_Application Maintenance and Support2 - Unable to import multiple docs under…"/>
    <s v="(PA) issue reported to DEV team. This issue is tracked under JIRA 17518 and the fix will be delivered for October"/>
    <m/>
    <s v="Required fix will be delivered as part of Oct release"/>
    <m/>
    <s v="Completed"/>
    <m/>
  </r>
  <r>
    <x v="2"/>
    <s v="24.09.2021"/>
    <x v="2"/>
    <x v="1"/>
    <s v="JPMPB_Oct21_MTG_Build_2.0.0 _x000a_JPMPB_Oct21_MTG_Build_2.0.1 _x000a_"/>
    <s v="(DP) Deployment is completed "/>
    <m/>
    <m/>
    <s v="24.09.2021 22:07"/>
    <s v="Completed"/>
    <m/>
  </r>
  <r>
    <x v="2"/>
    <s v="24.09.2021"/>
    <x v="9"/>
    <x v="0"/>
    <s v="Query Results are requested by Monisha"/>
    <s v="(DP)  Query  Results are shared "/>
    <m/>
    <m/>
    <s v="24.09.2021 22:07"/>
    <s v="Completed"/>
    <m/>
  </r>
  <r>
    <x v="2"/>
    <s v="24.09.2021"/>
    <x v="9"/>
    <x v="0"/>
    <s v="Query Results are requested by Balaji"/>
    <s v="(DP)  Query  Results are shared "/>
    <m/>
    <m/>
    <s v="24.09.2021 22:07"/>
    <s v="Completed"/>
    <m/>
  </r>
  <r>
    <x v="2"/>
    <s v="24.09.2021"/>
    <x v="21"/>
    <x v="1"/>
    <s v="Digital mortgage Release management"/>
    <s v="called scheduled at 3PM IST with team"/>
    <s v="Every Week Wednesday &amp; Friday KT is there "/>
    <s v="Digital Mortgage Architecture Overview_x000a_UI And Service Artifacts Overview_x000a_Database Setup _x000a_Splung Log/Support _x000a_Explained by Gaurav"/>
    <s v="24.09.2021 22:07"/>
    <s v="Completed"/>
    <m/>
  </r>
  <r>
    <x v="2"/>
    <s v="24.09.2021"/>
    <x v="7"/>
    <x v="0"/>
    <s v="Request and Response Xmls TK# 300006097"/>
    <s v="WKFS Response XML files "/>
    <s v="Check with Juvvi "/>
    <m/>
    <s v="24.09.2021"/>
    <s v="Completed"/>
    <m/>
  </r>
  <r>
    <x v="2"/>
    <s v="24.09.2021"/>
    <x v="5"/>
    <x v="0"/>
    <s v="ITP Simo Heloc"/>
    <s v="Gaurav Shared files to Ajay . (PA)Gaurav shared the files to Prabhu "/>
    <s v="Connect team has to respond back to Prabhu's mail. _x000a_(VP) Prabhu has shared new files to deploy it on UAT2 and do the testing. Awaiting reply from Gaurav."/>
    <m/>
    <s v="24.09.2021"/>
    <s v="Completed"/>
    <m/>
  </r>
  <r>
    <x v="2"/>
    <s v="25.09.2021"/>
    <x v="0"/>
    <x v="0"/>
    <s v="FW: Application Maintenance and Support2 - Title Workflow"/>
    <s v="(CS)Issue reported to Dev team."/>
    <s v="F130F131"/>
    <m/>
    <m/>
    <s v="Completed"/>
    <m/>
  </r>
  <r>
    <x v="2"/>
    <s v="27.09.2021"/>
    <x v="2"/>
    <x v="1"/>
    <s v="JPMPB_Oct21_MTG_Build_3.0.0 &amp; JPMPB_Oct21_MTG_Build_3.0.1"/>
    <s v="(VP) Deployment is completed on both DEV and UAT1."/>
    <m/>
    <m/>
    <s v="27.09.2021"/>
    <s v="Completed"/>
    <m/>
  </r>
  <r>
    <x v="2"/>
    <s v="27.09.2021"/>
    <x v="3"/>
    <x v="0"/>
    <s v="Received date Auto populated from Invoice Recvd only"/>
    <s v="(VP) Appraisal XMLs requested by Tina and same shared to her."/>
    <m/>
    <m/>
    <m/>
    <s v="Completed"/>
    <m/>
  </r>
  <r>
    <x v="2"/>
    <s v="27.09.2021"/>
    <x v="18"/>
    <x v="1"/>
    <s v="500 error message in Dual ticket"/>
    <s v="(VP) XMLs are shared to Ajay by Poorna through myFileshare portal."/>
    <s v="(VP) Hari need to respond back to Zachary."/>
    <m/>
    <m/>
    <s v="Completed"/>
    <m/>
  </r>
  <r>
    <x v="2"/>
    <s v="27.09.2021"/>
    <x v="14"/>
    <x v="0"/>
    <s v="Application Maintenance and Support2 - Error with running Ernst "/>
    <s v="(PA)Issue is reported to Ernst team along with the Ernst Xmls. Dev team responded back for the Ernst team mail "/>
    <s v="(VP) New loan came with Ernst error. Reported top Ernst team and they asked for XMLs . Denise needs to share XMLs._x000a_(VP) Vickie has shared required XMLs to Ernst team. (PA) 2 new loans reported with Ernst error by Denise and Xmls were shared by Vickie. waiting for the update from JPMC"/>
    <m/>
    <m/>
    <s v="Completed"/>
    <m/>
  </r>
  <r>
    <x v="2"/>
    <s v="29.09.2021"/>
    <x v="19"/>
    <x v="0"/>
    <s v="(PA)RealEC xmls were shared with Dev team"/>
    <m/>
    <m/>
    <m/>
    <m/>
    <s v="Completed"/>
    <m/>
  </r>
  <r>
    <x v="2"/>
    <s v="28.09.2021"/>
    <x v="13"/>
    <x v="1"/>
    <s v="Error while sending the latest version of closing package in UAT1"/>
    <s v="(PA)while reporting the issue to dev JPMC outlook is blocking the mail"/>
    <s v="(VP) Issue reported to Connect team. Renga responded with an update and same communicated with Sunitha. She needs to check again and update."/>
    <m/>
    <m/>
    <s v="Completed"/>
    <m/>
  </r>
  <r>
    <x v="2"/>
    <s v="29.09.2021"/>
    <x v="2"/>
    <x v="1"/>
    <s v="JPMPB_Oct21_MTG_Build_4.0.0"/>
    <s v="(VP) Deployment completed on both DEV and UAT1."/>
    <m/>
    <m/>
    <m/>
    <s v="Completed"/>
    <m/>
  </r>
  <r>
    <x v="2"/>
    <s v="29.09.2021"/>
    <x v="16"/>
    <x v="1"/>
    <s v="JPMPBBuild_20210928_M2HE2021.07_21_10"/>
    <s v="(VP) WKFS deployment is completed"/>
    <m/>
    <m/>
    <m/>
    <s v="Completed"/>
    <m/>
  </r>
  <r>
    <x v="2"/>
    <s v="29.09.2021"/>
    <x v="9"/>
    <x v="0"/>
    <s v="(PA)Query results were shared with the dev"/>
    <m/>
    <m/>
    <m/>
    <m/>
    <s v="Completed"/>
    <m/>
  </r>
  <r>
    <x v="2"/>
    <s v="30.09.2021"/>
    <x v="9"/>
    <x v="0"/>
    <s v="(PA) Request for Query results and xmls Query results and xml files were shared with dev team"/>
    <m/>
    <m/>
    <m/>
    <m/>
    <s v="Completed"/>
    <m/>
  </r>
  <r>
    <x v="2"/>
    <s v="30.09.2021"/>
    <x v="9"/>
    <x v="0"/>
    <s v="Running two scripts in Prod"/>
    <s v="(PA)Vickie send a mail to run two scripts in Prod which were delete and updation scripts. We don't have permissions to run those queries. Vickie will help us to get permissions"/>
    <m/>
    <m/>
    <m/>
    <s v="Completed"/>
    <m/>
  </r>
  <r>
    <x v="2"/>
    <s v="30.09.2021"/>
    <x v="0"/>
    <x v="1"/>
    <s v="Workflow assign issue"/>
    <s v="(VP) Issue reported to DEV team and Monisha is working on it. Same is communicated to JPMC User.(PA) JPMC want to create a JIRA ticket for this issue"/>
    <m/>
    <m/>
    <m/>
    <s v="Completed"/>
    <m/>
  </r>
  <r>
    <x v="2"/>
    <s v="30.09.2021"/>
    <x v="2"/>
    <x v="1"/>
    <s v="JPMPB_Oct21_MTG_Build_5.0.0"/>
    <s v="(VP) Deployment is completed on both DEV and UAT1."/>
    <m/>
    <m/>
    <m/>
    <s v="Completed"/>
    <m/>
  </r>
  <r>
    <x v="2"/>
    <s v="30.09.2021"/>
    <x v="18"/>
    <x v="1"/>
    <s v="JPMPB_SBL_Oct21_1.0.0"/>
    <s v="(VP) Deployment is completed on both DEV and UAT1."/>
    <m/>
    <m/>
    <m/>
    <s v="Completed"/>
    <m/>
  </r>
  <r>
    <x v="2"/>
    <s v="30.09.2021"/>
    <x v="2"/>
    <x v="1"/>
    <s v="New SBLA ticket testing"/>
    <s v="(PA)Zach wanted manually import the xmls in either PBLOS UAT1 or UAT2"/>
    <s v="(PA) follow up with Juvvi  "/>
    <m/>
    <m/>
    <s v="Completed"/>
    <m/>
  </r>
  <r>
    <x v="3"/>
    <s v="01.10.2021"/>
    <x v="2"/>
    <x v="1"/>
    <s v="JPMPB_Oct21_MTG_Build_6.0.0"/>
    <s v="(DP) Deployment is completed on both DEV and UAT1."/>
    <m/>
    <m/>
    <m/>
    <s v="Completed"/>
    <m/>
  </r>
  <r>
    <x v="3"/>
    <s v="01.10.2021"/>
    <x v="9"/>
    <x v="0"/>
    <s v="(DP)Query Results are requested by Prabhu"/>
    <s v="(DP)  Query  Results are shared "/>
    <m/>
    <m/>
    <m/>
    <s v="Completed"/>
    <m/>
  </r>
  <r>
    <x v="3"/>
    <s v="04.10.2021"/>
    <x v="0"/>
    <x v="1"/>
    <s v="Unable to submit the tickets with new MP, MS and Banker user in connect UAT-1 ."/>
    <s v="(PA)XMLs and logs were requested and shared"/>
    <s v="(VP) As per Prabhu's mail there is a fix for this issue. That is deployed be deployed with package from 05th Oct,2021"/>
    <s v="(VP) After deployment need to check with JPMC User Shivaraja to validate and confirm."/>
    <m/>
    <s v="Completed"/>
    <m/>
  </r>
  <r>
    <x v="3"/>
    <s v="04.10.2021"/>
    <x v="2"/>
    <x v="1"/>
    <s v="JPMPB_Oct21_MTG_Build_7.0.0                              JPMPB_Oct21_MTG_Build_7.0.1                           JPMPB_Oct21_MTG_Build_7.0.2                              JPMPB_Oct21_MTG_Build_7.0.3"/>
    <s v="(DP)Deployment completed both in Dev and UAT"/>
    <m/>
    <m/>
    <m/>
    <s v="Completed"/>
    <m/>
  </r>
  <r>
    <x v="3"/>
    <s v="05.10.2021"/>
    <x v="9"/>
    <x v="1"/>
    <s v="(PA)Query results were shared with the Dev team"/>
    <m/>
    <m/>
    <m/>
    <m/>
    <s v="Completed"/>
    <m/>
  </r>
  <r>
    <x v="3"/>
    <s v="05.10.2021"/>
    <x v="0"/>
    <x v="1"/>
    <s v="RE: SBLA payload for Nextgen SNG CFA in LDP UAT"/>
    <s v="(VP) Issue Reported to SBLA Tech team. As per Vijay's mail team is waiting for an update from Mohammed"/>
    <m/>
    <m/>
    <m/>
    <s v="Completed"/>
    <m/>
  </r>
  <r>
    <x v="3"/>
    <s v="05.10.2021"/>
    <x v="4"/>
    <x v="1"/>
    <s v="RE: NOX UAT1 issue"/>
    <s v="(VP) After Yesterday's Deployment, JPMC Users are not able to access NOX UAT1 site."/>
    <s v="(VP) Some installers are not working properly which are deployed. Issue resolved as we removed those installer."/>
    <s v="Issue Resolved."/>
    <s v="05.10.2021 18:50"/>
    <s v="Completed"/>
    <m/>
  </r>
  <r>
    <x v="3"/>
    <s v="05.10.2021"/>
    <x v="2"/>
    <x v="1"/>
    <s v="JPMPB_Oct21_MTG_Build_8.0.0                              JPMPB_Oct21_MTG_Build_8.0.1                           JPMPB_Oct21_MTG_Build_8.0.2"/>
    <s v="(DP)Deployment is completed in both DEV and UAT."/>
    <m/>
    <m/>
    <m/>
    <s v="Completed"/>
    <m/>
  </r>
  <r>
    <x v="3"/>
    <s v="06.10.2021"/>
    <x v="16"/>
    <x v="1"/>
    <s v="WKFS deployment is completed"/>
    <m/>
    <m/>
    <m/>
    <m/>
    <s v="Completed"/>
    <m/>
  </r>
  <r>
    <x v="3"/>
    <s v="06.10.2021"/>
    <x v="18"/>
    <x v="1"/>
    <s v="RE: Issue with UAT LOS"/>
    <s v="Users unable to amend the raised tickets and raised tickets are accessing by another user . Collected error screenshots and addressed the issue with concerned SBL team "/>
    <s v="Informed Vijay and team to take it up and pinged about the issue"/>
    <s v="Error screenshots n and ticket numbers. _x000a_Saikat updated and update is pending from SBLA side to confirm IPB deployment is done or not."/>
    <m/>
    <s v="Completed"/>
    <m/>
  </r>
  <r>
    <x v="3"/>
    <s v="06.10.2021"/>
    <x v="16"/>
    <x v="1"/>
    <s v="WKFS deployment is completed"/>
    <m/>
    <m/>
    <m/>
    <m/>
    <s v="Completed"/>
    <m/>
  </r>
  <r>
    <x v="3"/>
    <s v="06.10.2021"/>
    <x v="2"/>
    <x v="1"/>
    <s v="JPMPB_Oct21_MTG_Build_7.0.1_Rebuild_Installers"/>
    <s v="(PA)Deployment is completed in both Dev and Uat1 environment."/>
    <m/>
    <m/>
    <m/>
    <s v="Completed"/>
    <m/>
  </r>
  <r>
    <x v="3"/>
    <s v="07.10.2021"/>
    <x v="9"/>
    <x v="1"/>
    <s v="(PA)Query results were shared with Dev team"/>
    <m/>
    <m/>
    <m/>
    <m/>
    <s v="Completed"/>
    <m/>
  </r>
  <r>
    <x v="3"/>
    <s v="07.10.2021"/>
    <x v="18"/>
    <x v="1"/>
    <s v="SBLA payload for Nextgen SNG CFG IN UAT"/>
    <s v="(CS) Informed to SBLA DEV  team"/>
    <s v="(CS) Event logs are shared  to SBLA DEV Team"/>
    <s v="Mohammed Khan Said Checking LDP endpoints"/>
    <m/>
    <s v="Completed"/>
    <m/>
  </r>
  <r>
    <x v="3"/>
    <s v="07.10.2021"/>
    <x v="0"/>
    <x v="1"/>
    <s v="UW  Workitem are  not resolving"/>
    <s v="(CS) Event Logs are Shared to Dev team"/>
    <s v="Waiting for feedback from Dev Team"/>
    <m/>
    <m/>
    <s v="Completed"/>
    <m/>
  </r>
  <r>
    <x v="3"/>
    <s v="07.10.2021"/>
    <x v="2"/>
    <x v="1"/>
    <s v="JPMPB_Oct21_MTG_Build_9.0.0                              JPMPB_Oct21_MTG_Build_9.0.1                           JPMPB_Oct21_MTG_Build_9.0.2_x000a_JPMPB_Oct21_MTG_Build_9.0.3_x000a_"/>
    <s v="(DP)Deployment is completed in both Dev and Uat1 environment."/>
    <m/>
    <m/>
    <m/>
    <s v="Completed"/>
    <m/>
  </r>
  <r>
    <x v="3"/>
    <s v="07.10.2021"/>
    <x v="2"/>
    <x v="1"/>
    <s v="JPMPB_Sept21_MTG_Build_3.0.0 HF"/>
    <s v="(DP) Deployment is completed in DEV"/>
    <s v="(DP) Pending in UAT2"/>
    <s v="Vickie Said Hold the HF Deployment in UAT2 until further notification we cannot  deploy the HF packages in UAT 2"/>
    <m/>
    <s v="Completed"/>
    <m/>
  </r>
  <r>
    <x v="3"/>
    <s v="08.10.2021"/>
    <x v="9"/>
    <x v="1"/>
    <s v="(DP)Query results were shared with Dev team"/>
    <m/>
    <m/>
    <m/>
    <m/>
    <s v="Completed"/>
    <m/>
  </r>
  <r>
    <x v="3"/>
    <s v="08.10.2021"/>
    <x v="9"/>
    <x v="0"/>
    <s v="(DP)Query results were shared with Dev team"/>
    <m/>
    <m/>
    <m/>
    <m/>
    <s v="Completed"/>
    <m/>
  </r>
  <r>
    <x v="3"/>
    <s v="08.10.2021"/>
    <x v="22"/>
    <x v="1"/>
    <s v="(PA) Event logs have been shared with team"/>
    <m/>
    <m/>
    <m/>
    <m/>
    <s v="Completed"/>
    <m/>
  </r>
  <r>
    <x v="3"/>
    <s v="08.10.2021"/>
    <x v="2"/>
    <x v="1"/>
    <s v="JPMPB_Oct21_MTG_Build_10.0.0                              JPMPB_Oct21_MTG_Build_10.0.1                           "/>
    <s v="(DP)Deployment is completed in both Dev and Uat1 environment."/>
    <m/>
    <m/>
    <m/>
    <s v="Completed"/>
    <m/>
  </r>
  <r>
    <x v="3"/>
    <s v="08.10.2021"/>
    <x v="0"/>
    <x v="1"/>
    <s v="FW: Flood Insurance Record Issue"/>
    <s v="(VP) Query results asked by DEV team and same has been shared by Prasanna"/>
    <s v="(VP) Fix for this issue is delivered with Package 10.0.1 and JIRA 18341. Which is deployed in UAT1 and Working as expected. Confirmed by JPMC Users."/>
    <m/>
    <m/>
    <s v="Completed"/>
    <m/>
  </r>
  <r>
    <x v="3"/>
    <s v="08.10.2021"/>
    <x v="2"/>
    <x v="1"/>
    <s v="JPMPB_SBL_Oct21_2.0.0.zip"/>
    <s v="(VP) Deployment is completed on both DEV and UAT1."/>
    <m/>
    <m/>
    <m/>
    <s v="Completed"/>
    <m/>
  </r>
  <r>
    <x v="3"/>
    <s v="11.10.2021"/>
    <x v="18"/>
    <x v="1"/>
    <s v="NextGen Document LDP AISA "/>
    <s v="(VP) Issue Reported to SBLA Tech team. "/>
    <s v="(VP) Zachary provided some query to fetch existing line size from XML. _x000a_(VP) Response is pending with Juvvi._x000a_(PA)as per Juvvi they found a reason and need a release to update the fix and this will be taken care in this weekend release "/>
    <m/>
    <m/>
    <s v="Completed"/>
    <m/>
  </r>
  <r>
    <x v="3"/>
    <s v="11.10.2021"/>
    <x v="18"/>
    <x v="0"/>
    <s v="Pricing tool not able to generate ticket #ICOR9910310686"/>
    <s v="(VP) Issue reported to SBLA team."/>
    <m/>
    <m/>
    <m/>
    <s v="Completed"/>
    <m/>
  </r>
  <r>
    <x v="3"/>
    <s v="12.10.2021"/>
    <x v="2"/>
    <x v="1"/>
    <s v="JPMPB_Oct21_MTG_Build_11.0.0"/>
    <s v="(VP) Deployment is completed in both DEV and UAT1."/>
    <m/>
    <m/>
    <m/>
    <s v="Completed"/>
    <m/>
  </r>
  <r>
    <x v="3"/>
    <s v="12.10.2021"/>
    <x v="18"/>
    <x v="1"/>
    <s v="RE: saved tickets missing at \\elite-intl-uat.jpmchase.net\InterfaceFiles\CMAO_SBLExport"/>
    <s v="(VP) Issue reported to SBLA team. Hariprasanth replied and same is conveyed to User."/>
    <s v="(VP) Issue resolved."/>
    <m/>
    <m/>
    <s v="Completed"/>
    <m/>
  </r>
  <r>
    <x v="3"/>
    <s v="12.10.2021"/>
    <x v="2"/>
    <x v="1"/>
    <s v="JPMPB_SBL_Oct21_3.0.0."/>
    <s v="(PA)Deployment Completed on DEV and UAT"/>
    <m/>
    <m/>
    <m/>
    <s v="Completed"/>
    <m/>
  </r>
  <r>
    <x v="3"/>
    <s v="12.10.2021"/>
    <x v="9"/>
    <x v="0"/>
    <s v="(PA)Query results were shared with Dev team"/>
    <m/>
    <s v="`"/>
    <m/>
    <m/>
    <s v="Completed"/>
    <m/>
  </r>
  <r>
    <x v="3"/>
    <s v="13.10.2021"/>
    <x v="14"/>
    <x v="1"/>
    <s v="Ernst issue"/>
    <s v="Once reset the password and service is back online"/>
    <s v="issue resolved"/>
    <m/>
    <m/>
    <s v="Completed"/>
    <m/>
  </r>
  <r>
    <x v="3"/>
    <s v="13.10.2021"/>
    <x v="11"/>
    <x v="1"/>
    <s v="URGENT "/>
    <s v="JPMC team is working on it. If they need anything from DEV team inform to team and provide the support"/>
    <m/>
    <s v="(PA)Error Info file was shared with the Dev team"/>
    <m/>
    <s v="Completed"/>
    <m/>
  </r>
  <r>
    <x v="3"/>
    <s v="13.10.2021"/>
    <x v="2"/>
    <x v="1"/>
    <s v="JPMPB_SBL_Oct21_4.0.0"/>
    <s v="(PA)Deployment completed on DEV and UAT"/>
    <m/>
    <m/>
    <m/>
    <s v="Completed"/>
    <m/>
  </r>
  <r>
    <x v="3"/>
    <s v="14.10.2021"/>
    <x v="18"/>
    <x v="1"/>
    <s v="Some issues in UAT1 for DS submission"/>
    <s v="(DP)issue reported to SBLA dev team"/>
    <m/>
    <m/>
    <m/>
    <s v="Completed"/>
    <m/>
  </r>
  <r>
    <x v="3"/>
    <s v="14.10.2021"/>
    <x v="18"/>
    <x v="1"/>
    <s v="Ticket Processor Endpoint updated"/>
    <s v="(VP) As instructed by Mohammed I have updated SBLA Docusign URL to change endpoint"/>
    <s v="(VP) Still issue not resolved. "/>
    <s v="Prasanna and Poorna need to monitor and support"/>
    <m/>
    <s v="Completed"/>
    <m/>
  </r>
  <r>
    <x v="3"/>
    <s v="14.10.2021"/>
    <x v="9"/>
    <x v="0"/>
    <s v="DB query"/>
    <s v="(VP) DB query requested by Monisha"/>
    <s v="(VP) results shared"/>
    <m/>
    <m/>
    <s v="Completed"/>
    <m/>
  </r>
  <r>
    <x v="3"/>
    <s v="15.10.2021"/>
    <x v="9"/>
    <x v="0"/>
    <s v="(PA)Query results were shared with Dev team"/>
    <m/>
    <m/>
    <m/>
    <m/>
    <s v="Completed"/>
    <m/>
  </r>
  <r>
    <x v="3"/>
    <s v="15.10.2021"/>
    <x v="9"/>
    <x v="0"/>
    <s v="(PA)Query results were shared with Dev team"/>
    <m/>
    <m/>
    <m/>
    <m/>
    <s v="Completed"/>
    <m/>
  </r>
  <r>
    <x v="3"/>
    <s v="16.10.2021"/>
    <x v="23"/>
    <x v="0"/>
    <s v="Final Prod release of October 2021"/>
    <s v="(VP) Prod release is completed successfully."/>
    <m/>
    <m/>
    <m/>
    <s v="Completed"/>
    <m/>
  </r>
  <r>
    <x v="3"/>
    <s v="16.10.2021"/>
    <x v="4"/>
    <x v="0"/>
    <s v="Overshort Amount not populating"/>
    <s v="(VP) After Prod release Users are facing this issue which is reported to WGS DEV team."/>
    <s v="(VP) DB query results, event logs and XMLs are shared to WGS Dev team."/>
    <s v="(VP) User confirmed that it is a known issue and fixed in last month release. It is working as expected. User provided sign off for the Prod release."/>
    <m/>
    <s v="Completed"/>
    <m/>
  </r>
  <r>
    <x v="3"/>
    <s v="18.10.2021"/>
    <x v="2"/>
    <x v="1"/>
    <s v="JPMPB_Nov21_MTG_Build_1.0.0"/>
    <s v="(PA)Deployment completed both in dev and UAT"/>
    <m/>
    <m/>
    <m/>
    <s v="Completed"/>
    <m/>
  </r>
  <r>
    <x v="3"/>
    <s v="18.10.2021"/>
    <x v="9"/>
    <x v="0"/>
    <s v="(PA)Query results were shared with Dev team"/>
    <m/>
    <m/>
    <m/>
    <m/>
    <s v="Completed"/>
    <m/>
  </r>
  <r>
    <x v="3"/>
    <s v="20.10.2021"/>
    <x v="2"/>
    <x v="1"/>
    <s v="JPMPB_Nov21_MTG_Build_2.0.0_x000a_JPMPB_Nov21_MTG_Build_2.0.1_x000a_JPMPB_Nov21_MTG_Build_2.0.2"/>
    <s v="(PA)Deployment completed both in dev and UAT"/>
    <m/>
    <m/>
    <m/>
    <s v="Completed"/>
    <m/>
  </r>
  <r>
    <x v="3"/>
    <s v="20.10.2021"/>
    <x v="2"/>
    <x v="1"/>
    <s v="WKFS Package "/>
    <s v="(DP) Deployment is completed"/>
    <m/>
    <m/>
    <d v="2021-10-20T00:00:00"/>
    <s v="Completed"/>
    <m/>
  </r>
  <r>
    <x v="3"/>
    <s v="20.10.2021"/>
    <x v="2"/>
    <x v="1"/>
    <s v="WKFS Package "/>
    <s v="(DP) Deployment is completed"/>
    <m/>
    <m/>
    <d v="2021-10-20T00:00:00"/>
    <s v="Completed"/>
    <m/>
  </r>
  <r>
    <x v="3"/>
    <s v="20.10.2021"/>
    <x v="9"/>
    <x v="0"/>
    <s v="(DP)Query results were shared with Dev team"/>
    <m/>
    <m/>
    <m/>
    <d v="2021-10-20T00:00:00"/>
    <s v="Completed"/>
    <m/>
  </r>
  <r>
    <x v="3"/>
    <s v="20.10.2021"/>
    <x v="9"/>
    <x v="0"/>
    <s v="(DP)Query results were shared with Dev team"/>
    <m/>
    <m/>
    <m/>
    <d v="2021-10-20T00:00:00"/>
    <s v="Completed"/>
    <m/>
  </r>
  <r>
    <x v="3"/>
    <s v="20.10.2021"/>
    <x v="9"/>
    <x v="0"/>
    <s v="(DP)Query results were shared with Dev team"/>
    <m/>
    <m/>
    <m/>
    <d v="2021-10-20T00:00:00"/>
    <s v="Completed"/>
    <m/>
  </r>
  <r>
    <x v="3"/>
    <s v="20.10.2021"/>
    <x v="9"/>
    <x v="0"/>
    <s v="(DP)Query results were shared with Dev team"/>
    <m/>
    <m/>
    <m/>
    <d v="2021-10-20T00:00:00"/>
    <s v="Completed"/>
    <m/>
  </r>
  <r>
    <x v="3"/>
    <s v="20.10.2021"/>
    <x v="22"/>
    <x v="0"/>
    <s v="(DP) Event Logs  were shared with Dev Team"/>
    <m/>
    <m/>
    <m/>
    <d v="2021-10-20T00:00:00"/>
    <s v="Completed"/>
    <m/>
  </r>
  <r>
    <x v="3"/>
    <s v="20.10.2021"/>
    <x v="22"/>
    <x v="0"/>
    <s v="(DP) Event Logs  were shared with Dev Team"/>
    <m/>
    <m/>
    <m/>
    <d v="2021-10-20T00:00:00"/>
    <s v="Completed"/>
    <m/>
  </r>
  <r>
    <x v="3"/>
    <s v="20.10.2021"/>
    <x v="6"/>
    <x v="0"/>
    <s v="Screenshots from servers "/>
    <s v="screenshots of the below encrypted storage section from UAT1, UAT2 shared to Balaji"/>
    <s v="Email dropped to Swapnil to provide screenshots from PROD Env as we don't have access to PROD env ."/>
    <s v="screenshot provided by Balaji in mail"/>
    <d v="2021-10-20T00:00:00"/>
    <s v="Completed"/>
    <m/>
  </r>
  <r>
    <x v="3"/>
    <s v="20.10.2021"/>
    <x v="18"/>
    <x v="1"/>
    <s v="SBLA- Ticket Import Error"/>
    <s v="Juvvi has shared mask xml and event logs to Vijay and Hari"/>
    <s v="Please follow up with Team if any additional information needed."/>
    <m/>
    <m/>
    <s v="Completed"/>
    <m/>
  </r>
  <r>
    <x v="3"/>
    <s v="20.10.2021"/>
    <x v="2"/>
    <x v="1"/>
    <s v="JPMPB_Nov21_MTG_Build_3.0.0"/>
    <s v="(PA)Deployment completed both in dev and UAT"/>
    <m/>
    <m/>
    <m/>
    <s v="Completed"/>
    <m/>
  </r>
  <r>
    <x v="3"/>
    <s v="20.10.2021"/>
    <x v="3"/>
    <x v="1"/>
    <s v="RE: Error while drawing closing package"/>
    <s v="(CS)Inform the Dev team and shared the event logs_x000a_(PA)JPMC team has to respond back to Dev team mail"/>
    <m/>
    <m/>
    <m/>
    <s v="Completed"/>
    <m/>
  </r>
  <r>
    <x v="3"/>
    <s v="21.10.2021"/>
    <x v="9"/>
    <x v="0"/>
    <s v="(DP)Query results were shared with Dev team"/>
    <m/>
    <m/>
    <m/>
    <d v="2021-10-21T00:00:00"/>
    <s v="Completed"/>
    <m/>
  </r>
  <r>
    <x v="3"/>
    <s v="21.10.2021"/>
    <x v="9"/>
    <x v="0"/>
    <s v="(DP)Query results were shared with Dev team"/>
    <m/>
    <m/>
    <m/>
    <d v="2021-10-21T00:00:00"/>
    <s v="Completed"/>
    <m/>
  </r>
  <r>
    <x v="3"/>
    <s v="21.10.2021"/>
    <x v="9"/>
    <x v="0"/>
    <s v="(PA)Query results were shared with Dev team"/>
    <m/>
    <m/>
    <m/>
    <d v="2021-10-21T00:00:00"/>
    <s v="Completed"/>
    <m/>
  </r>
  <r>
    <x v="3"/>
    <s v="21.10.2021"/>
    <x v="22"/>
    <x v="0"/>
    <s v="(DP) Event Logs  were shared with Dev Team"/>
    <m/>
    <m/>
    <m/>
    <d v="2021-10-21T00:00:00"/>
    <s v="Completed"/>
    <m/>
  </r>
  <r>
    <x v="3"/>
    <s v="21.10.2021"/>
    <x v="22"/>
    <x v="0"/>
    <s v="(VP) Prod event logs requested by Ajay and same is shared with him."/>
    <m/>
    <m/>
    <m/>
    <m/>
    <s v="Completed"/>
    <m/>
  </r>
  <r>
    <x v="3"/>
    <s v="21.10.2021"/>
    <x v="9"/>
    <x v="0"/>
    <s v="(VP) DB query results requested by Prema. "/>
    <s v="(VP) Results shared"/>
    <m/>
    <m/>
    <m/>
    <s v="Completed"/>
    <m/>
  </r>
  <r>
    <x v="3"/>
    <s v="21.10.2021"/>
    <x v="9"/>
    <x v="0"/>
    <s v="(VP) Query results requested by Balaji."/>
    <s v="(VP) Same has been shared with Balaji."/>
    <m/>
    <m/>
    <m/>
    <s v="Completed"/>
    <m/>
  </r>
  <r>
    <x v="3"/>
    <s v="21.10.2021"/>
    <x v="2"/>
    <x v="1"/>
    <s v="JPMPB_Nov21_MTG_Build_4.0.0"/>
    <s v="(DP) Deployment done in both Dev and UAT"/>
    <m/>
    <m/>
    <m/>
    <s v="Completed"/>
    <m/>
  </r>
  <r>
    <x v="3"/>
    <s v="21.10.2021"/>
    <x v="9"/>
    <x v="0"/>
    <s v="(PA)Query results  were shared with Dev Team"/>
    <m/>
    <m/>
    <m/>
    <d v="2021-10-21T00:00:00"/>
    <s v="Completed"/>
    <m/>
  </r>
  <r>
    <x v="3"/>
    <s v="21.10.2021"/>
    <x v="22"/>
    <x v="0"/>
    <s v="(PA) Event Logs  were shared with Dev Team"/>
    <m/>
    <m/>
    <m/>
    <d v="2021-10-21T00:00:00"/>
    <s v="Completed"/>
    <m/>
  </r>
  <r>
    <x v="3"/>
    <s v="22.10.2021"/>
    <x v="0"/>
    <x v="0"/>
    <s v="Application Maintenance and Support2 - Unable to draw credit disclosures"/>
    <s v="(PA)issue reported to dev team_x000a_issue resolved now"/>
    <m/>
    <m/>
    <s v="26.10.2021"/>
    <s v="Completed"/>
    <m/>
  </r>
  <r>
    <x v="3"/>
    <s v="21.10.2021"/>
    <x v="9"/>
    <x v="0"/>
    <s v="(PA)Query results  were shared with Dev Team"/>
    <m/>
    <m/>
    <m/>
    <d v="2021-10-21T00:00:00"/>
    <s v="Completed"/>
    <m/>
  </r>
  <r>
    <x v="3"/>
    <s v="22.10.2021"/>
    <x v="22"/>
    <x v="1"/>
    <s v="(CS)Unable to submit the tickets  in connect UAT-3"/>
    <s v="Event Logs shared"/>
    <m/>
    <m/>
    <s v="22.10.2021"/>
    <s v="Completed"/>
    <m/>
  </r>
  <r>
    <x v="3"/>
    <s v="22.10.2021"/>
    <x v="21"/>
    <x v="1"/>
    <s v="Digital Mortgage connect KT"/>
    <m/>
    <m/>
    <m/>
    <s v="22.10.2023"/>
    <s v="Completed"/>
    <m/>
  </r>
  <r>
    <x v="3"/>
    <s v="22.10.2021"/>
    <x v="2"/>
    <x v="1"/>
    <s v="JPMPB_Nov21_MTG_Build_5.0.0"/>
    <s v="(DP)Deployment completed"/>
    <m/>
    <m/>
    <m/>
    <s v="Completed"/>
    <m/>
  </r>
  <r>
    <x v="3"/>
    <s v="25.10.2021"/>
    <x v="2"/>
    <x v="1"/>
    <s v="JPMPB_Nov21_MTG_Build_6.0.0"/>
    <s v="(DP) Deployment is completed 9n Dev and UAT2"/>
    <m/>
    <m/>
    <m/>
    <s v="Completed"/>
    <m/>
  </r>
  <r>
    <x v="3"/>
    <s v="25.10.2021"/>
    <x v="9"/>
    <x v="0"/>
    <s v="Query results requested by Prabhu"/>
    <s v="(VP) Query results shared"/>
    <m/>
    <m/>
    <m/>
    <s v="Completed"/>
    <m/>
  </r>
  <r>
    <x v="3"/>
    <s v="25.10.2021"/>
    <x v="9"/>
    <x v="0"/>
    <s v="Query results requested by Prabhu"/>
    <s v="(PA) Query results shared"/>
    <m/>
    <m/>
    <m/>
    <s v="Completed"/>
    <m/>
  </r>
  <r>
    <x v="3"/>
    <s v="25.10.2021"/>
    <x v="18"/>
    <x v="1"/>
    <s v="UAT Dual Ticket submission error"/>
    <s v="(PA)Event logs were shared with SBLA team"/>
    <s v="(CS)Dev Team is asking Users  to provide few details."/>
    <m/>
    <m/>
    <s v="Completed"/>
    <m/>
  </r>
  <r>
    <x v="3"/>
    <s v="26.10.2021"/>
    <x v="24"/>
    <x v="1"/>
    <s v="Missing files/triggers"/>
    <s v="Need to be addressed by Scott"/>
    <m/>
    <m/>
    <s v="26/10/2021"/>
    <s v="Completed"/>
    <m/>
  </r>
  <r>
    <x v="3"/>
    <s v="26.10.2021"/>
    <x v="2"/>
    <x v="1"/>
    <s v="WKFS Package "/>
    <s v="(CS) Deployment is completed"/>
    <m/>
    <m/>
    <d v="2021-10-26T00:00:00"/>
    <s v="Completed"/>
    <m/>
  </r>
  <r>
    <x v="3"/>
    <s v="26.10.2021"/>
    <x v="2"/>
    <x v="1"/>
    <s v="JPMPB_Nov21_MTG_Build_7.0.0   JPMPB_Nov21_MTG_Build_7.0.1                              "/>
    <s v="(DP)Deployment completed in dev and UAT"/>
    <s v="Please complete the deployment in UAT"/>
    <m/>
    <m/>
    <s v="Completed"/>
    <m/>
  </r>
  <r>
    <x v="3"/>
    <s v="26.10.2021"/>
    <x v="9"/>
    <x v="0"/>
    <s v="(CS)Query results  were shared with Dev Team"/>
    <m/>
    <m/>
    <m/>
    <d v="2021-10-26T00:00:00"/>
    <s v="Completed"/>
    <m/>
  </r>
  <r>
    <x v="3"/>
    <s v="26.10.2021"/>
    <x v="0"/>
    <x v="0"/>
    <s v="PROD ISSUE Application Maintenance and Support2 - Phantom Borrower in Balance Sheet…"/>
    <s v="(CS)Issue reported to WGS dev team._x000a_(PA)Query results were shared with dev team"/>
    <s v="(VP) Prabhu asked some files kindly check on that"/>
    <m/>
    <m/>
    <s v="Completed"/>
    <m/>
  </r>
  <r>
    <x v="3"/>
    <s v="27.10.2021"/>
    <x v="18"/>
    <x v="1"/>
    <s v="JPMPB_SBL_Nov21_1.0.0.zip"/>
    <s v="(DP) Deployment is completed on DEV  and UAT."/>
    <m/>
    <m/>
    <m/>
    <s v="Completed"/>
    <m/>
  </r>
  <r>
    <x v="3"/>
    <s v="27.10.2021"/>
    <x v="9"/>
    <x v="0"/>
    <s v="Query results requested by Prema"/>
    <s v="(VP) Results shared"/>
    <m/>
    <m/>
    <m/>
    <s v="Completed"/>
    <m/>
  </r>
  <r>
    <x v="3"/>
    <s v="27.10.2021"/>
    <x v="13"/>
    <x v="1"/>
    <s v="Send to eClose issue in NOX UAT2"/>
    <s v="(PA)Issue reported to Dev team. Dev team provided the update and JPMC team responded back "/>
    <s v="(PA)Dev team provided the update and JPMC has to respond back                                                                     "/>
    <m/>
    <m/>
    <s v="Completed"/>
    <m/>
  </r>
  <r>
    <x v="3"/>
    <s v="28.10.2021"/>
    <x v="18"/>
    <x v="1"/>
    <s v="(PA)File changes for SBLA hotfix is completed"/>
    <m/>
    <m/>
    <m/>
    <s v="28.10.2021"/>
    <s v="Completed"/>
    <m/>
  </r>
  <r>
    <x v="3"/>
    <s v="28.10.2021"/>
    <x v="16"/>
    <x v="1"/>
    <s v="(PA)WKFS HF Deployment is completed"/>
    <m/>
    <m/>
    <m/>
    <s v="28.10.2021"/>
    <s v="Completed"/>
    <m/>
  </r>
  <r>
    <x v="3"/>
    <s v="28.10.2021"/>
    <x v="0"/>
    <x v="0"/>
    <s v="Workflow Issue in Production - Maybe Related to PBMTG-18185"/>
    <s v="(CS)Query result and Event logs provided to dev team as per request"/>
    <m/>
    <m/>
    <m/>
    <s v="Completed"/>
    <m/>
  </r>
  <r>
    <x v="3"/>
    <s v="28.10.2021"/>
    <x v="2"/>
    <x v="1"/>
    <s v="JPMPB_Nov21_MTG_Build_8.0.0   JPMPB_Nov21_MTG_Build_8.0.1                              "/>
    <s v="(DP) Deployment is completed in Dev and UAT"/>
    <m/>
    <m/>
    <m/>
    <s v="Completed"/>
    <m/>
  </r>
  <r>
    <x v="3"/>
    <s v="28.10.2021"/>
    <x v="9"/>
    <x v="0"/>
    <s v="Query results requested by Dev team"/>
    <s v="(PA) Results shared"/>
    <m/>
    <m/>
    <m/>
    <s v="Completed"/>
    <m/>
  </r>
  <r>
    <x v="3"/>
    <s v="29.10.2021"/>
    <x v="2"/>
    <x v="1"/>
    <s v="International mailings"/>
    <s v="(PA)File has be replaced and deployed in UAT1"/>
    <m/>
    <m/>
    <m/>
    <s v="Completed"/>
    <m/>
  </r>
  <r>
    <x v="3"/>
    <s v="29.10.2021"/>
    <x v="2"/>
    <x v="1"/>
    <s v="JPMPB_Nov21_MTG_Build_9.0.0_x000a_JPMPB_Nov21_MTG_Build_9.0.1"/>
    <s v="(DP)deployment is completed both in Dev and UAT"/>
    <m/>
    <m/>
    <m/>
    <s v="Completed"/>
    <m/>
  </r>
  <r>
    <x v="3"/>
    <s v="30.10.2021"/>
    <x v="9"/>
    <x v="0"/>
    <s v="(PA)Query results were shared with dev team"/>
    <m/>
    <m/>
    <m/>
    <m/>
    <s v="Completed"/>
    <m/>
  </r>
  <r>
    <x v="4"/>
    <s v="01.11.2021"/>
    <x v="9"/>
    <x v="0"/>
    <s v="Query results were shared with dev team"/>
    <m/>
    <m/>
    <m/>
    <m/>
    <s v="Completed"/>
    <m/>
  </r>
  <r>
    <x v="4"/>
    <s v="01.11.2021"/>
    <x v="2"/>
    <x v="1"/>
    <s v="JPMPB_Nov21_MTG_Build_10.0.0_x000a_JPMPB_Nov21_MTG_Build_10.0.1"/>
    <s v="deployment completed both in dev and UAT"/>
    <m/>
    <m/>
    <m/>
    <s v="Completed"/>
    <m/>
  </r>
  <r>
    <x v="4"/>
    <s v="01.11.2021"/>
    <x v="9"/>
    <x v="0"/>
    <s v="Query results were shared with dev team"/>
    <m/>
    <m/>
    <m/>
    <m/>
    <s v="Completed"/>
    <m/>
  </r>
  <r>
    <x v="4"/>
    <s v="02.11.2021"/>
    <x v="9"/>
    <x v="0"/>
    <s v="(PA)Query results were shared with dev team"/>
    <m/>
    <m/>
    <m/>
    <m/>
    <s v="Completed"/>
    <m/>
  </r>
  <r>
    <x v="4"/>
    <s v="02.11.2021"/>
    <x v="9"/>
    <x v="0"/>
    <s v="(PA)Query results were shared with dev team"/>
    <m/>
    <m/>
    <m/>
    <m/>
    <s v="Completed"/>
    <m/>
  </r>
  <r>
    <x v="4"/>
    <s v="02.11.2021"/>
    <x v="2"/>
    <x v="1"/>
    <s v="JPMPB_Nov21_MTG_Build_11.0.0_x000a_JPMPB_Nov21_MTG_Build_11.0.1"/>
    <s v="(PA)deployment completed both in dev and UAT"/>
    <m/>
    <m/>
    <m/>
    <s v="Completed"/>
    <m/>
  </r>
  <r>
    <x v="4"/>
    <s v="02.11.2021"/>
    <x v="9"/>
    <x v="0"/>
    <s v="(PA)Query results were shared with dev team"/>
    <m/>
    <m/>
    <m/>
    <m/>
    <s v="Completed"/>
    <m/>
  </r>
  <r>
    <x v="4"/>
    <s v="02.11.2021"/>
    <x v="16"/>
    <x v="1"/>
    <s v="WKFS HF Deployment is completed"/>
    <m/>
    <m/>
    <m/>
    <s v="2.11.2021"/>
    <s v="Completed"/>
    <m/>
  </r>
  <r>
    <x v="4"/>
    <s v="03.11.2021"/>
    <x v="2"/>
    <x v="1"/>
    <s v="JPMPB_Nov21_MTG_Build_12.0.0"/>
    <s v="(VP) Deployment is completed in DEV  and UAT."/>
    <m/>
    <m/>
    <m/>
    <s v="Completed"/>
    <m/>
  </r>
  <r>
    <x v="4"/>
    <s v="03.11.2021"/>
    <x v="13"/>
    <x v="1"/>
    <s v="Loan number - 1300866422"/>
    <s v="(VP) Issue reported to WGS DEV team"/>
    <m/>
    <m/>
    <m/>
    <s v="Completed"/>
    <m/>
  </r>
  <r>
    <x v="4"/>
    <s v="04.11.2021"/>
    <x v="9"/>
    <x v="0"/>
    <s v="(PA)Query results were shared with dev team"/>
    <m/>
    <m/>
    <m/>
    <m/>
    <s v="Completed"/>
    <m/>
  </r>
  <r>
    <x v="4"/>
    <s v="04.11.2021"/>
    <x v="9"/>
    <x v="0"/>
    <s v="(DP)Query results were shared with dev team"/>
    <m/>
    <m/>
    <m/>
    <m/>
    <s v="Completed"/>
    <m/>
  </r>
  <r>
    <x v="4"/>
    <s v="04.11.2021"/>
    <x v="16"/>
    <x v="1"/>
    <s v="(DP)WKFS deployment completed"/>
    <m/>
    <m/>
    <m/>
    <m/>
    <s v="Completed"/>
    <m/>
  </r>
  <r>
    <x v="4"/>
    <s v="03.11.2021"/>
    <x v="13"/>
    <x v="1"/>
    <s v="(PA)connect team is looking in to this issue"/>
    <s v="(PA)Provide the support to connect team if they need"/>
    <m/>
    <m/>
    <m/>
    <s v="Completed"/>
    <m/>
  </r>
  <r>
    <x v="4"/>
    <s v="05.11.2021"/>
    <x v="13"/>
    <x v="1"/>
    <s v="(PA)Error message while drawing Redisclosure package "/>
    <s v="(PA)Event logs were shared with dev team"/>
    <s v="(PA)as per the user issue is resolved now"/>
    <m/>
    <s v="05.11.2021"/>
    <s v="Completed"/>
    <m/>
  </r>
  <r>
    <x v="4"/>
    <s v="05.11.2021"/>
    <x v="0"/>
    <x v="0"/>
    <s v="(DP)PROD ISSUE FW: Application Maintenance and Support2 - Progress made in NOX not saving"/>
    <s v="(DP) Issue reported to WGS dev team._x000a_Query results and Event Logs  were shared with dev team_x000a_"/>
    <s v="(DP) Waiting for feedback from Dev Team"/>
    <m/>
    <m/>
    <s v="Completed"/>
    <m/>
  </r>
  <r>
    <x v="4"/>
    <s v="08.10.2021"/>
    <x v="18"/>
    <x v="0"/>
    <s v="(VP)Add Signer Issue"/>
    <s v="(VP)Event logs and Query results were shared with SBLA team"/>
    <s v="(PA)Provide the support if they need"/>
    <m/>
    <m/>
    <s v="Completed"/>
    <m/>
  </r>
  <r>
    <x v="4"/>
    <s v="08.11.2021"/>
    <x v="2"/>
    <x v="1"/>
    <s v="JPMPB_Nov21_MTG_Build_13.0.0_x000a_JPMPB_Nov21_MTG_Build_13.0.1"/>
    <s v="(CS)deployment completed both in dev and UAT"/>
    <m/>
    <m/>
    <m/>
    <s v="Completed"/>
    <m/>
  </r>
  <r>
    <x v="4"/>
    <s v="09.11.2021"/>
    <x v="16"/>
    <x v="1"/>
    <s v="(CS)WKFS  Deployment is completed"/>
    <m/>
    <m/>
    <m/>
    <s v="09.11.2021"/>
    <s v="Completed"/>
    <m/>
  </r>
  <r>
    <x v="4"/>
    <s v="09.11.2021"/>
    <x v="13"/>
    <x v="1"/>
    <s v="RE: Error Drawing the Closing Package"/>
    <s v="(CS)Issue reported to WGS dev team._x000a_(CS)Query results and Event logs were shared with dev team_x000a_(PA)Event logs were shared"/>
    <m/>
    <m/>
    <m/>
    <s v="Completed"/>
    <m/>
  </r>
  <r>
    <x v="4"/>
    <s v="09.11.2021"/>
    <x v="9"/>
    <x v="1"/>
    <s v="RE: Fee Queries"/>
    <s v="(CS) We asked Dev team to provide Env details"/>
    <m/>
    <m/>
    <m/>
    <s v="Completed"/>
    <m/>
  </r>
  <r>
    <x v="4"/>
    <s v="09.11.2021"/>
    <x v="0"/>
    <x v="1"/>
    <s v="RE: Underwriting JIRA's"/>
    <s v="(CS)Query result and Event logs provided to dev team as per request"/>
    <m/>
    <m/>
    <m/>
    <s v="Completed"/>
    <m/>
  </r>
  <r>
    <x v="4"/>
    <s v="09.11.2021"/>
    <x v="25"/>
    <x v="1"/>
    <s v="NOX-Neto service"/>
    <s v="(CS)Service deactivated and informed User to validate"/>
    <m/>
    <m/>
    <m/>
    <s v="Completed"/>
    <m/>
  </r>
  <r>
    <x v="4"/>
    <s v="09.11.2021"/>
    <x v="2"/>
    <x v="1"/>
    <s v="JPMPB_Nov21_MTG_Build_14.0.0_x000a_JPMPB_Nov21_MTG_Build_14.0.1"/>
    <s v="(VP) Deployment completed on both DEV and UAT2."/>
    <m/>
    <m/>
    <m/>
    <s v="Completed"/>
    <m/>
  </r>
  <r>
    <x v="4"/>
    <s v="09.11.2021"/>
    <x v="2"/>
    <x v="1"/>
    <s v="JPMPB_SBL_Nov21_2.0.0"/>
    <s v="(DP) Deployment completed on both DEV and UAT2."/>
    <m/>
    <m/>
    <m/>
    <s v="Completed"/>
    <m/>
  </r>
  <r>
    <x v="4"/>
    <s v="10.11.2021"/>
    <x v="2"/>
    <x v="1"/>
    <s v="JPMPB_Nov21_MTG_Build_14.0.2_x000a_"/>
    <s v="(DP) Deployment completed on both DEV and UAT2."/>
    <m/>
    <m/>
    <m/>
    <s v="Completed"/>
    <m/>
  </r>
  <r>
    <x v="4"/>
    <s v="10.11.2021"/>
    <x v="22"/>
    <x v="0"/>
    <s v="(DP) Event Logs  are shared to Prabhu "/>
    <m/>
    <m/>
    <m/>
    <m/>
    <s v="Completed"/>
    <m/>
  </r>
  <r>
    <x v="4"/>
    <s v="10.11.2021"/>
    <x v="22"/>
    <x v="1"/>
    <s v="(PA)Event logs were shared with Dev team"/>
    <m/>
    <m/>
    <m/>
    <m/>
    <s v="Completed"/>
    <m/>
  </r>
  <r>
    <x v="4"/>
    <s v="10.11.2021"/>
    <x v="14"/>
    <x v="0"/>
    <s v="(PA)issue reported to Ernst team._x000a_Ernst team resolved the issue now"/>
    <m/>
    <m/>
    <m/>
    <m/>
    <s v="Completed"/>
    <m/>
  </r>
  <r>
    <x v="4"/>
    <s v="10.11.2021"/>
    <x v="18"/>
    <x v="1"/>
    <s v=" Employee search is not working in SBLA UAT2"/>
    <s v="(PA)Issue is reported to SBLA team"/>
    <s v="(PA)take this issue as priority and provide the update to Mohammed "/>
    <m/>
    <m/>
    <s v="Completed"/>
    <m/>
  </r>
  <r>
    <x v="4"/>
    <s v="11.11.2021"/>
    <x v="2"/>
    <x v="1"/>
    <s v="JPMPB_Nov21_MTG_Build_15.0.0_x000a_"/>
    <s v="(DP) Deployment completed on both DEV and UAT2."/>
    <m/>
    <m/>
    <m/>
    <s v="Completed"/>
    <m/>
  </r>
  <r>
    <x v="4"/>
    <s v="11.11.2021"/>
    <x v="18"/>
    <x v="1"/>
    <s v=" issue with updating guarantors and trustees in LOS"/>
    <s v="(PA)Issue is reported to SBLA team"/>
    <s v=" "/>
    <m/>
    <m/>
    <s v="Completed"/>
    <m/>
  </r>
  <r>
    <x v="4"/>
    <s v="11.11.2021"/>
    <x v="22"/>
    <x v="0"/>
    <m/>
    <s v=" Event logs provided to dev team as per request"/>
    <m/>
    <m/>
    <m/>
    <s v="Completed"/>
    <m/>
  </r>
  <r>
    <x v="4"/>
    <s v="12.11.2021"/>
    <x v="18"/>
    <x v="1"/>
    <s v="JPMPB_SBL_Nov21_3.0.0"/>
    <s v="(DP) Deployment completed on both DEV and UAT2."/>
    <m/>
    <m/>
    <d v="2021-11-16T00:00:00"/>
    <s v="Completed"/>
    <m/>
  </r>
  <r>
    <x v="4"/>
    <s v="13.11.2021"/>
    <x v="2"/>
    <x v="0"/>
    <s v="November 2021 Production Release"/>
    <s v="(VP) Prod release is completed successfully."/>
    <m/>
    <m/>
    <m/>
    <s v="Completed"/>
    <m/>
  </r>
  <r>
    <x v="4"/>
    <s v="15.11.2021"/>
    <x v="2"/>
    <x v="1"/>
    <s v="JPMPB_Dec21_MTG_Build_1.0.0_x000a_JPMPB_Dec21_MTG_Build_1.0.1"/>
    <s v="(DP) Deployment completed in DEV"/>
    <s v="(DP) Pending in UAT1"/>
    <s v="(VP) Deployment is completed on UAT"/>
    <m/>
    <s v="Completed"/>
    <m/>
  </r>
  <r>
    <x v="4"/>
    <s v="16.11.2021"/>
    <x v="22"/>
    <x v="0"/>
    <s v="(DP) Event Logs  are shared "/>
    <m/>
    <m/>
    <m/>
    <m/>
    <s v="Completed"/>
    <m/>
  </r>
  <r>
    <x v="4"/>
    <s v="16.11.2021"/>
    <x v="9"/>
    <x v="0"/>
    <s v="Prod"/>
    <s v="(DP)Query results were shared with dev team"/>
    <m/>
    <m/>
    <m/>
    <s v="Completed"/>
    <m/>
  </r>
  <r>
    <x v="4"/>
    <s v="16.11.2021"/>
    <x v="9"/>
    <x v="0"/>
    <s v="Query results requested by Prema"/>
    <s v="(VP)Query results were shared with dev team"/>
    <m/>
    <m/>
    <m/>
    <s v="Completed"/>
    <m/>
  </r>
  <r>
    <x v="4"/>
    <s v="16.11.2021"/>
    <x v="2"/>
    <x v="1"/>
    <s v="JPMPB_Dec21_MTG_Build_2.0.0"/>
    <s v=" (VP) Deployment completed on both DEV and UAT."/>
    <m/>
    <m/>
    <m/>
    <s v="Completed"/>
    <m/>
  </r>
  <r>
    <x v="4"/>
    <s v="16.11.2021"/>
    <x v="0"/>
    <x v="0"/>
    <s v="Application Maintenance and Support2 - Access to a file"/>
    <s v="(CS)Event logs and query results shared with Dev team as required _x000a_(PA)Requested files shared with the Dev team"/>
    <m/>
    <m/>
    <m/>
    <s v="Completed"/>
    <m/>
  </r>
  <r>
    <x v="4"/>
    <s v="17.11.2021"/>
    <x v="2"/>
    <x v="0"/>
    <s v="JPMPB_Dec21_MTG_Build_3.0.0"/>
    <s v="(PA) Deployment completed on both DEV and UAT"/>
    <m/>
    <m/>
    <m/>
    <s v="Completed"/>
    <m/>
  </r>
  <r>
    <x v="4"/>
    <s v="17.11.2021"/>
    <x v="9"/>
    <x v="0"/>
    <s v="Requested Query results by DEV team"/>
    <s v="(PA)Query results were shared with the dev team"/>
    <m/>
    <m/>
    <m/>
    <s v="Completed"/>
    <m/>
  </r>
  <r>
    <x v="4"/>
    <s v="17.11.2021"/>
    <x v="9"/>
    <x v="0"/>
    <s v="Requested Query results by DEV team"/>
    <s v="(PA)Query results were shared with the dev team"/>
    <m/>
    <m/>
    <m/>
    <s v="Completed"/>
    <m/>
  </r>
  <r>
    <x v="4"/>
    <s v="17.11.2021"/>
    <x v="22"/>
    <x v="0"/>
    <s v="Event logs are requested by DEV team"/>
    <s v="(DP) Event Logs  are shared "/>
    <m/>
    <m/>
    <m/>
    <s v="Completed"/>
    <m/>
  </r>
  <r>
    <x v="4"/>
    <s v="17.11.2021"/>
    <x v="9"/>
    <x v="0"/>
    <s v="Requested Query results by DEV team"/>
    <s v="(DP)Query results were shared with dev team"/>
    <m/>
    <m/>
    <m/>
    <s v="Completed"/>
    <m/>
  </r>
  <r>
    <x v="4"/>
    <s v="18.11.2021"/>
    <x v="2"/>
    <x v="1"/>
    <s v="JPMPB_Dec21_MTG_Build_4.0.0"/>
    <s v="(VP) Deployment completed on both DEV and UAT"/>
    <m/>
    <m/>
    <m/>
    <s v="Completed"/>
    <m/>
  </r>
  <r>
    <x v="4"/>
    <s v="18.11.2021"/>
    <x v="7"/>
    <x v="0"/>
    <s v="Application Maintenance and Support2 - Loan missing"/>
    <s v="(CS) CIC logs and query results are shared with Dev team as requested."/>
    <s v="(CS) As per Juvvi issue resolved and no need to take any action on same."/>
    <m/>
    <m/>
    <s v="Completed"/>
    <m/>
  </r>
  <r>
    <x v="4"/>
    <s v="19.11.2021"/>
    <x v="2"/>
    <x v="1"/>
    <s v="JPMPB_Dec21_MTG_Build_5.0.0"/>
    <s v="(DP)Deployment completed on both DEV and UAT"/>
    <m/>
    <m/>
    <m/>
    <s v="Completed"/>
    <m/>
  </r>
  <r>
    <x v="4"/>
    <s v="19.11.2021"/>
    <x v="0"/>
    <x v="0"/>
    <s v="Automation Regression Maintenance : undefined Contact displaying in NoX"/>
    <s v="(PA)Issue informed to Dev and Ajay replied for the mail and JPMC replied back"/>
    <m/>
    <m/>
    <m/>
    <s v="Completed"/>
    <m/>
  </r>
  <r>
    <x v="4"/>
    <s v="20.11.2021"/>
    <x v="7"/>
    <x v="0"/>
    <s v="SBLA Prod Release "/>
    <s v="Deployment completed "/>
    <m/>
    <m/>
    <d v="2021-11-20T00:00:00"/>
    <s v="Completed"/>
    <m/>
  </r>
  <r>
    <x v="4"/>
    <s v="22.11.2021"/>
    <x v="9"/>
    <x v="0"/>
    <s v="Query Results requested by Monica and Prema"/>
    <s v="Query result shared"/>
    <m/>
    <m/>
    <m/>
    <s v="Completed"/>
    <m/>
  </r>
  <r>
    <x v="4"/>
    <s v="22.11.2021"/>
    <x v="2"/>
    <x v="1"/>
    <s v="JPMPB_Dec21_MTG_Build_6.0.0  JPMPB_Dec21_MTG_Build_6.0.1_x000a_JPMPB_SBL_Dec21_1.0.0"/>
    <s v="(DP)Deployment completed on both DEV and UAT"/>
    <m/>
    <m/>
    <d v="2021-11-23T00:00:00"/>
    <s v="Completed"/>
    <m/>
  </r>
  <r>
    <x v="4"/>
    <s v="22.11.2021"/>
    <x v="26"/>
    <x v="0"/>
    <s v="CIC logs are requested by DEV team "/>
    <s v="(DP) CIC Logs  are shared "/>
    <m/>
    <m/>
    <d v="2021-11-22T00:00:00"/>
    <s v="Completed"/>
    <m/>
  </r>
  <r>
    <x v="4"/>
    <s v="23.11.2021"/>
    <x v="9"/>
    <x v="0"/>
    <s v="Requested Query results by DEV team"/>
    <s v="(DP)Query results were shared with dev team"/>
    <m/>
    <m/>
    <d v="2021-11-23T00:00:00"/>
    <s v="Completed"/>
    <m/>
  </r>
  <r>
    <x v="4"/>
    <s v="23.11.2021"/>
    <x v="2"/>
    <x v="1"/>
    <s v="JPMPB_Dec21_MTG_Build_7.0.0_x000a_JPMPB_Dec21_MTG_Build_7.0.1_x000a_JPMPB_Nov21_MTG_Build_HF_2.0.0"/>
    <s v="(PA) Deployment is completed on DEV and UAT "/>
    <m/>
    <m/>
    <m/>
    <s v="Completed"/>
    <m/>
  </r>
  <r>
    <x v="4"/>
    <s v="23.11.2021"/>
    <x v="9"/>
    <x v="0"/>
    <s v="Requested Query results by DEV team"/>
    <s v="(CS)Query results were shared with dev team"/>
    <m/>
    <m/>
    <m/>
    <s v="Completed"/>
    <m/>
  </r>
  <r>
    <x v="4"/>
    <s v="24.11.2021"/>
    <x v="16"/>
    <x v="1"/>
    <s v="(CS)WKFS  Deployment is completed"/>
    <s v="(CS)WKFS  Deployment is completed"/>
    <m/>
    <m/>
    <s v="24.11.2021"/>
    <s v="Completed"/>
    <m/>
  </r>
  <r>
    <x v="4"/>
    <s v="24.11.2021"/>
    <x v="18"/>
    <x v="1"/>
    <s v=" issue with cost centre updated yesterday but no account showing"/>
    <s v="(CS)Issue is reported to SBLA team"/>
    <s v=" "/>
    <m/>
    <m/>
    <s v="Completed"/>
    <m/>
  </r>
  <r>
    <x v="4"/>
    <s v="24.11.2021"/>
    <x v="2"/>
    <x v="1"/>
    <s v="_x000a_JPMPB_SBL_Dec21_2.0.0"/>
    <s v="(CS)Deployment completed on both DEV and UAT"/>
    <m/>
    <m/>
    <d v="2021-11-25T00:00:00"/>
    <s v="Completed"/>
    <m/>
  </r>
  <r>
    <x v="4"/>
    <s v="24.11.2021"/>
    <x v="9"/>
    <x v="0"/>
    <s v="Requested Query results by DEV team"/>
    <s v="(CS)Query results were shared with dev team"/>
    <m/>
    <m/>
    <m/>
    <s v="Completed"/>
    <m/>
  </r>
  <r>
    <x v="4"/>
    <s v="24.11.2021"/>
    <x v="16"/>
    <x v="1"/>
    <s v="(CS)WKFS  Deployment is completed"/>
    <s v="(CS)WKFS  Deployment is completed"/>
    <m/>
    <m/>
    <s v="24.11.2021"/>
    <s v="Completed"/>
    <m/>
  </r>
  <r>
    <x v="4"/>
    <s v="25.11.2021"/>
    <x v="2"/>
    <x v="1"/>
    <s v="JPMPB_Dec21_MTG_Build_8.0.0"/>
    <s v="(VP) Deployment completed on both DEV and UAT"/>
    <m/>
    <m/>
    <m/>
    <s v="Completed"/>
    <m/>
  </r>
  <r>
    <x v="4"/>
    <s v="26.11.2021"/>
    <x v="2"/>
    <x v="1"/>
    <s v="JPMPB_Dec21_MTG_Build_8.0.1_x000a_JPMPB_Dec21_MTG_Build_8.0.2_x000a_JPMPB_Dec21_MTG_Build_8.0.3_x000a_JPMPB_Dec21_MTG_Build_8.0.4_x000a_JPMPB_Dec21_MTG_Build_9.0.0"/>
    <s v="(VP) Deployment is completed on both DEV and UAT"/>
    <m/>
    <m/>
    <m/>
    <s v="Completed"/>
    <m/>
  </r>
  <r>
    <x v="4"/>
    <s v="26.11.2021"/>
    <x v="4"/>
    <x v="1"/>
    <s v="NOX UAT1 Login issue"/>
    <s v="(VP) Issue reported to WGS DEV team."/>
    <s v="(VP) While checking in server, services for Nox UAT1 is not started. So restarted all required services."/>
    <s v="(VP) Issue resolved confirmed by JPMC User."/>
    <m/>
    <s v="Completed"/>
    <m/>
  </r>
  <r>
    <x v="4"/>
    <s v="26.11.2021"/>
    <x v="13"/>
    <x v="1"/>
    <s v="Unable to send Closing package to eClose"/>
    <s v="(VP) Issue reported to Renga and WGS DEV team."/>
    <s v="(VP) WKFS team also involved"/>
    <m/>
    <m/>
    <s v="Completed"/>
    <m/>
  </r>
  <r>
    <x v="4"/>
    <s v="26.11.2021"/>
    <x v="2"/>
    <x v="1"/>
    <s v="JPMPB_SBL_Dec21_2.0.0_R2_x000a_JPMPB_SBL_Dec21_3.0.0"/>
    <s v="(DP) Deployment is completed on both DEV &amp; UAT"/>
    <m/>
    <s v="(DP) Spreadsheet is not updated its shows error , please update the Spreadsheet"/>
    <m/>
    <s v="Completed"/>
    <m/>
  </r>
  <r>
    <x v="4"/>
    <s v="29.11.2021"/>
    <x v="2"/>
    <x v="1"/>
    <s v="JPMPB_Dec21_MTG_Build_10.0.0_x000a_JPMPB_Dec21_MTG_Build_10.0.1_x000a_JPMPB_Dec21_MTG_Build_10.0.2"/>
    <s v="deployment is completed both in DEV and UAT1 (PA)"/>
    <m/>
    <s v="(VP)UAT1 URL update is also pending update that also. Check Swapnil's mail to update URL. For now need to update it in UAT1 only."/>
    <m/>
    <s v="Completed"/>
    <m/>
  </r>
  <r>
    <x v="4"/>
    <s v="30.11.2021"/>
    <x v="2"/>
    <x v="1"/>
    <s v="JPMPB_Dec21_MTG_Build_11.0.0_x000a_JPMPB_Dec21_MTG_Build_11.0.1_x000a_JPMPB_Dec21_MTG_Build_11.0.2"/>
    <s v="deployment is completed both in DEV and UAT1 (PA)."/>
    <m/>
    <s v="(VP) Legal Review URL updated in UAT1."/>
    <m/>
    <s v="Completed"/>
    <m/>
  </r>
  <r>
    <x v="4"/>
    <s v="30.11.2021"/>
    <x v="16"/>
    <x v="1"/>
    <s v="WKFS deployment"/>
    <s v="(VP) WKFS deployment is completed"/>
    <m/>
    <m/>
    <m/>
    <s v="Completed"/>
    <m/>
  </r>
  <r>
    <x v="5"/>
    <s v="01.12.2021"/>
    <x v="19"/>
    <x v="0"/>
    <s v="(PA)XMLs were shared with the dev team"/>
    <m/>
    <m/>
    <m/>
    <m/>
    <s v="Completed"/>
    <m/>
  </r>
  <r>
    <x v="5"/>
    <s v="01.12.2021"/>
    <x v="9"/>
    <x v="0"/>
    <s v="(PA)Query results were shared"/>
    <m/>
    <m/>
    <m/>
    <m/>
    <s v="Completed"/>
    <m/>
  </r>
  <r>
    <x v="5"/>
    <s v="01.12.2021"/>
    <x v="22"/>
    <x v="1"/>
    <s v="(PA)Event logs were shared with Dev team"/>
    <m/>
    <m/>
    <m/>
    <m/>
    <s v="Completed"/>
    <m/>
  </r>
  <r>
    <x v="5"/>
    <s v="01.12.2021"/>
    <x v="22"/>
    <x v="1"/>
    <s v="(PA)Event logs were shared with Dev team"/>
    <m/>
    <m/>
    <m/>
    <m/>
    <s v="Completed"/>
    <m/>
  </r>
  <r>
    <x v="5"/>
    <s v="01.12.2021"/>
    <x v="9"/>
    <x v="1"/>
    <s v="(PA)Query results were shared with dev team"/>
    <m/>
    <m/>
    <m/>
    <m/>
    <s v="Completed"/>
    <m/>
  </r>
  <r>
    <x v="5"/>
    <s v="01.12.2021"/>
    <x v="9"/>
    <x v="1"/>
    <s v="(CS)Query results were shared with dev team"/>
    <m/>
    <m/>
    <m/>
    <m/>
    <s v="Completed"/>
    <m/>
  </r>
  <r>
    <x v="5"/>
    <s v="02.12.2021"/>
    <x v="9"/>
    <x v="0"/>
    <s v="(VP) Query results requested by Balaji."/>
    <s v="(VP) Query needs to run after US business hours so take care of the query execution. It takes 5 hours to complete. "/>
    <m/>
    <m/>
    <m/>
    <s v="Completed"/>
    <m/>
  </r>
  <r>
    <x v="5"/>
    <s v="03.12.2021"/>
    <x v="2"/>
    <x v="1"/>
    <s v="JPMPB_Dec21_MTG_Build_12.0.0_x000a_"/>
    <s v="(DP) Deployment is completed both in DEV and UAT1 ."/>
    <m/>
    <m/>
    <d v="2021-12-03T05:00:00"/>
    <s v="Completed"/>
    <m/>
  </r>
  <r>
    <x v="5"/>
    <s v="03.12.2021"/>
    <x v="2"/>
    <x v="1"/>
    <s v="JPMPB_SBL_Dec21_4.0.0.zip_x000a_JPMPB_Dec21_MTG_Build_13.0.0"/>
    <s v="(VP) Deployment is completed on both DEV and UAT"/>
    <m/>
    <m/>
    <m/>
    <s v="Completed"/>
    <m/>
  </r>
  <r>
    <x v="5"/>
    <s v="07.12.2021"/>
    <x v="11"/>
    <x v="1"/>
    <s v="RE: UAT1  REAL EC - HELP"/>
    <s v="Issue reported to WGS dev team and Real EC team to look into this."/>
    <s v="Dev Team asked to share Query results and Event logs. Due to JPMC Email  security block , Please upload to FTP with help of JPMC team and share with Shathyan."/>
    <m/>
    <m/>
    <s v="Completed"/>
    <m/>
  </r>
  <r>
    <x v="5"/>
    <s v="07.12.2021"/>
    <x v="2"/>
    <x v="1"/>
    <s v="JPMPB_SBL_Dec21_5.0.0.zip"/>
    <s v="(VP) Deployment is completed on both DEV and UAT."/>
    <m/>
    <m/>
    <m/>
    <s v="Completed"/>
    <m/>
  </r>
  <r>
    <x v="5"/>
    <s v="07.12.2021"/>
    <x v="7"/>
    <x v="1"/>
    <s v="Baker - Loan# 1910543282 (Loan Documents Missing) | DIGMORT-9186"/>
    <s v="(VP) Issue reported to DEV team."/>
    <s v="(DP) Logs and Query results are shared to DEV"/>
    <s v="(VP) XMLs shared by Vickie_x000a_"/>
    <m/>
    <s v="Completed"/>
    <m/>
  </r>
  <r>
    <x v="5"/>
    <s v="08.12.2021"/>
    <x v="2"/>
    <x v="1"/>
    <s v="JPMPB_SBL_Dec21_6.0.0.zip"/>
    <s v="(DP) Deployment is completed both in DEV and UAT1 ."/>
    <m/>
    <m/>
    <m/>
    <s v="Completed"/>
    <m/>
  </r>
  <r>
    <x v="5"/>
    <s v="09.12.2021"/>
    <x v="2"/>
    <x v="1"/>
    <s v="JPMPB_Dec21_MTG_Build_14.0.0"/>
    <s v="(DP) Deployment is completed both in DEV and UAT1 ."/>
    <m/>
    <m/>
    <m/>
    <s v="Completed"/>
    <m/>
  </r>
  <r>
    <x v="5"/>
    <s v="10,12.2021"/>
    <x v="9"/>
    <x v="0"/>
    <s v="(PA)Query results were shared with dev team"/>
    <m/>
    <m/>
    <m/>
    <m/>
    <s v="Completed"/>
    <m/>
  </r>
  <r>
    <x v="5"/>
    <s v="10.12.2021"/>
    <x v="9"/>
    <x v="0"/>
    <s v="(PA)Query results were shared with dev team"/>
    <m/>
    <m/>
    <m/>
    <m/>
    <s v="Completed"/>
    <m/>
  </r>
  <r>
    <x v="5"/>
    <s v="10.12.2021"/>
    <x v="27"/>
    <x v="0"/>
    <s v="(VP) Issue reported to DEV and issue resolved by Juvvi and Scott by analysing resource utilization"/>
    <s v="(VP) Confirmed by User that application is working fine."/>
    <m/>
    <m/>
    <m/>
    <s v="Completed"/>
    <m/>
  </r>
  <r>
    <x v="5"/>
    <s v="11.12.2021"/>
    <x v="11"/>
    <x v="0"/>
    <s v="Application Maintenance and Support2 - Title Order"/>
    <s v="(PA)event logs, Query results and RealEC xmls were shared with Dev team"/>
    <m/>
    <m/>
    <m/>
    <s v="Completed"/>
    <m/>
  </r>
  <r>
    <x v="5"/>
    <s v="13.12.2021"/>
    <x v="22"/>
    <x v="0"/>
    <s v="Event logs were shared with Dev team"/>
    <m/>
    <m/>
    <m/>
    <m/>
    <s v="Completed"/>
    <m/>
  </r>
  <r>
    <x v="5"/>
    <s v="14.12.2021"/>
    <x v="19"/>
    <x v="0"/>
    <s v="web client folder structure in Prod"/>
    <s v="Screenshots from servers shared with Dev team from Prod and UAT"/>
    <m/>
    <m/>
    <m/>
    <s v="Completed"/>
    <m/>
  </r>
  <r>
    <x v="5"/>
    <s v="14.12.2021"/>
    <x v="2"/>
    <x v="1"/>
    <s v="JPMPB_Jan22_MTG_Build_1.0.0"/>
    <s v="Deployment is pending both Dev and UAT due to file changes by Juvvi"/>
    <s v="Please check and complete both Dev and UAT"/>
    <m/>
    <m/>
    <s v="Completed"/>
    <m/>
  </r>
  <r>
    <x v="5"/>
    <s v="14.12.2021"/>
    <x v="9"/>
    <x v="0"/>
    <s v="Query results were shared with dev team"/>
    <m/>
    <m/>
    <m/>
    <m/>
    <s v="Completed"/>
    <m/>
  </r>
  <r>
    <x v="5"/>
    <s v="15.12.2021"/>
    <x v="9"/>
    <x v="0"/>
    <s v="(DP)Query results were shared with dev team"/>
    <m/>
    <m/>
    <m/>
    <m/>
    <s v="Completed"/>
    <m/>
  </r>
  <r>
    <x v="5"/>
    <s v="15.12.2021"/>
    <x v="9"/>
    <x v="0"/>
    <s v="(DP)Query results were shared with dev team"/>
    <m/>
    <m/>
    <m/>
    <m/>
    <s v="Completed"/>
    <m/>
  </r>
  <r>
    <x v="5"/>
    <s v="15.12.2021"/>
    <x v="9"/>
    <x v="0"/>
    <s v="(DP)Query results were shared with dev team"/>
    <m/>
    <m/>
    <m/>
    <m/>
    <s v="Completed"/>
    <m/>
  </r>
  <r>
    <x v="5"/>
    <s v="15.12.2021"/>
    <x v="9"/>
    <x v="0"/>
    <s v="(DP)Query results were shared with dev team"/>
    <m/>
    <m/>
    <m/>
    <m/>
    <s v="Completed"/>
    <m/>
  </r>
  <r>
    <x v="5"/>
    <s v="15.12.2021"/>
    <x v="22"/>
    <x v="0"/>
    <s v="(DP) Event logs were shared with Dev team"/>
    <m/>
    <m/>
    <m/>
    <m/>
    <s v="Completed"/>
    <m/>
  </r>
  <r>
    <x v="5"/>
    <s v="15.12.2021"/>
    <x v="22"/>
    <x v="0"/>
    <s v="(DP) Event logs were shared with Dev team"/>
    <m/>
    <m/>
    <m/>
    <m/>
    <s v="Completed"/>
    <m/>
  </r>
  <r>
    <x v="5"/>
    <s v="15.12.2021"/>
    <x v="9"/>
    <x v="0"/>
    <s v="(PA)Query results were shared with dev team"/>
    <m/>
    <m/>
    <m/>
    <m/>
    <s v="Completed"/>
    <m/>
  </r>
  <r>
    <x v="5"/>
    <s v="15.12.2021"/>
    <x v="9"/>
    <x v="0"/>
    <s v="(PA)Query results were shared with dev team"/>
    <m/>
    <m/>
    <m/>
    <m/>
    <s v="Completed"/>
    <m/>
  </r>
  <r>
    <x v="5"/>
    <s v="15.12.2021"/>
    <x v="9"/>
    <x v="0"/>
    <s v="(PA)Query results were shared with dev team"/>
    <m/>
    <m/>
    <m/>
    <m/>
    <s v="Completed"/>
    <m/>
  </r>
  <r>
    <x v="5"/>
    <s v="16.12.2021"/>
    <x v="7"/>
    <x v="0"/>
    <s v="(PA)issue reported to dev team and Event logs were shared with team"/>
    <m/>
    <m/>
    <m/>
    <m/>
    <s v="Pending"/>
    <m/>
  </r>
  <r>
    <x v="5"/>
    <s v="16.12.2021"/>
    <x v="9"/>
    <x v="0"/>
    <s v="(PA)Query results were shared with dev team"/>
    <m/>
    <m/>
    <m/>
    <m/>
    <s v="Completed"/>
    <m/>
  </r>
  <r>
    <x v="5"/>
    <s v="16.12.2021"/>
    <x v="27"/>
    <x v="0"/>
    <s v="(PA)Pull the Splunk logs and check with Juvvi once"/>
    <m/>
    <m/>
    <m/>
    <m/>
    <s v="Pending"/>
    <m/>
  </r>
  <r>
    <x v="5"/>
    <s v="17.12.2021"/>
    <x v="0"/>
    <x v="0"/>
    <s v="(DP) Application Maintenance and Support2 - Open instance even though final disclosure..."/>
    <s v="(DP) Issue reported to WGS dev team ."/>
    <m/>
    <m/>
    <m/>
    <s v="Pending"/>
    <m/>
  </r>
  <r>
    <x v="5"/>
    <s v="17.12.2021"/>
    <x v="11"/>
    <x v="0"/>
    <s v="Application Maintenance and Support2 - RealEC in NOX is greyed out and order..."/>
    <s v="(PA)issue reported to dev team"/>
    <m/>
    <m/>
    <m/>
    <s v="Pending"/>
    <m/>
  </r>
  <r>
    <x v="5"/>
    <s v="17.12.2021"/>
    <x v="9"/>
    <x v="0"/>
    <s v="(PA)Query results were shared with dev team"/>
    <m/>
    <m/>
    <m/>
    <m/>
    <s v="Completed"/>
    <m/>
  </r>
  <r>
    <x v="5"/>
    <s v="17.12.2021"/>
    <x v="9"/>
    <x v="0"/>
    <s v="(PA)Query results were shared with dev team"/>
    <m/>
    <m/>
    <m/>
    <m/>
    <s v="Completed"/>
    <m/>
  </r>
  <r>
    <x v="5"/>
    <s v="17.12.2021"/>
    <x v="22"/>
    <x v="0"/>
    <s v="(PA)Event logs were shared with Dev team"/>
    <m/>
    <m/>
    <m/>
    <m/>
    <s v="Completed"/>
    <m/>
  </r>
  <r>
    <x v="5"/>
    <s v="18.12.2021"/>
    <x v="9"/>
    <x v="0"/>
    <s v="(PA)Query results were shared with dev team"/>
    <m/>
    <m/>
    <m/>
    <m/>
    <s v="Completed"/>
    <m/>
  </r>
  <r>
    <x v="5"/>
    <s v="20.12.2021"/>
    <x v="2"/>
    <x v="1"/>
    <s v="(PAJan 2022 release packages (3.0.0, 3.0.1 and 3.0.2) "/>
    <s v="(DP)Deployment is completed"/>
    <m/>
    <m/>
    <d v="2021-12-21T00:00:00"/>
    <s v="Completed"/>
    <m/>
  </r>
  <r>
    <x v="5"/>
    <s v="20.12.2021"/>
    <x v="9"/>
    <x v="0"/>
    <s v="(PA)Query results were shared with dev team"/>
    <m/>
    <m/>
    <m/>
    <m/>
    <s v="Completed"/>
    <m/>
  </r>
  <r>
    <x v="5"/>
    <s v="21.12.2021"/>
    <x v="2"/>
    <x v="1"/>
    <s v="(DP ) JPMPB_Jan22_MTG_Build_4.0.0 _x000a_JPMPB_Jan22_MTG_Build_4.0.1"/>
    <s v="(DP)Deployment is completed"/>
    <m/>
    <m/>
    <d v="2021-12-21T00:00:00"/>
    <s v="Completed"/>
    <m/>
  </r>
  <r>
    <x v="5"/>
    <s v="21.12.2021"/>
    <x v="2"/>
    <x v="1"/>
    <s v="(DP) WKFS Packages"/>
    <s v="(DP)Deployment is completed"/>
    <m/>
    <m/>
    <d v="2021-12-21T00:00:00"/>
    <s v="Completed"/>
    <m/>
  </r>
  <r>
    <x v="5"/>
    <s v="21.12.2021"/>
    <x v="0"/>
    <x v="0"/>
    <s v="(DP) Application Maintenance and Support2 - Unable to Extend the loan for 5 days…"/>
    <s v="(DP) Issues is reported To WGS Team "/>
    <s v="(DP) Logs  were shared to DEV"/>
    <m/>
    <m/>
    <s v="Pending"/>
    <m/>
  </r>
  <r>
    <x v="5"/>
    <s v="22.12.2021"/>
    <x v="9"/>
    <x v="0"/>
    <s v="(PA)Query results were shared with dev team"/>
    <m/>
    <m/>
    <m/>
    <m/>
    <s v="Completed"/>
    <m/>
  </r>
  <r>
    <x v="5"/>
    <s v="22.12.2021"/>
    <x v="9"/>
    <x v="0"/>
    <s v="(PA)Query results were shared with dev team"/>
    <m/>
    <m/>
    <m/>
    <m/>
    <s v="Completed"/>
    <m/>
  </r>
  <r>
    <x v="5"/>
    <s v="22.12.2021"/>
    <x v="2"/>
    <x v="1"/>
    <s v="JPMPB_Jan22_MTG_Build_5.0.0_x000a_JPMPB_Jan22_MTG_Build_5.0.1"/>
    <s v="(PA)Deployment is completed"/>
    <m/>
    <m/>
    <m/>
    <s v="Completed"/>
    <m/>
  </r>
  <r>
    <x v="5"/>
    <s v="22.12.2021"/>
    <x v="0"/>
    <x v="0"/>
    <s v="(VP) Query result is requested by Balaji"/>
    <s v="(PA)Query results were shared with dev team"/>
    <m/>
    <m/>
    <m/>
    <s v="Completed"/>
    <m/>
  </r>
  <r>
    <x v="5"/>
    <s v="23.12.2021"/>
    <x v="2"/>
    <x v="1"/>
    <s v="JPMPB_Jan22_MTG_Build_6.0.0"/>
    <s v="(PA)Deployment is completed in DEV and UAT "/>
    <m/>
    <m/>
    <m/>
    <s v="Completed"/>
    <m/>
  </r>
  <r>
    <x v="5"/>
    <s v="23.12.2021"/>
    <x v="28"/>
    <x v="0"/>
    <s v="(PA)SAP report was shared with JPMC team"/>
    <m/>
    <m/>
    <m/>
    <m/>
    <s v="Completed"/>
    <m/>
  </r>
  <r>
    <x v="5"/>
    <s v="24.12.2021"/>
    <x v="2"/>
    <x v="1"/>
    <s v="JPMPB_SBL_Jan22_1.0.0"/>
    <s v="(DP) Deployment is completed"/>
    <m/>
    <m/>
    <d v="2021-12-24T00:00:00"/>
    <s v="Completed"/>
    <m/>
  </r>
  <r>
    <x v="5"/>
    <s v="24.12.2021"/>
    <x v="2"/>
    <x v="1"/>
    <s v="JPMPB_Jan22_MTG_Build_7.0.0"/>
    <s v="(DP) Deployment is completed"/>
    <m/>
    <m/>
    <m/>
    <s v="Completed"/>
    <m/>
  </r>
  <r>
    <x v="5"/>
    <s v="24.12.2021"/>
    <x v="28"/>
    <x v="0"/>
    <s v="(PA)SAP report"/>
    <s v="(PA)SAP report was shared with JPMC team"/>
    <m/>
    <m/>
    <m/>
    <s v="Completed"/>
    <m/>
  </r>
  <r>
    <x v="5"/>
    <s v="27.12.2021"/>
    <x v="2"/>
    <x v="1"/>
    <s v="JPMPB_Jan22_MTG_Build_8.0.0"/>
    <s v="(CS)Deployment is completed in DEV and UAT "/>
    <m/>
    <m/>
    <m/>
    <s v="Completed"/>
    <m/>
  </r>
  <r>
    <x v="5"/>
    <s v="25.12.2021"/>
    <x v="11"/>
    <x v="0"/>
    <s v="URGENT PROD ORDERS"/>
    <s v="(CS)Issue reported to Bkfs vendor team and WGS Dev team. After sharing the Event logs with WGS dev team , we found file in sftp -  578d4f285fe142e5a9d3f5ba34a70fe5.XML, with invalid content and which was causing this issue.We requested to Vendor to remove the file from SFTP . "/>
    <s v="File  moved and traffic started to flow."/>
    <m/>
    <s v="27.12.2021"/>
    <s v="Completed"/>
    <m/>
  </r>
  <r>
    <x v="5"/>
    <s v="28.12.2021"/>
    <x v="2"/>
    <x v="1"/>
    <s v="JPMPB_Jan22_MTG_Build_9.0.0"/>
    <s v="(DP) Deployment is completed"/>
    <m/>
    <m/>
    <m/>
    <s v="Completed"/>
    <m/>
  </r>
  <r>
    <x v="5"/>
    <s v="28.12.2021"/>
    <x v="0"/>
    <x v="0"/>
    <s v="(PA)Application Maintenance and Support2 - Comment made by the system for a…"/>
    <s v="(PA)issue is reported to dev team_x000a_(DP) XML are shared "/>
    <s v="(CS)  screenshots of Drawn Documents screen, Print Field History wrer shared with Dev Team.. .Xml files and query result shared with Dev Team."/>
    <m/>
    <m/>
    <s v="Pending"/>
    <m/>
  </r>
  <r>
    <x v="5"/>
    <s v="29.12.2021"/>
    <x v="2"/>
    <x v="1"/>
    <s v="JPMPB_SBL_Jan22_2.0.0"/>
    <s v="(DP) Deployment is completed  in DEV &amp; UAT"/>
    <m/>
    <m/>
    <m/>
    <s v="Completed"/>
    <m/>
  </r>
  <r>
    <x v="5"/>
    <s v="29.12.2021"/>
    <x v="9"/>
    <x v="0"/>
    <s v="Query Results"/>
    <s v="(DP) Shathyan asked for SQL query in Proud "/>
    <s v="(DP ) Due to Login issues we are unable to share "/>
    <m/>
    <m/>
    <s v="Pending"/>
    <m/>
  </r>
  <r>
    <x v="5"/>
    <s v="29.12.2021"/>
    <x v="28"/>
    <x v="0"/>
    <s v="(PA)SAP report was shared with JPMC team"/>
    <m/>
    <m/>
    <m/>
    <m/>
    <s v="Pending"/>
    <m/>
  </r>
  <r>
    <x v="5"/>
    <s v="29.12.2021"/>
    <x v="0"/>
    <x v="0"/>
    <s v="GL Review model not opening"/>
    <s v="(PA)Query results were shared with the dev team"/>
    <m/>
    <m/>
    <m/>
    <s v="Pending"/>
    <m/>
  </r>
  <r>
    <x v="5"/>
    <s v="29.12.2021"/>
    <x v="9"/>
    <x v="0"/>
    <s v="(PA)Query results were shared with dev team"/>
    <m/>
    <m/>
    <m/>
    <m/>
    <s v="Completed"/>
    <m/>
  </r>
  <r>
    <x v="5"/>
    <s v="29.12.2021"/>
    <x v="9"/>
    <x v="0"/>
    <s v="(PA)Query results were shared with dev team"/>
    <m/>
    <m/>
    <m/>
    <m/>
    <s v="Completed"/>
    <m/>
  </r>
  <r>
    <x v="5"/>
    <s v="30.12.2021"/>
    <x v="9"/>
    <x v="0"/>
    <s v="(CS)Query results were shared with dev team"/>
    <m/>
    <m/>
    <m/>
    <m/>
    <s v="Completed"/>
    <m/>
  </r>
  <r>
    <x v="5"/>
    <s v="30.12.2021"/>
    <x v="2"/>
    <x v="1"/>
    <s v="JPMPB_Jan22_MTG_Build_10.0.0"/>
    <s v="(CS)Deployment is completed in DEV and UAT "/>
    <m/>
    <m/>
    <m/>
    <s v="Completed"/>
    <m/>
  </r>
  <r>
    <x v="5"/>
    <s v="31.12.2021"/>
    <x v="2"/>
    <x v="1"/>
    <s v="JPMPB_Jan22_MTG_Build_11.0.0"/>
    <s v="(CS)Deployment is completed in DEV and UAT "/>
    <m/>
    <m/>
    <m/>
    <s v="Completed"/>
    <m/>
  </r>
  <r>
    <x v="5"/>
    <s v="31.12.2021"/>
    <x v="2"/>
    <x v="1"/>
    <s v="JPMPB_Jan22_MTG_Build_12.0.0"/>
    <s v="(DP) Deployment is completed  in DEV &amp; UAT"/>
    <m/>
    <m/>
    <d v="2022-01-01T00:00:00"/>
    <s v="Completed"/>
    <m/>
  </r>
  <r>
    <x v="5"/>
    <s v="31.12.2021"/>
    <x v="9"/>
    <x v="0"/>
    <s v="(DP)Query results were shared with dev team"/>
    <m/>
    <m/>
    <m/>
    <d v="2022-01-01T00:00:00"/>
    <s v="Completed"/>
    <m/>
  </r>
  <r>
    <x v="6"/>
    <s v="01.01.2022"/>
    <x v="9"/>
    <x v="0"/>
    <s v="(DP)Query results were shared with dev team"/>
    <m/>
    <m/>
    <m/>
    <d v="2022-01-01T00:00:00"/>
    <s v="Completed"/>
    <m/>
  </r>
  <r>
    <x v="6"/>
    <s v="03.01.2022"/>
    <x v="18"/>
    <x v="1"/>
    <s v="Disconnection between SBLA and iCRD"/>
    <s v="(CS)Issue reported to Dev team and Dev team found this is an existing business functionality that occurs when the ALR alert is reported as “Yes” for any ticket."/>
    <s v="(CS)Waiting for stakeholders response."/>
    <m/>
    <m/>
    <s v="Pending"/>
    <m/>
  </r>
  <r>
    <x v="6"/>
    <s v="05.01.2022"/>
    <x v="0"/>
    <x v="1"/>
    <s v="Ticket submission failure in UAT3"/>
    <s v="(VP) Reported to DEV team. Eventlogs are shared."/>
    <s v="(VP) This might be realted to UAT site not accessible."/>
    <m/>
    <m/>
    <s v="Pending"/>
    <m/>
  </r>
  <r>
    <x v="6"/>
    <s v="05.01.2022"/>
    <x v="0"/>
    <x v="1"/>
    <s v="Issue in NOX UAT2"/>
    <s v="(VP) Issue reported to DEV team. "/>
    <s v="Issue is resolved now."/>
    <m/>
    <m/>
    <s v="Completed "/>
    <m/>
  </r>
  <r>
    <x v="6"/>
    <s v="06.01.2022"/>
    <x v="0"/>
    <x v="0"/>
    <s v="(DP) Query Results were shared with dev Team"/>
    <m/>
    <m/>
    <m/>
    <m/>
    <s v="Completed "/>
    <m/>
  </r>
  <r>
    <x v="6"/>
    <s v="06.01.2022"/>
    <x v="0"/>
    <x v="0"/>
    <s v="(CS) Query Results and Event logs were shared with dev Team"/>
    <m/>
    <m/>
    <m/>
    <m/>
    <s v="Completed"/>
    <m/>
  </r>
  <r>
    <x v="6"/>
    <s v="06.01.2022"/>
    <x v="2"/>
    <x v="1"/>
    <s v="JPMPB_Jan22_MTG_Build_13.0.0"/>
    <s v="(DP) Deployment is completed  "/>
    <m/>
    <m/>
    <d v="2022-01-07T00:00:00"/>
    <s v="Completed "/>
    <m/>
  </r>
  <r>
    <x v="6"/>
    <s v="06.01.2022"/>
    <x v="2"/>
    <x v="1"/>
    <s v="JPMPB_Jan22_MTG_Build_13.0.1"/>
    <s v="(DP) Deployment is completed  "/>
    <m/>
    <m/>
    <d v="2022-01-07T00:00:00"/>
    <s v="Completed "/>
    <m/>
  </r>
  <r>
    <x v="6"/>
    <s v="07.01.2022"/>
    <x v="2"/>
    <x v="1"/>
    <s v="JPMPB_Jan22_MTG_Build_14.0.0_x000a_JPMPB_Jan22_MTG_Build_14.0.1_x000a_JPMPB_Jan22_MTG_Build_14.0.2"/>
    <s v="(VP) Deployment is done in DEV."/>
    <s v="(DP) UAT deployment completed"/>
    <m/>
    <m/>
    <s v="Completed"/>
    <m/>
  </r>
  <r>
    <x v="6"/>
    <s v="07.01.2022"/>
    <x v="0"/>
    <x v="0"/>
    <s v="Duplicate Ticket Numbers in Production NOX"/>
    <s v="(PA)XMLs and logs were shared with team"/>
    <m/>
    <m/>
    <m/>
    <s v="Pending"/>
    <m/>
  </r>
  <r>
    <x v="6"/>
    <s v="07.01.2022"/>
    <x v="0"/>
    <x v="0"/>
    <s v="iQC - Work Items Not Updating? (iQC -&gt; NOX)"/>
    <s v="(PA)Event logs were shared with dev team"/>
    <m/>
    <m/>
    <m/>
    <s v="Pending"/>
    <m/>
  </r>
  <r>
    <x v="6"/>
    <s v="08.01.2022"/>
    <x v="0"/>
    <x v="0"/>
    <s v=" jira 13231"/>
    <s v="(PA)XMLs and event logs were shared with the team"/>
    <s v="(PA) Flood interface xmls and Query results were shared"/>
    <m/>
    <m/>
    <s v="Pending"/>
    <m/>
  </r>
  <r>
    <x v="6"/>
    <s v="08.01.2022"/>
    <x v="9"/>
    <x v="0"/>
    <s v="(PA)Query results were shared with dev team"/>
    <m/>
    <m/>
    <m/>
    <m/>
    <s v="Completed"/>
    <m/>
  </r>
  <r>
    <x v="6"/>
    <s v="08.01.2022"/>
    <x v="9"/>
    <x v="0"/>
    <s v="(PA)Query results were shared with dev team"/>
    <m/>
    <m/>
    <m/>
    <m/>
    <s v="Completed"/>
    <m/>
  </r>
  <r>
    <x v="6"/>
    <s v="08.01.2022"/>
    <x v="22"/>
    <x v="0"/>
    <s v="(PA) Event logs were shared with dev team"/>
    <m/>
    <m/>
    <m/>
    <m/>
    <s v="Completed"/>
    <m/>
  </r>
  <r>
    <x v="6"/>
    <s v="08.01.2022"/>
    <x v="22"/>
    <x v="0"/>
    <s v="(PA) Event logs were shared with dev team"/>
    <m/>
    <m/>
    <m/>
    <m/>
    <s v="Completed"/>
    <m/>
  </r>
  <r>
    <x v="6"/>
    <s v="08.01.2022"/>
    <x v="4"/>
    <x v="0"/>
    <s v="System slowness/latency-Nox application"/>
    <s v="(PA)issue reported to dev team and event logs were shared with dev team"/>
    <m/>
    <m/>
    <m/>
    <s v="Pending"/>
    <m/>
  </r>
  <r>
    <x v="6"/>
    <s v="10.01.2022"/>
    <x v="2"/>
    <x v="1"/>
    <s v="JPMPB_Jan22_MTG_Build_15.0.0_x000a_JPMPB_Jan22_MTG_Build_15.0.1_x000a_JPMPB_Jan22_MTG_Build_15.0.2"/>
    <s v="(VP) Deployment is done in DEV."/>
    <s v="(PA) UAT deployment is copleted"/>
    <m/>
    <m/>
    <s v="Completed"/>
    <m/>
  </r>
  <r>
    <x v="6"/>
    <s v="10.01.2022"/>
    <x v="29"/>
    <x v="0"/>
    <s v="RE: NOX is down in Prod ( Netoxygen - Impact Statement)"/>
    <s v="(CS)We ishared logs and investicated and found Script compilation error  which we faced in UAT is facing in prod now."/>
    <s v="Swapnil replaced the file as previously shared by Balaji and Team.Now Users able to access the NOX app PROD."/>
    <m/>
    <m/>
    <s v="Conpleted"/>
    <m/>
  </r>
  <r>
    <x v="6"/>
    <s v="10.01.2022"/>
    <x v="9"/>
    <x v="0"/>
    <s v="(PA)Query results were shared with dev team"/>
    <m/>
    <m/>
    <m/>
    <m/>
    <s v="Completed"/>
    <m/>
  </r>
  <r>
    <x v="6"/>
    <s v="10.01.2022"/>
    <x v="22"/>
    <x v="0"/>
    <s v="RE: []Re: iQC - Work Items Not Updating? (iQC -&gt; NOX)"/>
    <s v="(CS) Event logs were shared with dev team"/>
    <m/>
    <m/>
    <m/>
    <s v="Pending"/>
    <m/>
  </r>
  <r>
    <x v="6"/>
    <s v="10.01.2022"/>
    <x v="22"/>
    <x v="0"/>
    <s v="RE: Workflow Exception - 100 Loans"/>
    <s v="(CS) Event logs were shared with dev team"/>
    <m/>
    <m/>
    <m/>
    <s v="Pending"/>
    <m/>
  </r>
  <r>
    <x v="6"/>
    <s v="10.01.2022"/>
    <x v="11"/>
    <x v="0"/>
    <s v="RE: JIRA 2922 - Test Results and Test Cases"/>
    <s v="(CS) Real EC xml files shared with Dev Team"/>
    <m/>
    <m/>
    <m/>
    <s v="Pending"/>
    <m/>
  </r>
  <r>
    <x v="6"/>
    <s v="10.01.2022"/>
    <x v="9"/>
    <x v="0"/>
    <s v="(CS)RE: [EXTERNAL]Re: iQC - Work Items Not Updating? (iQC -&gt; NOX)"/>
    <s v="(CS)Query results were shared with dev team"/>
    <m/>
    <m/>
    <m/>
    <s v="Completed"/>
    <m/>
  </r>
  <r>
    <x v="6"/>
    <s v="11.01.2022"/>
    <x v="2"/>
    <x v="1"/>
    <s v="JPMPB_Jan22_MTG_Build_16.0.0_x000a_JPMPB_Jan22_MTG_Build_16.0.1"/>
    <s v="(Dp) Deployment is Completed "/>
    <m/>
    <m/>
    <m/>
    <s v="Completed"/>
    <m/>
  </r>
  <r>
    <x v="6"/>
    <s v="12.01.2022"/>
    <x v="2"/>
    <x v="1"/>
    <s v="WKFS "/>
    <s v="(Dp) Deployment is Completed "/>
    <m/>
    <m/>
    <m/>
    <s v="Completed"/>
    <m/>
  </r>
  <r>
    <x v="6"/>
    <s v="12.01.2022"/>
    <x v="9"/>
    <x v="1"/>
    <s v="Query results requested by Monisha and Damodaran"/>
    <s v="(VP) Results shared"/>
    <m/>
    <m/>
    <m/>
    <s v="Completed"/>
    <m/>
  </r>
  <r>
    <x v="6"/>
    <s v="13.01.2022"/>
    <x v="9"/>
    <x v="1"/>
    <s v="jira 13231"/>
    <s v="(CS)Query results were shared with dev team"/>
    <m/>
    <m/>
    <m/>
    <s v="Completed"/>
    <m/>
  </r>
  <r>
    <x v="6"/>
    <s v="13.01.2022"/>
    <x v="2"/>
    <x v="1"/>
    <s v="JPMPB_Jan22_MTG_Build_17.0.0_x000a_"/>
    <s v="(Dp) Deployment is Completed "/>
    <m/>
    <m/>
    <d v="2022-01-14T00:00:00"/>
    <s v="Completed"/>
    <m/>
  </r>
  <r>
    <x v="6"/>
    <s v="13.01.2022"/>
    <x v="24"/>
    <x v="1"/>
    <s v="RE: Nox Issue - UAT 2"/>
    <s v="(CS)PBLOS UAT2 database is full , so it is causing the issue for both MTG and SBLA"/>
    <s v="(CS)Juvvi and Team is working on this and will update same."/>
    <m/>
    <m/>
    <s v="Pending"/>
    <m/>
  </r>
  <r>
    <x v="6"/>
    <s v="14.01.2022"/>
    <x v="9"/>
    <x v="0"/>
    <s v="(CS)Query results were shared with dev team"/>
    <m/>
    <m/>
    <m/>
    <m/>
    <s v="Completed"/>
    <m/>
  </r>
  <r>
    <x v="6"/>
    <s v="14.01.2022"/>
    <x v="22"/>
    <x v="0"/>
    <s v="(CS) Event logs were shared with dev team"/>
    <m/>
    <m/>
    <m/>
    <m/>
    <s v="Completed"/>
    <m/>
  </r>
  <r>
    <x v="6"/>
    <s v="14.01.2022"/>
    <x v="9"/>
    <x v="1"/>
    <s v="(DP) Query Results were shared with dev Team"/>
    <m/>
    <m/>
    <m/>
    <m/>
    <s v="Completed"/>
    <m/>
  </r>
  <r>
    <x v="6"/>
    <s v="14.01.2022"/>
    <x v="1"/>
    <x v="1"/>
    <s v="(DP) XML files were shared with dev Team "/>
    <m/>
    <m/>
    <m/>
    <m/>
    <s v="Completed"/>
    <m/>
  </r>
  <r>
    <x v="6"/>
    <s v="14.01.2022"/>
    <x v="2"/>
    <x v="1"/>
    <s v="JPMPB_Jan22_SBLA_Build_3.0.0_x000a_"/>
    <m/>
    <m/>
    <m/>
    <m/>
    <s v="Completed"/>
    <m/>
  </r>
  <r>
    <x v="6"/>
    <s v="18.01.2022"/>
    <x v="2"/>
    <x v="1"/>
    <s v="JPMPB_Jan22_MTG_Build_18.0.0_x000a_JPMPB_Jan22_MTG_Build_18.0.1"/>
    <s v="(PA)Deployment completed in Dev and UAT"/>
    <m/>
    <m/>
    <m/>
    <s v="Completed"/>
    <m/>
  </r>
  <r>
    <x v="6"/>
    <s v="18.01.2022"/>
    <x v="2"/>
    <x v="1"/>
    <s v="WKFS package"/>
    <s v="(PA)WKFS package deployed in uat2"/>
    <m/>
    <m/>
    <m/>
    <s v="Completed"/>
    <m/>
  </r>
  <r>
    <x v="6"/>
    <s v="18.01.2022"/>
    <x v="2"/>
    <x v="1"/>
    <s v="(PA)ReaclEC file was deployed in UAT2"/>
    <m/>
    <m/>
    <m/>
    <m/>
    <s v="Completed"/>
    <m/>
  </r>
  <r>
    <x v="6"/>
    <s v="19.01.2022"/>
    <x v="2"/>
    <x v="1"/>
    <s v="JPMPB_Jan22_MTG_Build_19.0.0"/>
    <s v=" (PA)Deployment completed in Dev and UAT"/>
    <m/>
    <m/>
    <m/>
    <s v="Completed"/>
    <m/>
  </r>
  <r>
    <x v="6"/>
    <s v="19.01.2022"/>
    <x v="2"/>
    <x v="1"/>
    <s v="JPMPB_SBL_Jan22_4.0.0.zip"/>
    <s v=" (PA)Deployment completed in Dev and UAT"/>
    <m/>
    <m/>
    <m/>
    <s v="Completed"/>
    <m/>
  </r>
  <r>
    <x v="6"/>
    <s v="14.01.2022"/>
    <x v="22"/>
    <x v="0"/>
    <s v="(PA) Event logs were shared with dev team"/>
    <m/>
    <m/>
    <m/>
    <m/>
    <s v="Completed"/>
    <m/>
  </r>
  <r>
    <x v="6"/>
    <s v="20.01.2022"/>
    <x v="9"/>
    <x v="0"/>
    <m/>
    <s v="(CS)Query results were shared with dev team"/>
    <m/>
    <m/>
    <m/>
    <s v="Completed"/>
    <m/>
  </r>
  <r>
    <x v="6"/>
    <s v="20.01.2022"/>
    <x v="2"/>
    <x v="1"/>
    <s v="WKFS "/>
    <s v="(Dp) Deployment is  Completed"/>
    <m/>
    <m/>
    <m/>
    <s v="Completed"/>
    <m/>
  </r>
  <r>
    <x v="6"/>
    <s v="20.01.2022"/>
    <x v="9"/>
    <x v="0"/>
    <s v="(DP) Query Results were shared with dev Team"/>
    <m/>
    <m/>
    <m/>
    <m/>
    <s v="Completed"/>
    <m/>
  </r>
  <r>
    <x v="6"/>
    <s v="20.01.2022"/>
    <x v="9"/>
    <x v="0"/>
    <s v="(DP) Query Results were shared with dev Team"/>
    <m/>
    <m/>
    <m/>
    <m/>
    <s v="Completed"/>
    <m/>
  </r>
  <r>
    <x v="6"/>
    <s v="25.01.2022"/>
    <x v="7"/>
    <x v="0"/>
    <s v="Auto Draw/Send: A Redisclosure tolerance was breached. Clear tolerance and Redraw the package"/>
    <s v="(PA)XMLS, Query results and Logs need to be shared with the team"/>
    <m/>
    <m/>
    <m/>
    <s v="Pending"/>
    <m/>
  </r>
  <r>
    <x v="6"/>
    <s v="25.01.2022"/>
    <x v="14"/>
    <x v="1"/>
    <s v="Error while drawing the initial disclosure in UAT2"/>
    <s v="(PA)issue reported to Ernst team"/>
    <m/>
    <m/>
    <m/>
    <s v="Pending"/>
    <m/>
  </r>
  <r>
    <x v="6"/>
    <s v="25.01.2022"/>
    <x v="9"/>
    <x v="0"/>
    <s v="Query result requested by Monisha and Dhamodaran"/>
    <s v="(VP) Same has been shared with Monisha and Dhamodaran"/>
    <m/>
    <m/>
    <m/>
    <s v="Completed"/>
    <m/>
  </r>
  <r>
    <x v="6"/>
    <s v="25.01.2022"/>
    <x v="22"/>
    <x v="0"/>
    <s v="Eventlogs requested by Monisha"/>
    <s v="(VP) No eventlogs found for given time frame same communicated with Monisha"/>
    <m/>
    <m/>
    <m/>
    <s v="Completed"/>
    <m/>
  </r>
  <r>
    <x v="6"/>
    <s v="26.01.2022 "/>
    <x v="2"/>
    <x v="1"/>
    <s v="WKFS"/>
    <s v="(Dp) Deployment is  Completed"/>
    <m/>
    <m/>
    <m/>
    <s v="Completed"/>
    <m/>
  </r>
  <r>
    <x v="6"/>
    <s v="26.01.2022"/>
    <x v="9"/>
    <x v="0"/>
    <s v="(DP) Query Results were shared with dev Team"/>
    <m/>
    <m/>
    <m/>
    <m/>
    <s v="Completed"/>
    <m/>
  </r>
  <r>
    <x v="6"/>
    <s v="26.01.2022"/>
    <x v="2"/>
    <x v="1"/>
    <s v="(DP) Depolyment Code Miggration UAT 2 to UAT 1"/>
    <s v="(Dp) UAT 2 - UAT 1 Code is Miggarated "/>
    <s v="Need to raise git branch request _x000a_git merege request  &amp; _x000a_Need to Create New git branch folder"/>
    <m/>
    <m/>
    <s v="Pending"/>
    <m/>
  </r>
  <r>
    <x v="6"/>
    <s v="27.01.2022"/>
    <x v="2"/>
    <x v="1"/>
    <s v="JPMPB_MTG_Feb22_1.0.0.zip_x000a_JPMPB_MTG_Feb22_2.0.0.zip"/>
    <s v="(PA)Deployment completed"/>
    <m/>
    <m/>
    <m/>
    <s v="Completed"/>
    <m/>
  </r>
  <r>
    <x v="6"/>
    <s v="28.01.2022"/>
    <x v="9"/>
    <x v="0"/>
    <s v="(PA)Query results were shared"/>
    <m/>
    <m/>
    <m/>
    <m/>
    <s v="Completed"/>
    <m/>
  </r>
  <r>
    <x v="6"/>
    <s v="31.01.2022"/>
    <x v="2"/>
    <x v="1"/>
    <s v="WKFS"/>
    <s v="(Dp) Deployment is  Completed"/>
    <m/>
    <m/>
    <m/>
    <s v="Completed"/>
    <m/>
  </r>
  <r>
    <x v="6"/>
    <s v="31.01.2022"/>
    <x v="2"/>
    <x v="1"/>
    <s v="JPMPB_SBL_Feb22_1.0.0.zip_x000a_JPMPB_ImageDBArchival"/>
    <s v="(DP) Deployment is completed"/>
    <m/>
    <m/>
    <m/>
    <s v="Completed"/>
    <m/>
  </r>
  <r>
    <x v="7"/>
    <s v="01.02.2022"/>
    <x v="2"/>
    <x v="1"/>
    <s v="JPMPB_Feb22_MTG_Build_3.0.0_x000a_JPMPB_Feb22_MTG_Build_3.0.1_x000a_JPMPB_Feb22_MTG_Build_3.0.2"/>
    <s v="(PA)Deployment is completed"/>
    <m/>
    <m/>
    <m/>
    <s v="Completed"/>
    <m/>
  </r>
  <r>
    <x v="7"/>
    <s v="01.02.2022"/>
    <x v="22"/>
    <x v="0"/>
    <s v="(PA) Event logs were shared with dev team"/>
    <s v="(PA)Deployment is completed"/>
    <m/>
    <m/>
    <m/>
    <s v="Completed"/>
    <m/>
  </r>
  <r>
    <x v="7"/>
    <s v="02.02.2022"/>
    <x v="2"/>
    <x v="1"/>
    <s v="JPMPB_Feb22_MTG_Build_4.0.0"/>
    <m/>
    <m/>
    <m/>
    <m/>
    <s v="Completed"/>
    <m/>
  </r>
  <r>
    <x v="7"/>
    <s v="03.02.2022"/>
    <x v="11"/>
    <x v="0"/>
    <s v="Application Maintenance and Support2 - update Closing status in Realec "/>
    <s v="(PA) Isssue repoted to dev team. Query results were shared with dev team"/>
    <m/>
    <m/>
    <m/>
    <s v="Pending"/>
    <m/>
  </r>
  <r>
    <x v="7"/>
    <s v="03.02.2022"/>
    <x v="2"/>
    <x v="1"/>
    <s v="JPMPB_Feb22_MTG_Build_5.0.0"/>
    <s v="(DP) Deployment is completed"/>
    <m/>
    <m/>
    <d v="2022-02-04T00:00:00"/>
    <s v="Completed"/>
    <m/>
  </r>
  <r>
    <x v="7"/>
    <s v="03.02.2022"/>
    <x v="9"/>
    <x v="0"/>
    <s v="(PA)Query resuts were shared with dev team"/>
    <m/>
    <m/>
    <m/>
    <m/>
    <s v="Completed"/>
    <m/>
  </r>
  <r>
    <x v="7"/>
    <s v="03.02.2022"/>
    <x v="9"/>
    <x v="0"/>
    <s v="(PA)Query resuts were shared with dev team"/>
    <m/>
    <m/>
    <m/>
    <m/>
    <s v="Completed"/>
    <m/>
  </r>
  <r>
    <x v="7"/>
    <s v="04.02.2022"/>
    <x v="2"/>
    <x v="1"/>
    <s v="JPMPB_Feb22_MTG_Build_4.0.0  Reve_x000a_JPMPB_Feb22_MTG_Build_6.0.0_x000a_JPMPB_Feb22_MTG_Build_6.0.1_x000a_JPMPB_Feb22_MTG_Build_6.0.2"/>
    <s v="(DP) Deployment is Completed"/>
    <m/>
    <m/>
    <m/>
    <s v="Completed"/>
    <m/>
  </r>
  <r>
    <x v="7"/>
    <s v="04.02.2022"/>
    <x v="22"/>
    <x v="1"/>
    <s v="(DP) Event logs were shared with dev team"/>
    <m/>
    <m/>
    <m/>
    <m/>
    <s v="Completed"/>
    <m/>
  </r>
  <r>
    <x v="7"/>
    <s v="07.02.2022"/>
    <x v="2"/>
    <x v="1"/>
    <s v="JPMPB_Feb22_MTG_Build_7.0.0_x000a_JPMPB_Feb22_MTG_Build_7.0.1"/>
    <s v="(DP) Deployment is Completed"/>
    <m/>
    <m/>
    <d v="2022-02-08T00:00:00"/>
    <s v="Completed"/>
    <m/>
  </r>
  <r>
    <x v="7"/>
    <s v="08.02.2022"/>
    <x v="2"/>
    <x v="1"/>
    <s v="JPMPB_Feb22_MTG_Build_8.0.0_x000a_JPMPB_Feb22_MTG_Build_8.0.1_x000a_JPMPB_Feb22_MTG_Build_8.0.2"/>
    <s v="(PA)Deployment is completed"/>
    <m/>
    <m/>
    <d v="2022-02-08T00:00:00"/>
    <s v="Completed"/>
    <m/>
  </r>
  <r>
    <x v="7"/>
    <s v="09.02.2022"/>
    <x v="2"/>
    <x v="1"/>
    <s v="JPMPB_Feb22_MTG_Build_9.0.0"/>
    <s v="(DP) Deployment is Completed"/>
    <m/>
    <m/>
    <d v="2022-02-10T00:00:00"/>
    <s v="Completed"/>
    <m/>
  </r>
  <r>
    <x v="7"/>
    <s v="09.02.2022"/>
    <x v="22"/>
    <x v="0"/>
    <s v="(DP) Event logs were shared with dev team"/>
    <m/>
    <m/>
    <m/>
    <m/>
    <s v="Completed"/>
    <m/>
  </r>
  <r>
    <x v="7"/>
    <s v="10.02.2022"/>
    <x v="2"/>
    <x v="1"/>
    <s v="JPMPB_Feb22_MTG_Build_10.0.0"/>
    <s v="(DP) Deployment is Completed"/>
    <m/>
    <m/>
    <d v="2022-02-11T00:00:00"/>
    <s v="Completed"/>
    <m/>
  </r>
  <r>
    <x v="7"/>
    <s v="11.02.2022"/>
    <x v="19"/>
    <x v="1"/>
    <s v="(DP) XML files were shared with dev Team "/>
    <m/>
    <m/>
    <m/>
    <d v="2022-02-11T00:00:00"/>
    <s v="Completed"/>
    <m/>
  </r>
  <r>
    <x v="7"/>
    <s v="11.02.2022"/>
    <x v="9"/>
    <x v="0"/>
    <s v="(DP) Query Results were shared with dev Team"/>
    <m/>
    <m/>
    <m/>
    <d v="2022-02-11T00:00:00"/>
    <s v="Completed"/>
    <m/>
  </r>
  <r>
    <x v="7"/>
    <s v="11.02.2022"/>
    <x v="9"/>
    <x v="0"/>
    <s v="(DP) Query Results were shared with dev Team"/>
    <m/>
    <m/>
    <m/>
    <d v="2022-02-11T00:00:00"/>
    <s v="Completed"/>
    <m/>
  </r>
  <r>
    <x v="7"/>
    <s v="11.02.2022"/>
    <x v="26"/>
    <x v="0"/>
    <s v="(DP) CIC Logs are shared "/>
    <m/>
    <m/>
    <m/>
    <d v="2022-02-11T00:00:00"/>
    <s v="Completed"/>
    <m/>
  </r>
  <r>
    <x v="7"/>
    <s v="12.02.2022"/>
    <x v="2"/>
    <x v="0"/>
    <s v="WKFS"/>
    <s v="(DP) Deployment is Completed"/>
    <m/>
    <m/>
    <d v="2022-02-12T00:00:00"/>
    <s v="Completed"/>
    <m/>
  </r>
  <r>
    <x v="7"/>
    <s v="12.02.2022"/>
    <x v="9"/>
    <x v="0"/>
    <s v="(DP) Query Results were shared with dev Team"/>
    <m/>
    <m/>
    <m/>
    <d v="2022-02-12T00:00:00"/>
    <s v="Completed"/>
    <m/>
  </r>
  <r>
    <x v="7"/>
    <s v="12.02.2022"/>
    <x v="9"/>
    <x v="0"/>
    <s v="(DP) Query Results were shared with dev Team"/>
    <m/>
    <m/>
    <m/>
    <d v="2022-02-12T00:00:00"/>
    <s v="Completed"/>
    <m/>
  </r>
  <r>
    <x v="7"/>
    <s v="14.02.2022"/>
    <x v="0"/>
    <x v="1"/>
    <s v="NOX-credit report Error"/>
    <s v="(PA)XMLs and event logs were shared with the team and issue is resolved now"/>
    <m/>
    <m/>
    <s v="15.02.2022"/>
    <s v="Completed"/>
    <m/>
  </r>
  <r>
    <x v="7"/>
    <s v="14.02.2022"/>
    <x v="2"/>
    <x v="1"/>
    <s v="JPMPB_Feb22_MTG_Build_11.0.0"/>
    <s v="(DP) Deployment is Completed"/>
    <m/>
    <m/>
    <s v="14.02.2022"/>
    <s v="Completed"/>
    <m/>
  </r>
  <r>
    <x v="7"/>
    <s v="15.02.2022"/>
    <x v="9"/>
    <x v="0"/>
    <s v="(DP) Query Results were shared with dev Team"/>
    <m/>
    <m/>
    <m/>
    <s v="14.02.2022"/>
    <s v="Completed"/>
    <m/>
  </r>
  <r>
    <x v="7"/>
    <s v="15.02.2022"/>
    <x v="9"/>
    <x v="0"/>
    <s v="(DP) Query Results were shared with dev Team"/>
    <m/>
    <m/>
    <m/>
    <s v="14.02.2022"/>
    <s v="Completed"/>
    <m/>
  </r>
  <r>
    <x v="7"/>
    <s v="16.02.2022"/>
    <x v="2"/>
    <x v="1"/>
    <s v="JPMPB_Mar22_MTG_Build_1.0.0_x000a_JPMPB_Mar22_MTG_Build_2.0.0"/>
    <s v="(PA)As it is march package we hav e to wait until Feb prod deployment completed"/>
    <s v="Package is downloaded.Please deploy the package in Dev and UAT"/>
    <m/>
    <m/>
    <s v="Pending"/>
    <m/>
  </r>
  <r>
    <x v="7"/>
    <s v="16.02.2022"/>
    <x v="14"/>
    <x v="1"/>
    <s v="NOX Ernst resopnse error"/>
    <s v="(PA)XMLS were shared with Team."/>
    <m/>
    <m/>
    <m/>
    <s v="Pending"/>
    <m/>
  </r>
  <r>
    <x v="7"/>
    <s v="16.02.2022"/>
    <x v="9"/>
    <x v="0"/>
    <s v="(PA)Query results were shared with team"/>
    <m/>
    <m/>
    <m/>
    <d v="2022-02-17T00:00:00"/>
    <s v="Completed"/>
    <m/>
  </r>
  <r>
    <x v="7"/>
    <s v="17.02.2022"/>
    <x v="9"/>
    <x v="0"/>
    <s v="(DP) Query Results were shared with dev Team"/>
    <m/>
    <m/>
    <m/>
    <d v="2022-02-17T00:00:00"/>
    <s v="Completed"/>
    <m/>
  </r>
  <r>
    <x v="7"/>
    <s v="17.02.2022"/>
    <x v="9"/>
    <x v="0"/>
    <s v="(DP) Query Results were shared with dev Team"/>
    <m/>
    <m/>
    <m/>
    <d v="2022-02-17T00:00:00"/>
    <s v="Completed"/>
    <m/>
  </r>
  <r>
    <x v="7"/>
    <s v="17.02.2022"/>
    <x v="9"/>
    <x v="0"/>
    <s v="(DP) Query Results were shared with dev Team"/>
    <m/>
    <m/>
    <m/>
    <d v="2022-02-17T00:00:00"/>
    <s v="Completed"/>
    <m/>
  </r>
  <r>
    <x v="7"/>
    <s v="17.02.2022"/>
    <x v="22"/>
    <x v="0"/>
    <s v="(DP) Event logs were shared with dev team"/>
    <m/>
    <m/>
    <m/>
    <d v="2022-02-17T00:00:00"/>
    <s v="Completed"/>
    <m/>
  </r>
  <r>
    <x v="7"/>
    <s v="17.02.2022"/>
    <x v="29"/>
    <x v="1"/>
    <s v="(DP)  Server Restart "/>
    <m/>
    <m/>
    <m/>
    <m/>
    <s v="Completed"/>
    <m/>
  </r>
  <r>
    <x v="7"/>
    <s v="17.02.2022"/>
    <x v="29"/>
    <x v="1"/>
    <s v="(DP)  Server Restart "/>
    <m/>
    <m/>
    <m/>
    <m/>
    <s v="Completed"/>
    <m/>
  </r>
  <r>
    <x v="7"/>
    <s v="17.02.2022"/>
    <x v="9"/>
    <x v="0"/>
    <s v="(PA) Query Results were shared with dev Team"/>
    <m/>
    <m/>
    <m/>
    <m/>
    <s v="Completed"/>
    <m/>
  </r>
  <r>
    <x v="7"/>
    <s v="17.02.2022"/>
    <x v="9"/>
    <x v="0"/>
    <s v="(PA) Query Results were shared with dev Team"/>
    <m/>
    <m/>
    <m/>
    <m/>
    <s v="Completed"/>
    <m/>
  </r>
  <r>
    <x v="7"/>
    <s v="17.02.2022"/>
    <x v="9"/>
    <x v="0"/>
    <s v="(PA) Query Results were shared with dev Team"/>
    <m/>
    <m/>
    <m/>
    <m/>
    <s v="Completed"/>
    <m/>
  </r>
  <r>
    <x v="7"/>
    <s v="17.02.2022"/>
    <x v="22"/>
    <x v="0"/>
    <s v="(PA) Event logs were shared with dev team"/>
    <m/>
    <m/>
    <m/>
    <m/>
    <s v="Completed"/>
    <m/>
  </r>
  <r>
    <x v="7"/>
    <s v="17.02.2022"/>
    <x v="9"/>
    <x v="0"/>
    <s v="(PA) Query Results were shared with dev Team"/>
    <m/>
    <m/>
    <m/>
    <m/>
    <s v="Completed"/>
    <m/>
  </r>
  <r>
    <x v="7"/>
    <s v="17.02.2022"/>
    <x v="2"/>
    <x v="1"/>
    <s v="JPMPB_Mar22_MTG_Build_3.0.0_x000a_JPMPB_Mar22_MTG_Build_3.0.1"/>
    <s v="(PA)As it is march package we hav e to wait until Feb prod deployment completed"/>
    <s v="Package is downloaded.Please deploy the package in Dev and UAT"/>
    <m/>
    <m/>
    <s v="Pending"/>
    <m/>
  </r>
  <r>
    <x v="7"/>
    <s v="18.02.2022"/>
    <x v="2"/>
    <x v="1"/>
    <s v="JPMPB_Mar22_SBLA_Build_1.0.0"/>
    <s v="(DP)As it is march package we hav e to wait until Feb prod deployment completed"/>
    <m/>
    <m/>
    <m/>
    <s v="Pending"/>
    <m/>
  </r>
  <r>
    <x v="7"/>
    <s v="18.02.2022"/>
    <x v="9"/>
    <x v="0"/>
    <s v="(DP) Query Results were shared with dev Team"/>
    <m/>
    <m/>
    <m/>
    <m/>
    <s v="Completed"/>
    <m/>
  </r>
  <r>
    <x v="7"/>
    <s v="18.02.2022"/>
    <x v="9"/>
    <x v="0"/>
    <s v="(DP) Query Results were shared with dev Team"/>
    <m/>
    <m/>
    <m/>
    <m/>
    <s v="Completed"/>
    <m/>
  </r>
  <r>
    <x v="7"/>
    <s v="18.02.2022"/>
    <x v="2"/>
    <x v="1"/>
    <s v="JPMPB_Mar22_MTG_Build_3.0.1"/>
    <s v="(PA)As it is march package we hav e to wait until Feb prod deployment completed"/>
    <s v="Package is downloaded.Please deploy the package in Dev and UAT"/>
    <m/>
    <m/>
    <s v="Pending"/>
    <m/>
  </r>
  <r>
    <x v="7"/>
    <s v="22.02.2022"/>
    <x v="9"/>
    <x v="0"/>
    <s v="(PA) Query results were shared with dev team"/>
    <m/>
    <m/>
    <m/>
    <m/>
    <s v="Completed"/>
    <m/>
  </r>
  <r>
    <x v="7"/>
    <s v="22.02.2022"/>
    <x v="2"/>
    <x v="1"/>
    <s v="(PA)Migration from UAT1 to UAT2 completed. Branch was also created _x000a_Make the packages downloaded"/>
    <m/>
    <m/>
    <m/>
    <m/>
    <s v="Completed"/>
    <m/>
  </r>
  <r>
    <x v="7"/>
    <s v="23.02.2022"/>
    <x v="9"/>
    <x v="0"/>
    <s v="(PA) Query results were shared with dev team"/>
    <m/>
    <m/>
    <m/>
    <m/>
    <s v="Completed"/>
    <m/>
  </r>
  <r>
    <x v="7"/>
    <s v="17.02.2022"/>
    <x v="2"/>
    <x v="1"/>
    <s v="JPMPB_Mar22_MTG_Build_4.0.0_x000a_JPMPB_Mar22_MTG_Build_4.0.1"/>
    <s v="(PA)As it is march package we hav e to wait until Feb prod deployment completed"/>
    <s v="Package is downloaded.Please deploy the package in Dev and UAT"/>
    <m/>
    <m/>
    <s v="Completed "/>
    <m/>
  </r>
  <r>
    <x v="7"/>
    <s v="24.02.2022"/>
    <x v="2"/>
    <x v="1"/>
    <s v="JPMPB_Mar22_MTG_Build_4.0.0_x000a_JPMPB_Mar22_MTG_Build_4.0.1 fir uat2 and JPMPB_Feb22_hotfix for uat1 "/>
    <s v="march package is deployed in UAT2 and Feb will be deployed in UAT1 "/>
    <s v="package deployment is completed for March release in uat2and Feb hotfix Un uat1"/>
    <m/>
    <m/>
    <s v="Completed "/>
    <m/>
  </r>
  <r>
    <x v="7"/>
    <s v="25.02.2022"/>
    <x v="30"/>
    <x v="0"/>
    <s v="RE: [EXTERNAL]RE: Application Maintenance and Support2 - Missing Loan/File"/>
    <s v="(PA) Query Results were shared with dev Team"/>
    <m/>
    <m/>
    <m/>
    <s v="Pending"/>
    <m/>
  </r>
  <r>
    <x v="7"/>
    <s v="25.02.2022"/>
    <x v="9"/>
    <x v="0"/>
    <s v="(PA) Query Results were shared with dev Team"/>
    <m/>
    <m/>
    <m/>
    <m/>
    <s v="Completed"/>
    <m/>
  </r>
  <r>
    <x v="7"/>
    <s v="25.02.2022"/>
    <x v="2"/>
    <x v="1"/>
    <s v="JPMPB_Mar22_MTG_Build_4.0.0"/>
    <s v="(PA)Dev deployment was completed and UAT is pending"/>
    <m/>
    <m/>
    <m/>
    <s v="Pending"/>
    <m/>
  </r>
  <r>
    <x v="7"/>
    <s v="25.02.2022"/>
    <x v="9"/>
    <x v="0"/>
    <s v="(PA) Query results were shared with dev team"/>
    <m/>
    <m/>
    <m/>
    <m/>
    <s v="Completed"/>
    <m/>
  </r>
  <r>
    <x v="7"/>
    <s v="25.02.2022"/>
    <x v="9"/>
    <x v="0"/>
    <s v="(PA) Query results were shared with dev team"/>
    <m/>
    <m/>
    <m/>
    <m/>
    <s v="Completed"/>
    <m/>
  </r>
  <r>
    <x v="7"/>
    <s v="25.02.2022"/>
    <x v="9"/>
    <x v="0"/>
    <s v="(PA) Query results were shared with dev team"/>
    <m/>
    <m/>
    <m/>
    <m/>
    <s v="Completed"/>
    <m/>
  </r>
  <r>
    <x v="7"/>
    <s v="28.0.2022"/>
    <x v="2"/>
    <x v="0"/>
    <s v="JPMPB_Feb22_hotfix 1.0.0"/>
    <s v="(PA)Package was deployed into PROD successfully"/>
    <m/>
    <m/>
    <m/>
    <s v="Completed"/>
    <m/>
  </r>
  <r>
    <x v="7"/>
    <s v="28.02.2022"/>
    <x v="2"/>
    <x v="1"/>
    <s v="JPMPB_Mar22_MTG_Build_7.0.0"/>
    <s v="(PA)Deployed into Dev and need to deployed to UAT2"/>
    <m/>
    <m/>
    <m/>
    <s v="Pending"/>
    <m/>
  </r>
  <r>
    <x v="7"/>
    <s v="28.02.2022"/>
    <x v="14"/>
    <x v="1"/>
    <s v="NOX Ernst issue-NOX Uat2"/>
    <s v="(PA)Issue reported to Dev and Ernst team._x000a_XMLs were shared with team"/>
    <m/>
    <m/>
    <m/>
    <s v="Pending"/>
    <m/>
  </r>
  <r>
    <x v="8"/>
    <s v="01.03.2022"/>
    <x v="2"/>
    <x v="1"/>
    <s v="JPMPB_Mar22_MTG_Build_7.0.0"/>
    <s v="(PA)Deployed into Dev and need to deployed to UAT2"/>
    <s v=" "/>
    <s v=" "/>
    <s v=" "/>
    <s v="Completed"/>
    <s v=" "/>
  </r>
  <r>
    <x v="8"/>
    <s v="01.03.2022"/>
    <x v="9"/>
    <x v="0"/>
    <s v="(PA) Query results were shared with dev team"/>
    <s v=" "/>
    <s v=" "/>
    <s v=" "/>
    <s v=" "/>
    <s v="Completed"/>
    <s v=" "/>
  </r>
  <r>
    <x v="8"/>
    <s v="02.03.2022"/>
    <x v="2"/>
    <x v="1"/>
    <s v="(PA)WKFS  Deployment is completed"/>
    <m/>
    <m/>
    <m/>
    <m/>
    <s v="Completed"/>
    <m/>
  </r>
  <r>
    <x v="8"/>
    <s v="02.03.2022"/>
    <x v="2"/>
    <x v="1"/>
    <s v="JPMPB_Mar22_MTG_Build_8.0.0 JPMPB_Mar22_MTG_Build_8.0.1                                                                                     "/>
    <s v="(CSPackage is deployed in Dev and UAT."/>
    <m/>
    <m/>
    <m/>
    <s v="Completed"/>
    <m/>
  </r>
  <r>
    <x v="8"/>
    <s v="02.03.2022"/>
    <x v="0"/>
    <x v="0"/>
    <s v="Zrr Alpha Real Estate Group Llc, T# 200028042"/>
    <s v="(PA) Event Logs need to be shared with Dev team. Get the latest timings from Gaurav and share the logs"/>
    <m/>
    <m/>
    <m/>
    <s v="Completed"/>
    <m/>
  </r>
  <r>
    <x v="8"/>
    <s v="03.03.2022"/>
    <x v="31"/>
    <x v="0"/>
    <s v="CIC logs and query result shared with Dev team"/>
    <s v="CIC logs and query result shared with Dev team"/>
    <m/>
    <m/>
    <m/>
    <s v="Completed"/>
    <m/>
  </r>
  <r>
    <x v="8"/>
    <s v="03.03.2022"/>
    <x v="13"/>
    <x v="0"/>
    <s v="RE: [EXTERNAL]RE: Loan #1841074785 Send to eClose Error"/>
    <s v="Logs shared to Dev team .Dev team is looking into the issue. Event logs were shared with the Dev team"/>
    <m/>
    <m/>
    <m/>
    <s v="Pending"/>
    <m/>
  </r>
  <r>
    <x v="8"/>
    <s v="03.03.2022"/>
    <x v="32"/>
    <x v="0"/>
    <s v="FW: ITP Request Failed t# 200028993"/>
    <s v="Issue reported to Dev team and Event logs shared _x000a_(PA)Event logs were shared with the Dev team"/>
    <m/>
    <m/>
    <m/>
    <s v="Completed"/>
    <m/>
  </r>
  <r>
    <x v="8"/>
    <s v="03.03.2022"/>
    <x v="9"/>
    <x v="0"/>
    <s v="(PA)Query results were shared with Dev team"/>
    <m/>
    <m/>
    <m/>
    <m/>
    <s v="Completed"/>
    <m/>
  </r>
  <r>
    <x v="8"/>
    <s v="03.03.2022"/>
    <x v="22"/>
    <x v="0"/>
    <s v="(PA)Event logs were shared with Dev team"/>
    <m/>
    <m/>
    <m/>
    <m/>
    <s v="Completed"/>
    <m/>
  </r>
  <r>
    <x v="8"/>
    <s v="03.03.2022"/>
    <x v="2"/>
    <x v="1"/>
    <s v="JPMPB_Mar22_MTG_Build_9.0.0"/>
    <s v="(PA)Need to deploy in Dev and UAT"/>
    <s v="Deployed in Dev and UAT successfully"/>
    <s v=" "/>
    <s v=" "/>
    <s v="Completed"/>
    <m/>
  </r>
  <r>
    <x v="8"/>
    <s v="03.03.2022"/>
    <x v="9"/>
    <x v="0"/>
    <s v="(PA)Query results were shared with Dev team"/>
    <s v=" "/>
    <s v=" "/>
    <s v=" "/>
    <s v=" "/>
    <s v="Completed"/>
    <m/>
  </r>
  <r>
    <x v="8"/>
    <s v="03.03.2022"/>
    <x v="2"/>
    <x v="1"/>
    <s v="JPMPB_Mar22_SBLA_Build_2.0.0"/>
    <s v="Deployment completed"/>
    <m/>
    <s v=" "/>
    <s v=" "/>
    <s v="Completed"/>
    <m/>
  </r>
  <r>
    <x v="8"/>
    <s v="05.03.2022"/>
    <x v="2"/>
    <x v="1"/>
    <s v="JPMPB_Mar22_MTG_Build_9.0.1_x000a_JPMPB_Mar22_MTG_Build_10.0.0_x000a_JPMPB_Mar22_MTG_Build_10.0.1 JPMPB_Mar22_MTG_Build_10.0.2"/>
    <s v="(PA)Package deployed in Dev and UAT"/>
    <m/>
    <m/>
    <m/>
    <s v="Completed"/>
    <m/>
  </r>
  <r>
    <x v="8"/>
    <s v="05.03.2022"/>
    <x v="13"/>
    <x v="0"/>
    <s v="eclose production issue JPMDVD JPMDV000000000356819 /LN# 1910551837"/>
    <s v="Issue reported to Dev team and Event logs and XML files shared to Dev Team"/>
    <m/>
    <m/>
    <m/>
    <s v="Pending"/>
    <m/>
  </r>
  <r>
    <x v="8"/>
    <s v="05.03.2022"/>
    <x v="2"/>
    <x v="1"/>
    <s v="JPMPB_Mar22_MTG_Build_11.0.0_x000a_JPMPB_Mar22_MTG_Build_11.0.1_x000a_JPMPB_Mar22_MTG_Build_11.0.2 "/>
    <s v="(PA)Please deploy the package in DEV and UAT"/>
    <m/>
    <m/>
    <m/>
    <s v="Pending"/>
    <m/>
  </r>
  <r>
    <x v="8"/>
    <s v="07.03.2022"/>
    <x v="0"/>
    <x v="1"/>
    <s v="RE: 200028731  Dirx"/>
    <s v="(issue reported to Dev team ."/>
    <m/>
    <m/>
    <m/>
    <s v="Pending"/>
    <m/>
  </r>
  <r>
    <x v="8"/>
    <s v="07.03.2022"/>
    <x v="0"/>
    <x v="1"/>
    <s v="RE: PBLOS UAT 2 Ticket Import XML Request# 9909401368"/>
    <s v="Connect XML files has been shared"/>
    <m/>
    <m/>
    <m/>
    <s v="Oending"/>
    <m/>
  </r>
  <r>
    <x v="8"/>
    <s v="08.03.2022"/>
    <x v="9"/>
    <x v="0"/>
    <s v="Request for query result"/>
    <s v="Query results shared with Dev Team"/>
    <m/>
    <m/>
    <m/>
    <s v="Completed"/>
    <m/>
  </r>
  <r>
    <x v="8"/>
    <s v="08.03.2022"/>
    <x v="32"/>
    <x v="0"/>
    <s v="RE: ****Urgent ****Loan # 1841066991"/>
    <s v=".Dev team and Juvvi found Complianceease service was down."/>
    <s v="Now service is up and running, issue resolved"/>
    <m/>
    <m/>
    <s v="Completed"/>
    <m/>
  </r>
  <r>
    <x v="8"/>
    <s v="08.03.2022"/>
    <x v="0"/>
    <x v="0"/>
    <s v="Loan # 1841079144"/>
    <s v="Xml file and event log shared with Dev team"/>
    <m/>
    <m/>
    <m/>
    <s v="Pending"/>
    <m/>
  </r>
  <r>
    <x v="8"/>
    <s v="08.03.2022"/>
    <x v="2"/>
    <x v="1"/>
    <s v="JPMPB_Mar22_MTG_Build_12.0.0"/>
    <s v="(PA)Deployment was completed"/>
    <m/>
    <m/>
    <m/>
    <s v="Completed"/>
    <m/>
  </r>
  <r>
    <x v="8"/>
    <s v="09.03.2022"/>
    <x v="33"/>
    <x v="0"/>
    <s v="(PA)Query results were shared with Dev team"/>
    <m/>
    <m/>
    <m/>
    <m/>
    <s v="Completed"/>
    <m/>
  </r>
  <r>
    <x v="8"/>
    <s v="09.03.2022"/>
    <x v="11"/>
    <x v="2"/>
    <s v="Urgent Prod Issue"/>
    <s v="(PA)Issue was reported to dev team"/>
    <m/>
    <m/>
    <m/>
    <s v="Peninding"/>
    <m/>
  </r>
  <r>
    <x v="8"/>
    <s v="09.03.2022"/>
    <x v="16"/>
    <x v="1"/>
    <s v="(PA)WKFS deployment was completed"/>
    <m/>
    <m/>
    <m/>
    <m/>
    <s v="Completed"/>
    <m/>
  </r>
  <r>
    <x v="8"/>
    <s v="09.03.2022"/>
    <x v="2"/>
    <x v="1"/>
    <s v="JPMPB_Mar22_MTG_Build_13.0.0"/>
    <s v="(PA)Deployment was completed"/>
    <m/>
    <m/>
    <m/>
    <s v="Completed"/>
    <m/>
  </r>
  <r>
    <x v="8"/>
    <s v="09.03.2022"/>
    <x v="13"/>
    <x v="1"/>
    <s v="Send Initial Disclosure Package"/>
    <s v="(PA)Isuue reported to Dev team and logs were shared"/>
    <m/>
    <m/>
    <m/>
    <s v="Pendin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65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F122" firstHeaderRow="1" firstDataRow="2" firstDataCol="1"/>
  <pivotFields count="11">
    <pivotField axis="axisRow" showAll="0">
      <items count="10">
        <item x="6"/>
        <item x="7"/>
        <item x="8"/>
        <item x="0"/>
        <item x="1"/>
        <item x="2"/>
        <item x="3"/>
        <item x="4"/>
        <item x="5"/>
        <item t="default"/>
      </items>
    </pivotField>
    <pivotField showAll="0"/>
    <pivotField axis="axisRow" showAll="0">
      <items count="37">
        <item m="1" x="35"/>
        <item x="10"/>
        <item x="3"/>
        <item x="8"/>
        <item x="26"/>
        <item x="15"/>
        <item x="17"/>
        <item x="5"/>
        <item x="24"/>
        <item x="2"/>
        <item x="7"/>
        <item x="13"/>
        <item m="1" x="34"/>
        <item x="6"/>
        <item x="14"/>
        <item x="22"/>
        <item x="20"/>
        <item x="1"/>
        <item x="21"/>
        <item x="30"/>
        <item x="29"/>
        <item x="4"/>
        <item x="23"/>
        <item x="27"/>
        <item x="33"/>
        <item x="11"/>
        <item x="12"/>
        <item x="31"/>
        <item x="9"/>
        <item x="19"/>
        <item x="28"/>
        <item x="18"/>
        <item x="25"/>
        <item x="32"/>
        <item x="16"/>
        <item x="0"/>
        <item t="default"/>
      </items>
    </pivotField>
    <pivotField axis="axisCol" showAll="0">
      <items count="4">
        <item x="0"/>
        <item x="1"/>
        <item x="2"/>
        <item t="default"/>
      </items>
    </pivotField>
    <pivotField showAll="0"/>
    <pivotField showAll="0"/>
    <pivotField showAll="0"/>
    <pivotField showAll="0"/>
    <pivotField showAll="0"/>
    <pivotField dataField="1" showAll="0"/>
    <pivotField showAll="0"/>
  </pivotFields>
  <rowFields count="2">
    <field x="0"/>
    <field x="2"/>
  </rowFields>
  <rowItems count="119">
    <i>
      <x/>
    </i>
    <i r="1">
      <x v="8"/>
    </i>
    <i r="1">
      <x v="9"/>
    </i>
    <i r="1">
      <x v="10"/>
    </i>
    <i r="1">
      <x v="14"/>
    </i>
    <i r="1">
      <x v="15"/>
    </i>
    <i r="1">
      <x v="17"/>
    </i>
    <i r="1">
      <x v="20"/>
    </i>
    <i r="1">
      <x v="21"/>
    </i>
    <i r="1">
      <x v="25"/>
    </i>
    <i r="1">
      <x v="28"/>
    </i>
    <i r="1">
      <x v="31"/>
    </i>
    <i r="1">
      <x v="35"/>
    </i>
    <i>
      <x v="1"/>
    </i>
    <i r="1">
      <x v="4"/>
    </i>
    <i r="1">
      <x v="9"/>
    </i>
    <i r="1">
      <x v="14"/>
    </i>
    <i r="1">
      <x v="15"/>
    </i>
    <i r="1">
      <x v="19"/>
    </i>
    <i r="1">
      <x v="20"/>
    </i>
    <i r="1">
      <x v="25"/>
    </i>
    <i r="1">
      <x v="28"/>
    </i>
    <i r="1">
      <x v="29"/>
    </i>
    <i r="1">
      <x v="35"/>
    </i>
    <i>
      <x v="2"/>
    </i>
    <i r="1">
      <x v="9"/>
    </i>
    <i r="1">
      <x v="11"/>
    </i>
    <i r="1">
      <x v="15"/>
    </i>
    <i r="1">
      <x v="24"/>
    </i>
    <i r="1">
      <x v="25"/>
    </i>
    <i r="1">
      <x v="27"/>
    </i>
    <i r="1">
      <x v="28"/>
    </i>
    <i r="1">
      <x v="33"/>
    </i>
    <i r="1">
      <x v="34"/>
    </i>
    <i r="1">
      <x v="35"/>
    </i>
    <i>
      <x v="3"/>
    </i>
    <i r="1">
      <x v="2"/>
    </i>
    <i r="1">
      <x v="3"/>
    </i>
    <i r="1">
      <x v="7"/>
    </i>
    <i r="1">
      <x v="9"/>
    </i>
    <i r="1">
      <x v="10"/>
    </i>
    <i r="1">
      <x v="13"/>
    </i>
    <i r="1">
      <x v="17"/>
    </i>
    <i r="1">
      <x v="21"/>
    </i>
    <i r="1">
      <x v="35"/>
    </i>
    <i>
      <x v="4"/>
    </i>
    <i r="1">
      <x v="1"/>
    </i>
    <i r="1">
      <x v="5"/>
    </i>
    <i r="1">
      <x v="6"/>
    </i>
    <i r="1">
      <x v="9"/>
    </i>
    <i r="1">
      <x v="10"/>
    </i>
    <i r="1">
      <x v="11"/>
    </i>
    <i r="1">
      <x v="13"/>
    </i>
    <i r="1">
      <x v="14"/>
    </i>
    <i r="1">
      <x v="21"/>
    </i>
    <i r="1">
      <x v="25"/>
    </i>
    <i r="1">
      <x v="26"/>
    </i>
    <i r="1">
      <x v="28"/>
    </i>
    <i r="1">
      <x v="31"/>
    </i>
    <i r="1">
      <x v="34"/>
    </i>
    <i r="1">
      <x v="35"/>
    </i>
    <i>
      <x v="5"/>
    </i>
    <i r="1">
      <x v="1"/>
    </i>
    <i r="1">
      <x v="2"/>
    </i>
    <i r="1">
      <x v="7"/>
    </i>
    <i r="1">
      <x v="9"/>
    </i>
    <i r="1">
      <x v="10"/>
    </i>
    <i r="1">
      <x v="11"/>
    </i>
    <i r="1">
      <x v="13"/>
    </i>
    <i r="1">
      <x v="14"/>
    </i>
    <i r="1">
      <x v="15"/>
    </i>
    <i r="1">
      <x v="16"/>
    </i>
    <i r="1">
      <x v="18"/>
    </i>
    <i r="1">
      <x v="21"/>
    </i>
    <i r="1">
      <x v="28"/>
    </i>
    <i r="1">
      <x v="29"/>
    </i>
    <i r="1">
      <x v="31"/>
    </i>
    <i r="1">
      <x v="34"/>
    </i>
    <i r="1">
      <x v="35"/>
    </i>
    <i>
      <x v="6"/>
    </i>
    <i r="1">
      <x v="2"/>
    </i>
    <i r="1">
      <x v="8"/>
    </i>
    <i r="1">
      <x v="9"/>
    </i>
    <i r="1">
      <x v="11"/>
    </i>
    <i r="1">
      <x v="13"/>
    </i>
    <i r="1">
      <x v="14"/>
    </i>
    <i r="1">
      <x v="15"/>
    </i>
    <i r="1">
      <x v="18"/>
    </i>
    <i r="1">
      <x v="21"/>
    </i>
    <i r="1">
      <x v="22"/>
    </i>
    <i r="1">
      <x v="25"/>
    </i>
    <i r="1">
      <x v="28"/>
    </i>
    <i r="1">
      <x v="31"/>
    </i>
    <i r="1">
      <x v="34"/>
    </i>
    <i r="1">
      <x v="35"/>
    </i>
    <i>
      <x v="7"/>
    </i>
    <i r="1">
      <x v="4"/>
    </i>
    <i r="1">
      <x v="9"/>
    </i>
    <i r="1">
      <x v="10"/>
    </i>
    <i r="1">
      <x v="11"/>
    </i>
    <i r="1">
      <x v="14"/>
    </i>
    <i r="1">
      <x v="15"/>
    </i>
    <i r="1">
      <x v="21"/>
    </i>
    <i r="1">
      <x v="28"/>
    </i>
    <i r="1">
      <x v="31"/>
    </i>
    <i r="1">
      <x v="32"/>
    </i>
    <i r="1">
      <x v="34"/>
    </i>
    <i r="1">
      <x v="35"/>
    </i>
    <i>
      <x v="8"/>
    </i>
    <i r="1">
      <x v="9"/>
    </i>
    <i r="1">
      <x v="10"/>
    </i>
    <i r="1">
      <x v="15"/>
    </i>
    <i r="1">
      <x v="23"/>
    </i>
    <i r="1">
      <x v="25"/>
    </i>
    <i r="1">
      <x v="28"/>
    </i>
    <i r="1">
      <x v="29"/>
    </i>
    <i r="1">
      <x v="30"/>
    </i>
    <i r="1">
      <x v="35"/>
    </i>
    <i t="grand">
      <x/>
    </i>
  </rowItems>
  <colFields count="1">
    <field x="3"/>
  </colFields>
  <colItems count="4">
    <i>
      <x/>
    </i>
    <i>
      <x v="1"/>
    </i>
    <i>
      <x v="2"/>
    </i>
    <i t="grand">
      <x/>
    </i>
  </colItems>
  <dataFields count="1">
    <dataField name="Count of Complete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6A06-0287-4CC1-BCC5-3060F51D74D4}">
  <dimension ref="A1:K1075"/>
  <sheetViews>
    <sheetView topLeftCell="F1" zoomScale="40" zoomScaleNormal="40" workbookViewId="0">
      <pane ySplit="1" topLeftCell="A1063" activePane="bottomLeft" state="frozen"/>
      <selection pane="bottomLeft" activeCell="A2" sqref="A2"/>
      <selection activeCell="B1" sqref="B1"/>
    </sheetView>
  </sheetViews>
  <sheetFormatPr defaultColWidth="9.140625" defaultRowHeight="26.1"/>
  <cols>
    <col min="1" max="1" width="22.7109375" style="5" customWidth="1"/>
    <col min="2" max="2" width="33.42578125" style="5" customWidth="1"/>
    <col min="3" max="3" width="132.140625" style="4" customWidth="1"/>
    <col min="4" max="4" width="27.42578125" style="5" bestFit="1" customWidth="1"/>
    <col min="5" max="5" width="306.5703125" style="4" customWidth="1"/>
    <col min="6" max="6" width="66.28515625" style="4" customWidth="1"/>
    <col min="7" max="7" width="60.140625" style="4" customWidth="1"/>
    <col min="8" max="8" width="58.5703125" style="4" customWidth="1"/>
    <col min="9" max="9" width="37.5703125" style="4" customWidth="1"/>
    <col min="10" max="10" width="37.85546875" style="5" customWidth="1"/>
    <col min="11" max="11" width="25.42578125" style="9" customWidth="1"/>
    <col min="12" max="16384" width="9.140625" style="5"/>
  </cols>
  <sheetData>
    <row r="1" spans="1:11" s="1" customFormat="1" ht="78">
      <c r="A1" s="2" t="s">
        <v>0</v>
      </c>
      <c r="B1" s="2" t="s">
        <v>1</v>
      </c>
      <c r="C1" s="2" t="s">
        <v>2</v>
      </c>
      <c r="D1" s="2" t="s">
        <v>3</v>
      </c>
      <c r="E1" s="2" t="s">
        <v>4</v>
      </c>
      <c r="F1" s="2" t="s">
        <v>5</v>
      </c>
      <c r="G1" s="2" t="s">
        <v>6</v>
      </c>
      <c r="H1" s="2" t="s">
        <v>7</v>
      </c>
      <c r="I1" s="2" t="s">
        <v>8</v>
      </c>
      <c r="J1" s="2" t="s">
        <v>9</v>
      </c>
      <c r="K1" s="2" t="s">
        <v>10</v>
      </c>
    </row>
    <row r="2" spans="1:11" s="1" customFormat="1" ht="409.5">
      <c r="A2" s="5" t="s">
        <v>11</v>
      </c>
      <c r="B2" s="3">
        <v>44393</v>
      </c>
      <c r="C2" s="6" t="s">
        <v>12</v>
      </c>
      <c r="D2" s="3" t="s">
        <v>13</v>
      </c>
      <c r="E2" s="4" t="s">
        <v>14</v>
      </c>
      <c r="F2" s="4" t="s">
        <v>15</v>
      </c>
      <c r="G2" s="4" t="s">
        <v>16</v>
      </c>
      <c r="H2" s="4" t="s">
        <v>17</v>
      </c>
      <c r="I2" s="4" t="s">
        <v>18</v>
      </c>
      <c r="J2" s="5" t="s">
        <v>9</v>
      </c>
      <c r="K2" s="5"/>
    </row>
    <row r="3" spans="1:11" s="1" customFormat="1" ht="104.1">
      <c r="A3" s="5" t="s">
        <v>11</v>
      </c>
      <c r="B3" s="3">
        <v>44396</v>
      </c>
      <c r="C3" s="6" t="s">
        <v>12</v>
      </c>
      <c r="D3" s="3" t="s">
        <v>13</v>
      </c>
      <c r="E3" s="4" t="s">
        <v>19</v>
      </c>
      <c r="F3" s="4" t="s">
        <v>20</v>
      </c>
      <c r="G3" s="4" t="s">
        <v>21</v>
      </c>
      <c r="H3" s="4" t="s">
        <v>22</v>
      </c>
      <c r="I3" s="4" t="s">
        <v>23</v>
      </c>
      <c r="J3" s="5" t="s">
        <v>9</v>
      </c>
      <c r="K3" s="5"/>
    </row>
    <row r="4" spans="1:11" s="1" customFormat="1" ht="207.95">
      <c r="A4" s="5" t="s">
        <v>11</v>
      </c>
      <c r="B4" s="3">
        <v>44396</v>
      </c>
      <c r="C4" s="6" t="s">
        <v>24</v>
      </c>
      <c r="D4" s="3" t="s">
        <v>13</v>
      </c>
      <c r="E4" s="4" t="s">
        <v>25</v>
      </c>
      <c r="F4" s="4" t="s">
        <v>26</v>
      </c>
      <c r="G4" s="4" t="s">
        <v>27</v>
      </c>
      <c r="H4" s="4"/>
      <c r="I4" s="4" t="s">
        <v>28</v>
      </c>
      <c r="J4" s="5" t="s">
        <v>9</v>
      </c>
      <c r="K4" s="5"/>
    </row>
    <row r="5" spans="1:11" s="1" customFormat="1">
      <c r="A5" s="5" t="s">
        <v>11</v>
      </c>
      <c r="B5" s="6">
        <v>44397</v>
      </c>
      <c r="C5" s="4" t="s">
        <v>29</v>
      </c>
      <c r="D5" s="5" t="s">
        <v>30</v>
      </c>
      <c r="E5" s="4" t="s">
        <v>31</v>
      </c>
      <c r="F5" s="4" t="s">
        <v>32</v>
      </c>
      <c r="G5" s="4"/>
      <c r="H5" s="4"/>
      <c r="I5" s="6">
        <v>44397</v>
      </c>
      <c r="J5" s="5" t="s">
        <v>9</v>
      </c>
      <c r="K5" s="5"/>
    </row>
    <row r="6" spans="1:11" s="1" customFormat="1">
      <c r="A6" s="5" t="s">
        <v>11</v>
      </c>
      <c r="B6" s="3">
        <v>44398</v>
      </c>
      <c r="C6" s="4" t="s">
        <v>29</v>
      </c>
      <c r="D6" s="5" t="s">
        <v>30</v>
      </c>
      <c r="E6" s="4" t="s">
        <v>33</v>
      </c>
      <c r="F6" s="4" t="s">
        <v>32</v>
      </c>
      <c r="G6" s="4"/>
      <c r="H6" s="4"/>
      <c r="I6" s="3">
        <v>44398</v>
      </c>
      <c r="J6" s="5" t="s">
        <v>9</v>
      </c>
      <c r="K6" s="5"/>
    </row>
    <row r="7" spans="1:11" s="1" customFormat="1" ht="338.1">
      <c r="A7" s="5" t="s">
        <v>11</v>
      </c>
      <c r="B7" s="3">
        <v>44398</v>
      </c>
      <c r="C7" s="6" t="s">
        <v>34</v>
      </c>
      <c r="D7" s="3" t="s">
        <v>13</v>
      </c>
      <c r="E7" s="4" t="s">
        <v>35</v>
      </c>
      <c r="F7" s="4" t="s">
        <v>36</v>
      </c>
      <c r="G7" s="4" t="s">
        <v>37</v>
      </c>
      <c r="H7" s="4" t="s">
        <v>38</v>
      </c>
      <c r="I7" s="4" t="s">
        <v>39</v>
      </c>
      <c r="J7" s="5" t="s">
        <v>9</v>
      </c>
      <c r="K7" s="5"/>
    </row>
    <row r="8" spans="1:11" s="1" customFormat="1" ht="182.1">
      <c r="A8" s="5" t="s">
        <v>11</v>
      </c>
      <c r="B8" s="7">
        <v>44399</v>
      </c>
      <c r="C8" s="11" t="s">
        <v>40</v>
      </c>
      <c r="D8" s="7" t="s">
        <v>13</v>
      </c>
      <c r="E8" s="8" t="s">
        <v>41</v>
      </c>
      <c r="F8" s="8" t="s">
        <v>42</v>
      </c>
      <c r="G8" s="8" t="s">
        <v>43</v>
      </c>
      <c r="H8" s="8" t="s">
        <v>44</v>
      </c>
      <c r="I8" s="8" t="s">
        <v>28</v>
      </c>
      <c r="J8" s="9" t="s">
        <v>9</v>
      </c>
      <c r="K8" s="5"/>
    </row>
    <row r="9" spans="1:11" s="1" customFormat="1" ht="234">
      <c r="A9" s="5" t="s">
        <v>11</v>
      </c>
      <c r="B9" s="5" t="s">
        <v>28</v>
      </c>
      <c r="C9" s="4" t="s">
        <v>45</v>
      </c>
      <c r="D9" s="5" t="s">
        <v>13</v>
      </c>
      <c r="E9" s="4" t="s">
        <v>46</v>
      </c>
      <c r="F9" s="4" t="s">
        <v>47</v>
      </c>
      <c r="G9" s="4" t="s">
        <v>48</v>
      </c>
      <c r="H9" s="4"/>
      <c r="I9" s="5" t="s">
        <v>28</v>
      </c>
      <c r="J9" s="5" t="s">
        <v>9</v>
      </c>
      <c r="K9" s="5"/>
    </row>
    <row r="10" spans="1:11" s="1" customFormat="1" ht="260.10000000000002">
      <c r="A10" s="5" t="s">
        <v>11</v>
      </c>
      <c r="B10" s="5" t="s">
        <v>49</v>
      </c>
      <c r="C10" s="4" t="s">
        <v>50</v>
      </c>
      <c r="D10" s="5" t="s">
        <v>30</v>
      </c>
      <c r="E10" s="4" t="s">
        <v>51</v>
      </c>
      <c r="F10" s="4" t="s">
        <v>52</v>
      </c>
      <c r="G10" s="4" t="s">
        <v>53</v>
      </c>
      <c r="H10" s="4" t="s">
        <v>54</v>
      </c>
      <c r="I10" s="5" t="s">
        <v>55</v>
      </c>
      <c r="J10" s="5" t="s">
        <v>9</v>
      </c>
      <c r="K10" s="5"/>
    </row>
    <row r="11" spans="1:11" s="1" customFormat="1" ht="78">
      <c r="A11" s="5" t="s">
        <v>11</v>
      </c>
      <c r="B11" s="5" t="s">
        <v>49</v>
      </c>
      <c r="C11" s="4" t="s">
        <v>29</v>
      </c>
      <c r="D11" s="5" t="s">
        <v>30</v>
      </c>
      <c r="E11" s="4" t="s">
        <v>56</v>
      </c>
      <c r="F11" s="4" t="s">
        <v>32</v>
      </c>
      <c r="G11" s="4"/>
      <c r="H11" s="4"/>
      <c r="I11" s="5" t="s">
        <v>49</v>
      </c>
      <c r="J11" s="5" t="s">
        <v>9</v>
      </c>
      <c r="K11" s="5"/>
    </row>
    <row r="12" spans="1:11" s="1" customFormat="1" ht="409.5">
      <c r="A12" s="5" t="s">
        <v>11</v>
      </c>
      <c r="B12" s="9" t="s">
        <v>28</v>
      </c>
      <c r="C12" s="8" t="s">
        <v>34</v>
      </c>
      <c r="D12" s="9" t="s">
        <v>13</v>
      </c>
      <c r="E12" s="8" t="s">
        <v>57</v>
      </c>
      <c r="F12" s="8" t="s">
        <v>58</v>
      </c>
      <c r="G12" s="8" t="s">
        <v>59</v>
      </c>
      <c r="H12" s="8" t="s">
        <v>60</v>
      </c>
      <c r="I12" s="8"/>
      <c r="J12" s="5" t="s">
        <v>9</v>
      </c>
      <c r="K12" s="5"/>
    </row>
    <row r="13" spans="1:11" s="1" customFormat="1" ht="409.5">
      <c r="A13" s="5" t="s">
        <v>11</v>
      </c>
      <c r="B13" s="5" t="s">
        <v>55</v>
      </c>
      <c r="C13" s="4" t="s">
        <v>61</v>
      </c>
      <c r="D13" s="5" t="s">
        <v>13</v>
      </c>
      <c r="E13" s="4" t="s">
        <v>62</v>
      </c>
      <c r="F13" s="4" t="s">
        <v>63</v>
      </c>
      <c r="G13" s="4" t="s">
        <v>64</v>
      </c>
      <c r="H13" s="4" t="s">
        <v>65</v>
      </c>
      <c r="I13" s="4" t="s">
        <v>66</v>
      </c>
      <c r="J13" s="5" t="s">
        <v>9</v>
      </c>
      <c r="K13" s="5"/>
    </row>
    <row r="14" spans="1:11" s="1" customFormat="1" ht="207.95">
      <c r="A14" s="5" t="s">
        <v>11</v>
      </c>
      <c r="B14" s="9" t="s">
        <v>67</v>
      </c>
      <c r="C14" s="8" t="s">
        <v>12</v>
      </c>
      <c r="D14" s="9" t="s">
        <v>13</v>
      </c>
      <c r="E14" s="8" t="s">
        <v>68</v>
      </c>
      <c r="F14" s="8" t="s">
        <v>69</v>
      </c>
      <c r="G14" s="8" t="s">
        <v>70</v>
      </c>
      <c r="H14" s="8" t="s">
        <v>71</v>
      </c>
      <c r="I14" s="10" t="s">
        <v>72</v>
      </c>
      <c r="J14" s="5" t="s">
        <v>9</v>
      </c>
      <c r="K14" s="5"/>
    </row>
    <row r="15" spans="1:11" s="1" customFormat="1">
      <c r="A15" s="5" t="s">
        <v>11</v>
      </c>
      <c r="B15" s="5" t="s">
        <v>67</v>
      </c>
      <c r="C15" s="4" t="s">
        <v>29</v>
      </c>
      <c r="D15" s="5" t="s">
        <v>30</v>
      </c>
      <c r="E15" s="4" t="s">
        <v>73</v>
      </c>
      <c r="F15" s="4" t="s">
        <v>32</v>
      </c>
      <c r="G15" s="4"/>
      <c r="H15" s="4"/>
      <c r="I15" s="5" t="s">
        <v>55</v>
      </c>
      <c r="J15" s="5" t="s">
        <v>9</v>
      </c>
      <c r="K15" s="5"/>
    </row>
    <row r="16" spans="1:11" s="1" customFormat="1">
      <c r="A16" s="5" t="s">
        <v>11</v>
      </c>
      <c r="B16" s="5" t="s">
        <v>55</v>
      </c>
      <c r="C16" s="4" t="s">
        <v>29</v>
      </c>
      <c r="D16" s="5" t="s">
        <v>30</v>
      </c>
      <c r="E16" s="4" t="s">
        <v>74</v>
      </c>
      <c r="F16" s="4" t="s">
        <v>75</v>
      </c>
      <c r="G16" s="4"/>
      <c r="H16" s="4"/>
      <c r="I16" s="5" t="s">
        <v>76</v>
      </c>
      <c r="J16" s="5" t="s">
        <v>9</v>
      </c>
      <c r="K16" s="5"/>
    </row>
    <row r="17" spans="1:11" s="1" customFormat="1" ht="104.1">
      <c r="A17" s="5" t="s">
        <v>11</v>
      </c>
      <c r="B17" s="4" t="s">
        <v>77</v>
      </c>
      <c r="C17" s="4" t="s">
        <v>78</v>
      </c>
      <c r="D17" s="4" t="s">
        <v>30</v>
      </c>
      <c r="E17" s="4" t="s">
        <v>78</v>
      </c>
      <c r="F17" s="4" t="s">
        <v>79</v>
      </c>
      <c r="G17" s="4" t="s">
        <v>80</v>
      </c>
      <c r="H17" s="4" t="s">
        <v>81</v>
      </c>
      <c r="I17" s="4" t="s">
        <v>77</v>
      </c>
      <c r="J17" s="5" t="s">
        <v>9</v>
      </c>
      <c r="K17" s="5"/>
    </row>
    <row r="18" spans="1:11" s="1" customFormat="1" ht="78">
      <c r="A18" s="5" t="s">
        <v>82</v>
      </c>
      <c r="B18" s="3" t="s">
        <v>83</v>
      </c>
      <c r="C18" s="4" t="s">
        <v>29</v>
      </c>
      <c r="D18" s="5" t="s">
        <v>30</v>
      </c>
      <c r="E18" s="4" t="s">
        <v>84</v>
      </c>
      <c r="F18" s="4" t="s">
        <v>85</v>
      </c>
      <c r="G18" s="4" t="s">
        <v>86</v>
      </c>
      <c r="H18" s="4"/>
      <c r="I18" s="6" t="s">
        <v>87</v>
      </c>
      <c r="J18" s="5" t="s">
        <v>9</v>
      </c>
      <c r="K18" s="5"/>
    </row>
    <row r="19" spans="1:11" s="1" customFormat="1" ht="51.95">
      <c r="A19" s="5" t="s">
        <v>82</v>
      </c>
      <c r="B19" s="3" t="s">
        <v>83</v>
      </c>
      <c r="C19" s="4" t="s">
        <v>88</v>
      </c>
      <c r="D19" s="5" t="s">
        <v>13</v>
      </c>
      <c r="E19" s="4" t="s">
        <v>89</v>
      </c>
      <c r="F19" s="4" t="s">
        <v>90</v>
      </c>
      <c r="G19" s="4"/>
      <c r="H19" s="4" t="s">
        <v>91</v>
      </c>
      <c r="I19" s="6" t="s">
        <v>83</v>
      </c>
      <c r="J19" s="5" t="s">
        <v>9</v>
      </c>
      <c r="K19" s="5"/>
    </row>
    <row r="20" spans="1:11" s="1" customFormat="1" ht="312">
      <c r="A20" s="5" t="s">
        <v>82</v>
      </c>
      <c r="B20" s="3" t="s">
        <v>87</v>
      </c>
      <c r="C20" s="4" t="s">
        <v>50</v>
      </c>
      <c r="D20" s="5" t="s">
        <v>30</v>
      </c>
      <c r="E20" s="4" t="s">
        <v>92</v>
      </c>
      <c r="F20" s="4" t="s">
        <v>93</v>
      </c>
      <c r="G20" s="4" t="s">
        <v>94</v>
      </c>
      <c r="H20" s="4"/>
      <c r="I20" s="3" t="s">
        <v>87</v>
      </c>
      <c r="J20" s="5" t="s">
        <v>9</v>
      </c>
      <c r="K20" s="5"/>
    </row>
    <row r="21" spans="1:11" s="1" customFormat="1">
      <c r="A21" s="5" t="s">
        <v>82</v>
      </c>
      <c r="B21" s="3" t="s">
        <v>87</v>
      </c>
      <c r="C21" s="4" t="s">
        <v>29</v>
      </c>
      <c r="D21" s="5" t="s">
        <v>30</v>
      </c>
      <c r="E21" s="4" t="s">
        <v>95</v>
      </c>
      <c r="F21" s="4"/>
      <c r="G21" s="4"/>
      <c r="H21" s="4"/>
      <c r="I21" s="3"/>
      <c r="J21" s="5" t="s">
        <v>9</v>
      </c>
      <c r="K21" s="5"/>
    </row>
    <row r="22" spans="1:11" s="1" customFormat="1" ht="409.5">
      <c r="A22" s="5" t="s">
        <v>82</v>
      </c>
      <c r="B22" s="9" t="s">
        <v>96</v>
      </c>
      <c r="C22" s="8" t="s">
        <v>97</v>
      </c>
      <c r="D22" s="9" t="s">
        <v>30</v>
      </c>
      <c r="E22" s="8" t="s">
        <v>98</v>
      </c>
      <c r="F22" s="8" t="s">
        <v>99</v>
      </c>
      <c r="G22" s="8" t="s">
        <v>100</v>
      </c>
      <c r="H22" s="8" t="s">
        <v>101</v>
      </c>
      <c r="I22" s="11" t="s">
        <v>102</v>
      </c>
      <c r="J22" s="8" t="s">
        <v>9</v>
      </c>
      <c r="K22" s="5"/>
    </row>
    <row r="23" spans="1:11" s="1" customFormat="1">
      <c r="A23" s="5" t="s">
        <v>82</v>
      </c>
      <c r="B23" s="5" t="s">
        <v>96</v>
      </c>
      <c r="C23" s="4" t="s">
        <v>29</v>
      </c>
      <c r="D23" s="5" t="s">
        <v>30</v>
      </c>
      <c r="E23" s="4" t="s">
        <v>103</v>
      </c>
      <c r="F23" s="4"/>
      <c r="G23" s="4"/>
      <c r="H23" s="4"/>
      <c r="I23" s="6" t="s">
        <v>96</v>
      </c>
      <c r="J23" s="8" t="s">
        <v>9</v>
      </c>
      <c r="K23" s="5"/>
    </row>
    <row r="24" spans="1:11" s="1" customFormat="1" ht="409.5">
      <c r="A24" s="5" t="s">
        <v>82</v>
      </c>
      <c r="B24" s="9" t="s">
        <v>96</v>
      </c>
      <c r="C24" s="8" t="s">
        <v>104</v>
      </c>
      <c r="D24" s="9" t="s">
        <v>13</v>
      </c>
      <c r="E24" s="8" t="s">
        <v>105</v>
      </c>
      <c r="F24" s="8" t="s">
        <v>106</v>
      </c>
      <c r="G24" s="8" t="s">
        <v>107</v>
      </c>
      <c r="H24" s="8"/>
      <c r="I24" s="11" t="s">
        <v>108</v>
      </c>
      <c r="J24" s="8" t="s">
        <v>9</v>
      </c>
      <c r="K24" s="5"/>
    </row>
    <row r="25" spans="1:11" s="1" customFormat="1" ht="78">
      <c r="A25" s="5" t="s">
        <v>82</v>
      </c>
      <c r="B25" s="5" t="s">
        <v>96</v>
      </c>
      <c r="C25" s="4" t="s">
        <v>29</v>
      </c>
      <c r="D25" s="5" t="s">
        <v>30</v>
      </c>
      <c r="E25" s="4" t="s">
        <v>109</v>
      </c>
      <c r="F25" s="4" t="s">
        <v>110</v>
      </c>
      <c r="G25" s="4"/>
      <c r="H25" s="4"/>
      <c r="I25" s="4" t="s">
        <v>111</v>
      </c>
      <c r="J25" s="8" t="s">
        <v>9</v>
      </c>
      <c r="K25" s="5"/>
    </row>
    <row r="26" spans="1:11" s="1" customFormat="1" ht="78">
      <c r="A26" s="5" t="s">
        <v>82</v>
      </c>
      <c r="B26" s="3" t="s">
        <v>111</v>
      </c>
      <c r="C26" s="4" t="s">
        <v>29</v>
      </c>
      <c r="D26" s="5" t="s">
        <v>30</v>
      </c>
      <c r="E26" s="4" t="s">
        <v>112</v>
      </c>
      <c r="F26" s="4" t="s">
        <v>113</v>
      </c>
      <c r="G26" s="4" t="s">
        <v>114</v>
      </c>
      <c r="H26" s="4"/>
      <c r="I26" s="4" t="s">
        <v>111</v>
      </c>
      <c r="J26" s="8" t="s">
        <v>9</v>
      </c>
      <c r="K26" s="5"/>
    </row>
    <row r="27" spans="1:11" s="1" customFormat="1" ht="51.95">
      <c r="A27" s="5" t="s">
        <v>82</v>
      </c>
      <c r="B27" s="5" t="s">
        <v>115</v>
      </c>
      <c r="C27" s="4" t="s">
        <v>29</v>
      </c>
      <c r="D27" s="5" t="s">
        <v>30</v>
      </c>
      <c r="E27" s="4" t="s">
        <v>116</v>
      </c>
      <c r="F27" s="4" t="s">
        <v>117</v>
      </c>
      <c r="G27" s="4"/>
      <c r="H27" s="4"/>
      <c r="I27" s="4" t="s">
        <v>115</v>
      </c>
      <c r="J27" s="8" t="s">
        <v>9</v>
      </c>
      <c r="K27" s="5"/>
    </row>
    <row r="28" spans="1:11" s="1" customFormat="1" ht="104.1">
      <c r="A28" s="5" t="s">
        <v>82</v>
      </c>
      <c r="B28" s="5" t="s">
        <v>115</v>
      </c>
      <c r="C28" s="4" t="s">
        <v>118</v>
      </c>
      <c r="D28" s="5" t="s">
        <v>30</v>
      </c>
      <c r="E28" s="4" t="s">
        <v>119</v>
      </c>
      <c r="F28" s="4" t="s">
        <v>120</v>
      </c>
      <c r="G28" s="4" t="s">
        <v>121</v>
      </c>
      <c r="H28" s="4"/>
      <c r="I28" s="4" t="s">
        <v>115</v>
      </c>
      <c r="J28" s="8" t="s">
        <v>9</v>
      </c>
      <c r="K28" s="5"/>
    </row>
    <row r="29" spans="1:11" s="1" customFormat="1" ht="312">
      <c r="A29" s="5" t="s">
        <v>82</v>
      </c>
      <c r="B29" s="5" t="s">
        <v>122</v>
      </c>
      <c r="C29" s="4" t="s">
        <v>104</v>
      </c>
      <c r="D29" s="5" t="s">
        <v>13</v>
      </c>
      <c r="E29" s="4" t="s">
        <v>123</v>
      </c>
      <c r="F29" s="4" t="s">
        <v>124</v>
      </c>
      <c r="G29" s="4" t="s">
        <v>125</v>
      </c>
      <c r="H29" s="4" t="s">
        <v>126</v>
      </c>
      <c r="I29" s="4" t="s">
        <v>127</v>
      </c>
      <c r="J29" s="4" t="s">
        <v>9</v>
      </c>
      <c r="K29" s="5"/>
    </row>
    <row r="30" spans="1:11" s="1" customFormat="1" ht="312">
      <c r="A30" s="5" t="s">
        <v>82</v>
      </c>
      <c r="B30" s="5" t="s">
        <v>122</v>
      </c>
      <c r="C30" s="4" t="s">
        <v>61</v>
      </c>
      <c r="D30" s="5" t="s">
        <v>30</v>
      </c>
      <c r="E30" s="5" t="s">
        <v>128</v>
      </c>
      <c r="F30" s="4" t="s">
        <v>129</v>
      </c>
      <c r="G30" s="4" t="s">
        <v>130</v>
      </c>
      <c r="H30" s="4" t="s">
        <v>131</v>
      </c>
      <c r="I30" s="4" t="s">
        <v>132</v>
      </c>
      <c r="J30" s="5" t="s">
        <v>9</v>
      </c>
      <c r="K30" s="5"/>
    </row>
    <row r="31" spans="1:11" s="1" customFormat="1" ht="129.94999999999999">
      <c r="A31" s="5" t="s">
        <v>82</v>
      </c>
      <c r="B31" s="5" t="s">
        <v>133</v>
      </c>
      <c r="C31" s="4" t="s">
        <v>29</v>
      </c>
      <c r="D31" s="5" t="s">
        <v>30</v>
      </c>
      <c r="E31" s="4" t="s">
        <v>134</v>
      </c>
      <c r="F31" s="4" t="s">
        <v>135</v>
      </c>
      <c r="G31" s="4" t="s">
        <v>136</v>
      </c>
      <c r="H31" s="4"/>
      <c r="I31" s="4" t="s">
        <v>137</v>
      </c>
      <c r="J31" s="5" t="s">
        <v>9</v>
      </c>
      <c r="K31" s="5"/>
    </row>
    <row r="32" spans="1:11" s="1" customFormat="1" ht="104.1">
      <c r="A32" s="5" t="s">
        <v>82</v>
      </c>
      <c r="B32" s="5" t="s">
        <v>137</v>
      </c>
      <c r="C32" s="4" t="s">
        <v>138</v>
      </c>
      <c r="D32" s="5" t="s">
        <v>13</v>
      </c>
      <c r="E32" s="4" t="s">
        <v>139</v>
      </c>
      <c r="F32" s="4" t="s">
        <v>140</v>
      </c>
      <c r="G32" s="4" t="s">
        <v>141</v>
      </c>
      <c r="H32" s="4"/>
      <c r="I32" s="12">
        <v>44420.201388888891</v>
      </c>
      <c r="J32" s="5" t="s">
        <v>9</v>
      </c>
      <c r="K32" s="5"/>
    </row>
    <row r="33" spans="1:11" s="1" customFormat="1" ht="78">
      <c r="A33" s="5" t="s">
        <v>82</v>
      </c>
      <c r="B33" s="5" t="s">
        <v>137</v>
      </c>
      <c r="C33" s="4" t="s">
        <v>29</v>
      </c>
      <c r="D33" s="5" t="s">
        <v>30</v>
      </c>
      <c r="E33" s="4" t="s">
        <v>142</v>
      </c>
      <c r="F33" s="4" t="s">
        <v>143</v>
      </c>
      <c r="G33" s="4"/>
      <c r="H33" s="4"/>
      <c r="I33" s="12">
        <v>44420.005555555559</v>
      </c>
      <c r="J33" s="5" t="s">
        <v>9</v>
      </c>
      <c r="K33" s="13" t="s">
        <v>144</v>
      </c>
    </row>
    <row r="34" spans="1:11" s="1" customFormat="1" ht="207.95">
      <c r="A34" s="5" t="s">
        <v>82</v>
      </c>
      <c r="B34" s="5" t="s">
        <v>127</v>
      </c>
      <c r="C34" s="4" t="s">
        <v>29</v>
      </c>
      <c r="D34" s="5" t="s">
        <v>30</v>
      </c>
      <c r="E34" s="4" t="s">
        <v>145</v>
      </c>
      <c r="F34" s="4" t="s">
        <v>146</v>
      </c>
      <c r="G34" s="4" t="s">
        <v>147</v>
      </c>
      <c r="H34" s="4"/>
      <c r="I34" s="6">
        <v>44422.216666666667</v>
      </c>
      <c r="J34" s="5" t="s">
        <v>9</v>
      </c>
      <c r="K34" s="5"/>
    </row>
    <row r="35" spans="1:11" s="1" customFormat="1" ht="78">
      <c r="A35" s="5" t="s">
        <v>82</v>
      </c>
      <c r="B35" s="5" t="s">
        <v>127</v>
      </c>
      <c r="C35" s="4" t="s">
        <v>104</v>
      </c>
      <c r="D35" s="5" t="s">
        <v>13</v>
      </c>
      <c r="E35" s="4" t="s">
        <v>148</v>
      </c>
      <c r="F35" s="4" t="s">
        <v>149</v>
      </c>
      <c r="G35" s="4" t="s">
        <v>150</v>
      </c>
      <c r="H35" s="4"/>
      <c r="I35" s="6">
        <v>44420.879861111112</v>
      </c>
      <c r="J35" s="5" t="s">
        <v>9</v>
      </c>
      <c r="K35" s="5"/>
    </row>
    <row r="36" spans="1:11" s="1" customFormat="1" ht="78">
      <c r="A36" s="5" t="s">
        <v>82</v>
      </c>
      <c r="B36" s="5" t="s">
        <v>127</v>
      </c>
      <c r="C36" s="4" t="s">
        <v>138</v>
      </c>
      <c r="D36" s="5" t="s">
        <v>30</v>
      </c>
      <c r="E36" s="4" t="s">
        <v>151</v>
      </c>
      <c r="F36" s="4" t="s">
        <v>152</v>
      </c>
      <c r="G36" s="4" t="s">
        <v>153</v>
      </c>
      <c r="H36" s="4"/>
      <c r="I36" s="6">
        <v>44420.882638888892</v>
      </c>
      <c r="J36" s="5" t="s">
        <v>9</v>
      </c>
      <c r="K36" s="5"/>
    </row>
    <row r="37" spans="1:11" s="1" customFormat="1" ht="51.95">
      <c r="A37" s="5" t="s">
        <v>82</v>
      </c>
      <c r="B37" s="5" t="s">
        <v>154</v>
      </c>
      <c r="C37" s="4" t="s">
        <v>12</v>
      </c>
      <c r="D37" s="5" t="s">
        <v>13</v>
      </c>
      <c r="E37" s="4" t="s">
        <v>155</v>
      </c>
      <c r="F37" s="4" t="s">
        <v>156</v>
      </c>
      <c r="G37" s="4" t="s">
        <v>157</v>
      </c>
      <c r="H37" s="4"/>
      <c r="I37" s="6">
        <v>44421</v>
      </c>
      <c r="J37" s="5" t="s">
        <v>9</v>
      </c>
      <c r="K37" s="5"/>
    </row>
    <row r="38" spans="1:11" s="1" customFormat="1" ht="104.1">
      <c r="A38" s="5" t="s">
        <v>82</v>
      </c>
      <c r="B38" s="5" t="s">
        <v>154</v>
      </c>
      <c r="C38" s="4" t="s">
        <v>29</v>
      </c>
      <c r="D38" s="5" t="s">
        <v>30</v>
      </c>
      <c r="E38" s="4" t="s">
        <v>158</v>
      </c>
      <c r="F38" s="4" t="s">
        <v>159</v>
      </c>
      <c r="G38" s="4" t="s">
        <v>160</v>
      </c>
      <c r="H38" s="4" t="s">
        <v>161</v>
      </c>
      <c r="I38" s="12">
        <v>44422.217361111114</v>
      </c>
      <c r="J38" s="4" t="s">
        <v>9</v>
      </c>
      <c r="K38" s="5"/>
    </row>
    <row r="39" spans="1:11" s="1" customFormat="1" ht="51.95">
      <c r="A39" s="5" t="s">
        <v>82</v>
      </c>
      <c r="B39" s="5" t="s">
        <v>162</v>
      </c>
      <c r="C39" s="4" t="s">
        <v>61</v>
      </c>
      <c r="D39" s="5" t="s">
        <v>30</v>
      </c>
      <c r="E39" s="4" t="s">
        <v>163</v>
      </c>
      <c r="F39" s="4" t="s">
        <v>164</v>
      </c>
      <c r="G39" s="4" t="s">
        <v>165</v>
      </c>
      <c r="H39" s="4" t="s">
        <v>166</v>
      </c>
      <c r="I39" s="12">
        <v>44422.222222222219</v>
      </c>
      <c r="J39" s="4" t="s">
        <v>9</v>
      </c>
      <c r="K39" s="5"/>
    </row>
    <row r="40" spans="1:11" s="1" customFormat="1" ht="104.1">
      <c r="A40" s="5" t="s">
        <v>82</v>
      </c>
      <c r="B40" s="5" t="s">
        <v>167</v>
      </c>
      <c r="C40" s="4" t="s">
        <v>168</v>
      </c>
      <c r="D40" s="5" t="s">
        <v>30</v>
      </c>
      <c r="E40" s="4" t="s">
        <v>169</v>
      </c>
      <c r="F40" s="4" t="s">
        <v>170</v>
      </c>
      <c r="G40" s="4" t="s">
        <v>171</v>
      </c>
      <c r="H40" s="4" t="s">
        <v>172</v>
      </c>
      <c r="I40" s="5" t="s">
        <v>167</v>
      </c>
      <c r="J40" s="4" t="s">
        <v>9</v>
      </c>
      <c r="K40" s="5"/>
    </row>
    <row r="41" spans="1:11" s="1" customFormat="1">
      <c r="A41" s="5" t="s">
        <v>82</v>
      </c>
      <c r="B41" s="5" t="s">
        <v>167</v>
      </c>
      <c r="C41" s="4" t="s">
        <v>29</v>
      </c>
      <c r="D41" s="5" t="s">
        <v>30</v>
      </c>
      <c r="E41" s="4" t="s">
        <v>173</v>
      </c>
      <c r="F41" s="4" t="s">
        <v>174</v>
      </c>
      <c r="G41" s="4" t="s">
        <v>175</v>
      </c>
      <c r="H41" s="4"/>
      <c r="I41" s="4"/>
      <c r="J41" s="5" t="s">
        <v>9</v>
      </c>
      <c r="K41" s="5"/>
    </row>
    <row r="42" spans="1:11" s="1" customFormat="1" ht="51.95">
      <c r="A42" s="5" t="s">
        <v>82</v>
      </c>
      <c r="B42" s="5" t="s">
        <v>167</v>
      </c>
      <c r="C42" s="4" t="s">
        <v>88</v>
      </c>
      <c r="D42" s="5" t="s">
        <v>30</v>
      </c>
      <c r="E42" s="4" t="s">
        <v>176</v>
      </c>
      <c r="F42" s="4" t="s">
        <v>177</v>
      </c>
      <c r="G42" s="4"/>
      <c r="H42" s="4"/>
      <c r="I42" s="4"/>
      <c r="J42" s="5" t="s">
        <v>9</v>
      </c>
      <c r="K42" s="5"/>
    </row>
    <row r="43" spans="1:11" s="1" customFormat="1">
      <c r="A43" s="5" t="s">
        <v>82</v>
      </c>
      <c r="B43" s="5" t="s">
        <v>178</v>
      </c>
      <c r="C43" s="4" t="s">
        <v>97</v>
      </c>
      <c r="D43" s="5" t="s">
        <v>30</v>
      </c>
      <c r="E43" s="4" t="s">
        <v>179</v>
      </c>
      <c r="F43" s="4" t="s">
        <v>180</v>
      </c>
      <c r="G43" s="4" t="s">
        <v>181</v>
      </c>
      <c r="H43" s="4" t="s">
        <v>182</v>
      </c>
      <c r="I43" s="4"/>
      <c r="J43" s="5" t="s">
        <v>9</v>
      </c>
      <c r="K43" s="5"/>
    </row>
    <row r="44" spans="1:11" s="1" customFormat="1">
      <c r="A44" s="5" t="s">
        <v>82</v>
      </c>
      <c r="B44" s="5" t="s">
        <v>178</v>
      </c>
      <c r="C44" s="4" t="s">
        <v>168</v>
      </c>
      <c r="D44" s="5" t="s">
        <v>30</v>
      </c>
      <c r="E44" s="4" t="s">
        <v>183</v>
      </c>
      <c r="F44" s="4" t="s">
        <v>180</v>
      </c>
      <c r="G44" s="4" t="s">
        <v>181</v>
      </c>
      <c r="H44" s="4" t="s">
        <v>182</v>
      </c>
      <c r="I44" s="4"/>
      <c r="J44" s="5" t="s">
        <v>9</v>
      </c>
      <c r="K44" s="5"/>
    </row>
    <row r="45" spans="1:11" s="1" customFormat="1">
      <c r="A45" s="5" t="s">
        <v>82</v>
      </c>
      <c r="B45" s="5" t="s">
        <v>178</v>
      </c>
      <c r="C45" s="4" t="s">
        <v>29</v>
      </c>
      <c r="D45" s="5" t="s">
        <v>30</v>
      </c>
      <c r="E45" s="4" t="s">
        <v>184</v>
      </c>
      <c r="F45" s="4"/>
      <c r="G45" s="4" t="s">
        <v>175</v>
      </c>
      <c r="H45" s="4" t="s">
        <v>175</v>
      </c>
      <c r="I45" s="6">
        <v>44425</v>
      </c>
      <c r="J45" s="5" t="s">
        <v>9</v>
      </c>
      <c r="K45" s="5"/>
    </row>
    <row r="46" spans="1:11" s="1" customFormat="1" ht="182.1">
      <c r="A46" s="5" t="s">
        <v>82</v>
      </c>
      <c r="B46" s="5" t="s">
        <v>178</v>
      </c>
      <c r="C46" s="4" t="s">
        <v>61</v>
      </c>
      <c r="D46" s="5" t="s">
        <v>13</v>
      </c>
      <c r="E46" s="4" t="s">
        <v>185</v>
      </c>
      <c r="F46" s="4" t="s">
        <v>186</v>
      </c>
      <c r="G46" s="4" t="s">
        <v>187</v>
      </c>
      <c r="H46" s="4" t="s">
        <v>188</v>
      </c>
      <c r="I46" s="12" t="s">
        <v>189</v>
      </c>
      <c r="J46" s="5" t="s">
        <v>9</v>
      </c>
      <c r="K46" s="14"/>
    </row>
    <row r="47" spans="1:11" s="1" customFormat="1" ht="129.94999999999999">
      <c r="A47" s="5" t="s">
        <v>82</v>
      </c>
      <c r="B47" s="5" t="s">
        <v>190</v>
      </c>
      <c r="C47" s="4" t="s">
        <v>61</v>
      </c>
      <c r="D47" s="5" t="s">
        <v>30</v>
      </c>
      <c r="E47" s="4" t="s">
        <v>191</v>
      </c>
      <c r="F47" s="4" t="s">
        <v>192</v>
      </c>
      <c r="G47" s="4" t="s">
        <v>193</v>
      </c>
      <c r="H47" s="4"/>
      <c r="I47" s="12">
        <v>44427.255555555559</v>
      </c>
      <c r="J47" s="5" t="s">
        <v>9</v>
      </c>
      <c r="K47" s="5"/>
    </row>
    <row r="48" spans="1:11" s="1" customFormat="1" ht="78">
      <c r="A48" s="5" t="s">
        <v>82</v>
      </c>
      <c r="B48" s="5" t="s">
        <v>194</v>
      </c>
      <c r="C48" s="4" t="s">
        <v>195</v>
      </c>
      <c r="D48" s="5" t="s">
        <v>13</v>
      </c>
      <c r="E48" s="4" t="s">
        <v>196</v>
      </c>
      <c r="F48" s="4" t="s">
        <v>197</v>
      </c>
      <c r="G48" s="4" t="s">
        <v>198</v>
      </c>
      <c r="H48" s="4"/>
      <c r="I48" s="6">
        <v>44432</v>
      </c>
      <c r="J48" s="5" t="s">
        <v>9</v>
      </c>
      <c r="K48" s="5"/>
    </row>
    <row r="49" spans="1:11" s="1" customFormat="1" ht="62.25" customHeight="1">
      <c r="A49" s="5" t="s">
        <v>82</v>
      </c>
      <c r="B49" s="5" t="s">
        <v>199</v>
      </c>
      <c r="C49" s="4" t="s">
        <v>12</v>
      </c>
      <c r="D49" s="5" t="s">
        <v>13</v>
      </c>
      <c r="E49" s="4" t="s">
        <v>200</v>
      </c>
      <c r="F49" s="4" t="s">
        <v>201</v>
      </c>
      <c r="G49" s="4" t="s">
        <v>202</v>
      </c>
      <c r="H49" s="4"/>
      <c r="I49" s="12">
        <v>44432.23333333333</v>
      </c>
      <c r="J49" s="5" t="s">
        <v>9</v>
      </c>
      <c r="K49" s="13" t="s">
        <v>203</v>
      </c>
    </row>
    <row r="50" spans="1:11" s="1" customFormat="1">
      <c r="A50" s="5" t="s">
        <v>82</v>
      </c>
      <c r="B50" s="5" t="s">
        <v>199</v>
      </c>
      <c r="C50" s="4" t="s">
        <v>88</v>
      </c>
      <c r="D50" s="5" t="s">
        <v>13</v>
      </c>
      <c r="E50" s="4" t="s">
        <v>204</v>
      </c>
      <c r="F50" s="4" t="s">
        <v>205</v>
      </c>
      <c r="G50" s="4" t="s">
        <v>206</v>
      </c>
      <c r="H50" s="4"/>
      <c r="I50" s="12">
        <v>44432.234722222223</v>
      </c>
      <c r="J50" s="5" t="s">
        <v>9</v>
      </c>
      <c r="K50" s="5"/>
    </row>
    <row r="51" spans="1:11" s="1" customFormat="1" ht="75" customHeight="1">
      <c r="A51" s="5" t="s">
        <v>82</v>
      </c>
      <c r="B51" s="5" t="s">
        <v>207</v>
      </c>
      <c r="C51" s="4" t="s">
        <v>29</v>
      </c>
      <c r="D51" s="5" t="s">
        <v>30</v>
      </c>
      <c r="E51" s="4" t="s">
        <v>208</v>
      </c>
      <c r="F51" s="4" t="s">
        <v>209</v>
      </c>
      <c r="G51" s="4" t="s">
        <v>210</v>
      </c>
      <c r="H51" s="4"/>
      <c r="I51" s="12">
        <v>44434.214583333334</v>
      </c>
      <c r="J51" s="5" t="s">
        <v>9</v>
      </c>
      <c r="K51" s="5"/>
    </row>
    <row r="52" spans="1:11" s="1" customFormat="1" ht="70.5" customHeight="1">
      <c r="A52" s="5" t="s">
        <v>82</v>
      </c>
      <c r="B52" s="5" t="s">
        <v>207</v>
      </c>
      <c r="C52" s="4" t="s">
        <v>40</v>
      </c>
      <c r="D52" s="5" t="s">
        <v>13</v>
      </c>
      <c r="E52" s="4" t="s">
        <v>211</v>
      </c>
      <c r="F52" s="4" t="s">
        <v>212</v>
      </c>
      <c r="G52" s="4" t="s">
        <v>213</v>
      </c>
      <c r="H52" s="4"/>
      <c r="I52" s="12">
        <v>44433.214583333334</v>
      </c>
      <c r="J52" s="5" t="s">
        <v>9</v>
      </c>
      <c r="K52" s="5"/>
    </row>
    <row r="53" spans="1:11" s="1" customFormat="1" ht="120" customHeight="1">
      <c r="A53" s="5" t="s">
        <v>82</v>
      </c>
      <c r="B53" s="5" t="s">
        <v>214</v>
      </c>
      <c r="C53" s="4" t="s">
        <v>12</v>
      </c>
      <c r="D53" s="5" t="s">
        <v>13</v>
      </c>
      <c r="E53" s="4" t="s">
        <v>215</v>
      </c>
      <c r="F53" s="4" t="s">
        <v>216</v>
      </c>
      <c r="G53" s="4" t="s">
        <v>217</v>
      </c>
      <c r="H53" s="4"/>
      <c r="I53" s="6">
        <v>44433.222916666666</v>
      </c>
      <c r="J53" s="5" t="s">
        <v>9</v>
      </c>
      <c r="K53" s="5"/>
    </row>
    <row r="54" spans="1:11" s="1" customFormat="1">
      <c r="A54" s="5" t="s">
        <v>82</v>
      </c>
      <c r="B54" s="5" t="s">
        <v>218</v>
      </c>
      <c r="C54" s="4" t="s">
        <v>88</v>
      </c>
      <c r="D54" s="5" t="s">
        <v>13</v>
      </c>
      <c r="E54" s="4" t="s">
        <v>219</v>
      </c>
      <c r="F54" s="4" t="s">
        <v>220</v>
      </c>
      <c r="G54" s="4" t="s">
        <v>221</v>
      </c>
      <c r="H54" s="4"/>
      <c r="I54" s="4"/>
      <c r="J54" s="5" t="s">
        <v>9</v>
      </c>
      <c r="K54" s="5"/>
    </row>
    <row r="55" spans="1:11" s="1" customFormat="1" ht="51.95">
      <c r="A55" s="5" t="s">
        <v>82</v>
      </c>
      <c r="B55" s="5" t="s">
        <v>218</v>
      </c>
      <c r="C55" s="4" t="s">
        <v>29</v>
      </c>
      <c r="D55" s="5" t="s">
        <v>30</v>
      </c>
      <c r="E55" s="4" t="s">
        <v>222</v>
      </c>
      <c r="F55" s="4" t="s">
        <v>220</v>
      </c>
      <c r="G55" s="4"/>
      <c r="H55" s="4"/>
      <c r="I55" s="12">
        <v>44434.214583333334</v>
      </c>
      <c r="J55" s="5" t="s">
        <v>9</v>
      </c>
      <c r="K55" s="5"/>
    </row>
    <row r="56" spans="1:11" s="1" customFormat="1" ht="129.94999999999999">
      <c r="A56" s="5" t="s">
        <v>82</v>
      </c>
      <c r="B56" s="5" t="s">
        <v>218</v>
      </c>
      <c r="C56" s="4" t="s">
        <v>29</v>
      </c>
      <c r="D56" s="5" t="s">
        <v>30</v>
      </c>
      <c r="E56" s="4" t="s">
        <v>223</v>
      </c>
      <c r="F56" s="4" t="s">
        <v>224</v>
      </c>
      <c r="G56" s="4" t="s">
        <v>225</v>
      </c>
      <c r="H56" s="4"/>
      <c r="I56" s="12">
        <v>44435.140972222223</v>
      </c>
      <c r="J56" s="5" t="s">
        <v>9</v>
      </c>
      <c r="K56" s="5"/>
    </row>
    <row r="57" spans="1:11" s="1" customFormat="1">
      <c r="A57" s="5" t="s">
        <v>82</v>
      </c>
      <c r="B57" s="5" t="s">
        <v>218</v>
      </c>
      <c r="C57" s="4" t="s">
        <v>226</v>
      </c>
      <c r="D57" s="5" t="s">
        <v>30</v>
      </c>
      <c r="E57" s="4" t="s">
        <v>227</v>
      </c>
      <c r="F57" s="4" t="s">
        <v>228</v>
      </c>
      <c r="G57" s="4" t="s">
        <v>229</v>
      </c>
      <c r="H57" s="4"/>
      <c r="I57" s="12">
        <v>44435.14166666667</v>
      </c>
      <c r="J57" s="5" t="s">
        <v>9</v>
      </c>
      <c r="K57" s="5"/>
    </row>
    <row r="58" spans="1:11" s="1" customFormat="1">
      <c r="A58" s="5" t="s">
        <v>82</v>
      </c>
      <c r="B58" s="5" t="s">
        <v>230</v>
      </c>
      <c r="C58" s="4" t="s">
        <v>29</v>
      </c>
      <c r="D58" s="5" t="s">
        <v>30</v>
      </c>
      <c r="E58" s="4" t="s">
        <v>231</v>
      </c>
      <c r="F58" s="4" t="s">
        <v>232</v>
      </c>
      <c r="G58" s="4"/>
      <c r="H58" s="4"/>
      <c r="I58" s="4" t="s">
        <v>233</v>
      </c>
      <c r="J58" s="5" t="s">
        <v>9</v>
      </c>
      <c r="K58" s="5"/>
    </row>
    <row r="59" spans="1:11" s="1" customFormat="1" ht="260.10000000000002">
      <c r="A59" s="5" t="s">
        <v>82</v>
      </c>
      <c r="B59" s="5" t="s">
        <v>234</v>
      </c>
      <c r="C59" s="4" t="s">
        <v>12</v>
      </c>
      <c r="D59" s="5" t="s">
        <v>13</v>
      </c>
      <c r="E59" s="4" t="s">
        <v>235</v>
      </c>
      <c r="F59" s="4" t="s">
        <v>236</v>
      </c>
      <c r="G59" s="4" t="s">
        <v>237</v>
      </c>
      <c r="H59" s="4"/>
      <c r="I59" s="12">
        <v>44439.878472222219</v>
      </c>
      <c r="J59" s="5" t="s">
        <v>9</v>
      </c>
      <c r="K59" s="5"/>
    </row>
    <row r="60" spans="1:11" s="1" customFormat="1" ht="78">
      <c r="A60" s="5" t="s">
        <v>82</v>
      </c>
      <c r="B60" s="5" t="s">
        <v>234</v>
      </c>
      <c r="C60" s="4" t="s">
        <v>88</v>
      </c>
      <c r="D60" s="5" t="s">
        <v>13</v>
      </c>
      <c r="E60" s="4" t="s">
        <v>238</v>
      </c>
      <c r="F60" s="4" t="s">
        <v>239</v>
      </c>
      <c r="G60" s="4" t="s">
        <v>240</v>
      </c>
      <c r="H60" s="4"/>
      <c r="I60" s="12">
        <v>44439.878472222219</v>
      </c>
      <c r="J60" s="5" t="s">
        <v>9</v>
      </c>
      <c r="K60" s="5"/>
    </row>
    <row r="61" spans="1:11" s="1" customFormat="1" ht="51.95">
      <c r="A61" s="5" t="s">
        <v>82</v>
      </c>
      <c r="B61" s="5" t="s">
        <v>234</v>
      </c>
      <c r="C61" s="4" t="s">
        <v>241</v>
      </c>
      <c r="D61" s="5" t="s">
        <v>13</v>
      </c>
      <c r="E61" s="4" t="s">
        <v>242</v>
      </c>
      <c r="F61" s="4" t="s">
        <v>243</v>
      </c>
      <c r="G61" s="4" t="s">
        <v>244</v>
      </c>
      <c r="H61" s="4"/>
      <c r="I61" s="12">
        <v>44439.878472222219</v>
      </c>
      <c r="J61" s="5" t="s">
        <v>9</v>
      </c>
      <c r="K61" s="5"/>
    </row>
    <row r="62" spans="1:11" s="1" customFormat="1" ht="51.95">
      <c r="A62" s="5" t="s">
        <v>82</v>
      </c>
      <c r="B62" s="5" t="s">
        <v>234</v>
      </c>
      <c r="C62" s="4" t="s">
        <v>245</v>
      </c>
      <c r="D62" s="5" t="s">
        <v>30</v>
      </c>
      <c r="E62" s="4" t="s">
        <v>246</v>
      </c>
      <c r="F62" s="4" t="s">
        <v>247</v>
      </c>
      <c r="G62" s="4" t="s">
        <v>153</v>
      </c>
      <c r="H62" s="4"/>
      <c r="I62" s="12">
        <v>44439.878472222219</v>
      </c>
      <c r="J62" s="5" t="s">
        <v>9</v>
      </c>
      <c r="K62" s="5"/>
    </row>
    <row r="63" spans="1:11" s="1" customFormat="1" ht="51.95">
      <c r="A63" s="5" t="s">
        <v>82</v>
      </c>
      <c r="B63" s="5" t="s">
        <v>234</v>
      </c>
      <c r="C63" s="4" t="s">
        <v>61</v>
      </c>
      <c r="D63" s="5" t="s">
        <v>13</v>
      </c>
      <c r="E63" s="4" t="s">
        <v>248</v>
      </c>
      <c r="F63" s="4" t="s">
        <v>249</v>
      </c>
      <c r="G63" s="4"/>
      <c r="H63" s="4"/>
      <c r="I63" s="12">
        <v>44439.878472222219</v>
      </c>
      <c r="J63" s="5" t="s">
        <v>9</v>
      </c>
      <c r="K63" s="5"/>
    </row>
    <row r="64" spans="1:11" s="1" customFormat="1">
      <c r="A64" s="5" t="s">
        <v>82</v>
      </c>
      <c r="B64" s="5" t="s">
        <v>234</v>
      </c>
      <c r="C64" s="4" t="s">
        <v>29</v>
      </c>
      <c r="D64" s="5" t="s">
        <v>30</v>
      </c>
      <c r="E64" s="4" t="s">
        <v>250</v>
      </c>
      <c r="F64" s="4" t="s">
        <v>251</v>
      </c>
      <c r="G64" s="4"/>
      <c r="H64" s="4"/>
      <c r="I64" s="12">
        <v>44439.878472222219</v>
      </c>
      <c r="J64" s="5" t="s">
        <v>9</v>
      </c>
      <c r="K64" s="5"/>
    </row>
    <row r="65" spans="1:11" s="1" customFormat="1" ht="51.95">
      <c r="A65" s="5" t="s">
        <v>82</v>
      </c>
      <c r="B65" s="15" t="s">
        <v>234</v>
      </c>
      <c r="C65" s="4" t="s">
        <v>29</v>
      </c>
      <c r="D65" s="15" t="s">
        <v>30</v>
      </c>
      <c r="E65" s="16" t="s">
        <v>252</v>
      </c>
      <c r="F65" s="16" t="s">
        <v>253</v>
      </c>
      <c r="G65" s="16"/>
      <c r="H65" s="16"/>
      <c r="I65" s="17">
        <v>44439.878472222219</v>
      </c>
      <c r="J65" s="15" t="s">
        <v>9</v>
      </c>
      <c r="K65" s="15"/>
    </row>
    <row r="66" spans="1:11">
      <c r="A66" s="5" t="s">
        <v>254</v>
      </c>
      <c r="B66" s="5" t="s">
        <v>255</v>
      </c>
      <c r="C66" s="4" t="s">
        <v>226</v>
      </c>
      <c r="D66" s="5" t="s">
        <v>30</v>
      </c>
      <c r="E66" s="4" t="s">
        <v>256</v>
      </c>
      <c r="F66" s="4" t="s">
        <v>232</v>
      </c>
      <c r="I66" s="6">
        <v>44440.901388888888</v>
      </c>
      <c r="J66" s="5" t="s">
        <v>9</v>
      </c>
      <c r="K66" s="18" t="s">
        <v>257</v>
      </c>
    </row>
    <row r="67" spans="1:11">
      <c r="A67" s="5" t="s">
        <v>254</v>
      </c>
      <c r="B67" s="5" t="s">
        <v>255</v>
      </c>
      <c r="C67" s="4" t="s">
        <v>29</v>
      </c>
      <c r="D67" s="15" t="s">
        <v>30</v>
      </c>
      <c r="E67" s="16" t="s">
        <v>258</v>
      </c>
      <c r="F67" s="4" t="s">
        <v>232</v>
      </c>
      <c r="I67" s="12">
        <v>44440.901388888888</v>
      </c>
      <c r="J67" s="5" t="s">
        <v>9</v>
      </c>
    </row>
    <row r="68" spans="1:11" ht="104.1">
      <c r="A68" s="5" t="s">
        <v>254</v>
      </c>
      <c r="B68" s="5" t="s">
        <v>259</v>
      </c>
      <c r="C68" s="4" t="s">
        <v>260</v>
      </c>
      <c r="D68" s="5" t="s">
        <v>13</v>
      </c>
      <c r="E68" s="4" t="s">
        <v>261</v>
      </c>
      <c r="F68" s="4" t="s">
        <v>262</v>
      </c>
      <c r="G68" s="4" t="s">
        <v>263</v>
      </c>
      <c r="H68" s="4" t="s">
        <v>264</v>
      </c>
      <c r="I68" s="4" t="s">
        <v>265</v>
      </c>
      <c r="J68" s="5" t="s">
        <v>9</v>
      </c>
    </row>
    <row r="69" spans="1:11" ht="51.95">
      <c r="A69" s="5" t="s">
        <v>254</v>
      </c>
      <c r="B69" s="5" t="s">
        <v>259</v>
      </c>
      <c r="C69" s="4" t="s">
        <v>29</v>
      </c>
      <c r="D69" s="5" t="s">
        <v>30</v>
      </c>
      <c r="E69" s="4" t="s">
        <v>266</v>
      </c>
      <c r="G69" s="4" t="s">
        <v>267</v>
      </c>
      <c r="J69" s="5" t="s">
        <v>9</v>
      </c>
    </row>
    <row r="70" spans="1:11" ht="207.95">
      <c r="A70" s="5" t="s">
        <v>254</v>
      </c>
      <c r="B70" s="5" t="s">
        <v>268</v>
      </c>
      <c r="C70" s="4" t="s">
        <v>61</v>
      </c>
      <c r="D70" s="5" t="s">
        <v>13</v>
      </c>
      <c r="E70" s="4" t="s">
        <v>269</v>
      </c>
      <c r="F70" s="4" t="s">
        <v>270</v>
      </c>
      <c r="G70" s="4" t="s">
        <v>271</v>
      </c>
      <c r="I70" s="12">
        <v>44442.882638888892</v>
      </c>
      <c r="J70" s="5" t="s">
        <v>9</v>
      </c>
    </row>
    <row r="71" spans="1:11" ht="104.1">
      <c r="A71" s="5" t="s">
        <v>254</v>
      </c>
      <c r="B71" s="5" t="s">
        <v>268</v>
      </c>
      <c r="C71" s="4" t="s">
        <v>12</v>
      </c>
      <c r="D71" s="5" t="s">
        <v>13</v>
      </c>
      <c r="E71" s="4" t="s">
        <v>272</v>
      </c>
      <c r="F71" s="4" t="s">
        <v>273</v>
      </c>
      <c r="G71" s="4" t="s">
        <v>274</v>
      </c>
      <c r="I71" s="12">
        <v>44447</v>
      </c>
      <c r="J71" s="5" t="s">
        <v>9</v>
      </c>
    </row>
    <row r="72" spans="1:11" ht="78">
      <c r="A72" s="5" t="s">
        <v>254</v>
      </c>
      <c r="B72" s="5" t="s">
        <v>268</v>
      </c>
      <c r="C72" s="4" t="s">
        <v>29</v>
      </c>
      <c r="D72" s="5" t="s">
        <v>30</v>
      </c>
      <c r="E72" s="4" t="s">
        <v>275</v>
      </c>
      <c r="F72" s="4" t="s">
        <v>232</v>
      </c>
      <c r="I72" s="12">
        <v>44442.882638888892</v>
      </c>
      <c r="J72" s="5" t="s">
        <v>9</v>
      </c>
    </row>
    <row r="73" spans="1:11" ht="51.95">
      <c r="A73" s="5" t="s">
        <v>254</v>
      </c>
      <c r="B73" s="5" t="s">
        <v>276</v>
      </c>
      <c r="C73" s="4" t="s">
        <v>29</v>
      </c>
      <c r="D73" s="5" t="s">
        <v>30</v>
      </c>
      <c r="E73" s="4" t="s">
        <v>277</v>
      </c>
      <c r="F73" s="4" t="s">
        <v>278</v>
      </c>
      <c r="I73" s="4" t="s">
        <v>279</v>
      </c>
      <c r="J73" s="5" t="s">
        <v>9</v>
      </c>
    </row>
    <row r="74" spans="1:11">
      <c r="A74" s="5" t="s">
        <v>254</v>
      </c>
      <c r="B74" s="5" t="s">
        <v>276</v>
      </c>
      <c r="C74" s="4" t="s">
        <v>29</v>
      </c>
      <c r="D74" s="5" t="s">
        <v>30</v>
      </c>
      <c r="E74" s="4" t="s">
        <v>280</v>
      </c>
      <c r="F74" s="4" t="s">
        <v>232</v>
      </c>
      <c r="I74" s="12">
        <v>44446.031944444447</v>
      </c>
      <c r="J74" s="5" t="s">
        <v>9</v>
      </c>
    </row>
    <row r="75" spans="1:11" ht="104.1">
      <c r="A75" s="5" t="s">
        <v>254</v>
      </c>
      <c r="B75" s="3">
        <v>44446</v>
      </c>
      <c r="C75" s="4" t="s">
        <v>29</v>
      </c>
      <c r="D75" s="5" t="s">
        <v>30</v>
      </c>
      <c r="E75" s="4" t="s">
        <v>281</v>
      </c>
      <c r="F75" s="4" t="s">
        <v>282</v>
      </c>
      <c r="G75" s="4" t="s">
        <v>283</v>
      </c>
      <c r="H75" s="4" t="s">
        <v>284</v>
      </c>
      <c r="I75" s="12">
        <v>44446.908333333333</v>
      </c>
      <c r="J75" s="4" t="s">
        <v>9</v>
      </c>
    </row>
    <row r="76" spans="1:11" ht="104.1">
      <c r="A76" s="5" t="s">
        <v>254</v>
      </c>
      <c r="B76" s="3">
        <v>44446</v>
      </c>
      <c r="C76" s="4" t="s">
        <v>61</v>
      </c>
      <c r="D76" s="5" t="s">
        <v>30</v>
      </c>
      <c r="E76" s="4" t="s">
        <v>285</v>
      </c>
      <c r="F76" s="4" t="s">
        <v>286</v>
      </c>
      <c r="G76" s="4" t="s">
        <v>287</v>
      </c>
      <c r="I76" s="3">
        <v>44446</v>
      </c>
      <c r="J76" s="4" t="s">
        <v>9</v>
      </c>
    </row>
    <row r="77" spans="1:11">
      <c r="A77" s="5" t="s">
        <v>254</v>
      </c>
      <c r="B77" s="5" t="s">
        <v>288</v>
      </c>
      <c r="C77" s="4" t="s">
        <v>29</v>
      </c>
      <c r="D77" s="5" t="s">
        <v>30</v>
      </c>
      <c r="E77" s="4" t="s">
        <v>289</v>
      </c>
      <c r="F77" s="4" t="s">
        <v>290</v>
      </c>
      <c r="J77" s="5" t="s">
        <v>9</v>
      </c>
    </row>
    <row r="78" spans="1:11">
      <c r="A78" s="5" t="s">
        <v>254</v>
      </c>
      <c r="B78" s="5" t="s">
        <v>288</v>
      </c>
      <c r="C78" s="4" t="s">
        <v>29</v>
      </c>
      <c r="D78" s="5" t="s">
        <v>30</v>
      </c>
      <c r="E78" s="4" t="s">
        <v>289</v>
      </c>
      <c r="F78" s="4" t="s">
        <v>291</v>
      </c>
      <c r="J78" s="5" t="s">
        <v>9</v>
      </c>
    </row>
    <row r="79" spans="1:11">
      <c r="A79" s="5" t="s">
        <v>254</v>
      </c>
      <c r="B79" s="5" t="s">
        <v>292</v>
      </c>
      <c r="C79" s="4" t="s">
        <v>29</v>
      </c>
      <c r="D79" s="5" t="s">
        <v>30</v>
      </c>
      <c r="E79" s="4" t="s">
        <v>293</v>
      </c>
      <c r="F79" s="4" t="s">
        <v>294</v>
      </c>
      <c r="J79" s="5" t="s">
        <v>9</v>
      </c>
    </row>
    <row r="80" spans="1:11" ht="51.95">
      <c r="A80" s="5" t="s">
        <v>254</v>
      </c>
      <c r="B80" s="5" t="s">
        <v>292</v>
      </c>
      <c r="C80" s="4" t="s">
        <v>260</v>
      </c>
      <c r="D80" s="5" t="s">
        <v>13</v>
      </c>
      <c r="E80" s="4" t="s">
        <v>295</v>
      </c>
      <c r="F80" s="4" t="s">
        <v>296</v>
      </c>
      <c r="J80" s="5" t="s">
        <v>9</v>
      </c>
    </row>
    <row r="81" spans="1:11" ht="51.95">
      <c r="A81" s="5" t="s">
        <v>254</v>
      </c>
      <c r="B81" s="5" t="s">
        <v>292</v>
      </c>
      <c r="C81" s="4" t="s">
        <v>297</v>
      </c>
      <c r="D81" s="5" t="s">
        <v>13</v>
      </c>
      <c r="E81" s="4" t="s">
        <v>298</v>
      </c>
      <c r="F81" s="4" t="s">
        <v>299</v>
      </c>
      <c r="J81" s="5" t="s">
        <v>9</v>
      </c>
    </row>
    <row r="82" spans="1:11" ht="78">
      <c r="A82" s="5" t="s">
        <v>254</v>
      </c>
      <c r="B82" s="5" t="s">
        <v>292</v>
      </c>
      <c r="C82" s="4" t="s">
        <v>29</v>
      </c>
      <c r="D82" s="5" t="s">
        <v>30</v>
      </c>
      <c r="E82" s="4" t="s">
        <v>300</v>
      </c>
      <c r="F82" s="4" t="s">
        <v>301</v>
      </c>
      <c r="J82" s="5" t="s">
        <v>9</v>
      </c>
    </row>
    <row r="83" spans="1:11" ht="110.25" customHeight="1">
      <c r="A83" s="5" t="s">
        <v>254</v>
      </c>
      <c r="B83" s="5" t="s">
        <v>292</v>
      </c>
      <c r="C83" s="4" t="s">
        <v>29</v>
      </c>
      <c r="D83" s="5" t="s">
        <v>30</v>
      </c>
      <c r="E83" s="4" t="s">
        <v>302</v>
      </c>
      <c r="F83" s="4" t="s">
        <v>303</v>
      </c>
      <c r="J83" s="5" t="s">
        <v>9</v>
      </c>
    </row>
    <row r="84" spans="1:11" ht="190.5" customHeight="1">
      <c r="A84" s="5" t="s">
        <v>254</v>
      </c>
      <c r="B84" s="5" t="s">
        <v>292</v>
      </c>
      <c r="C84" s="4" t="s">
        <v>61</v>
      </c>
      <c r="D84" s="5" t="s">
        <v>13</v>
      </c>
      <c r="E84" s="4" t="s">
        <v>304</v>
      </c>
      <c r="F84" s="4" t="s">
        <v>305</v>
      </c>
      <c r="J84" s="5" t="s">
        <v>9</v>
      </c>
    </row>
    <row r="85" spans="1:11" ht="51.95">
      <c r="A85" s="5" t="s">
        <v>254</v>
      </c>
      <c r="B85" s="5" t="s">
        <v>306</v>
      </c>
      <c r="C85" s="4" t="s">
        <v>29</v>
      </c>
      <c r="D85" s="5" t="s">
        <v>30</v>
      </c>
      <c r="E85" s="4" t="s">
        <v>307</v>
      </c>
      <c r="F85" s="4" t="s">
        <v>308</v>
      </c>
      <c r="I85" s="12">
        <v>44449.02847222222</v>
      </c>
      <c r="J85" s="5" t="s">
        <v>9</v>
      </c>
    </row>
    <row r="86" spans="1:11" ht="51.95">
      <c r="A86" s="5" t="s">
        <v>254</v>
      </c>
      <c r="B86" s="5" t="s">
        <v>306</v>
      </c>
      <c r="C86" s="4" t="s">
        <v>29</v>
      </c>
      <c r="D86" s="5" t="s">
        <v>30</v>
      </c>
      <c r="E86" s="4" t="s">
        <v>309</v>
      </c>
      <c r="F86" s="4" t="s">
        <v>308</v>
      </c>
      <c r="I86" s="12">
        <v>44449.02847222222</v>
      </c>
      <c r="J86" s="5" t="s">
        <v>9</v>
      </c>
    </row>
    <row r="87" spans="1:11" ht="51.95">
      <c r="A87" s="5" t="s">
        <v>254</v>
      </c>
      <c r="B87" s="5" t="s">
        <v>306</v>
      </c>
      <c r="C87" s="4" t="s">
        <v>97</v>
      </c>
      <c r="D87" s="5" t="s">
        <v>13</v>
      </c>
      <c r="E87" s="4" t="s">
        <v>310</v>
      </c>
      <c r="H87" s="4" t="s">
        <v>311</v>
      </c>
      <c r="J87" s="5" t="s">
        <v>9</v>
      </c>
    </row>
    <row r="88" spans="1:11">
      <c r="A88" s="5" t="s">
        <v>254</v>
      </c>
      <c r="B88" s="5" t="s">
        <v>306</v>
      </c>
      <c r="C88" s="4" t="s">
        <v>245</v>
      </c>
      <c r="D88" s="5" t="s">
        <v>13</v>
      </c>
      <c r="E88" s="4" t="s">
        <v>312</v>
      </c>
      <c r="F88" s="4" t="s">
        <v>313</v>
      </c>
      <c r="I88" s="4" t="s">
        <v>314</v>
      </c>
      <c r="J88" s="5" t="s">
        <v>9</v>
      </c>
    </row>
    <row r="89" spans="1:11" ht="103.5" customHeight="1">
      <c r="A89" s="5" t="s">
        <v>254</v>
      </c>
      <c r="B89" s="5" t="s">
        <v>315</v>
      </c>
      <c r="C89" s="4" t="s">
        <v>12</v>
      </c>
      <c r="D89" s="5" t="s">
        <v>13</v>
      </c>
      <c r="E89" s="4" t="s">
        <v>316</v>
      </c>
      <c r="F89" s="4" t="s">
        <v>317</v>
      </c>
      <c r="G89" s="4" t="s">
        <v>318</v>
      </c>
      <c r="J89" s="5" t="s">
        <v>9</v>
      </c>
    </row>
    <row r="90" spans="1:11" ht="129.94999999999999">
      <c r="A90" s="5" t="s">
        <v>254</v>
      </c>
      <c r="B90" s="5" t="s">
        <v>315</v>
      </c>
      <c r="C90" s="4" t="s">
        <v>97</v>
      </c>
      <c r="D90" s="5" t="s">
        <v>13</v>
      </c>
      <c r="E90" s="4" t="s">
        <v>319</v>
      </c>
      <c r="F90" s="4" t="s">
        <v>320</v>
      </c>
      <c r="G90" s="4" t="s">
        <v>321</v>
      </c>
      <c r="H90" s="4" t="s">
        <v>311</v>
      </c>
      <c r="J90" s="5" t="s">
        <v>9</v>
      </c>
    </row>
    <row r="91" spans="1:11" ht="78">
      <c r="A91" s="5" t="s">
        <v>254</v>
      </c>
      <c r="B91" s="5" t="s">
        <v>322</v>
      </c>
      <c r="C91" s="4" t="s">
        <v>97</v>
      </c>
      <c r="D91" s="5" t="s">
        <v>13</v>
      </c>
      <c r="E91" s="4" t="s">
        <v>323</v>
      </c>
      <c r="F91" s="4" t="s">
        <v>324</v>
      </c>
      <c r="G91" s="4" t="s">
        <v>325</v>
      </c>
      <c r="H91" s="4" t="s">
        <v>326</v>
      </c>
      <c r="J91" s="5" t="s">
        <v>9</v>
      </c>
    </row>
    <row r="92" spans="1:11" ht="78">
      <c r="A92" s="5" t="s">
        <v>254</v>
      </c>
      <c r="B92" s="5" t="s">
        <v>322</v>
      </c>
      <c r="C92" s="4" t="s">
        <v>97</v>
      </c>
      <c r="D92" s="5" t="s">
        <v>13</v>
      </c>
      <c r="E92" s="4" t="s">
        <v>327</v>
      </c>
      <c r="F92" s="4" t="s">
        <v>328</v>
      </c>
      <c r="G92" s="4" t="s">
        <v>329</v>
      </c>
      <c r="H92" s="4" t="s">
        <v>311</v>
      </c>
      <c r="J92" s="5" t="s">
        <v>9</v>
      </c>
    </row>
    <row r="93" spans="1:11">
      <c r="A93" s="5" t="s">
        <v>254</v>
      </c>
      <c r="B93" s="5" t="s">
        <v>322</v>
      </c>
      <c r="C93" s="4" t="s">
        <v>50</v>
      </c>
      <c r="D93" s="5" t="s">
        <v>30</v>
      </c>
      <c r="E93" s="4" t="s">
        <v>330</v>
      </c>
      <c r="F93" s="4" t="s">
        <v>331</v>
      </c>
      <c r="J93" s="5" t="s">
        <v>9</v>
      </c>
    </row>
    <row r="94" spans="1:11" ht="104.1">
      <c r="A94" s="5" t="s">
        <v>254</v>
      </c>
      <c r="B94" s="5" t="s">
        <v>332</v>
      </c>
      <c r="C94" s="4" t="s">
        <v>40</v>
      </c>
      <c r="D94" s="5" t="s">
        <v>13</v>
      </c>
      <c r="E94" s="4" t="s">
        <v>333</v>
      </c>
      <c r="F94" s="4" t="s">
        <v>334</v>
      </c>
      <c r="G94" s="4" t="s">
        <v>335</v>
      </c>
      <c r="J94" s="5" t="s">
        <v>9</v>
      </c>
    </row>
    <row r="95" spans="1:11" ht="51.95">
      <c r="A95" s="5" t="s">
        <v>254</v>
      </c>
      <c r="B95" s="5" t="s">
        <v>332</v>
      </c>
      <c r="C95" s="4" t="s">
        <v>34</v>
      </c>
      <c r="D95" s="5" t="s">
        <v>13</v>
      </c>
      <c r="E95" s="4" t="s">
        <v>336</v>
      </c>
      <c r="F95" s="4" t="s">
        <v>299</v>
      </c>
      <c r="J95" s="5" t="s">
        <v>9</v>
      </c>
    </row>
    <row r="96" spans="1:11" ht="51.95">
      <c r="A96" s="5" t="s">
        <v>254</v>
      </c>
      <c r="B96" s="5" t="s">
        <v>332</v>
      </c>
      <c r="C96" s="4" t="s">
        <v>29</v>
      </c>
      <c r="D96" s="5" t="s">
        <v>30</v>
      </c>
      <c r="E96" s="4" t="s">
        <v>337</v>
      </c>
      <c r="F96" s="4" t="s">
        <v>303</v>
      </c>
      <c r="J96" s="5" t="s">
        <v>9</v>
      </c>
      <c r="K96" s="18" t="s">
        <v>338</v>
      </c>
    </row>
    <row r="97" spans="1:10">
      <c r="A97" s="5" t="s">
        <v>254</v>
      </c>
      <c r="B97" s="5" t="s">
        <v>332</v>
      </c>
      <c r="C97" s="4" t="s">
        <v>226</v>
      </c>
      <c r="D97" s="5" t="s">
        <v>30</v>
      </c>
      <c r="E97" s="4" t="s">
        <v>339</v>
      </c>
      <c r="F97" s="4" t="s">
        <v>340</v>
      </c>
      <c r="I97" s="5" t="s">
        <v>332</v>
      </c>
      <c r="J97" s="5" t="s">
        <v>9</v>
      </c>
    </row>
    <row r="98" spans="1:10" ht="51.95">
      <c r="A98" s="5" t="s">
        <v>254</v>
      </c>
      <c r="B98" s="5" t="s">
        <v>341</v>
      </c>
      <c r="C98" s="4" t="s">
        <v>29</v>
      </c>
      <c r="D98" s="5" t="s">
        <v>30</v>
      </c>
      <c r="E98" s="4" t="s">
        <v>342</v>
      </c>
      <c r="F98" s="4" t="s">
        <v>343</v>
      </c>
      <c r="J98" s="5" t="s">
        <v>9</v>
      </c>
    </row>
    <row r="99" spans="1:10" ht="51.95">
      <c r="A99" s="5" t="s">
        <v>254</v>
      </c>
      <c r="B99" s="5" t="s">
        <v>344</v>
      </c>
      <c r="C99" s="4" t="s">
        <v>29</v>
      </c>
      <c r="D99" s="5" t="s">
        <v>30</v>
      </c>
      <c r="E99" s="4" t="s">
        <v>345</v>
      </c>
      <c r="F99" s="4" t="s">
        <v>346</v>
      </c>
      <c r="J99" s="5" t="s">
        <v>9</v>
      </c>
    </row>
    <row r="100" spans="1:10" ht="51.95">
      <c r="A100" s="5" t="s">
        <v>254</v>
      </c>
      <c r="B100" s="5" t="s">
        <v>344</v>
      </c>
      <c r="C100" s="4" t="s">
        <v>29</v>
      </c>
      <c r="D100" s="5" t="s">
        <v>30</v>
      </c>
      <c r="E100" s="4" t="s">
        <v>347</v>
      </c>
      <c r="F100" s="4" t="s">
        <v>346</v>
      </c>
      <c r="J100" s="5" t="s">
        <v>9</v>
      </c>
    </row>
    <row r="101" spans="1:10" ht="78">
      <c r="A101" s="5" t="s">
        <v>254</v>
      </c>
      <c r="B101" s="5" t="s">
        <v>344</v>
      </c>
      <c r="C101" s="4" t="s">
        <v>168</v>
      </c>
      <c r="D101" s="5" t="s">
        <v>13</v>
      </c>
      <c r="E101" s="4" t="s">
        <v>348</v>
      </c>
      <c r="F101" s="4" t="s">
        <v>349</v>
      </c>
      <c r="G101" s="4" t="s">
        <v>350</v>
      </c>
      <c r="J101" s="5" t="s">
        <v>9</v>
      </c>
    </row>
    <row r="102" spans="1:10">
      <c r="A102" s="5" t="s">
        <v>254</v>
      </c>
      <c r="B102" s="5" t="s">
        <v>351</v>
      </c>
      <c r="C102" s="4" t="s">
        <v>352</v>
      </c>
      <c r="D102" s="5" t="s">
        <v>30</v>
      </c>
      <c r="E102" s="4" t="s">
        <v>353</v>
      </c>
      <c r="F102" s="4" t="s">
        <v>354</v>
      </c>
      <c r="G102" s="4" t="s">
        <v>355</v>
      </c>
      <c r="I102" s="4" t="s">
        <v>356</v>
      </c>
      <c r="J102" s="5" t="s">
        <v>9</v>
      </c>
    </row>
    <row r="103" spans="1:10" ht="129.94999999999999">
      <c r="A103" s="5" t="s">
        <v>254</v>
      </c>
      <c r="B103" s="5" t="s">
        <v>351</v>
      </c>
      <c r="C103" s="4" t="s">
        <v>40</v>
      </c>
      <c r="D103" s="5" t="s">
        <v>13</v>
      </c>
      <c r="E103" s="4" t="s">
        <v>357</v>
      </c>
      <c r="F103" s="4" t="s">
        <v>358</v>
      </c>
      <c r="G103" s="4" t="s">
        <v>359</v>
      </c>
      <c r="H103" s="4" t="s">
        <v>360</v>
      </c>
      <c r="I103" s="4" t="s">
        <v>356</v>
      </c>
      <c r="J103" s="5" t="s">
        <v>9</v>
      </c>
    </row>
    <row r="104" spans="1:10">
      <c r="A104" s="5" t="s">
        <v>254</v>
      </c>
      <c r="B104" s="5" t="s">
        <v>361</v>
      </c>
      <c r="C104" s="4" t="s">
        <v>29</v>
      </c>
      <c r="D104" s="5" t="s">
        <v>13</v>
      </c>
      <c r="E104" s="4" t="s">
        <v>362</v>
      </c>
      <c r="F104" s="4" t="s">
        <v>363</v>
      </c>
      <c r="I104" s="4" t="s">
        <v>361</v>
      </c>
      <c r="J104" s="5" t="s">
        <v>9</v>
      </c>
    </row>
    <row r="105" spans="1:10" ht="129.94999999999999">
      <c r="A105" s="5" t="s">
        <v>254</v>
      </c>
      <c r="B105" s="5" t="s">
        <v>361</v>
      </c>
      <c r="C105" s="4" t="s">
        <v>168</v>
      </c>
      <c r="D105" s="5" t="s">
        <v>13</v>
      </c>
      <c r="E105" s="4" t="s">
        <v>364</v>
      </c>
      <c r="F105" s="4" t="s">
        <v>365</v>
      </c>
      <c r="G105" s="4" t="s">
        <v>366</v>
      </c>
      <c r="I105" s="4" t="s">
        <v>361</v>
      </c>
      <c r="J105" s="5" t="s">
        <v>9</v>
      </c>
    </row>
    <row r="106" spans="1:10" ht="51.95">
      <c r="A106" s="5" t="s">
        <v>254</v>
      </c>
      <c r="B106" s="5" t="s">
        <v>361</v>
      </c>
      <c r="C106" s="4" t="s">
        <v>29</v>
      </c>
      <c r="D106" s="5" t="s">
        <v>13</v>
      </c>
      <c r="E106" s="4" t="s">
        <v>367</v>
      </c>
      <c r="F106" s="4" t="s">
        <v>368</v>
      </c>
      <c r="I106" s="4" t="s">
        <v>361</v>
      </c>
      <c r="J106" s="5" t="s">
        <v>9</v>
      </c>
    </row>
    <row r="107" spans="1:10" ht="51.95">
      <c r="A107" s="5" t="s">
        <v>254</v>
      </c>
      <c r="B107" s="5" t="s">
        <v>369</v>
      </c>
      <c r="C107" s="4" t="s">
        <v>88</v>
      </c>
      <c r="D107" s="4" t="s">
        <v>13</v>
      </c>
      <c r="E107" s="4" t="s">
        <v>370</v>
      </c>
      <c r="F107" s="4" t="s">
        <v>90</v>
      </c>
      <c r="I107" s="5" t="s">
        <v>371</v>
      </c>
      <c r="J107" s="5" t="s">
        <v>9</v>
      </c>
    </row>
    <row r="108" spans="1:10" ht="51.95">
      <c r="A108" s="5" t="s">
        <v>254</v>
      </c>
      <c r="B108" s="5" t="s">
        <v>372</v>
      </c>
      <c r="C108" s="4" t="s">
        <v>45</v>
      </c>
      <c r="D108" s="5" t="s">
        <v>13</v>
      </c>
      <c r="E108" s="4" t="s">
        <v>373</v>
      </c>
      <c r="F108" s="4" t="s">
        <v>374</v>
      </c>
      <c r="G108" s="4" t="s">
        <v>375</v>
      </c>
      <c r="I108" s="4" t="s">
        <v>376</v>
      </c>
      <c r="J108" s="5" t="s">
        <v>9</v>
      </c>
    </row>
    <row r="109" spans="1:10" ht="51.95">
      <c r="A109" s="5" t="s">
        <v>254</v>
      </c>
      <c r="B109" s="5" t="s">
        <v>377</v>
      </c>
      <c r="C109" s="4" t="s">
        <v>88</v>
      </c>
      <c r="D109" s="5" t="s">
        <v>13</v>
      </c>
      <c r="E109" s="4" t="s">
        <v>370</v>
      </c>
      <c r="F109" s="4" t="s">
        <v>378</v>
      </c>
      <c r="I109" s="4" t="s">
        <v>379</v>
      </c>
      <c r="J109" s="5" t="s">
        <v>9</v>
      </c>
    </row>
    <row r="110" spans="1:10">
      <c r="A110" s="5" t="s">
        <v>254</v>
      </c>
      <c r="B110" s="5" t="s">
        <v>377</v>
      </c>
      <c r="C110" s="4" t="s">
        <v>45</v>
      </c>
      <c r="D110" s="5" t="s">
        <v>13</v>
      </c>
      <c r="E110" s="4" t="s">
        <v>380</v>
      </c>
      <c r="F110" s="4" t="s">
        <v>381</v>
      </c>
      <c r="I110" s="4" t="s">
        <v>382</v>
      </c>
      <c r="J110" s="5" t="s">
        <v>9</v>
      </c>
    </row>
    <row r="111" spans="1:10">
      <c r="A111" s="5" t="s">
        <v>254</v>
      </c>
      <c r="B111" s="5" t="s">
        <v>377</v>
      </c>
      <c r="C111" s="4" t="s">
        <v>88</v>
      </c>
      <c r="D111" s="5" t="s">
        <v>13</v>
      </c>
      <c r="E111" s="4" t="s">
        <v>370</v>
      </c>
      <c r="F111" s="4" t="s">
        <v>383</v>
      </c>
      <c r="I111" s="4" t="s">
        <v>384</v>
      </c>
      <c r="J111" s="5" t="s">
        <v>9</v>
      </c>
    </row>
    <row r="112" spans="1:10" ht="162.94999999999999" customHeight="1">
      <c r="A112" s="5" t="s">
        <v>254</v>
      </c>
      <c r="B112" s="5" t="s">
        <v>377</v>
      </c>
      <c r="C112" s="4" t="s">
        <v>29</v>
      </c>
      <c r="D112" s="5" t="s">
        <v>30</v>
      </c>
      <c r="E112" s="4" t="s">
        <v>385</v>
      </c>
      <c r="F112" s="4" t="s">
        <v>386</v>
      </c>
      <c r="G112" s="4" t="s">
        <v>387</v>
      </c>
      <c r="I112" s="4" t="s">
        <v>388</v>
      </c>
      <c r="J112" s="5" t="s">
        <v>9</v>
      </c>
    </row>
    <row r="113" spans="1:10">
      <c r="A113" s="5" t="s">
        <v>254</v>
      </c>
      <c r="B113" s="5" t="s">
        <v>377</v>
      </c>
      <c r="C113" s="4" t="s">
        <v>389</v>
      </c>
      <c r="D113" s="5" t="s">
        <v>13</v>
      </c>
      <c r="E113" s="4" t="s">
        <v>390</v>
      </c>
      <c r="F113" s="4" t="s">
        <v>391</v>
      </c>
      <c r="I113" s="4" t="s">
        <v>377</v>
      </c>
      <c r="J113" s="5" t="s">
        <v>9</v>
      </c>
    </row>
    <row r="114" spans="1:10" ht="51.95">
      <c r="A114" s="5" t="s">
        <v>254</v>
      </c>
      <c r="B114" s="5" t="s">
        <v>377</v>
      </c>
      <c r="C114" s="4" t="s">
        <v>226</v>
      </c>
      <c r="D114" s="5" t="s">
        <v>30</v>
      </c>
      <c r="E114" s="4" t="s">
        <v>392</v>
      </c>
      <c r="F114" s="4" t="s">
        <v>393</v>
      </c>
      <c r="J114" s="5" t="s">
        <v>9</v>
      </c>
    </row>
    <row r="115" spans="1:10" ht="104.1">
      <c r="A115" s="5" t="s">
        <v>254</v>
      </c>
      <c r="B115" s="5" t="s">
        <v>394</v>
      </c>
      <c r="C115" s="4" t="s">
        <v>40</v>
      </c>
      <c r="D115" s="5" t="s">
        <v>13</v>
      </c>
      <c r="E115" s="5" t="s">
        <v>395</v>
      </c>
      <c r="F115" s="4" t="s">
        <v>396</v>
      </c>
      <c r="G115" s="4" t="s">
        <v>397</v>
      </c>
      <c r="J115" s="5" t="s">
        <v>9</v>
      </c>
    </row>
    <row r="116" spans="1:10" ht="51.95">
      <c r="A116" s="5" t="s">
        <v>254</v>
      </c>
      <c r="B116" s="5" t="s">
        <v>394</v>
      </c>
      <c r="C116" s="4" t="s">
        <v>88</v>
      </c>
      <c r="D116" s="5" t="s">
        <v>13</v>
      </c>
      <c r="E116" s="4" t="s">
        <v>398</v>
      </c>
      <c r="F116" s="4" t="s">
        <v>378</v>
      </c>
      <c r="J116" s="5" t="s">
        <v>9</v>
      </c>
    </row>
    <row r="117" spans="1:10">
      <c r="A117" s="5" t="s">
        <v>254</v>
      </c>
      <c r="B117" s="5" t="s">
        <v>394</v>
      </c>
      <c r="C117" s="4" t="s">
        <v>88</v>
      </c>
      <c r="D117" s="5" t="s">
        <v>13</v>
      </c>
      <c r="E117" s="4" t="s">
        <v>398</v>
      </c>
      <c r="F117" s="4" t="s">
        <v>399</v>
      </c>
      <c r="I117" s="4" t="s">
        <v>394</v>
      </c>
      <c r="J117" s="5" t="s">
        <v>9</v>
      </c>
    </row>
    <row r="118" spans="1:10" ht="237" customHeight="1">
      <c r="A118" s="5" t="s">
        <v>254</v>
      </c>
      <c r="B118" s="5" t="s">
        <v>400</v>
      </c>
      <c r="C118" s="4" t="s">
        <v>40</v>
      </c>
      <c r="D118" s="5" t="s">
        <v>13</v>
      </c>
      <c r="E118" s="4" t="s">
        <v>401</v>
      </c>
      <c r="F118" s="4" t="s">
        <v>402</v>
      </c>
      <c r="G118" s="4" t="s">
        <v>403</v>
      </c>
      <c r="J118" s="5" t="s">
        <v>9</v>
      </c>
    </row>
    <row r="119" spans="1:10" ht="409.6" customHeight="1">
      <c r="A119" s="5" t="s">
        <v>254</v>
      </c>
      <c r="B119" s="5" t="s">
        <v>400</v>
      </c>
      <c r="C119" s="4" t="s">
        <v>12</v>
      </c>
      <c r="D119" s="5" t="s">
        <v>13</v>
      </c>
      <c r="E119" s="4" t="s">
        <v>404</v>
      </c>
      <c r="F119" s="4" t="s">
        <v>405</v>
      </c>
      <c r="G119" s="4" t="s">
        <v>406</v>
      </c>
      <c r="H119" s="4" t="s">
        <v>407</v>
      </c>
      <c r="J119" s="5" t="s">
        <v>9</v>
      </c>
    </row>
    <row r="120" spans="1:10" ht="167.45" customHeight="1">
      <c r="A120" s="5" t="s">
        <v>254</v>
      </c>
      <c r="B120" s="5" t="s">
        <v>400</v>
      </c>
      <c r="C120" s="4" t="s">
        <v>88</v>
      </c>
      <c r="D120" s="5" t="s">
        <v>13</v>
      </c>
      <c r="E120" s="4" t="s">
        <v>408</v>
      </c>
      <c r="F120" s="4" t="s">
        <v>378</v>
      </c>
      <c r="J120" s="5" t="s">
        <v>9</v>
      </c>
    </row>
    <row r="121" spans="1:10">
      <c r="A121" s="5" t="s">
        <v>254</v>
      </c>
      <c r="B121" s="5" t="s">
        <v>409</v>
      </c>
      <c r="C121" s="4" t="s">
        <v>88</v>
      </c>
      <c r="D121" s="5" t="s">
        <v>13</v>
      </c>
      <c r="E121" s="4" t="s">
        <v>410</v>
      </c>
      <c r="F121" s="4" t="s">
        <v>411</v>
      </c>
      <c r="J121" s="5" t="s">
        <v>9</v>
      </c>
    </row>
    <row r="122" spans="1:10" ht="51.95">
      <c r="A122" s="5" t="s">
        <v>254</v>
      </c>
      <c r="B122" s="5" t="s">
        <v>409</v>
      </c>
      <c r="C122" s="4" t="s">
        <v>97</v>
      </c>
      <c r="D122" s="5" t="s">
        <v>30</v>
      </c>
      <c r="E122" s="4" t="s">
        <v>412</v>
      </c>
      <c r="F122" s="4" t="s">
        <v>413</v>
      </c>
      <c r="H122" s="4" t="s">
        <v>326</v>
      </c>
      <c r="J122" s="5" t="s">
        <v>9</v>
      </c>
    </row>
    <row r="123" spans="1:10" ht="104.1">
      <c r="A123" s="5" t="s">
        <v>254</v>
      </c>
      <c r="B123" s="5" t="s">
        <v>400</v>
      </c>
      <c r="C123" s="4" t="s">
        <v>97</v>
      </c>
      <c r="D123" s="5" t="s">
        <v>13</v>
      </c>
      <c r="E123" s="4" t="s">
        <v>414</v>
      </c>
      <c r="F123" s="4" t="s">
        <v>415</v>
      </c>
      <c r="H123" s="4" t="s">
        <v>326</v>
      </c>
      <c r="J123" s="5" t="s">
        <v>9</v>
      </c>
    </row>
    <row r="124" spans="1:10" ht="78">
      <c r="A124" s="5" t="s">
        <v>254</v>
      </c>
      <c r="B124" s="5" t="s">
        <v>409</v>
      </c>
      <c r="C124" s="4" t="s">
        <v>29</v>
      </c>
      <c r="D124" s="5" t="s">
        <v>30</v>
      </c>
      <c r="E124" s="4" t="s">
        <v>416</v>
      </c>
      <c r="F124" s="4" t="s">
        <v>232</v>
      </c>
      <c r="I124" s="6" t="s">
        <v>417</v>
      </c>
      <c r="J124" s="5" t="s">
        <v>9</v>
      </c>
    </row>
    <row r="125" spans="1:10">
      <c r="A125" s="5" t="s">
        <v>254</v>
      </c>
      <c r="B125" s="5" t="s">
        <v>409</v>
      </c>
      <c r="C125" s="4" t="s">
        <v>88</v>
      </c>
      <c r="D125" s="5" t="s">
        <v>13</v>
      </c>
      <c r="E125" s="4" t="s">
        <v>370</v>
      </c>
      <c r="F125" s="4" t="s">
        <v>418</v>
      </c>
      <c r="I125" s="6" t="s">
        <v>417</v>
      </c>
      <c r="J125" s="5" t="s">
        <v>9</v>
      </c>
    </row>
    <row r="126" spans="1:10">
      <c r="A126" s="5" t="s">
        <v>254</v>
      </c>
      <c r="B126" s="5" t="s">
        <v>409</v>
      </c>
      <c r="C126" s="4" t="s">
        <v>88</v>
      </c>
      <c r="D126" s="5" t="s">
        <v>13</v>
      </c>
      <c r="E126" s="4" t="s">
        <v>419</v>
      </c>
      <c r="F126" s="4" t="s">
        <v>418</v>
      </c>
      <c r="I126" s="6" t="s">
        <v>417</v>
      </c>
      <c r="J126" s="5" t="s">
        <v>9</v>
      </c>
    </row>
    <row r="127" spans="1:10" ht="156">
      <c r="A127" s="5" t="s">
        <v>254</v>
      </c>
      <c r="B127" s="5" t="s">
        <v>409</v>
      </c>
      <c r="C127" s="4" t="s">
        <v>352</v>
      </c>
      <c r="D127" s="5" t="s">
        <v>30</v>
      </c>
      <c r="E127" s="4" t="s">
        <v>353</v>
      </c>
      <c r="F127" s="4" t="s">
        <v>354</v>
      </c>
      <c r="G127" s="4" t="s">
        <v>420</v>
      </c>
      <c r="H127" s="4" t="s">
        <v>421</v>
      </c>
      <c r="I127" s="6" t="s">
        <v>417</v>
      </c>
      <c r="J127" s="5" t="s">
        <v>9</v>
      </c>
    </row>
    <row r="128" spans="1:10">
      <c r="A128" s="5" t="s">
        <v>254</v>
      </c>
      <c r="B128" s="5" t="s">
        <v>409</v>
      </c>
      <c r="C128" s="4" t="s">
        <v>61</v>
      </c>
      <c r="D128" s="5" t="s">
        <v>13</v>
      </c>
      <c r="E128" s="4" t="s">
        <v>422</v>
      </c>
      <c r="F128" s="4" t="s">
        <v>423</v>
      </c>
      <c r="G128" s="4" t="s">
        <v>424</v>
      </c>
      <c r="I128" s="4" t="s">
        <v>409</v>
      </c>
      <c r="J128" s="5" t="s">
        <v>9</v>
      </c>
    </row>
    <row r="129" spans="1:10" ht="129.94999999999999">
      <c r="A129" s="5" t="s">
        <v>254</v>
      </c>
      <c r="B129" s="5" t="s">
        <v>409</v>
      </c>
      <c r="C129" s="4" t="s">
        <v>45</v>
      </c>
      <c r="D129" s="5" t="s">
        <v>13</v>
      </c>
      <c r="E129" s="4" t="s">
        <v>425</v>
      </c>
      <c r="F129" s="4" t="s">
        <v>426</v>
      </c>
      <c r="G129" s="4" t="s">
        <v>427</v>
      </c>
      <c r="I129" s="4" t="s">
        <v>409</v>
      </c>
      <c r="J129" s="5" t="s">
        <v>9</v>
      </c>
    </row>
    <row r="130" spans="1:10">
      <c r="A130" s="5" t="s">
        <v>254</v>
      </c>
      <c r="B130" s="5" t="s">
        <v>428</v>
      </c>
      <c r="C130" s="4" t="s">
        <v>12</v>
      </c>
      <c r="D130" s="5" t="s">
        <v>13</v>
      </c>
      <c r="E130" s="4" t="s">
        <v>429</v>
      </c>
      <c r="F130" s="4" t="s">
        <v>430</v>
      </c>
      <c r="G130" s="4" t="s">
        <v>431</v>
      </c>
      <c r="J130" s="5" t="s">
        <v>9</v>
      </c>
    </row>
    <row r="131" spans="1:10" ht="51.95">
      <c r="A131" s="5" t="s">
        <v>254</v>
      </c>
      <c r="B131" s="5" t="s">
        <v>432</v>
      </c>
      <c r="C131" s="4" t="s">
        <v>29</v>
      </c>
      <c r="D131" s="5" t="s">
        <v>30</v>
      </c>
      <c r="E131" s="4" t="s">
        <v>433</v>
      </c>
      <c r="F131" s="4" t="s">
        <v>434</v>
      </c>
      <c r="I131" s="4" t="s">
        <v>432</v>
      </c>
      <c r="J131" s="5" t="s">
        <v>9</v>
      </c>
    </row>
    <row r="132" spans="1:10" ht="51.95">
      <c r="A132" s="5" t="s">
        <v>254</v>
      </c>
      <c r="B132" s="5" t="s">
        <v>432</v>
      </c>
      <c r="C132" s="4" t="s">
        <v>34</v>
      </c>
      <c r="D132" s="5" t="s">
        <v>13</v>
      </c>
      <c r="E132" s="4" t="s">
        <v>435</v>
      </c>
      <c r="F132" s="4" t="s">
        <v>436</v>
      </c>
      <c r="J132" s="5" t="s">
        <v>9</v>
      </c>
    </row>
    <row r="133" spans="1:10" ht="51.95">
      <c r="A133" s="5" t="s">
        <v>254</v>
      </c>
      <c r="B133" s="5" t="s">
        <v>432</v>
      </c>
      <c r="C133" s="4" t="s">
        <v>245</v>
      </c>
      <c r="D133" s="5" t="s">
        <v>30</v>
      </c>
      <c r="E133" s="4" t="s">
        <v>437</v>
      </c>
      <c r="F133" s="4" t="s">
        <v>438</v>
      </c>
      <c r="G133" s="4" t="s">
        <v>439</v>
      </c>
      <c r="J133" s="5" t="s">
        <v>9</v>
      </c>
    </row>
    <row r="134" spans="1:10" ht="213" customHeight="1">
      <c r="A134" s="5" t="s">
        <v>254</v>
      </c>
      <c r="B134" s="5" t="s">
        <v>432</v>
      </c>
      <c r="C134" s="4" t="s">
        <v>168</v>
      </c>
      <c r="D134" s="5" t="s">
        <v>13</v>
      </c>
      <c r="E134" s="4" t="s">
        <v>440</v>
      </c>
      <c r="F134" s="4" t="s">
        <v>441</v>
      </c>
      <c r="G134" s="4" t="s">
        <v>442</v>
      </c>
      <c r="J134" s="5" t="s">
        <v>9</v>
      </c>
    </row>
    <row r="135" spans="1:10" ht="213" customHeight="1">
      <c r="A135" s="5" t="s">
        <v>254</v>
      </c>
      <c r="B135" s="5" t="s">
        <v>443</v>
      </c>
      <c r="C135" s="4" t="s">
        <v>260</v>
      </c>
      <c r="D135" s="5" t="s">
        <v>13</v>
      </c>
      <c r="E135" s="4" t="s">
        <v>444</v>
      </c>
      <c r="J135" s="5" t="s">
        <v>9</v>
      </c>
    </row>
    <row r="136" spans="1:10" ht="104.1">
      <c r="A136" s="5" t="s">
        <v>254</v>
      </c>
      <c r="B136" s="5" t="s">
        <v>445</v>
      </c>
      <c r="C136" s="4" t="s">
        <v>446</v>
      </c>
      <c r="D136" s="5" t="s">
        <v>30</v>
      </c>
      <c r="E136" s="4" t="s">
        <v>447</v>
      </c>
      <c r="F136" s="4" t="s">
        <v>448</v>
      </c>
      <c r="G136" s="4" t="s">
        <v>449</v>
      </c>
      <c r="J136" s="5" t="s">
        <v>9</v>
      </c>
    </row>
    <row r="137" spans="1:10" ht="51.95">
      <c r="A137" s="5" t="s">
        <v>254</v>
      </c>
      <c r="B137" s="5" t="s">
        <v>443</v>
      </c>
      <c r="C137" s="4" t="s">
        <v>29</v>
      </c>
      <c r="D137" s="5" t="s">
        <v>30</v>
      </c>
      <c r="E137" s="4" t="s">
        <v>450</v>
      </c>
      <c r="F137" s="4" t="s">
        <v>278</v>
      </c>
      <c r="J137" s="5" t="s">
        <v>9</v>
      </c>
    </row>
    <row r="138" spans="1:10">
      <c r="A138" s="5" t="s">
        <v>254</v>
      </c>
      <c r="B138" s="5" t="s">
        <v>443</v>
      </c>
      <c r="C138" s="4" t="s">
        <v>226</v>
      </c>
      <c r="D138" s="5" t="s">
        <v>30</v>
      </c>
      <c r="E138" s="4" t="s">
        <v>451</v>
      </c>
      <c r="F138" s="4" t="s">
        <v>452</v>
      </c>
      <c r="J138" s="5" t="s">
        <v>9</v>
      </c>
    </row>
    <row r="139" spans="1:10">
      <c r="A139" s="5" t="s">
        <v>254</v>
      </c>
      <c r="B139" s="5" t="s">
        <v>443</v>
      </c>
      <c r="C139" s="4" t="s">
        <v>88</v>
      </c>
      <c r="D139" s="5" t="s">
        <v>13</v>
      </c>
      <c r="E139" s="4" t="s">
        <v>453</v>
      </c>
      <c r="J139" s="5" t="s">
        <v>454</v>
      </c>
    </row>
    <row r="140" spans="1:10">
      <c r="A140" s="5" t="s">
        <v>254</v>
      </c>
      <c r="B140" s="5" t="s">
        <v>455</v>
      </c>
      <c r="C140" s="4" t="s">
        <v>88</v>
      </c>
      <c r="D140" s="5" t="s">
        <v>13</v>
      </c>
      <c r="E140" s="4" t="s">
        <v>456</v>
      </c>
      <c r="J140" s="5" t="s">
        <v>454</v>
      </c>
    </row>
    <row r="141" spans="1:10" ht="132.94999999999999" customHeight="1">
      <c r="A141" s="5" t="s">
        <v>254</v>
      </c>
      <c r="B141" s="5" t="s">
        <v>455</v>
      </c>
      <c r="C141" s="4" t="s">
        <v>88</v>
      </c>
      <c r="D141" s="5" t="s">
        <v>13</v>
      </c>
      <c r="E141" s="4" t="s">
        <v>457</v>
      </c>
      <c r="F141" s="4" t="s">
        <v>458</v>
      </c>
      <c r="J141" s="5" t="s">
        <v>9</v>
      </c>
    </row>
    <row r="142" spans="1:10" ht="132.94999999999999" customHeight="1">
      <c r="A142" s="5" t="s">
        <v>254</v>
      </c>
      <c r="B142" s="5" t="s">
        <v>455</v>
      </c>
      <c r="C142" s="4" t="s">
        <v>12</v>
      </c>
      <c r="D142" s="5" t="s">
        <v>30</v>
      </c>
      <c r="E142" s="4" t="s">
        <v>459</v>
      </c>
      <c r="F142" s="4" t="s">
        <v>460</v>
      </c>
      <c r="J142" s="5" t="s">
        <v>9</v>
      </c>
    </row>
    <row r="143" spans="1:10" ht="51.95">
      <c r="A143" s="5" t="s">
        <v>254</v>
      </c>
      <c r="B143" s="5" t="s">
        <v>455</v>
      </c>
      <c r="C143" s="4" t="s">
        <v>29</v>
      </c>
      <c r="D143" s="5" t="s">
        <v>30</v>
      </c>
      <c r="E143" s="4" t="s">
        <v>461</v>
      </c>
      <c r="F143" s="4" t="s">
        <v>434</v>
      </c>
      <c r="J143" s="5" t="s">
        <v>9</v>
      </c>
    </row>
    <row r="144" spans="1:10" ht="51.95">
      <c r="A144" s="5" t="s">
        <v>254</v>
      </c>
      <c r="B144" s="5" t="s">
        <v>455</v>
      </c>
      <c r="C144" s="4" t="s">
        <v>245</v>
      </c>
      <c r="D144" s="5" t="s">
        <v>30</v>
      </c>
      <c r="E144" s="4" t="s">
        <v>462</v>
      </c>
      <c r="F144" s="4" t="s">
        <v>434</v>
      </c>
      <c r="J144" s="5" t="s">
        <v>9</v>
      </c>
    </row>
    <row r="145" spans="1:10" ht="114.6" customHeight="1">
      <c r="A145" s="5" t="s">
        <v>254</v>
      </c>
      <c r="B145" s="5" t="s">
        <v>455</v>
      </c>
      <c r="C145" s="4" t="s">
        <v>29</v>
      </c>
      <c r="D145" s="5" t="s">
        <v>30</v>
      </c>
      <c r="E145" s="4" t="s">
        <v>463</v>
      </c>
      <c r="F145" s="4" t="s">
        <v>464</v>
      </c>
      <c r="G145" s="4" t="s">
        <v>465</v>
      </c>
      <c r="J145" s="5" t="s">
        <v>9</v>
      </c>
    </row>
    <row r="146" spans="1:10" ht="51.95">
      <c r="A146" s="5" t="s">
        <v>466</v>
      </c>
      <c r="B146" s="5" t="s">
        <v>467</v>
      </c>
      <c r="C146" s="4" t="s">
        <v>29</v>
      </c>
      <c r="D146" s="5" t="s">
        <v>30</v>
      </c>
      <c r="E146" s="4" t="s">
        <v>468</v>
      </c>
      <c r="F146" s="4" t="s">
        <v>469</v>
      </c>
      <c r="J146" s="5" t="s">
        <v>9</v>
      </c>
    </row>
    <row r="147" spans="1:10">
      <c r="A147" s="5" t="s">
        <v>466</v>
      </c>
      <c r="B147" s="5" t="s">
        <v>467</v>
      </c>
      <c r="C147" s="4" t="s">
        <v>88</v>
      </c>
      <c r="D147" s="5" t="s">
        <v>13</v>
      </c>
      <c r="E147" s="4" t="s">
        <v>470</v>
      </c>
      <c r="F147" s="4" t="s">
        <v>418</v>
      </c>
      <c r="J147" s="5" t="s">
        <v>9</v>
      </c>
    </row>
    <row r="148" spans="1:10" ht="104.1">
      <c r="A148" s="5" t="s">
        <v>466</v>
      </c>
      <c r="B148" s="5" t="s">
        <v>471</v>
      </c>
      <c r="C148" s="4" t="s">
        <v>12</v>
      </c>
      <c r="D148" s="5" t="s">
        <v>30</v>
      </c>
      <c r="E148" s="4" t="s">
        <v>472</v>
      </c>
      <c r="F148" s="4" t="s">
        <v>473</v>
      </c>
      <c r="G148" s="4" t="s">
        <v>474</v>
      </c>
      <c r="H148" s="4" t="s">
        <v>475</v>
      </c>
      <c r="J148" s="5" t="s">
        <v>9</v>
      </c>
    </row>
    <row r="149" spans="1:10" ht="99" customHeight="1">
      <c r="A149" s="5" t="s">
        <v>466</v>
      </c>
      <c r="B149" s="5" t="s">
        <v>471</v>
      </c>
      <c r="C149" s="4" t="s">
        <v>29</v>
      </c>
      <c r="D149" s="5" t="s">
        <v>30</v>
      </c>
      <c r="E149" s="4" t="s">
        <v>476</v>
      </c>
      <c r="F149" s="4" t="s">
        <v>477</v>
      </c>
      <c r="J149" s="5" t="s">
        <v>9</v>
      </c>
    </row>
    <row r="150" spans="1:10" ht="99" customHeight="1">
      <c r="A150" s="5" t="s">
        <v>466</v>
      </c>
      <c r="B150" s="5" t="s">
        <v>478</v>
      </c>
      <c r="C150" s="4" t="s">
        <v>88</v>
      </c>
      <c r="D150" s="5" t="s">
        <v>30</v>
      </c>
      <c r="E150" s="4" t="s">
        <v>479</v>
      </c>
      <c r="J150" s="5" t="s">
        <v>9</v>
      </c>
    </row>
    <row r="151" spans="1:10" ht="99" customHeight="1">
      <c r="A151" s="5" t="s">
        <v>466</v>
      </c>
      <c r="B151" s="5" t="s">
        <v>478</v>
      </c>
      <c r="C151" s="4" t="s">
        <v>12</v>
      </c>
      <c r="D151" s="5" t="s">
        <v>30</v>
      </c>
      <c r="E151" s="4" t="s">
        <v>480</v>
      </c>
      <c r="F151" s="4" t="s">
        <v>481</v>
      </c>
      <c r="J151" s="5" t="s">
        <v>9</v>
      </c>
    </row>
    <row r="152" spans="1:10" ht="104.1">
      <c r="A152" s="5" t="s">
        <v>466</v>
      </c>
      <c r="B152" s="5" t="s">
        <v>478</v>
      </c>
      <c r="C152" s="4" t="s">
        <v>40</v>
      </c>
      <c r="D152" s="5" t="s">
        <v>30</v>
      </c>
      <c r="E152" s="4" t="s">
        <v>482</v>
      </c>
      <c r="F152" s="4" t="s">
        <v>483</v>
      </c>
      <c r="G152" s="4" t="s">
        <v>484</v>
      </c>
      <c r="H152" s="4" t="s">
        <v>485</v>
      </c>
      <c r="I152" s="4" t="s">
        <v>486</v>
      </c>
      <c r="J152" s="5" t="s">
        <v>9</v>
      </c>
    </row>
    <row r="153" spans="1:10" ht="51.95">
      <c r="A153" s="5" t="s">
        <v>466</v>
      </c>
      <c r="B153" s="5" t="s">
        <v>478</v>
      </c>
      <c r="C153" s="4" t="s">
        <v>29</v>
      </c>
      <c r="D153" s="5" t="s">
        <v>30</v>
      </c>
      <c r="E153" s="4" t="s">
        <v>487</v>
      </c>
      <c r="F153" s="4" t="s">
        <v>488</v>
      </c>
      <c r="J153" s="5" t="s">
        <v>9</v>
      </c>
    </row>
    <row r="154" spans="1:10">
      <c r="A154" s="5" t="s">
        <v>466</v>
      </c>
      <c r="B154" s="5" t="s">
        <v>489</v>
      </c>
      <c r="C154" s="4" t="s">
        <v>226</v>
      </c>
      <c r="D154" s="5" t="s">
        <v>30</v>
      </c>
      <c r="E154" s="4" t="s">
        <v>490</v>
      </c>
      <c r="J154" s="5" t="s">
        <v>9</v>
      </c>
    </row>
    <row r="155" spans="1:10" ht="129.94999999999999">
      <c r="A155" s="5" t="s">
        <v>466</v>
      </c>
      <c r="B155" s="5" t="s">
        <v>489</v>
      </c>
      <c r="C155" s="4" t="s">
        <v>245</v>
      </c>
      <c r="D155" s="5" t="s">
        <v>30</v>
      </c>
      <c r="E155" s="4" t="s">
        <v>491</v>
      </c>
      <c r="F155" s="4" t="s">
        <v>492</v>
      </c>
      <c r="G155" s="4" t="s">
        <v>493</v>
      </c>
      <c r="H155" s="4" t="s">
        <v>494</v>
      </c>
      <c r="I155" s="6"/>
      <c r="J155" s="5" t="s">
        <v>9</v>
      </c>
    </row>
    <row r="156" spans="1:10">
      <c r="A156" s="5" t="s">
        <v>466</v>
      </c>
      <c r="B156" s="5" t="s">
        <v>489</v>
      </c>
      <c r="C156" s="4" t="s">
        <v>226</v>
      </c>
      <c r="D156" s="5" t="s">
        <v>30</v>
      </c>
      <c r="E156" s="4" t="s">
        <v>490</v>
      </c>
      <c r="J156" s="5" t="s">
        <v>9</v>
      </c>
    </row>
    <row r="157" spans="1:10" ht="51.95">
      <c r="A157" s="5" t="s">
        <v>466</v>
      </c>
      <c r="B157" s="5" t="s">
        <v>489</v>
      </c>
      <c r="C157" s="4" t="s">
        <v>29</v>
      </c>
      <c r="D157" s="5" t="s">
        <v>30</v>
      </c>
      <c r="E157" s="4" t="s">
        <v>495</v>
      </c>
      <c r="F157" s="4" t="s">
        <v>496</v>
      </c>
      <c r="J157" s="5" t="s">
        <v>9</v>
      </c>
    </row>
    <row r="158" spans="1:10">
      <c r="A158" s="5" t="s">
        <v>466</v>
      </c>
      <c r="B158" s="5" t="s">
        <v>497</v>
      </c>
      <c r="C158" s="4" t="s">
        <v>88</v>
      </c>
      <c r="D158" s="5" t="s">
        <v>30</v>
      </c>
      <c r="E158" s="4" t="s">
        <v>498</v>
      </c>
      <c r="J158" s="5" t="s">
        <v>9</v>
      </c>
    </row>
    <row r="159" spans="1:10" ht="51.95">
      <c r="A159" s="5" t="s">
        <v>466</v>
      </c>
      <c r="B159" s="5" t="s">
        <v>497</v>
      </c>
      <c r="C159" s="4" t="s">
        <v>245</v>
      </c>
      <c r="D159" s="5" t="s">
        <v>30</v>
      </c>
      <c r="E159" s="4" t="s">
        <v>499</v>
      </c>
      <c r="F159" s="4" t="s">
        <v>500</v>
      </c>
      <c r="G159" s="4" t="s">
        <v>501</v>
      </c>
      <c r="H159" s="4" t="s">
        <v>502</v>
      </c>
      <c r="J159" s="5" t="s">
        <v>9</v>
      </c>
    </row>
    <row r="160" spans="1:10">
      <c r="A160" s="5" t="s">
        <v>466</v>
      </c>
      <c r="B160" s="5" t="s">
        <v>497</v>
      </c>
      <c r="C160" s="4" t="s">
        <v>12</v>
      </c>
      <c r="D160" s="5" t="s">
        <v>30</v>
      </c>
      <c r="E160" s="4" t="s">
        <v>503</v>
      </c>
      <c r="F160" s="4" t="s">
        <v>504</v>
      </c>
      <c r="G160" s="4" t="s">
        <v>505</v>
      </c>
      <c r="J160" s="5" t="s">
        <v>9</v>
      </c>
    </row>
    <row r="161" spans="1:10" ht="78">
      <c r="A161" s="5" t="s">
        <v>466</v>
      </c>
      <c r="B161" s="5" t="s">
        <v>497</v>
      </c>
      <c r="C161" s="4" t="s">
        <v>29</v>
      </c>
      <c r="D161" s="5" t="s">
        <v>30</v>
      </c>
      <c r="E161" s="4" t="s">
        <v>506</v>
      </c>
      <c r="F161" s="4" t="s">
        <v>507</v>
      </c>
      <c r="J161" s="4" t="s">
        <v>9</v>
      </c>
    </row>
    <row r="162" spans="1:10" ht="104.1">
      <c r="A162" s="5" t="s">
        <v>466</v>
      </c>
      <c r="B162" s="5" t="s">
        <v>497</v>
      </c>
      <c r="C162" s="4" t="s">
        <v>29</v>
      </c>
      <c r="D162" s="5" t="s">
        <v>30</v>
      </c>
      <c r="E162" s="4" t="s">
        <v>508</v>
      </c>
      <c r="F162" s="4" t="s">
        <v>509</v>
      </c>
      <c r="G162" s="4" t="s">
        <v>510</v>
      </c>
      <c r="H162" s="4" t="s">
        <v>511</v>
      </c>
      <c r="J162" s="4" t="s">
        <v>9</v>
      </c>
    </row>
    <row r="163" spans="1:10">
      <c r="A163" s="5" t="s">
        <v>466</v>
      </c>
      <c r="B163" s="5" t="s">
        <v>512</v>
      </c>
      <c r="C163" s="4" t="s">
        <v>88</v>
      </c>
      <c r="D163" s="5" t="s">
        <v>30</v>
      </c>
      <c r="E163" s="4" t="s">
        <v>513</v>
      </c>
      <c r="J163" s="5" t="s">
        <v>9</v>
      </c>
    </row>
    <row r="164" spans="1:10">
      <c r="A164" s="5" t="s">
        <v>466</v>
      </c>
      <c r="B164" s="5" t="s">
        <v>512</v>
      </c>
      <c r="C164" s="4" t="s">
        <v>88</v>
      </c>
      <c r="D164" s="5" t="s">
        <v>13</v>
      </c>
      <c r="E164" s="4" t="s">
        <v>513</v>
      </c>
      <c r="J164" s="5" t="s">
        <v>9</v>
      </c>
    </row>
    <row r="165" spans="1:10">
      <c r="A165" s="5" t="s">
        <v>466</v>
      </c>
      <c r="B165" s="5" t="s">
        <v>512</v>
      </c>
      <c r="C165" s="4" t="s">
        <v>389</v>
      </c>
      <c r="D165" s="5" t="s">
        <v>30</v>
      </c>
      <c r="E165" s="4" t="s">
        <v>514</v>
      </c>
      <c r="J165" s="5" t="s">
        <v>9</v>
      </c>
    </row>
    <row r="166" spans="1:10" ht="51.95">
      <c r="A166" s="5" t="s">
        <v>466</v>
      </c>
      <c r="B166" s="5" t="s">
        <v>512</v>
      </c>
      <c r="C166" s="4" t="s">
        <v>29</v>
      </c>
      <c r="D166" s="5" t="s">
        <v>30</v>
      </c>
      <c r="E166" s="4" t="s">
        <v>515</v>
      </c>
      <c r="F166" s="4" t="s">
        <v>507</v>
      </c>
      <c r="J166" s="4" t="s">
        <v>9</v>
      </c>
    </row>
    <row r="167" spans="1:10" ht="104.1">
      <c r="A167" s="5" t="s">
        <v>466</v>
      </c>
      <c r="B167" s="5" t="s">
        <v>512</v>
      </c>
      <c r="C167" s="4" t="s">
        <v>12</v>
      </c>
      <c r="D167" s="5" t="s">
        <v>30</v>
      </c>
      <c r="E167" s="4" t="s">
        <v>516</v>
      </c>
      <c r="F167" s="4" t="s">
        <v>517</v>
      </c>
      <c r="G167" s="4" t="s">
        <v>518</v>
      </c>
      <c r="J167" s="5" t="s">
        <v>9</v>
      </c>
    </row>
    <row r="168" spans="1:10" ht="51.95">
      <c r="A168" s="5" t="s">
        <v>466</v>
      </c>
      <c r="B168" s="5" t="s">
        <v>512</v>
      </c>
      <c r="C168" s="4" t="s">
        <v>29</v>
      </c>
      <c r="D168" s="5" t="s">
        <v>30</v>
      </c>
      <c r="E168" s="4" t="s">
        <v>519</v>
      </c>
      <c r="F168" s="4" t="s">
        <v>434</v>
      </c>
      <c r="J168" s="5" t="s">
        <v>9</v>
      </c>
    </row>
    <row r="169" spans="1:10" ht="132.6" customHeight="1">
      <c r="A169" s="5" t="s">
        <v>466</v>
      </c>
      <c r="B169" s="5" t="s">
        <v>520</v>
      </c>
      <c r="C169" s="4" t="s">
        <v>245</v>
      </c>
      <c r="D169" s="5" t="s">
        <v>30</v>
      </c>
      <c r="E169" s="4" t="s">
        <v>521</v>
      </c>
      <c r="F169" s="4" t="s">
        <v>522</v>
      </c>
      <c r="G169" s="4" t="s">
        <v>523</v>
      </c>
      <c r="J169" s="5" t="s">
        <v>9</v>
      </c>
    </row>
    <row r="170" spans="1:10">
      <c r="A170" s="5" t="s">
        <v>466</v>
      </c>
      <c r="B170" s="5" t="s">
        <v>520</v>
      </c>
      <c r="C170" s="4" t="s">
        <v>245</v>
      </c>
      <c r="D170" s="5" t="s">
        <v>13</v>
      </c>
      <c r="E170" s="4" t="s">
        <v>524</v>
      </c>
      <c r="F170" s="4" t="s">
        <v>525</v>
      </c>
      <c r="J170" s="5" t="s">
        <v>9</v>
      </c>
    </row>
    <row r="171" spans="1:10" ht="51.95">
      <c r="A171" s="5" t="s">
        <v>466</v>
      </c>
      <c r="B171" s="5" t="s">
        <v>526</v>
      </c>
      <c r="C171" s="4" t="s">
        <v>29</v>
      </c>
      <c r="D171" s="5" t="s">
        <v>30</v>
      </c>
      <c r="E171" s="4" t="s">
        <v>527</v>
      </c>
      <c r="F171" s="4" t="s">
        <v>528</v>
      </c>
      <c r="J171" s="5" t="s">
        <v>9</v>
      </c>
    </row>
    <row r="172" spans="1:10" ht="78">
      <c r="A172" s="5" t="s">
        <v>466</v>
      </c>
      <c r="B172" s="5" t="s">
        <v>526</v>
      </c>
      <c r="C172" s="4" t="s">
        <v>245</v>
      </c>
      <c r="D172" s="5" t="s">
        <v>30</v>
      </c>
      <c r="E172" s="4" t="s">
        <v>529</v>
      </c>
      <c r="F172" s="4" t="s">
        <v>530</v>
      </c>
      <c r="G172" s="4" t="s">
        <v>531</v>
      </c>
      <c r="J172" s="5" t="s">
        <v>9</v>
      </c>
    </row>
    <row r="173" spans="1:10" ht="64.5" customHeight="1">
      <c r="A173" s="5" t="s">
        <v>466</v>
      </c>
      <c r="B173" s="5" t="s">
        <v>526</v>
      </c>
      <c r="C173" s="4" t="s">
        <v>29</v>
      </c>
      <c r="D173" s="5" t="s">
        <v>30</v>
      </c>
      <c r="E173" s="4" t="s">
        <v>532</v>
      </c>
      <c r="F173" s="4" t="s">
        <v>533</v>
      </c>
      <c r="J173" s="5" t="s">
        <v>9</v>
      </c>
    </row>
    <row r="174" spans="1:10">
      <c r="A174" s="5" t="s">
        <v>466</v>
      </c>
      <c r="B174" s="5" t="s">
        <v>526</v>
      </c>
      <c r="C174" s="4" t="s">
        <v>88</v>
      </c>
      <c r="D174" s="5" t="s">
        <v>13</v>
      </c>
      <c r="E174" s="4" t="s">
        <v>498</v>
      </c>
      <c r="G174" s="4" t="s">
        <v>534</v>
      </c>
      <c r="J174" s="5" t="s">
        <v>9</v>
      </c>
    </row>
    <row r="175" spans="1:10" ht="51.95">
      <c r="A175" s="5" t="s">
        <v>466</v>
      </c>
      <c r="B175" s="5" t="s">
        <v>535</v>
      </c>
      <c r="C175" s="4" t="s">
        <v>168</v>
      </c>
      <c r="D175" s="5" t="s">
        <v>30</v>
      </c>
      <c r="E175" s="4" t="s">
        <v>536</v>
      </c>
      <c r="F175" s="4" t="s">
        <v>537</v>
      </c>
      <c r="G175" s="4" t="s">
        <v>538</v>
      </c>
      <c r="J175" s="5" t="s">
        <v>9</v>
      </c>
    </row>
    <row r="176" spans="1:10" ht="78">
      <c r="A176" s="5" t="s">
        <v>466</v>
      </c>
      <c r="B176" s="5" t="s">
        <v>535</v>
      </c>
      <c r="C176" s="4" t="s">
        <v>104</v>
      </c>
      <c r="D176" s="5" t="s">
        <v>30</v>
      </c>
      <c r="E176" s="4" t="s">
        <v>539</v>
      </c>
      <c r="F176" s="4" t="s">
        <v>540</v>
      </c>
      <c r="H176" s="4" t="s">
        <v>541</v>
      </c>
      <c r="J176" s="5" t="s">
        <v>9</v>
      </c>
    </row>
    <row r="177" spans="1:10" ht="51.95">
      <c r="A177" s="5" t="s">
        <v>466</v>
      </c>
      <c r="B177" s="5" t="s">
        <v>535</v>
      </c>
      <c r="C177" s="4" t="s">
        <v>29</v>
      </c>
      <c r="D177" s="5" t="s">
        <v>30</v>
      </c>
      <c r="E177" s="4" t="s">
        <v>542</v>
      </c>
      <c r="F177" s="4" t="s">
        <v>543</v>
      </c>
      <c r="J177" s="5" t="s">
        <v>454</v>
      </c>
    </row>
    <row r="178" spans="1:10">
      <c r="A178" s="5" t="s">
        <v>466</v>
      </c>
      <c r="B178" s="5" t="s">
        <v>544</v>
      </c>
      <c r="C178" s="4" t="s">
        <v>245</v>
      </c>
      <c r="D178" s="5" t="s">
        <v>30</v>
      </c>
      <c r="E178" s="4" t="s">
        <v>545</v>
      </c>
      <c r="F178" s="4" t="s">
        <v>546</v>
      </c>
      <c r="J178" s="5" t="s">
        <v>9</v>
      </c>
    </row>
    <row r="179" spans="1:10" ht="78">
      <c r="A179" s="5" t="s">
        <v>466</v>
      </c>
      <c r="B179" s="5" t="s">
        <v>544</v>
      </c>
      <c r="C179" s="4" t="s">
        <v>245</v>
      </c>
      <c r="D179" s="5" t="s">
        <v>30</v>
      </c>
      <c r="E179" s="4" t="s">
        <v>547</v>
      </c>
      <c r="F179" s="4" t="s">
        <v>548</v>
      </c>
      <c r="G179" s="4" t="s">
        <v>549</v>
      </c>
      <c r="H179" s="4" t="s">
        <v>550</v>
      </c>
      <c r="J179" s="5" t="s">
        <v>9</v>
      </c>
    </row>
    <row r="180" spans="1:10">
      <c r="A180" s="5" t="s">
        <v>466</v>
      </c>
      <c r="B180" s="5" t="s">
        <v>544</v>
      </c>
      <c r="C180" s="4" t="s">
        <v>88</v>
      </c>
      <c r="D180" s="5" t="s">
        <v>13</v>
      </c>
      <c r="E180" s="4" t="s">
        <v>551</v>
      </c>
      <c r="F180" s="4" t="s">
        <v>552</v>
      </c>
      <c r="G180" s="4" t="s">
        <v>553</v>
      </c>
      <c r="J180" s="5" t="s">
        <v>9</v>
      </c>
    </row>
    <row r="181" spans="1:10">
      <c r="A181" s="5" t="s">
        <v>466</v>
      </c>
      <c r="B181" s="5" t="s">
        <v>554</v>
      </c>
      <c r="C181" s="4" t="s">
        <v>88</v>
      </c>
      <c r="D181" s="5" t="s">
        <v>13</v>
      </c>
      <c r="E181" s="4" t="s">
        <v>498</v>
      </c>
      <c r="J181" s="5" t="s">
        <v>9</v>
      </c>
    </row>
    <row r="182" spans="1:10">
      <c r="A182" s="5" t="s">
        <v>466</v>
      </c>
      <c r="B182" s="5" t="s">
        <v>554</v>
      </c>
      <c r="C182" s="4" t="s">
        <v>88</v>
      </c>
      <c r="D182" s="5" t="s">
        <v>13</v>
      </c>
      <c r="E182" s="4" t="s">
        <v>498</v>
      </c>
      <c r="J182" s="5" t="s">
        <v>9</v>
      </c>
    </row>
    <row r="183" spans="1:10" ht="51.95">
      <c r="A183" s="5" t="s">
        <v>466</v>
      </c>
      <c r="B183" s="5" t="s">
        <v>555</v>
      </c>
      <c r="C183" s="4" t="s">
        <v>556</v>
      </c>
      <c r="D183" s="5" t="s">
        <v>13</v>
      </c>
      <c r="E183" s="4" t="s">
        <v>557</v>
      </c>
      <c r="F183" s="4" t="s">
        <v>558</v>
      </c>
      <c r="J183" s="5" t="s">
        <v>9</v>
      </c>
    </row>
    <row r="184" spans="1:10" ht="104.1">
      <c r="A184" s="5" t="s">
        <v>466</v>
      </c>
      <c r="B184" s="5" t="s">
        <v>555</v>
      </c>
      <c r="C184" s="4" t="s">
        <v>40</v>
      </c>
      <c r="D184" s="5" t="s">
        <v>13</v>
      </c>
      <c r="E184" s="5" t="s">
        <v>559</v>
      </c>
      <c r="F184" s="4" t="s">
        <v>560</v>
      </c>
      <c r="G184" s="4" t="s">
        <v>561</v>
      </c>
      <c r="H184" s="4" t="s">
        <v>562</v>
      </c>
      <c r="J184" s="5" t="s">
        <v>9</v>
      </c>
    </row>
    <row r="185" spans="1:10" ht="51.95">
      <c r="A185" s="5" t="s">
        <v>466</v>
      </c>
      <c r="B185" s="5" t="s">
        <v>563</v>
      </c>
      <c r="C185" s="4" t="s">
        <v>29</v>
      </c>
      <c r="D185" s="5" t="s">
        <v>30</v>
      </c>
      <c r="E185" s="4" t="s">
        <v>564</v>
      </c>
      <c r="F185" s="4" t="s">
        <v>565</v>
      </c>
      <c r="J185" s="5" t="s">
        <v>454</v>
      </c>
    </row>
    <row r="186" spans="1:10">
      <c r="A186" s="5" t="s">
        <v>466</v>
      </c>
      <c r="B186" s="5" t="s">
        <v>563</v>
      </c>
      <c r="C186" s="4" t="s">
        <v>88</v>
      </c>
      <c r="D186" s="5" t="s">
        <v>13</v>
      </c>
      <c r="E186" s="4" t="s">
        <v>498</v>
      </c>
      <c r="J186" s="5" t="s">
        <v>9</v>
      </c>
    </row>
    <row r="187" spans="1:10" ht="78">
      <c r="A187" s="5" t="s">
        <v>466</v>
      </c>
      <c r="B187" s="5" t="s">
        <v>566</v>
      </c>
      <c r="C187" s="4" t="s">
        <v>29</v>
      </c>
      <c r="D187" s="5" t="s">
        <v>30</v>
      </c>
      <c r="E187" s="4" t="s">
        <v>567</v>
      </c>
      <c r="F187" s="4" t="s">
        <v>565</v>
      </c>
      <c r="I187" s="6"/>
      <c r="J187" s="5" t="s">
        <v>454</v>
      </c>
    </row>
    <row r="188" spans="1:10">
      <c r="A188" s="5" t="s">
        <v>466</v>
      </c>
      <c r="B188" s="5" t="s">
        <v>566</v>
      </c>
      <c r="C188" s="4" t="s">
        <v>29</v>
      </c>
      <c r="D188" s="5" t="s">
        <v>30</v>
      </c>
      <c r="E188" s="4" t="s">
        <v>568</v>
      </c>
      <c r="F188" s="4" t="s">
        <v>569</v>
      </c>
      <c r="I188" s="6">
        <v>44489</v>
      </c>
      <c r="J188" s="5" t="s">
        <v>9</v>
      </c>
    </row>
    <row r="189" spans="1:10">
      <c r="A189" s="5" t="s">
        <v>466</v>
      </c>
      <c r="B189" s="5" t="s">
        <v>566</v>
      </c>
      <c r="C189" s="4" t="s">
        <v>29</v>
      </c>
      <c r="D189" s="5" t="s">
        <v>30</v>
      </c>
      <c r="E189" s="4" t="s">
        <v>568</v>
      </c>
      <c r="F189" s="4" t="s">
        <v>569</v>
      </c>
      <c r="I189" s="6">
        <v>44489</v>
      </c>
      <c r="J189" s="5" t="s">
        <v>9</v>
      </c>
    </row>
    <row r="190" spans="1:10">
      <c r="A190" s="5" t="s">
        <v>466</v>
      </c>
      <c r="B190" s="5" t="s">
        <v>566</v>
      </c>
      <c r="C190" s="4" t="s">
        <v>88</v>
      </c>
      <c r="D190" s="5" t="s">
        <v>13</v>
      </c>
      <c r="E190" s="4" t="s">
        <v>513</v>
      </c>
      <c r="I190" s="6">
        <v>44489</v>
      </c>
      <c r="J190" s="5" t="s">
        <v>9</v>
      </c>
    </row>
    <row r="191" spans="1:10">
      <c r="A191" s="5" t="s">
        <v>466</v>
      </c>
      <c r="B191" s="5" t="s">
        <v>566</v>
      </c>
      <c r="C191" s="4" t="s">
        <v>88</v>
      </c>
      <c r="D191" s="5" t="s">
        <v>13</v>
      </c>
      <c r="E191" s="4" t="s">
        <v>513</v>
      </c>
      <c r="I191" s="6">
        <v>44489</v>
      </c>
      <c r="J191" s="5" t="s">
        <v>9</v>
      </c>
    </row>
    <row r="192" spans="1:10">
      <c r="A192" s="5" t="s">
        <v>466</v>
      </c>
      <c r="B192" s="5" t="s">
        <v>566</v>
      </c>
      <c r="C192" s="4" t="s">
        <v>88</v>
      </c>
      <c r="D192" s="5" t="s">
        <v>13</v>
      </c>
      <c r="E192" s="4" t="s">
        <v>513</v>
      </c>
      <c r="I192" s="6">
        <v>44489</v>
      </c>
      <c r="J192" s="5" t="s">
        <v>9</v>
      </c>
    </row>
    <row r="193" spans="1:10">
      <c r="A193" s="5" t="s">
        <v>466</v>
      </c>
      <c r="B193" s="5" t="s">
        <v>566</v>
      </c>
      <c r="C193" s="4" t="s">
        <v>88</v>
      </c>
      <c r="D193" s="5" t="s">
        <v>13</v>
      </c>
      <c r="E193" s="4" t="s">
        <v>513</v>
      </c>
      <c r="I193" s="6">
        <v>44489</v>
      </c>
      <c r="J193" s="5" t="s">
        <v>9</v>
      </c>
    </row>
    <row r="194" spans="1:10">
      <c r="A194" s="5" t="s">
        <v>466</v>
      </c>
      <c r="B194" s="5" t="s">
        <v>566</v>
      </c>
      <c r="C194" s="4" t="s">
        <v>389</v>
      </c>
      <c r="D194" s="5" t="s">
        <v>13</v>
      </c>
      <c r="E194" s="4" t="s">
        <v>570</v>
      </c>
      <c r="I194" s="6">
        <v>44489</v>
      </c>
      <c r="J194" s="5" t="s">
        <v>9</v>
      </c>
    </row>
    <row r="195" spans="1:10">
      <c r="A195" s="5" t="s">
        <v>466</v>
      </c>
      <c r="B195" s="5" t="s">
        <v>566</v>
      </c>
      <c r="C195" s="4" t="s">
        <v>389</v>
      </c>
      <c r="D195" s="5" t="s">
        <v>13</v>
      </c>
      <c r="E195" s="4" t="s">
        <v>570</v>
      </c>
      <c r="I195" s="6">
        <v>44489</v>
      </c>
      <c r="J195" s="5" t="s">
        <v>9</v>
      </c>
    </row>
    <row r="196" spans="1:10" ht="78">
      <c r="A196" s="5" t="s">
        <v>466</v>
      </c>
      <c r="B196" s="5" t="s">
        <v>566</v>
      </c>
      <c r="C196" s="4" t="s">
        <v>50</v>
      </c>
      <c r="D196" s="5" t="s">
        <v>13</v>
      </c>
      <c r="E196" s="4" t="s">
        <v>571</v>
      </c>
      <c r="F196" s="4" t="s">
        <v>572</v>
      </c>
      <c r="G196" s="4" t="s">
        <v>573</v>
      </c>
      <c r="H196" s="4" t="s">
        <v>574</v>
      </c>
      <c r="I196" s="6">
        <v>44489</v>
      </c>
      <c r="J196" s="5" t="s">
        <v>9</v>
      </c>
    </row>
    <row r="197" spans="1:10" ht="51.95">
      <c r="A197" s="5" t="s">
        <v>466</v>
      </c>
      <c r="B197" s="5" t="s">
        <v>566</v>
      </c>
      <c r="C197" s="4" t="s">
        <v>245</v>
      </c>
      <c r="D197" s="5" t="s">
        <v>30</v>
      </c>
      <c r="E197" s="4" t="s">
        <v>575</v>
      </c>
      <c r="F197" s="4" t="s">
        <v>576</v>
      </c>
      <c r="G197" s="4" t="s">
        <v>577</v>
      </c>
      <c r="J197" s="5" t="s">
        <v>9</v>
      </c>
    </row>
    <row r="198" spans="1:10" ht="51.95">
      <c r="A198" s="5" t="s">
        <v>466</v>
      </c>
      <c r="B198" s="5" t="s">
        <v>566</v>
      </c>
      <c r="C198" s="4" t="s">
        <v>29</v>
      </c>
      <c r="D198" s="5" t="s">
        <v>30</v>
      </c>
      <c r="E198" s="4" t="s">
        <v>578</v>
      </c>
      <c r="F198" s="4" t="s">
        <v>565</v>
      </c>
      <c r="J198" s="5" t="s">
        <v>9</v>
      </c>
    </row>
    <row r="199" spans="1:10" ht="104.1">
      <c r="A199" s="5" t="s">
        <v>466</v>
      </c>
      <c r="B199" s="5" t="s">
        <v>566</v>
      </c>
      <c r="C199" s="4" t="s">
        <v>34</v>
      </c>
      <c r="D199" s="5" t="s">
        <v>30</v>
      </c>
      <c r="E199" s="4" t="s">
        <v>579</v>
      </c>
      <c r="F199" s="4" t="s">
        <v>580</v>
      </c>
      <c r="J199" s="5" t="s">
        <v>9</v>
      </c>
    </row>
    <row r="200" spans="1:10">
      <c r="A200" s="5" t="s">
        <v>466</v>
      </c>
      <c r="B200" s="5" t="s">
        <v>581</v>
      </c>
      <c r="C200" s="4" t="s">
        <v>88</v>
      </c>
      <c r="D200" s="5" t="s">
        <v>13</v>
      </c>
      <c r="E200" s="4" t="s">
        <v>513</v>
      </c>
      <c r="I200" s="6">
        <v>44490</v>
      </c>
      <c r="J200" s="5" t="s">
        <v>9</v>
      </c>
    </row>
    <row r="201" spans="1:10">
      <c r="A201" s="5" t="s">
        <v>466</v>
      </c>
      <c r="B201" s="5" t="s">
        <v>581</v>
      </c>
      <c r="C201" s="4" t="s">
        <v>88</v>
      </c>
      <c r="D201" s="5" t="s">
        <v>13</v>
      </c>
      <c r="E201" s="4" t="s">
        <v>513</v>
      </c>
      <c r="I201" s="6">
        <v>44490</v>
      </c>
      <c r="J201" s="5" t="s">
        <v>9</v>
      </c>
    </row>
    <row r="202" spans="1:10">
      <c r="A202" s="5" t="s">
        <v>466</v>
      </c>
      <c r="B202" s="5" t="s">
        <v>581</v>
      </c>
      <c r="C202" s="4" t="s">
        <v>88</v>
      </c>
      <c r="D202" s="5" t="s">
        <v>13</v>
      </c>
      <c r="E202" s="4" t="s">
        <v>498</v>
      </c>
      <c r="I202" s="6">
        <v>44490</v>
      </c>
      <c r="J202" s="5" t="s">
        <v>9</v>
      </c>
    </row>
    <row r="203" spans="1:10">
      <c r="A203" s="5" t="s">
        <v>466</v>
      </c>
      <c r="B203" s="5" t="s">
        <v>581</v>
      </c>
      <c r="C203" s="4" t="s">
        <v>389</v>
      </c>
      <c r="D203" s="5" t="s">
        <v>13</v>
      </c>
      <c r="E203" s="4" t="s">
        <v>570</v>
      </c>
      <c r="I203" s="6">
        <v>44490</v>
      </c>
      <c r="J203" s="5" t="s">
        <v>9</v>
      </c>
    </row>
    <row r="204" spans="1:10">
      <c r="A204" s="5" t="s">
        <v>466</v>
      </c>
      <c r="B204" s="5" t="s">
        <v>581</v>
      </c>
      <c r="C204" s="4" t="s">
        <v>389</v>
      </c>
      <c r="D204" s="5" t="s">
        <v>13</v>
      </c>
      <c r="E204" s="4" t="s">
        <v>582</v>
      </c>
      <c r="J204" s="5" t="s">
        <v>9</v>
      </c>
    </row>
    <row r="205" spans="1:10">
      <c r="A205" s="5" t="s">
        <v>466</v>
      </c>
      <c r="B205" s="5" t="s">
        <v>581</v>
      </c>
      <c r="C205" s="4" t="s">
        <v>88</v>
      </c>
      <c r="D205" s="5" t="s">
        <v>13</v>
      </c>
      <c r="E205" s="4" t="s">
        <v>583</v>
      </c>
      <c r="F205" s="4" t="s">
        <v>584</v>
      </c>
      <c r="J205" s="5" t="s">
        <v>9</v>
      </c>
    </row>
    <row r="206" spans="1:10">
      <c r="A206" s="5" t="s">
        <v>466</v>
      </c>
      <c r="B206" s="5" t="s">
        <v>581</v>
      </c>
      <c r="C206" s="4" t="s">
        <v>88</v>
      </c>
      <c r="D206" s="5" t="s">
        <v>13</v>
      </c>
      <c r="E206" s="4" t="s">
        <v>585</v>
      </c>
      <c r="F206" s="4" t="s">
        <v>586</v>
      </c>
      <c r="J206" s="5" t="s">
        <v>9</v>
      </c>
    </row>
    <row r="207" spans="1:10" ht="51.95">
      <c r="A207" s="5" t="s">
        <v>466</v>
      </c>
      <c r="B207" s="5" t="s">
        <v>581</v>
      </c>
      <c r="C207" s="4" t="s">
        <v>29</v>
      </c>
      <c r="D207" s="5" t="s">
        <v>30</v>
      </c>
      <c r="E207" s="4" t="s">
        <v>587</v>
      </c>
      <c r="F207" s="4" t="s">
        <v>588</v>
      </c>
      <c r="J207" s="5" t="s">
        <v>9</v>
      </c>
    </row>
    <row r="208" spans="1:10">
      <c r="A208" s="5" t="s">
        <v>466</v>
      </c>
      <c r="B208" s="5" t="s">
        <v>581</v>
      </c>
      <c r="C208" s="4" t="s">
        <v>88</v>
      </c>
      <c r="D208" s="5" t="s">
        <v>13</v>
      </c>
      <c r="E208" s="4" t="s">
        <v>589</v>
      </c>
      <c r="I208" s="6">
        <v>44490</v>
      </c>
      <c r="J208" s="5" t="s">
        <v>9</v>
      </c>
    </row>
    <row r="209" spans="1:10">
      <c r="A209" s="5" t="s">
        <v>466</v>
      </c>
      <c r="B209" s="5" t="s">
        <v>581</v>
      </c>
      <c r="C209" s="4" t="s">
        <v>389</v>
      </c>
      <c r="D209" s="5" t="s">
        <v>13</v>
      </c>
      <c r="E209" s="4" t="s">
        <v>590</v>
      </c>
      <c r="I209" s="6">
        <v>44490</v>
      </c>
      <c r="J209" s="5" t="s">
        <v>9</v>
      </c>
    </row>
    <row r="210" spans="1:10" ht="51.95">
      <c r="A210" s="5" t="s">
        <v>466</v>
      </c>
      <c r="B210" s="5" t="s">
        <v>591</v>
      </c>
      <c r="C210" s="4" t="s">
        <v>12</v>
      </c>
      <c r="D210" s="5" t="s">
        <v>13</v>
      </c>
      <c r="E210" s="4" t="s">
        <v>592</v>
      </c>
      <c r="F210" s="4" t="s">
        <v>593</v>
      </c>
      <c r="I210" s="4" t="s">
        <v>594</v>
      </c>
      <c r="J210" s="5" t="s">
        <v>454</v>
      </c>
    </row>
    <row r="211" spans="1:10">
      <c r="A211" s="5" t="s">
        <v>466</v>
      </c>
      <c r="B211" s="5" t="s">
        <v>581</v>
      </c>
      <c r="C211" s="4" t="s">
        <v>88</v>
      </c>
      <c r="D211" s="5" t="s">
        <v>13</v>
      </c>
      <c r="E211" s="4" t="s">
        <v>589</v>
      </c>
      <c r="I211" s="6">
        <v>44490</v>
      </c>
      <c r="J211" s="5" t="s">
        <v>9</v>
      </c>
    </row>
    <row r="212" spans="1:10">
      <c r="A212" s="5" t="s">
        <v>466</v>
      </c>
      <c r="B212" s="5" t="s">
        <v>591</v>
      </c>
      <c r="C212" s="4" t="s">
        <v>389</v>
      </c>
      <c r="D212" s="5" t="s">
        <v>30</v>
      </c>
      <c r="E212" s="4" t="s">
        <v>595</v>
      </c>
      <c r="F212" s="4" t="s">
        <v>596</v>
      </c>
      <c r="I212" s="4" t="s">
        <v>591</v>
      </c>
      <c r="J212" s="5" t="s">
        <v>9</v>
      </c>
    </row>
    <row r="213" spans="1:10">
      <c r="A213" s="5" t="s">
        <v>466</v>
      </c>
      <c r="B213" s="5" t="s">
        <v>591</v>
      </c>
      <c r="C213" s="4" t="s">
        <v>352</v>
      </c>
      <c r="D213" s="5" t="s">
        <v>30</v>
      </c>
      <c r="E213" s="4" t="s">
        <v>597</v>
      </c>
      <c r="I213" s="4" t="s">
        <v>598</v>
      </c>
      <c r="J213" s="5" t="s">
        <v>454</v>
      </c>
    </row>
    <row r="214" spans="1:10">
      <c r="A214" s="5" t="s">
        <v>466</v>
      </c>
      <c r="B214" s="5" t="s">
        <v>591</v>
      </c>
      <c r="C214" s="4" t="s">
        <v>29</v>
      </c>
      <c r="D214" s="5" t="s">
        <v>30</v>
      </c>
      <c r="E214" s="4" t="s">
        <v>599</v>
      </c>
      <c r="F214" s="4" t="s">
        <v>600</v>
      </c>
      <c r="J214" s="5" t="s">
        <v>9</v>
      </c>
    </row>
    <row r="215" spans="1:10" ht="51.95">
      <c r="A215" s="5" t="s">
        <v>466</v>
      </c>
      <c r="B215" s="5" t="s">
        <v>601</v>
      </c>
      <c r="C215" s="4" t="s">
        <v>29</v>
      </c>
      <c r="D215" s="5" t="s">
        <v>30</v>
      </c>
      <c r="E215" s="4" t="s">
        <v>602</v>
      </c>
      <c r="F215" s="4" t="s">
        <v>603</v>
      </c>
      <c r="J215" s="5" t="s">
        <v>454</v>
      </c>
    </row>
    <row r="216" spans="1:10">
      <c r="A216" s="5" t="s">
        <v>466</v>
      </c>
      <c r="B216" s="5" t="s">
        <v>601</v>
      </c>
      <c r="C216" s="4" t="s">
        <v>88</v>
      </c>
      <c r="D216" s="5" t="s">
        <v>13</v>
      </c>
      <c r="E216" s="4" t="s">
        <v>604</v>
      </c>
      <c r="F216" s="4" t="s">
        <v>605</v>
      </c>
      <c r="J216" s="5" t="s">
        <v>9</v>
      </c>
    </row>
    <row r="217" spans="1:10">
      <c r="A217" s="5" t="s">
        <v>466</v>
      </c>
      <c r="B217" s="5" t="s">
        <v>601</v>
      </c>
      <c r="C217" s="4" t="s">
        <v>88</v>
      </c>
      <c r="D217" s="5" t="s">
        <v>13</v>
      </c>
      <c r="E217" s="4" t="s">
        <v>604</v>
      </c>
      <c r="F217" s="4" t="s">
        <v>606</v>
      </c>
      <c r="J217" s="5" t="s">
        <v>9</v>
      </c>
    </row>
    <row r="218" spans="1:10" ht="51.95">
      <c r="A218" s="5" t="s">
        <v>466</v>
      </c>
      <c r="B218" s="5" t="s">
        <v>601</v>
      </c>
      <c r="C218" s="4" t="s">
        <v>245</v>
      </c>
      <c r="D218" s="5" t="s">
        <v>30</v>
      </c>
      <c r="E218" s="4" t="s">
        <v>607</v>
      </c>
      <c r="F218" s="4" t="s">
        <v>608</v>
      </c>
      <c r="G218" s="4" t="s">
        <v>609</v>
      </c>
      <c r="J218" s="5" t="s">
        <v>9</v>
      </c>
    </row>
    <row r="219" spans="1:10">
      <c r="A219" s="5" t="s">
        <v>466</v>
      </c>
      <c r="B219" s="5" t="s">
        <v>594</v>
      </c>
      <c r="C219" s="4" t="s">
        <v>610</v>
      </c>
      <c r="D219" s="5" t="s">
        <v>30</v>
      </c>
      <c r="E219" s="4" t="s">
        <v>611</v>
      </c>
      <c r="F219" s="4" t="s">
        <v>612</v>
      </c>
      <c r="I219" s="4" t="s">
        <v>613</v>
      </c>
      <c r="J219" s="5" t="s">
        <v>9</v>
      </c>
    </row>
    <row r="220" spans="1:10">
      <c r="A220" s="5" t="s">
        <v>466</v>
      </c>
      <c r="B220" s="5" t="s">
        <v>594</v>
      </c>
      <c r="C220" s="4" t="s">
        <v>29</v>
      </c>
      <c r="D220" s="5" t="s">
        <v>30</v>
      </c>
      <c r="E220" s="4" t="s">
        <v>568</v>
      </c>
      <c r="F220" s="4" t="s">
        <v>614</v>
      </c>
      <c r="I220" s="6">
        <v>44495</v>
      </c>
      <c r="J220" s="5" t="s">
        <v>9</v>
      </c>
    </row>
    <row r="221" spans="1:10" ht="51.95">
      <c r="A221" s="5" t="s">
        <v>466</v>
      </c>
      <c r="B221" s="5" t="s">
        <v>594</v>
      </c>
      <c r="C221" s="4" t="s">
        <v>29</v>
      </c>
      <c r="D221" s="5" t="s">
        <v>30</v>
      </c>
      <c r="E221" s="4" t="s">
        <v>615</v>
      </c>
      <c r="F221" s="4" t="s">
        <v>616</v>
      </c>
      <c r="G221" s="4" t="s">
        <v>617</v>
      </c>
      <c r="J221" s="5" t="s">
        <v>9</v>
      </c>
    </row>
    <row r="222" spans="1:10">
      <c r="A222" s="5" t="s">
        <v>466</v>
      </c>
      <c r="B222" s="5" t="s">
        <v>594</v>
      </c>
      <c r="C222" s="4" t="s">
        <v>88</v>
      </c>
      <c r="D222" s="5" t="s">
        <v>13</v>
      </c>
      <c r="E222" s="4" t="s">
        <v>618</v>
      </c>
      <c r="I222" s="6">
        <v>44495</v>
      </c>
      <c r="J222" s="5" t="s">
        <v>9</v>
      </c>
    </row>
    <row r="223" spans="1:10" ht="78">
      <c r="A223" s="5" t="s">
        <v>466</v>
      </c>
      <c r="B223" s="5" t="s">
        <v>594</v>
      </c>
      <c r="C223" s="4" t="s">
        <v>12</v>
      </c>
      <c r="D223" s="5" t="s">
        <v>13</v>
      </c>
      <c r="E223" s="4" t="s">
        <v>619</v>
      </c>
      <c r="F223" s="4" t="s">
        <v>620</v>
      </c>
      <c r="G223" s="4" t="s">
        <v>621</v>
      </c>
      <c r="J223" s="5" t="s">
        <v>9</v>
      </c>
    </row>
    <row r="224" spans="1:10" ht="51.95">
      <c r="A224" s="5" t="s">
        <v>466</v>
      </c>
      <c r="B224" s="5" t="s">
        <v>622</v>
      </c>
      <c r="C224" s="4" t="s">
        <v>245</v>
      </c>
      <c r="D224" s="5" t="s">
        <v>30</v>
      </c>
      <c r="E224" s="4" t="s">
        <v>623</v>
      </c>
      <c r="F224" s="4" t="s">
        <v>624</v>
      </c>
      <c r="J224" s="5" t="s">
        <v>9</v>
      </c>
    </row>
    <row r="225" spans="1:10">
      <c r="A225" s="5" t="s">
        <v>466</v>
      </c>
      <c r="B225" s="5" t="s">
        <v>622</v>
      </c>
      <c r="C225" s="4" t="s">
        <v>88</v>
      </c>
      <c r="D225" s="5" t="s">
        <v>13</v>
      </c>
      <c r="E225" s="4" t="s">
        <v>625</v>
      </c>
      <c r="F225" s="4" t="s">
        <v>584</v>
      </c>
      <c r="J225" s="5" t="s">
        <v>9</v>
      </c>
    </row>
    <row r="226" spans="1:10" ht="78">
      <c r="A226" s="5" t="s">
        <v>466</v>
      </c>
      <c r="B226" s="5" t="s">
        <v>622</v>
      </c>
      <c r="C226" s="4" t="s">
        <v>446</v>
      </c>
      <c r="D226" s="5" t="s">
        <v>30</v>
      </c>
      <c r="E226" s="4" t="s">
        <v>626</v>
      </c>
      <c r="F226" s="4" t="s">
        <v>627</v>
      </c>
      <c r="G226" s="4" t="s">
        <v>628</v>
      </c>
      <c r="J226" s="5" t="s">
        <v>9</v>
      </c>
    </row>
    <row r="227" spans="1:10">
      <c r="A227" s="5" t="s">
        <v>466</v>
      </c>
      <c r="B227" s="5" t="s">
        <v>629</v>
      </c>
      <c r="C227" s="4" t="s">
        <v>245</v>
      </c>
      <c r="D227" s="5" t="s">
        <v>30</v>
      </c>
      <c r="E227" s="4" t="s">
        <v>630</v>
      </c>
      <c r="I227" s="4" t="s">
        <v>629</v>
      </c>
      <c r="J227" s="5" t="s">
        <v>9</v>
      </c>
    </row>
    <row r="228" spans="1:10">
      <c r="A228" s="5" t="s">
        <v>466</v>
      </c>
      <c r="B228" s="5" t="s">
        <v>629</v>
      </c>
      <c r="C228" s="4" t="s">
        <v>226</v>
      </c>
      <c r="D228" s="5" t="s">
        <v>30</v>
      </c>
      <c r="E228" s="4" t="s">
        <v>631</v>
      </c>
      <c r="I228" s="4" t="s">
        <v>629</v>
      </c>
      <c r="J228" s="5" t="s">
        <v>9</v>
      </c>
    </row>
    <row r="229" spans="1:10" ht="51.95">
      <c r="A229" s="5" t="s">
        <v>466</v>
      </c>
      <c r="B229" s="5" t="s">
        <v>629</v>
      </c>
      <c r="C229" s="4" t="s">
        <v>12</v>
      </c>
      <c r="D229" s="5" t="s">
        <v>13</v>
      </c>
      <c r="E229" s="4" t="s">
        <v>632</v>
      </c>
      <c r="F229" s="4" t="s">
        <v>633</v>
      </c>
      <c r="J229" s="5" t="s">
        <v>9</v>
      </c>
    </row>
    <row r="230" spans="1:10" ht="51.95">
      <c r="A230" s="5" t="s">
        <v>466</v>
      </c>
      <c r="B230" s="5" t="s">
        <v>629</v>
      </c>
      <c r="C230" s="4" t="s">
        <v>29</v>
      </c>
      <c r="D230" s="5" t="s">
        <v>30</v>
      </c>
      <c r="E230" s="4" t="s">
        <v>634</v>
      </c>
      <c r="F230" s="4" t="s">
        <v>635</v>
      </c>
      <c r="J230" s="5" t="s">
        <v>9</v>
      </c>
    </row>
    <row r="231" spans="1:10">
      <c r="A231" s="5" t="s">
        <v>466</v>
      </c>
      <c r="B231" s="5" t="s">
        <v>629</v>
      </c>
      <c r="C231" s="4" t="s">
        <v>88</v>
      </c>
      <c r="D231" s="5" t="s">
        <v>13</v>
      </c>
      <c r="E231" s="4" t="s">
        <v>636</v>
      </c>
      <c r="F231" s="4" t="s">
        <v>637</v>
      </c>
      <c r="J231" s="5" t="s">
        <v>9</v>
      </c>
    </row>
    <row r="232" spans="1:10" ht="51.95">
      <c r="A232" s="5" t="s">
        <v>466</v>
      </c>
      <c r="B232" s="5" t="s">
        <v>638</v>
      </c>
      <c r="C232" s="4" t="s">
        <v>29</v>
      </c>
      <c r="D232" s="5" t="s">
        <v>30</v>
      </c>
      <c r="E232" s="4" t="s">
        <v>639</v>
      </c>
      <c r="F232" s="4" t="s">
        <v>640</v>
      </c>
      <c r="J232" s="5" t="s">
        <v>9</v>
      </c>
    </row>
    <row r="233" spans="1:10" ht="51.95">
      <c r="A233" s="5" t="s">
        <v>466</v>
      </c>
      <c r="B233" s="5" t="s">
        <v>638</v>
      </c>
      <c r="C233" s="4" t="s">
        <v>29</v>
      </c>
      <c r="D233" s="5" t="s">
        <v>30</v>
      </c>
      <c r="E233" s="4" t="s">
        <v>641</v>
      </c>
      <c r="F233" s="4" t="s">
        <v>642</v>
      </c>
      <c r="J233" s="5" t="s">
        <v>9</v>
      </c>
    </row>
    <row r="234" spans="1:10">
      <c r="A234" s="5" t="s">
        <v>466</v>
      </c>
      <c r="B234" s="5" t="s">
        <v>643</v>
      </c>
      <c r="C234" s="4" t="s">
        <v>88</v>
      </c>
      <c r="D234" s="5" t="s">
        <v>13</v>
      </c>
      <c r="E234" s="4" t="s">
        <v>644</v>
      </c>
      <c r="J234" s="5" t="s">
        <v>9</v>
      </c>
    </row>
    <row r="235" spans="1:10">
      <c r="A235" s="5" t="s">
        <v>645</v>
      </c>
      <c r="B235" s="5" t="s">
        <v>646</v>
      </c>
      <c r="C235" s="4" t="s">
        <v>88</v>
      </c>
      <c r="D235" s="5" t="s">
        <v>13</v>
      </c>
      <c r="E235" s="4" t="s">
        <v>647</v>
      </c>
      <c r="J235" s="5" t="s">
        <v>454</v>
      </c>
    </row>
    <row r="236" spans="1:10" ht="51.95">
      <c r="A236" s="5" t="s">
        <v>645</v>
      </c>
      <c r="B236" s="5" t="s">
        <v>646</v>
      </c>
      <c r="C236" s="4" t="s">
        <v>29</v>
      </c>
      <c r="D236" s="5" t="s">
        <v>30</v>
      </c>
      <c r="E236" s="4" t="s">
        <v>648</v>
      </c>
      <c r="F236" s="4" t="s">
        <v>649</v>
      </c>
      <c r="J236" s="5" t="s">
        <v>454</v>
      </c>
    </row>
    <row r="237" spans="1:10">
      <c r="A237" s="5" t="s">
        <v>645</v>
      </c>
      <c r="B237" s="5" t="s">
        <v>646</v>
      </c>
      <c r="C237" s="4" t="s">
        <v>88</v>
      </c>
      <c r="D237" s="5" t="s">
        <v>13</v>
      </c>
      <c r="E237" s="4" t="s">
        <v>647</v>
      </c>
      <c r="J237" s="5" t="s">
        <v>454</v>
      </c>
    </row>
    <row r="238" spans="1:10">
      <c r="A238" s="5" t="s">
        <v>645</v>
      </c>
      <c r="B238" s="5" t="s">
        <v>650</v>
      </c>
      <c r="C238" s="4" t="s">
        <v>88</v>
      </c>
      <c r="D238" s="5" t="s">
        <v>13</v>
      </c>
      <c r="E238" s="4" t="s">
        <v>644</v>
      </c>
      <c r="J238" s="5" t="s">
        <v>454</v>
      </c>
    </row>
    <row r="239" spans="1:10">
      <c r="A239" s="5" t="s">
        <v>645</v>
      </c>
      <c r="B239" s="5" t="s">
        <v>650</v>
      </c>
      <c r="C239" s="4" t="s">
        <v>88</v>
      </c>
      <c r="D239" s="5" t="s">
        <v>13</v>
      </c>
      <c r="E239" s="4" t="s">
        <v>644</v>
      </c>
      <c r="J239" s="5" t="s">
        <v>454</v>
      </c>
    </row>
    <row r="240" spans="1:10" ht="51.95">
      <c r="A240" s="5" t="s">
        <v>645</v>
      </c>
      <c r="B240" s="5" t="s">
        <v>650</v>
      </c>
      <c r="C240" s="4" t="s">
        <v>29</v>
      </c>
      <c r="D240" s="5" t="s">
        <v>30</v>
      </c>
      <c r="E240" s="4" t="s">
        <v>651</v>
      </c>
      <c r="F240" s="4" t="s">
        <v>652</v>
      </c>
      <c r="J240" s="5" t="s">
        <v>9</v>
      </c>
    </row>
    <row r="241" spans="1:11">
      <c r="A241" s="5" t="s">
        <v>645</v>
      </c>
      <c r="B241" s="5" t="s">
        <v>650</v>
      </c>
      <c r="C241" s="4" t="s">
        <v>88</v>
      </c>
      <c r="D241" s="5" t="s">
        <v>13</v>
      </c>
      <c r="E241" s="4" t="s">
        <v>644</v>
      </c>
      <c r="J241" s="4" t="s">
        <v>454</v>
      </c>
      <c r="K241" s="5"/>
    </row>
    <row r="242" spans="1:11">
      <c r="A242" s="5" t="s">
        <v>645</v>
      </c>
      <c r="B242" s="5" t="s">
        <v>650</v>
      </c>
      <c r="C242" s="4" t="s">
        <v>226</v>
      </c>
      <c r="D242" s="5" t="s">
        <v>30</v>
      </c>
      <c r="E242" s="4" t="s">
        <v>653</v>
      </c>
      <c r="I242" s="4" t="s">
        <v>654</v>
      </c>
      <c r="J242" s="5" t="s">
        <v>9</v>
      </c>
    </row>
    <row r="243" spans="1:11" ht="51.95">
      <c r="A243" s="5" t="s">
        <v>645</v>
      </c>
      <c r="B243" s="5" t="s">
        <v>655</v>
      </c>
      <c r="C243" s="4" t="s">
        <v>29</v>
      </c>
      <c r="D243" s="5" t="s">
        <v>30</v>
      </c>
      <c r="E243" s="4" t="s">
        <v>656</v>
      </c>
      <c r="F243" s="4" t="s">
        <v>657</v>
      </c>
      <c r="J243" s="5" t="s">
        <v>9</v>
      </c>
    </row>
    <row r="244" spans="1:11">
      <c r="A244" s="5" t="s">
        <v>645</v>
      </c>
      <c r="B244" s="5" t="s">
        <v>655</v>
      </c>
      <c r="C244" s="4" t="s">
        <v>138</v>
      </c>
      <c r="D244" s="5" t="s">
        <v>30</v>
      </c>
      <c r="E244" s="4" t="s">
        <v>658</v>
      </c>
      <c r="F244" s="4" t="s">
        <v>659</v>
      </c>
      <c r="J244" s="5" t="s">
        <v>9</v>
      </c>
    </row>
    <row r="245" spans="1:11">
      <c r="A245" s="5" t="s">
        <v>645</v>
      </c>
      <c r="B245" s="5" t="s">
        <v>660</v>
      </c>
      <c r="C245" s="4" t="s">
        <v>88</v>
      </c>
      <c r="D245" s="5" t="s">
        <v>13</v>
      </c>
      <c r="E245" s="4" t="s">
        <v>644</v>
      </c>
      <c r="J245" s="5" t="s">
        <v>454</v>
      </c>
    </row>
    <row r="246" spans="1:11">
      <c r="A246" s="5" t="s">
        <v>645</v>
      </c>
      <c r="B246" s="5" t="s">
        <v>660</v>
      </c>
      <c r="C246" s="4" t="s">
        <v>88</v>
      </c>
      <c r="D246" s="5" t="s">
        <v>13</v>
      </c>
      <c r="E246" s="4" t="s">
        <v>661</v>
      </c>
      <c r="J246" s="5" t="s">
        <v>454</v>
      </c>
    </row>
    <row r="247" spans="1:11">
      <c r="A247" s="5" t="s">
        <v>645</v>
      </c>
      <c r="B247" s="5" t="s">
        <v>660</v>
      </c>
      <c r="C247" s="4" t="s">
        <v>226</v>
      </c>
      <c r="D247" s="5" t="s">
        <v>30</v>
      </c>
      <c r="E247" s="4" t="s">
        <v>662</v>
      </c>
      <c r="J247" s="5" t="s">
        <v>9</v>
      </c>
    </row>
    <row r="248" spans="1:11" ht="51.95">
      <c r="A248" s="5" t="s">
        <v>645</v>
      </c>
      <c r="B248" s="5" t="s">
        <v>655</v>
      </c>
      <c r="C248" s="4" t="s">
        <v>446</v>
      </c>
      <c r="D248" s="5" t="s">
        <v>30</v>
      </c>
      <c r="E248" s="4" t="s">
        <v>663</v>
      </c>
      <c r="F248" s="4" t="s">
        <v>664</v>
      </c>
      <c r="J248" s="5" t="s">
        <v>9</v>
      </c>
    </row>
    <row r="249" spans="1:11" ht="51.95">
      <c r="A249" s="5" t="s">
        <v>645</v>
      </c>
      <c r="B249" s="5" t="s">
        <v>665</v>
      </c>
      <c r="C249" s="4" t="s">
        <v>446</v>
      </c>
      <c r="D249" s="5" t="s">
        <v>30</v>
      </c>
      <c r="E249" s="4" t="s">
        <v>666</v>
      </c>
      <c r="F249" s="4" t="s">
        <v>667</v>
      </c>
      <c r="G249" s="4" t="s">
        <v>668</v>
      </c>
      <c r="I249" s="4" t="s">
        <v>665</v>
      </c>
      <c r="J249" s="5" t="s">
        <v>454</v>
      </c>
    </row>
    <row r="250" spans="1:11" ht="104.1">
      <c r="A250" s="5" t="s">
        <v>645</v>
      </c>
      <c r="B250" s="5" t="s">
        <v>665</v>
      </c>
      <c r="C250" s="4" t="s">
        <v>12</v>
      </c>
      <c r="D250" s="5" t="s">
        <v>13</v>
      </c>
      <c r="E250" s="4" t="s">
        <v>669</v>
      </c>
      <c r="F250" s="4" t="s">
        <v>670</v>
      </c>
      <c r="G250" s="4" t="s">
        <v>671</v>
      </c>
      <c r="J250" s="5" t="s">
        <v>9</v>
      </c>
    </row>
    <row r="251" spans="1:11" ht="51.95">
      <c r="A251" s="5" t="s">
        <v>645</v>
      </c>
      <c r="B251" s="5" t="s">
        <v>512</v>
      </c>
      <c r="C251" s="4" t="s">
        <v>245</v>
      </c>
      <c r="D251" s="5" t="s">
        <v>13</v>
      </c>
      <c r="E251" s="4" t="s">
        <v>672</v>
      </c>
      <c r="F251" s="4" t="s">
        <v>673</v>
      </c>
      <c r="G251" s="4" t="s">
        <v>674</v>
      </c>
      <c r="J251" s="5" t="s">
        <v>9</v>
      </c>
    </row>
    <row r="252" spans="1:11" ht="51.95">
      <c r="A252" s="5" t="s">
        <v>645</v>
      </c>
      <c r="B252" s="5" t="s">
        <v>675</v>
      </c>
      <c r="C252" s="4" t="s">
        <v>29</v>
      </c>
      <c r="D252" s="5" t="s">
        <v>30</v>
      </c>
      <c r="E252" s="4" t="s">
        <v>676</v>
      </c>
      <c r="F252" s="4" t="s">
        <v>677</v>
      </c>
      <c r="J252" s="5" t="s">
        <v>9</v>
      </c>
    </row>
    <row r="253" spans="1:11">
      <c r="A253" s="5" t="s">
        <v>645</v>
      </c>
      <c r="B253" s="5" t="s">
        <v>678</v>
      </c>
      <c r="C253" s="4" t="s">
        <v>226</v>
      </c>
      <c r="D253" s="5" t="s">
        <v>30</v>
      </c>
      <c r="E253" s="4" t="s">
        <v>679</v>
      </c>
      <c r="I253" s="4" t="s">
        <v>678</v>
      </c>
      <c r="J253" s="5" t="s">
        <v>9</v>
      </c>
    </row>
    <row r="254" spans="1:11" ht="104.1">
      <c r="A254" s="5" t="s">
        <v>645</v>
      </c>
      <c r="B254" s="5" t="s">
        <v>678</v>
      </c>
      <c r="C254" s="4" t="s">
        <v>446</v>
      </c>
      <c r="D254" s="5" t="s">
        <v>30</v>
      </c>
      <c r="E254" s="4" t="s">
        <v>680</v>
      </c>
      <c r="F254" s="4" t="s">
        <v>681</v>
      </c>
      <c r="J254" s="5" t="s">
        <v>9</v>
      </c>
    </row>
    <row r="255" spans="1:11" ht="51.95">
      <c r="A255" s="5" t="s">
        <v>645</v>
      </c>
      <c r="B255" s="5" t="s">
        <v>678</v>
      </c>
      <c r="C255" s="4" t="s">
        <v>88</v>
      </c>
      <c r="D255" s="5" t="s">
        <v>30</v>
      </c>
      <c r="E255" s="4" t="s">
        <v>682</v>
      </c>
      <c r="F255" s="4" t="s">
        <v>683</v>
      </c>
      <c r="J255" s="5" t="s">
        <v>9</v>
      </c>
    </row>
    <row r="256" spans="1:11" ht="51.95">
      <c r="A256" s="5" t="s">
        <v>645</v>
      </c>
      <c r="B256" s="5" t="s">
        <v>678</v>
      </c>
      <c r="C256" s="4" t="s">
        <v>12</v>
      </c>
      <c r="D256" s="5" t="s">
        <v>30</v>
      </c>
      <c r="E256" s="4" t="s">
        <v>684</v>
      </c>
      <c r="F256" s="4" t="s">
        <v>633</v>
      </c>
      <c r="J256" s="5" t="s">
        <v>9</v>
      </c>
    </row>
    <row r="257" spans="1:10" ht="51.95">
      <c r="A257" s="5" t="s">
        <v>645</v>
      </c>
      <c r="B257" s="5" t="s">
        <v>678</v>
      </c>
      <c r="C257" s="4" t="s">
        <v>685</v>
      </c>
      <c r="D257" s="5" t="s">
        <v>30</v>
      </c>
      <c r="E257" s="4" t="s">
        <v>686</v>
      </c>
      <c r="F257" s="4" t="s">
        <v>687</v>
      </c>
      <c r="J257" s="5" t="s">
        <v>9</v>
      </c>
    </row>
    <row r="258" spans="1:10" ht="56.25" customHeight="1">
      <c r="A258" s="5" t="s">
        <v>645</v>
      </c>
      <c r="B258" s="5" t="s">
        <v>678</v>
      </c>
      <c r="C258" s="4" t="s">
        <v>29</v>
      </c>
      <c r="D258" s="5" t="s">
        <v>30</v>
      </c>
      <c r="E258" s="4" t="s">
        <v>688</v>
      </c>
      <c r="F258" s="4" t="s">
        <v>689</v>
      </c>
      <c r="J258" s="5" t="s">
        <v>9</v>
      </c>
    </row>
    <row r="259" spans="1:10" ht="51.95">
      <c r="A259" s="5" t="s">
        <v>645</v>
      </c>
      <c r="B259" s="5" t="s">
        <v>678</v>
      </c>
      <c r="C259" s="4" t="s">
        <v>29</v>
      </c>
      <c r="D259" s="5" t="s">
        <v>30</v>
      </c>
      <c r="E259" s="4" t="s">
        <v>690</v>
      </c>
      <c r="F259" s="4" t="s">
        <v>691</v>
      </c>
      <c r="J259" s="5" t="s">
        <v>9</v>
      </c>
    </row>
    <row r="260" spans="1:10" ht="51.95">
      <c r="A260" s="5" t="s">
        <v>645</v>
      </c>
      <c r="B260" s="5" t="s">
        <v>692</v>
      </c>
      <c r="C260" s="4" t="s">
        <v>29</v>
      </c>
      <c r="D260" s="5" t="s">
        <v>30</v>
      </c>
      <c r="E260" s="4" t="s">
        <v>693</v>
      </c>
      <c r="F260" s="4" t="s">
        <v>691</v>
      </c>
      <c r="J260" s="5" t="s">
        <v>9</v>
      </c>
    </row>
    <row r="261" spans="1:10">
      <c r="A261" s="5" t="s">
        <v>645</v>
      </c>
      <c r="B261" s="5" t="s">
        <v>692</v>
      </c>
      <c r="C261" s="4" t="s">
        <v>389</v>
      </c>
      <c r="D261" s="5" t="s">
        <v>13</v>
      </c>
      <c r="E261" s="4" t="s">
        <v>694</v>
      </c>
      <c r="J261" s="5" t="s">
        <v>9</v>
      </c>
    </row>
    <row r="262" spans="1:10">
      <c r="A262" s="5" t="s">
        <v>645</v>
      </c>
      <c r="B262" s="5" t="s">
        <v>692</v>
      </c>
      <c r="C262" s="4" t="s">
        <v>389</v>
      </c>
      <c r="D262" s="5" t="s">
        <v>30</v>
      </c>
      <c r="E262" s="4" t="s">
        <v>695</v>
      </c>
      <c r="J262" s="5" t="s">
        <v>9</v>
      </c>
    </row>
    <row r="263" spans="1:10" ht="51.95">
      <c r="A263" s="5" t="s">
        <v>645</v>
      </c>
      <c r="B263" s="5" t="s">
        <v>692</v>
      </c>
      <c r="C263" s="4" t="s">
        <v>168</v>
      </c>
      <c r="D263" s="5" t="s">
        <v>13</v>
      </c>
      <c r="E263" s="4" t="s">
        <v>696</v>
      </c>
      <c r="J263" s="5" t="s">
        <v>9</v>
      </c>
    </row>
    <row r="264" spans="1:10" ht="51.95">
      <c r="A264" s="5" t="s">
        <v>645</v>
      </c>
      <c r="B264" s="5" t="s">
        <v>692</v>
      </c>
      <c r="C264" s="4" t="s">
        <v>245</v>
      </c>
      <c r="D264" s="5" t="s">
        <v>30</v>
      </c>
      <c r="E264" s="4" t="s">
        <v>697</v>
      </c>
      <c r="F264" s="4" t="s">
        <v>698</v>
      </c>
      <c r="G264" s="4" t="s">
        <v>699</v>
      </c>
      <c r="J264" s="5" t="s">
        <v>9</v>
      </c>
    </row>
    <row r="265" spans="1:10" ht="51.95">
      <c r="A265" s="5" t="s">
        <v>645</v>
      </c>
      <c r="B265" s="5" t="s">
        <v>700</v>
      </c>
      <c r="C265" s="4" t="s">
        <v>29</v>
      </c>
      <c r="D265" s="5" t="s">
        <v>30</v>
      </c>
      <c r="E265" s="4" t="s">
        <v>701</v>
      </c>
      <c r="F265" s="4" t="s">
        <v>691</v>
      </c>
      <c r="J265" s="5" t="s">
        <v>9</v>
      </c>
    </row>
    <row r="266" spans="1:10">
      <c r="A266" s="5" t="s">
        <v>645</v>
      </c>
      <c r="B266" s="5" t="s">
        <v>700</v>
      </c>
      <c r="C266" s="4" t="s">
        <v>245</v>
      </c>
      <c r="D266" s="5" t="s">
        <v>30</v>
      </c>
      <c r="E266" s="4" t="s">
        <v>702</v>
      </c>
      <c r="F266" s="4" t="s">
        <v>698</v>
      </c>
      <c r="G266" s="4" t="s">
        <v>703</v>
      </c>
      <c r="J266" s="5" t="s">
        <v>9</v>
      </c>
    </row>
    <row r="267" spans="1:10" ht="51.95">
      <c r="A267" s="5" t="s">
        <v>645</v>
      </c>
      <c r="B267" s="5" t="s">
        <v>700</v>
      </c>
      <c r="C267" s="4" t="s">
        <v>389</v>
      </c>
      <c r="D267" s="5" t="s">
        <v>13</v>
      </c>
      <c r="F267" s="4" t="s">
        <v>704</v>
      </c>
      <c r="J267" s="5" t="s">
        <v>9</v>
      </c>
    </row>
    <row r="268" spans="1:10" ht="51.95">
      <c r="A268" s="5" t="s">
        <v>645</v>
      </c>
      <c r="B268" s="5" t="s">
        <v>705</v>
      </c>
      <c r="C268" s="4" t="s">
        <v>245</v>
      </c>
      <c r="D268" s="5" t="s">
        <v>30</v>
      </c>
      <c r="E268" s="4" t="s">
        <v>706</v>
      </c>
      <c r="F268" s="4" t="s">
        <v>691</v>
      </c>
      <c r="I268" s="6">
        <v>44516</v>
      </c>
      <c r="J268" s="5" t="s">
        <v>9</v>
      </c>
    </row>
    <row r="269" spans="1:10" ht="51.95">
      <c r="A269" s="5" t="s">
        <v>645</v>
      </c>
      <c r="B269" s="5" t="s">
        <v>707</v>
      </c>
      <c r="C269" s="4" t="s">
        <v>29</v>
      </c>
      <c r="D269" s="5" t="s">
        <v>708</v>
      </c>
      <c r="E269" s="4" t="s">
        <v>709</v>
      </c>
      <c r="F269" s="4" t="s">
        <v>558</v>
      </c>
      <c r="J269" s="5" t="s">
        <v>9</v>
      </c>
    </row>
    <row r="270" spans="1:10" ht="51.95">
      <c r="A270" s="5" t="s">
        <v>645</v>
      </c>
      <c r="B270" s="5" t="s">
        <v>710</v>
      </c>
      <c r="C270" s="4" t="s">
        <v>29</v>
      </c>
      <c r="D270" s="5" t="s">
        <v>30</v>
      </c>
      <c r="E270" s="4" t="s">
        <v>711</v>
      </c>
      <c r="F270" s="4" t="s">
        <v>712</v>
      </c>
      <c r="G270" s="4" t="s">
        <v>713</v>
      </c>
      <c r="H270" s="4" t="s">
        <v>714</v>
      </c>
      <c r="J270" s="5" t="s">
        <v>9</v>
      </c>
    </row>
    <row r="271" spans="1:10">
      <c r="A271" s="5" t="s">
        <v>645</v>
      </c>
      <c r="B271" s="5" t="s">
        <v>715</v>
      </c>
      <c r="C271" s="4" t="s">
        <v>389</v>
      </c>
      <c r="D271" s="5" t="s">
        <v>13</v>
      </c>
      <c r="E271" s="4" t="s">
        <v>716</v>
      </c>
      <c r="J271" s="5" t="s">
        <v>9</v>
      </c>
    </row>
    <row r="272" spans="1:10" ht="51.95">
      <c r="A272" s="5" t="s">
        <v>645</v>
      </c>
      <c r="B272" s="5" t="s">
        <v>715</v>
      </c>
      <c r="C272" s="4" t="s">
        <v>88</v>
      </c>
      <c r="D272" s="5" t="s">
        <v>13</v>
      </c>
      <c r="E272" s="5" t="s">
        <v>13</v>
      </c>
      <c r="F272" s="4" t="s">
        <v>661</v>
      </c>
      <c r="J272" s="4" t="s">
        <v>9</v>
      </c>
    </row>
    <row r="273" spans="1:10" ht="51.95">
      <c r="A273" s="5" t="s">
        <v>645</v>
      </c>
      <c r="B273" s="5" t="s">
        <v>715</v>
      </c>
      <c r="C273" s="4" t="s">
        <v>88</v>
      </c>
      <c r="D273" s="5" t="s">
        <v>13</v>
      </c>
      <c r="E273" s="4" t="s">
        <v>625</v>
      </c>
      <c r="F273" s="4" t="s">
        <v>717</v>
      </c>
      <c r="J273" s="5" t="s">
        <v>9</v>
      </c>
    </row>
    <row r="274" spans="1:10" ht="51.95">
      <c r="A274" s="5" t="s">
        <v>645</v>
      </c>
      <c r="B274" s="5" t="s">
        <v>715</v>
      </c>
      <c r="C274" s="4" t="s">
        <v>29</v>
      </c>
      <c r="D274" s="5" t="s">
        <v>30</v>
      </c>
      <c r="E274" s="4" t="s">
        <v>718</v>
      </c>
      <c r="F274" s="4" t="s">
        <v>719</v>
      </c>
      <c r="J274" s="5" t="s">
        <v>9</v>
      </c>
    </row>
    <row r="275" spans="1:10" ht="104.1">
      <c r="A275" s="5" t="s">
        <v>645</v>
      </c>
      <c r="B275" s="5" t="s">
        <v>715</v>
      </c>
      <c r="C275" s="4" t="s">
        <v>12</v>
      </c>
      <c r="D275" s="5" t="s">
        <v>13</v>
      </c>
      <c r="E275" s="4" t="s">
        <v>720</v>
      </c>
      <c r="F275" s="4" t="s">
        <v>721</v>
      </c>
      <c r="J275" s="5" t="s">
        <v>9</v>
      </c>
    </row>
    <row r="276" spans="1:10" ht="51.95">
      <c r="A276" s="5" t="s">
        <v>645</v>
      </c>
      <c r="B276" s="5" t="s">
        <v>722</v>
      </c>
      <c r="C276" s="4" t="s">
        <v>29</v>
      </c>
      <c r="D276" s="5" t="s">
        <v>13</v>
      </c>
      <c r="E276" s="4" t="s">
        <v>723</v>
      </c>
      <c r="F276" s="4" t="s">
        <v>724</v>
      </c>
      <c r="J276" s="5" t="s">
        <v>9</v>
      </c>
    </row>
    <row r="277" spans="1:10" ht="51.95">
      <c r="A277" s="5" t="s">
        <v>645</v>
      </c>
      <c r="B277" s="5" t="s">
        <v>722</v>
      </c>
      <c r="C277" s="4" t="s">
        <v>88</v>
      </c>
      <c r="D277" s="5" t="s">
        <v>13</v>
      </c>
      <c r="E277" s="4" t="s">
        <v>725</v>
      </c>
      <c r="F277" s="4" t="s">
        <v>726</v>
      </c>
      <c r="J277" s="5" t="s">
        <v>9</v>
      </c>
    </row>
    <row r="278" spans="1:10" ht="51.95">
      <c r="A278" s="5" t="s">
        <v>645</v>
      </c>
      <c r="B278" s="5" t="s">
        <v>722</v>
      </c>
      <c r="C278" s="4" t="s">
        <v>88</v>
      </c>
      <c r="D278" s="5" t="s">
        <v>13</v>
      </c>
      <c r="E278" s="4" t="s">
        <v>725</v>
      </c>
      <c r="F278" s="4" t="s">
        <v>726</v>
      </c>
      <c r="J278" s="5" t="s">
        <v>9</v>
      </c>
    </row>
    <row r="279" spans="1:10">
      <c r="A279" s="5" t="s">
        <v>645</v>
      </c>
      <c r="B279" s="5" t="s">
        <v>722</v>
      </c>
      <c r="C279" s="4" t="s">
        <v>389</v>
      </c>
      <c r="D279" s="5" t="s">
        <v>13</v>
      </c>
      <c r="E279" s="4" t="s">
        <v>727</v>
      </c>
      <c r="F279" s="4" t="s">
        <v>716</v>
      </c>
      <c r="J279" s="5" t="s">
        <v>9</v>
      </c>
    </row>
    <row r="280" spans="1:10" ht="51.95">
      <c r="A280" s="5" t="s">
        <v>645</v>
      </c>
      <c r="B280" s="5" t="s">
        <v>722</v>
      </c>
      <c r="C280" s="4" t="s">
        <v>88</v>
      </c>
      <c r="D280" s="5" t="s">
        <v>13</v>
      </c>
      <c r="E280" s="4" t="s">
        <v>725</v>
      </c>
      <c r="F280" s="4" t="s">
        <v>661</v>
      </c>
      <c r="J280" s="4" t="s">
        <v>9</v>
      </c>
    </row>
    <row r="281" spans="1:10" ht="51.95">
      <c r="A281" s="5" t="s">
        <v>645</v>
      </c>
      <c r="B281" s="5" t="s">
        <v>728</v>
      </c>
      <c r="C281" s="4" t="s">
        <v>29</v>
      </c>
      <c r="D281" s="5" t="s">
        <v>30</v>
      </c>
      <c r="E281" s="4" t="s">
        <v>729</v>
      </c>
      <c r="F281" s="4" t="s">
        <v>730</v>
      </c>
      <c r="J281" s="5" t="s">
        <v>9</v>
      </c>
    </row>
    <row r="282" spans="1:10" ht="51.95">
      <c r="A282" s="5" t="s">
        <v>645</v>
      </c>
      <c r="B282" s="5" t="s">
        <v>728</v>
      </c>
      <c r="C282" s="4" t="s">
        <v>61</v>
      </c>
      <c r="D282" s="5" t="s">
        <v>13</v>
      </c>
      <c r="E282" s="4" t="s">
        <v>731</v>
      </c>
      <c r="F282" s="4" t="s">
        <v>732</v>
      </c>
      <c r="G282" s="4" t="s">
        <v>733</v>
      </c>
      <c r="J282" s="5" t="s">
        <v>9</v>
      </c>
    </row>
    <row r="283" spans="1:10" ht="51.95">
      <c r="A283" s="5" t="s">
        <v>645</v>
      </c>
      <c r="B283" s="5" t="s">
        <v>734</v>
      </c>
      <c r="C283" s="4" t="s">
        <v>29</v>
      </c>
      <c r="D283" s="5" t="s">
        <v>30</v>
      </c>
      <c r="E283" s="4" t="s">
        <v>735</v>
      </c>
      <c r="F283" s="4" t="s">
        <v>736</v>
      </c>
      <c r="J283" s="5" t="s">
        <v>9</v>
      </c>
    </row>
    <row r="284" spans="1:10" ht="51.95">
      <c r="A284" s="5" t="s">
        <v>645</v>
      </c>
      <c r="B284" s="5" t="s">
        <v>734</v>
      </c>
      <c r="C284" s="4" t="s">
        <v>12</v>
      </c>
      <c r="D284" s="5" t="s">
        <v>13</v>
      </c>
      <c r="E284" s="4" t="s">
        <v>737</v>
      </c>
      <c r="F284" s="4" t="s">
        <v>738</v>
      </c>
      <c r="J284" s="5" t="s">
        <v>9</v>
      </c>
    </row>
    <row r="285" spans="1:10">
      <c r="A285" s="5" t="s">
        <v>645</v>
      </c>
      <c r="B285" s="5" t="s">
        <v>739</v>
      </c>
      <c r="C285" s="4" t="s">
        <v>61</v>
      </c>
      <c r="D285" s="5" t="s">
        <v>13</v>
      </c>
      <c r="E285" s="4" t="s">
        <v>740</v>
      </c>
      <c r="F285" s="4" t="s">
        <v>741</v>
      </c>
      <c r="I285" s="6">
        <v>44520</v>
      </c>
      <c r="J285" s="5" t="s">
        <v>9</v>
      </c>
    </row>
    <row r="286" spans="1:10">
      <c r="A286" s="5" t="s">
        <v>645</v>
      </c>
      <c r="B286" s="5" t="s">
        <v>742</v>
      </c>
      <c r="C286" s="4" t="s">
        <v>88</v>
      </c>
      <c r="D286" s="5" t="s">
        <v>13</v>
      </c>
      <c r="E286" s="4" t="s">
        <v>743</v>
      </c>
      <c r="F286" s="4" t="s">
        <v>744</v>
      </c>
      <c r="J286" s="5" t="s">
        <v>9</v>
      </c>
    </row>
    <row r="287" spans="1:10" ht="51.95">
      <c r="A287" s="5" t="s">
        <v>645</v>
      </c>
      <c r="B287" s="5" t="s">
        <v>742</v>
      </c>
      <c r="C287" s="4" t="s">
        <v>29</v>
      </c>
      <c r="D287" s="5" t="s">
        <v>30</v>
      </c>
      <c r="E287" s="4" t="s">
        <v>745</v>
      </c>
      <c r="F287" s="4" t="s">
        <v>736</v>
      </c>
      <c r="I287" s="6">
        <v>44523</v>
      </c>
      <c r="J287" s="5" t="s">
        <v>9</v>
      </c>
    </row>
    <row r="288" spans="1:10">
      <c r="A288" s="5" t="s">
        <v>645</v>
      </c>
      <c r="B288" s="5" t="s">
        <v>742</v>
      </c>
      <c r="C288" s="4" t="s">
        <v>746</v>
      </c>
      <c r="D288" s="5" t="s">
        <v>13</v>
      </c>
      <c r="E288" s="4" t="s">
        <v>747</v>
      </c>
      <c r="F288" s="4" t="s">
        <v>748</v>
      </c>
      <c r="I288" s="6">
        <v>44522</v>
      </c>
      <c r="J288" s="5" t="s">
        <v>9</v>
      </c>
    </row>
    <row r="289" spans="1:10" ht="51.95">
      <c r="A289" s="5" t="s">
        <v>645</v>
      </c>
      <c r="B289" s="5" t="s">
        <v>749</v>
      </c>
      <c r="C289" s="4" t="s">
        <v>88</v>
      </c>
      <c r="D289" s="5" t="s">
        <v>13</v>
      </c>
      <c r="E289" s="4" t="s">
        <v>725</v>
      </c>
      <c r="F289" s="4" t="s">
        <v>661</v>
      </c>
      <c r="I289" s="6">
        <v>44523</v>
      </c>
      <c r="J289" s="4" t="s">
        <v>9</v>
      </c>
    </row>
    <row r="290" spans="1:10" ht="78">
      <c r="A290" s="5" t="s">
        <v>645</v>
      </c>
      <c r="B290" s="5" t="s">
        <v>749</v>
      </c>
      <c r="C290" s="4" t="s">
        <v>29</v>
      </c>
      <c r="D290" s="5" t="s">
        <v>30</v>
      </c>
      <c r="E290" s="4" t="s">
        <v>750</v>
      </c>
      <c r="F290" s="4" t="s">
        <v>751</v>
      </c>
      <c r="J290" s="5" t="s">
        <v>9</v>
      </c>
    </row>
    <row r="291" spans="1:10" ht="51.95">
      <c r="A291" s="5" t="s">
        <v>645</v>
      </c>
      <c r="B291" s="5" t="s">
        <v>749</v>
      </c>
      <c r="C291" s="4" t="s">
        <v>88</v>
      </c>
      <c r="D291" s="5" t="s">
        <v>13</v>
      </c>
      <c r="E291" s="4" t="s">
        <v>725</v>
      </c>
      <c r="F291" s="4" t="s">
        <v>752</v>
      </c>
      <c r="J291" s="4" t="s">
        <v>9</v>
      </c>
    </row>
    <row r="292" spans="1:10">
      <c r="A292" s="5" t="s">
        <v>645</v>
      </c>
      <c r="B292" s="5" t="s">
        <v>753</v>
      </c>
      <c r="C292" s="4" t="s">
        <v>226</v>
      </c>
      <c r="D292" s="5" t="s">
        <v>30</v>
      </c>
      <c r="E292" s="4" t="s">
        <v>679</v>
      </c>
      <c r="F292" s="4" t="s">
        <v>679</v>
      </c>
      <c r="I292" s="4" t="s">
        <v>753</v>
      </c>
      <c r="J292" s="5" t="s">
        <v>9</v>
      </c>
    </row>
    <row r="293" spans="1:10">
      <c r="A293" s="5" t="s">
        <v>645</v>
      </c>
      <c r="B293" s="5" t="s">
        <v>753</v>
      </c>
      <c r="C293" s="4" t="s">
        <v>245</v>
      </c>
      <c r="D293" s="5" t="s">
        <v>30</v>
      </c>
      <c r="E293" s="4" t="s">
        <v>754</v>
      </c>
      <c r="F293" s="4" t="s">
        <v>755</v>
      </c>
      <c r="G293" s="4" t="s">
        <v>703</v>
      </c>
      <c r="J293" s="5" t="s">
        <v>9</v>
      </c>
    </row>
    <row r="294" spans="1:10" ht="51.95">
      <c r="A294" s="5" t="s">
        <v>645</v>
      </c>
      <c r="B294" s="5" t="s">
        <v>753</v>
      </c>
      <c r="C294" s="4" t="s">
        <v>29</v>
      </c>
      <c r="D294" s="5" t="s">
        <v>30</v>
      </c>
      <c r="E294" s="4" t="s">
        <v>756</v>
      </c>
      <c r="F294" s="4" t="s">
        <v>757</v>
      </c>
      <c r="I294" s="6">
        <v>44525</v>
      </c>
      <c r="J294" s="5" t="s">
        <v>9</v>
      </c>
    </row>
    <row r="295" spans="1:10" ht="51.95">
      <c r="A295" s="5" t="s">
        <v>645</v>
      </c>
      <c r="B295" s="5" t="s">
        <v>753</v>
      </c>
      <c r="C295" s="4" t="s">
        <v>88</v>
      </c>
      <c r="D295" s="5" t="s">
        <v>13</v>
      </c>
      <c r="E295" s="4" t="s">
        <v>725</v>
      </c>
      <c r="F295" s="4" t="s">
        <v>752</v>
      </c>
      <c r="J295" s="4" t="s">
        <v>9</v>
      </c>
    </row>
    <row r="296" spans="1:10">
      <c r="A296" s="5" t="s">
        <v>645</v>
      </c>
      <c r="B296" s="5" t="s">
        <v>753</v>
      </c>
      <c r="C296" s="4" t="s">
        <v>226</v>
      </c>
      <c r="D296" s="5" t="s">
        <v>30</v>
      </c>
      <c r="E296" s="4" t="s">
        <v>679</v>
      </c>
      <c r="F296" s="4" t="s">
        <v>679</v>
      </c>
      <c r="I296" s="4" t="s">
        <v>753</v>
      </c>
      <c r="J296" s="5" t="s">
        <v>9</v>
      </c>
    </row>
    <row r="297" spans="1:10" ht="51.95">
      <c r="A297" s="5" t="s">
        <v>645</v>
      </c>
      <c r="B297" s="5" t="s">
        <v>758</v>
      </c>
      <c r="C297" s="4" t="s">
        <v>29</v>
      </c>
      <c r="D297" s="5" t="s">
        <v>30</v>
      </c>
      <c r="E297" s="4" t="s">
        <v>759</v>
      </c>
      <c r="F297" s="4" t="s">
        <v>730</v>
      </c>
      <c r="J297" s="5" t="s">
        <v>9</v>
      </c>
    </row>
    <row r="298" spans="1:10" ht="129.94999999999999">
      <c r="A298" s="5" t="s">
        <v>645</v>
      </c>
      <c r="B298" s="5" t="s">
        <v>760</v>
      </c>
      <c r="C298" s="4" t="s">
        <v>29</v>
      </c>
      <c r="D298" s="5" t="s">
        <v>30</v>
      </c>
      <c r="E298" s="4" t="s">
        <v>761</v>
      </c>
      <c r="F298" s="4" t="s">
        <v>762</v>
      </c>
      <c r="J298" s="5" t="s">
        <v>9</v>
      </c>
    </row>
    <row r="299" spans="1:10" ht="78">
      <c r="A299" s="5" t="s">
        <v>645</v>
      </c>
      <c r="B299" s="5" t="s">
        <v>760</v>
      </c>
      <c r="C299" s="4" t="s">
        <v>40</v>
      </c>
      <c r="D299" s="5" t="s">
        <v>30</v>
      </c>
      <c r="E299" s="4" t="s">
        <v>763</v>
      </c>
      <c r="F299" s="4" t="s">
        <v>764</v>
      </c>
      <c r="G299" s="4" t="s">
        <v>765</v>
      </c>
      <c r="H299" s="4" t="s">
        <v>766</v>
      </c>
      <c r="J299" s="5" t="s">
        <v>9</v>
      </c>
    </row>
    <row r="300" spans="1:10" ht="51.95">
      <c r="A300" s="5" t="s">
        <v>645</v>
      </c>
      <c r="B300" s="5" t="s">
        <v>760</v>
      </c>
      <c r="C300" s="4" t="s">
        <v>138</v>
      </c>
      <c r="D300" s="5" t="s">
        <v>30</v>
      </c>
      <c r="E300" s="4" t="s">
        <v>767</v>
      </c>
      <c r="F300" s="4" t="s">
        <v>768</v>
      </c>
      <c r="G300" s="4" t="s">
        <v>769</v>
      </c>
      <c r="J300" s="5" t="s">
        <v>9</v>
      </c>
    </row>
    <row r="301" spans="1:10" ht="78">
      <c r="A301" s="5" t="s">
        <v>645</v>
      </c>
      <c r="B301" s="5" t="s">
        <v>760</v>
      </c>
      <c r="C301" s="4" t="s">
        <v>29</v>
      </c>
      <c r="D301" s="5" t="s">
        <v>30</v>
      </c>
      <c r="E301" s="4" t="s">
        <v>770</v>
      </c>
      <c r="F301" s="4" t="s">
        <v>771</v>
      </c>
      <c r="H301" s="4" t="s">
        <v>772</v>
      </c>
      <c r="J301" s="5" t="s">
        <v>9</v>
      </c>
    </row>
    <row r="302" spans="1:10" ht="104.1">
      <c r="A302" s="5" t="s">
        <v>645</v>
      </c>
      <c r="B302" s="5" t="s">
        <v>773</v>
      </c>
      <c r="C302" s="4" t="s">
        <v>29</v>
      </c>
      <c r="D302" s="5" t="s">
        <v>30</v>
      </c>
      <c r="E302" s="4" t="s">
        <v>774</v>
      </c>
      <c r="F302" s="4" t="s">
        <v>117</v>
      </c>
      <c r="H302" s="4" t="s">
        <v>775</v>
      </c>
      <c r="J302" s="5" t="s">
        <v>9</v>
      </c>
    </row>
    <row r="303" spans="1:10" ht="78">
      <c r="A303" s="5" t="s">
        <v>645</v>
      </c>
      <c r="B303" s="5" t="s">
        <v>776</v>
      </c>
      <c r="C303" s="4" t="s">
        <v>29</v>
      </c>
      <c r="D303" s="5" t="s">
        <v>30</v>
      </c>
      <c r="E303" s="4" t="s">
        <v>777</v>
      </c>
      <c r="F303" s="4" t="s">
        <v>778</v>
      </c>
      <c r="H303" s="4" t="s">
        <v>779</v>
      </c>
      <c r="J303" s="5" t="s">
        <v>9</v>
      </c>
    </row>
    <row r="304" spans="1:10">
      <c r="A304" s="5" t="s">
        <v>645</v>
      </c>
      <c r="B304" s="5" t="s">
        <v>776</v>
      </c>
      <c r="C304" s="4" t="s">
        <v>226</v>
      </c>
      <c r="D304" s="5" t="s">
        <v>30</v>
      </c>
      <c r="E304" s="4" t="s">
        <v>226</v>
      </c>
      <c r="F304" s="4" t="s">
        <v>452</v>
      </c>
      <c r="J304" s="5" t="s">
        <v>9</v>
      </c>
    </row>
    <row r="305" spans="1:11">
      <c r="A305" s="5" t="s">
        <v>780</v>
      </c>
      <c r="B305" s="5" t="s">
        <v>781</v>
      </c>
      <c r="C305" s="4" t="s">
        <v>260</v>
      </c>
      <c r="D305" s="5" t="s">
        <v>13</v>
      </c>
      <c r="E305" s="4" t="s">
        <v>782</v>
      </c>
      <c r="J305" s="5" t="s">
        <v>9</v>
      </c>
    </row>
    <row r="306" spans="1:11">
      <c r="A306" s="5" t="s">
        <v>780</v>
      </c>
      <c r="B306" s="5" t="s">
        <v>781</v>
      </c>
      <c r="C306" s="4" t="s">
        <v>88</v>
      </c>
      <c r="D306" s="5" t="s">
        <v>13</v>
      </c>
      <c r="E306" s="4" t="s">
        <v>783</v>
      </c>
      <c r="J306" s="5" t="s">
        <v>9</v>
      </c>
    </row>
    <row r="307" spans="1:11">
      <c r="A307" s="5" t="s">
        <v>780</v>
      </c>
      <c r="B307" s="5" t="s">
        <v>781</v>
      </c>
      <c r="C307" s="4" t="s">
        <v>389</v>
      </c>
      <c r="D307" s="5" t="s">
        <v>30</v>
      </c>
      <c r="E307" s="4" t="s">
        <v>695</v>
      </c>
      <c r="J307" s="5" t="s">
        <v>454</v>
      </c>
    </row>
    <row r="308" spans="1:11">
      <c r="A308" s="5" t="s">
        <v>780</v>
      </c>
      <c r="B308" s="5" t="s">
        <v>781</v>
      </c>
      <c r="C308" s="4" t="s">
        <v>389</v>
      </c>
      <c r="D308" s="5" t="s">
        <v>30</v>
      </c>
      <c r="E308" s="4" t="s">
        <v>695</v>
      </c>
      <c r="J308" s="5" t="s">
        <v>9</v>
      </c>
    </row>
    <row r="309" spans="1:11">
      <c r="A309" s="5" t="s">
        <v>780</v>
      </c>
      <c r="B309" s="5" t="s">
        <v>781</v>
      </c>
      <c r="C309" s="4" t="s">
        <v>88</v>
      </c>
      <c r="D309" s="5" t="s">
        <v>30</v>
      </c>
      <c r="E309" s="4" t="s">
        <v>644</v>
      </c>
      <c r="J309" s="5" t="s">
        <v>9</v>
      </c>
    </row>
    <row r="310" spans="1:11">
      <c r="A310" s="5" t="s">
        <v>780</v>
      </c>
      <c r="B310" s="5" t="s">
        <v>781</v>
      </c>
      <c r="C310" s="4" t="s">
        <v>88</v>
      </c>
      <c r="D310" s="5" t="s">
        <v>30</v>
      </c>
      <c r="E310" s="4" t="s">
        <v>752</v>
      </c>
      <c r="J310" s="5" t="s">
        <v>9</v>
      </c>
    </row>
    <row r="311" spans="1:11" ht="78">
      <c r="A311" s="5" t="s">
        <v>780</v>
      </c>
      <c r="B311" s="5" t="s">
        <v>784</v>
      </c>
      <c r="C311" s="4" t="s">
        <v>88</v>
      </c>
      <c r="D311" s="5" t="s">
        <v>13</v>
      </c>
      <c r="E311" s="4" t="s">
        <v>585</v>
      </c>
      <c r="F311" s="4" t="s">
        <v>785</v>
      </c>
      <c r="J311" s="5" t="s">
        <v>9</v>
      </c>
    </row>
    <row r="312" spans="1:11" ht="51.95">
      <c r="A312" s="5" t="s">
        <v>780</v>
      </c>
      <c r="B312" s="5" t="s">
        <v>786</v>
      </c>
      <c r="C312" s="4" t="s">
        <v>29</v>
      </c>
      <c r="D312" s="5" t="s">
        <v>30</v>
      </c>
      <c r="E312" s="4" t="s">
        <v>787</v>
      </c>
      <c r="F312" s="4" t="s">
        <v>788</v>
      </c>
      <c r="I312" s="12">
        <v>44533.208333333336</v>
      </c>
      <c r="J312" s="5" t="s">
        <v>9</v>
      </c>
    </row>
    <row r="313" spans="1:11" ht="51.95">
      <c r="A313" s="5" t="s">
        <v>780</v>
      </c>
      <c r="B313" s="5" t="s">
        <v>786</v>
      </c>
      <c r="C313" s="4" t="s">
        <v>29</v>
      </c>
      <c r="D313" s="5" t="s">
        <v>30</v>
      </c>
      <c r="E313" s="4" t="s">
        <v>789</v>
      </c>
      <c r="F313" s="4" t="s">
        <v>762</v>
      </c>
      <c r="J313" s="5" t="s">
        <v>9</v>
      </c>
    </row>
    <row r="314" spans="1:11" ht="129.94999999999999">
      <c r="A314" s="5" t="s">
        <v>780</v>
      </c>
      <c r="B314" s="5" t="s">
        <v>790</v>
      </c>
      <c r="C314" s="4" t="s">
        <v>104</v>
      </c>
      <c r="D314" s="5" t="s">
        <v>30</v>
      </c>
      <c r="E314" s="4" t="s">
        <v>791</v>
      </c>
      <c r="F314" s="4" t="s">
        <v>792</v>
      </c>
      <c r="G314" s="4" t="s">
        <v>793</v>
      </c>
      <c r="J314" s="5" t="s">
        <v>9</v>
      </c>
    </row>
    <row r="315" spans="1:11" ht="51.95">
      <c r="A315" s="5" t="s">
        <v>780</v>
      </c>
      <c r="B315" s="5" t="s">
        <v>790</v>
      </c>
      <c r="C315" s="4" t="s">
        <v>29</v>
      </c>
      <c r="D315" s="5" t="s">
        <v>30</v>
      </c>
      <c r="E315" s="4" t="s">
        <v>794</v>
      </c>
      <c r="F315" s="4" t="s">
        <v>795</v>
      </c>
      <c r="J315" s="5" t="s">
        <v>9</v>
      </c>
    </row>
    <row r="316" spans="1:11" ht="51.95">
      <c r="A316" s="5" t="s">
        <v>780</v>
      </c>
      <c r="B316" s="5" t="s">
        <v>790</v>
      </c>
      <c r="C316" s="4" t="s">
        <v>61</v>
      </c>
      <c r="D316" s="5" t="s">
        <v>30</v>
      </c>
      <c r="E316" s="4" t="s">
        <v>796</v>
      </c>
      <c r="F316" s="4" t="s">
        <v>797</v>
      </c>
      <c r="G316" s="4" t="s">
        <v>798</v>
      </c>
      <c r="H316" s="4" t="s">
        <v>799</v>
      </c>
      <c r="J316" s="5" t="s">
        <v>9</v>
      </c>
    </row>
    <row r="317" spans="1:11" ht="51.95">
      <c r="A317" s="5" t="s">
        <v>780</v>
      </c>
      <c r="B317" s="5" t="s">
        <v>800</v>
      </c>
      <c r="C317" s="4" t="s">
        <v>29</v>
      </c>
      <c r="D317" s="5" t="s">
        <v>30</v>
      </c>
      <c r="E317" s="4" t="s">
        <v>801</v>
      </c>
      <c r="F317" s="4" t="s">
        <v>788</v>
      </c>
      <c r="J317" s="5" t="s">
        <v>9</v>
      </c>
    </row>
    <row r="318" spans="1:11" ht="51.95">
      <c r="A318" s="5" t="s">
        <v>780</v>
      </c>
      <c r="B318" s="5" t="s">
        <v>802</v>
      </c>
      <c r="C318" s="4" t="s">
        <v>29</v>
      </c>
      <c r="D318" s="5" t="s">
        <v>30</v>
      </c>
      <c r="E318" s="4" t="s">
        <v>803</v>
      </c>
      <c r="F318" s="4" t="s">
        <v>788</v>
      </c>
      <c r="J318" s="5" t="s">
        <v>9</v>
      </c>
    </row>
    <row r="319" spans="1:11">
      <c r="A319" s="5" t="s">
        <v>780</v>
      </c>
      <c r="B319" s="5" t="s">
        <v>804</v>
      </c>
      <c r="C319" s="4" t="s">
        <v>88</v>
      </c>
      <c r="D319" s="5" t="s">
        <v>13</v>
      </c>
      <c r="E319" s="4" t="s">
        <v>644</v>
      </c>
      <c r="J319" s="5" t="s">
        <v>9</v>
      </c>
    </row>
    <row r="320" spans="1:11">
      <c r="A320" s="5" t="s">
        <v>780</v>
      </c>
      <c r="B320" s="5" t="s">
        <v>805</v>
      </c>
      <c r="C320" s="4" t="s">
        <v>88</v>
      </c>
      <c r="D320" s="5" t="s">
        <v>13</v>
      </c>
      <c r="E320" s="4" t="s">
        <v>644</v>
      </c>
      <c r="J320" s="4" t="s">
        <v>9</v>
      </c>
      <c r="K320" s="4"/>
    </row>
    <row r="321" spans="1:10" ht="51.95">
      <c r="A321" s="5" t="s">
        <v>780</v>
      </c>
      <c r="B321" s="5" t="s">
        <v>805</v>
      </c>
      <c r="C321" s="4" t="s">
        <v>806</v>
      </c>
      <c r="D321" s="5" t="s">
        <v>13</v>
      </c>
      <c r="E321" s="4" t="s">
        <v>807</v>
      </c>
      <c r="F321" s="4" t="s">
        <v>808</v>
      </c>
      <c r="J321" s="5" t="s">
        <v>9</v>
      </c>
    </row>
    <row r="322" spans="1:10" ht="122.45" customHeight="1">
      <c r="A322" s="5" t="s">
        <v>780</v>
      </c>
      <c r="B322" s="5" t="s">
        <v>809</v>
      </c>
      <c r="C322" s="4" t="s">
        <v>104</v>
      </c>
      <c r="D322" s="5" t="s">
        <v>13</v>
      </c>
      <c r="E322" s="4" t="s">
        <v>810</v>
      </c>
      <c r="F322" s="4" t="s">
        <v>811</v>
      </c>
      <c r="J322" s="5" t="s">
        <v>9</v>
      </c>
    </row>
    <row r="323" spans="1:10">
      <c r="A323" s="5" t="s">
        <v>780</v>
      </c>
      <c r="B323" s="5" t="s">
        <v>812</v>
      </c>
      <c r="C323" s="4" t="s">
        <v>389</v>
      </c>
      <c r="D323" s="5" t="s">
        <v>13</v>
      </c>
      <c r="E323" s="4" t="s">
        <v>813</v>
      </c>
      <c r="J323" s="5" t="s">
        <v>9</v>
      </c>
    </row>
    <row r="324" spans="1:10" ht="51.95">
      <c r="A324" s="5" t="s">
        <v>780</v>
      </c>
      <c r="B324" s="5" t="s">
        <v>814</v>
      </c>
      <c r="C324" s="4" t="s">
        <v>260</v>
      </c>
      <c r="D324" s="5" t="s">
        <v>13</v>
      </c>
      <c r="E324" s="4" t="s">
        <v>815</v>
      </c>
      <c r="F324" s="4" t="s">
        <v>816</v>
      </c>
      <c r="J324" s="5" t="s">
        <v>9</v>
      </c>
    </row>
    <row r="325" spans="1:10" ht="51.95">
      <c r="A325" s="5" t="s">
        <v>780</v>
      </c>
      <c r="B325" s="5" t="s">
        <v>814</v>
      </c>
      <c r="C325" s="4" t="s">
        <v>29</v>
      </c>
      <c r="D325" s="5" t="s">
        <v>30</v>
      </c>
      <c r="E325" s="4" t="s">
        <v>817</v>
      </c>
      <c r="F325" s="4" t="s">
        <v>818</v>
      </c>
      <c r="G325" s="4" t="s">
        <v>819</v>
      </c>
      <c r="J325" s="5" t="s">
        <v>9</v>
      </c>
    </row>
    <row r="326" spans="1:10">
      <c r="A326" s="5" t="s">
        <v>780</v>
      </c>
      <c r="B326" s="5" t="s">
        <v>814</v>
      </c>
      <c r="C326" s="4" t="s">
        <v>88</v>
      </c>
      <c r="D326" s="5" t="s">
        <v>13</v>
      </c>
      <c r="E326" s="4" t="s">
        <v>647</v>
      </c>
      <c r="J326" s="5" t="s">
        <v>9</v>
      </c>
    </row>
    <row r="327" spans="1:10">
      <c r="A327" s="5" t="s">
        <v>780</v>
      </c>
      <c r="B327" s="5" t="s">
        <v>820</v>
      </c>
      <c r="C327" s="4" t="s">
        <v>88</v>
      </c>
      <c r="D327" s="5" t="s">
        <v>13</v>
      </c>
      <c r="E327" s="4" t="s">
        <v>661</v>
      </c>
      <c r="J327" s="5" t="s">
        <v>9</v>
      </c>
    </row>
    <row r="328" spans="1:10">
      <c r="A328" s="5" t="s">
        <v>780</v>
      </c>
      <c r="B328" s="5" t="s">
        <v>820</v>
      </c>
      <c r="C328" s="4" t="s">
        <v>88</v>
      </c>
      <c r="D328" s="5" t="s">
        <v>13</v>
      </c>
      <c r="E328" s="4" t="s">
        <v>661</v>
      </c>
      <c r="J328" s="5" t="s">
        <v>9</v>
      </c>
    </row>
    <row r="329" spans="1:10">
      <c r="A329" s="5" t="s">
        <v>780</v>
      </c>
      <c r="B329" s="5" t="s">
        <v>820</v>
      </c>
      <c r="C329" s="4" t="s">
        <v>88</v>
      </c>
      <c r="D329" s="5" t="s">
        <v>13</v>
      </c>
      <c r="E329" s="4" t="s">
        <v>661</v>
      </c>
      <c r="J329" s="5" t="s">
        <v>9</v>
      </c>
    </row>
    <row r="330" spans="1:10">
      <c r="A330" s="5" t="s">
        <v>780</v>
      </c>
      <c r="B330" s="5" t="s">
        <v>820</v>
      </c>
      <c r="C330" s="4" t="s">
        <v>88</v>
      </c>
      <c r="D330" s="5" t="s">
        <v>13</v>
      </c>
      <c r="E330" s="4" t="s">
        <v>661</v>
      </c>
      <c r="J330" s="5" t="s">
        <v>9</v>
      </c>
    </row>
    <row r="331" spans="1:10">
      <c r="A331" s="5" t="s">
        <v>780</v>
      </c>
      <c r="B331" s="5" t="s">
        <v>820</v>
      </c>
      <c r="C331" s="4" t="s">
        <v>389</v>
      </c>
      <c r="D331" s="5" t="s">
        <v>13</v>
      </c>
      <c r="E331" s="4" t="s">
        <v>821</v>
      </c>
      <c r="J331" s="5" t="s">
        <v>9</v>
      </c>
    </row>
    <row r="332" spans="1:10">
      <c r="A332" s="5" t="s">
        <v>780</v>
      </c>
      <c r="B332" s="5" t="s">
        <v>820</v>
      </c>
      <c r="C332" s="4" t="s">
        <v>389</v>
      </c>
      <c r="D332" s="5" t="s">
        <v>13</v>
      </c>
      <c r="E332" s="4" t="s">
        <v>821</v>
      </c>
      <c r="J332" s="5" t="s">
        <v>9</v>
      </c>
    </row>
    <row r="333" spans="1:10">
      <c r="A333" s="5" t="s">
        <v>780</v>
      </c>
      <c r="B333" s="5" t="s">
        <v>820</v>
      </c>
      <c r="C333" s="4" t="s">
        <v>88</v>
      </c>
      <c r="D333" s="5" t="s">
        <v>13</v>
      </c>
      <c r="E333" s="4" t="s">
        <v>644</v>
      </c>
      <c r="J333" s="5" t="s">
        <v>454</v>
      </c>
    </row>
    <row r="334" spans="1:10">
      <c r="A334" s="5" t="s">
        <v>780</v>
      </c>
      <c r="B334" s="5" t="s">
        <v>820</v>
      </c>
      <c r="C334" s="4" t="s">
        <v>88</v>
      </c>
      <c r="D334" s="5" t="s">
        <v>13</v>
      </c>
      <c r="E334" s="4" t="s">
        <v>644</v>
      </c>
      <c r="J334" s="5" t="s">
        <v>9</v>
      </c>
    </row>
    <row r="335" spans="1:10">
      <c r="A335" s="5" t="s">
        <v>780</v>
      </c>
      <c r="B335" s="5" t="s">
        <v>820</v>
      </c>
      <c r="C335" s="4" t="s">
        <v>88</v>
      </c>
      <c r="D335" s="5" t="s">
        <v>13</v>
      </c>
      <c r="E335" s="4" t="s">
        <v>644</v>
      </c>
      <c r="J335" s="5" t="s">
        <v>9</v>
      </c>
    </row>
    <row r="336" spans="1:10">
      <c r="A336" s="5" t="s">
        <v>780</v>
      </c>
      <c r="B336" s="5" t="s">
        <v>822</v>
      </c>
      <c r="C336" s="4" t="s">
        <v>61</v>
      </c>
      <c r="D336" s="5" t="s">
        <v>13</v>
      </c>
      <c r="E336" s="4" t="s">
        <v>823</v>
      </c>
      <c r="J336" s="5" t="s">
        <v>824</v>
      </c>
    </row>
    <row r="337" spans="1:10">
      <c r="A337" s="5" t="s">
        <v>780</v>
      </c>
      <c r="B337" s="5" t="s">
        <v>822</v>
      </c>
      <c r="C337" s="4" t="s">
        <v>88</v>
      </c>
      <c r="D337" s="5" t="s">
        <v>13</v>
      </c>
      <c r="E337" s="4" t="s">
        <v>644</v>
      </c>
      <c r="J337" s="5" t="s">
        <v>454</v>
      </c>
    </row>
    <row r="338" spans="1:10">
      <c r="A338" s="5" t="s">
        <v>780</v>
      </c>
      <c r="B338" s="5" t="s">
        <v>822</v>
      </c>
      <c r="C338" s="4" t="s">
        <v>806</v>
      </c>
      <c r="D338" s="5" t="s">
        <v>13</v>
      </c>
      <c r="E338" s="4" t="s">
        <v>825</v>
      </c>
      <c r="J338" s="5" t="s">
        <v>824</v>
      </c>
    </row>
    <row r="339" spans="1:10">
      <c r="A339" s="5" t="s">
        <v>780</v>
      </c>
      <c r="B339" s="5" t="s">
        <v>826</v>
      </c>
      <c r="C339" s="4" t="s">
        <v>12</v>
      </c>
      <c r="D339" s="5" t="s">
        <v>13</v>
      </c>
      <c r="E339" s="4" t="s">
        <v>827</v>
      </c>
      <c r="F339" s="4" t="s">
        <v>828</v>
      </c>
      <c r="J339" s="5" t="s">
        <v>824</v>
      </c>
    </row>
    <row r="340" spans="1:10" ht="81" customHeight="1">
      <c r="A340" s="5" t="s">
        <v>780</v>
      </c>
      <c r="B340" s="5" t="s">
        <v>826</v>
      </c>
      <c r="C340" s="4" t="s">
        <v>104</v>
      </c>
      <c r="D340" s="5" t="s">
        <v>13</v>
      </c>
      <c r="E340" s="4" t="s">
        <v>829</v>
      </c>
      <c r="F340" s="4" t="s">
        <v>830</v>
      </c>
      <c r="J340" s="5" t="s">
        <v>824</v>
      </c>
    </row>
    <row r="341" spans="1:10">
      <c r="A341" s="5" t="s">
        <v>780</v>
      </c>
      <c r="B341" s="5" t="s">
        <v>826</v>
      </c>
      <c r="C341" s="4" t="s">
        <v>88</v>
      </c>
      <c r="D341" s="5" t="s">
        <v>13</v>
      </c>
      <c r="E341" s="4" t="s">
        <v>644</v>
      </c>
      <c r="J341" s="5" t="s">
        <v>9</v>
      </c>
    </row>
    <row r="342" spans="1:10">
      <c r="A342" s="5" t="s">
        <v>780</v>
      </c>
      <c r="B342" s="5" t="s">
        <v>826</v>
      </c>
      <c r="C342" s="4" t="s">
        <v>88</v>
      </c>
      <c r="D342" s="5" t="s">
        <v>13</v>
      </c>
      <c r="E342" s="4" t="s">
        <v>644</v>
      </c>
      <c r="J342" s="5" t="s">
        <v>9</v>
      </c>
    </row>
    <row r="343" spans="1:10">
      <c r="A343" s="5" t="s">
        <v>780</v>
      </c>
      <c r="B343" s="5" t="s">
        <v>826</v>
      </c>
      <c r="C343" s="4" t="s">
        <v>389</v>
      </c>
      <c r="D343" s="5" t="s">
        <v>13</v>
      </c>
      <c r="E343" s="4" t="s">
        <v>695</v>
      </c>
      <c r="J343" s="5" t="s">
        <v>9</v>
      </c>
    </row>
    <row r="344" spans="1:10">
      <c r="A344" s="5" t="s">
        <v>780</v>
      </c>
      <c r="B344" s="5" t="s">
        <v>831</v>
      </c>
      <c r="C344" s="4" t="s">
        <v>88</v>
      </c>
      <c r="D344" s="5" t="s">
        <v>13</v>
      </c>
      <c r="E344" s="4" t="s">
        <v>644</v>
      </c>
      <c r="J344" s="5" t="s">
        <v>9</v>
      </c>
    </row>
    <row r="345" spans="1:10">
      <c r="A345" s="5" t="s">
        <v>780</v>
      </c>
      <c r="B345" s="5" t="s">
        <v>832</v>
      </c>
      <c r="C345" s="4" t="s">
        <v>29</v>
      </c>
      <c r="D345" s="5" t="s">
        <v>30</v>
      </c>
      <c r="E345" s="4" t="s">
        <v>833</v>
      </c>
      <c r="F345" s="4" t="s">
        <v>135</v>
      </c>
      <c r="I345" s="6">
        <v>44551</v>
      </c>
      <c r="J345" s="5" t="s">
        <v>454</v>
      </c>
    </row>
    <row r="346" spans="1:10">
      <c r="A346" s="5" t="s">
        <v>780</v>
      </c>
      <c r="B346" s="5" t="s">
        <v>832</v>
      </c>
      <c r="C346" s="4" t="s">
        <v>88</v>
      </c>
      <c r="D346" s="5" t="s">
        <v>13</v>
      </c>
      <c r="E346" s="4" t="s">
        <v>644</v>
      </c>
      <c r="J346" s="5" t="s">
        <v>454</v>
      </c>
    </row>
    <row r="347" spans="1:10" ht="51.95">
      <c r="A347" s="5" t="s">
        <v>780</v>
      </c>
      <c r="B347" s="5" t="s">
        <v>834</v>
      </c>
      <c r="C347" s="4" t="s">
        <v>29</v>
      </c>
      <c r="D347" s="5" t="s">
        <v>30</v>
      </c>
      <c r="E347" s="4" t="s">
        <v>835</v>
      </c>
      <c r="F347" s="4" t="s">
        <v>135</v>
      </c>
      <c r="I347" s="6">
        <v>44551</v>
      </c>
      <c r="J347" s="5" t="s">
        <v>454</v>
      </c>
    </row>
    <row r="348" spans="1:10">
      <c r="A348" s="5" t="s">
        <v>780</v>
      </c>
      <c r="B348" s="5" t="s">
        <v>834</v>
      </c>
      <c r="C348" s="4" t="s">
        <v>29</v>
      </c>
      <c r="D348" s="5" t="s">
        <v>30</v>
      </c>
      <c r="E348" s="4" t="s">
        <v>836</v>
      </c>
      <c r="F348" s="4" t="s">
        <v>135</v>
      </c>
      <c r="I348" s="6">
        <v>44551</v>
      </c>
      <c r="J348" s="5" t="s">
        <v>9</v>
      </c>
    </row>
    <row r="349" spans="1:10">
      <c r="A349" s="5" t="s">
        <v>780</v>
      </c>
      <c r="B349" s="5" t="s">
        <v>834</v>
      </c>
      <c r="C349" s="4" t="s">
        <v>12</v>
      </c>
      <c r="D349" s="5" t="s">
        <v>13</v>
      </c>
      <c r="E349" s="4" t="s">
        <v>837</v>
      </c>
      <c r="F349" s="4" t="s">
        <v>838</v>
      </c>
      <c r="G349" s="4" t="s">
        <v>839</v>
      </c>
      <c r="J349" s="5" t="s">
        <v>824</v>
      </c>
    </row>
    <row r="350" spans="1:10">
      <c r="A350" s="5" t="s">
        <v>780</v>
      </c>
      <c r="B350" s="5" t="s">
        <v>840</v>
      </c>
      <c r="C350" s="4" t="s">
        <v>88</v>
      </c>
      <c r="D350" s="5" t="s">
        <v>13</v>
      </c>
      <c r="E350" s="4" t="s">
        <v>644</v>
      </c>
      <c r="J350" s="5" t="s">
        <v>9</v>
      </c>
    </row>
    <row r="351" spans="1:10">
      <c r="A351" s="5" t="s">
        <v>780</v>
      </c>
      <c r="B351" s="5" t="s">
        <v>840</v>
      </c>
      <c r="C351" s="4" t="s">
        <v>88</v>
      </c>
      <c r="D351" s="5" t="s">
        <v>13</v>
      </c>
      <c r="E351" s="4" t="s">
        <v>644</v>
      </c>
      <c r="J351" s="5" t="s">
        <v>9</v>
      </c>
    </row>
    <row r="352" spans="1:10" ht="51.95">
      <c r="A352" s="5" t="s">
        <v>780</v>
      </c>
      <c r="B352" s="5" t="s">
        <v>840</v>
      </c>
      <c r="C352" s="4" t="s">
        <v>29</v>
      </c>
      <c r="D352" s="5" t="s">
        <v>30</v>
      </c>
      <c r="E352" s="4" t="s">
        <v>841</v>
      </c>
      <c r="F352" s="4" t="s">
        <v>842</v>
      </c>
      <c r="J352" s="5" t="s">
        <v>9</v>
      </c>
    </row>
    <row r="353" spans="1:11" ht="51.95">
      <c r="A353" s="5" t="s">
        <v>780</v>
      </c>
      <c r="B353" s="5" t="s">
        <v>840</v>
      </c>
      <c r="C353" s="4" t="s">
        <v>12</v>
      </c>
      <c r="D353" s="5" t="s">
        <v>13</v>
      </c>
      <c r="E353" s="4" t="s">
        <v>843</v>
      </c>
      <c r="F353" s="4" t="s">
        <v>644</v>
      </c>
      <c r="J353" s="5" t="s">
        <v>9</v>
      </c>
    </row>
    <row r="354" spans="1:11" ht="51.95">
      <c r="A354" s="5" t="s">
        <v>780</v>
      </c>
      <c r="B354" s="5" t="s">
        <v>844</v>
      </c>
      <c r="C354" s="4" t="s">
        <v>29</v>
      </c>
      <c r="D354" s="5" t="s">
        <v>30</v>
      </c>
      <c r="E354" s="4" t="s">
        <v>845</v>
      </c>
      <c r="F354" s="4" t="s">
        <v>253</v>
      </c>
      <c r="J354" s="5" t="s">
        <v>9</v>
      </c>
    </row>
    <row r="355" spans="1:11">
      <c r="A355" s="5" t="s">
        <v>780</v>
      </c>
      <c r="B355" s="5" t="s">
        <v>844</v>
      </c>
      <c r="C355" s="4" t="s">
        <v>846</v>
      </c>
      <c r="D355" s="5" t="s">
        <v>13</v>
      </c>
      <c r="E355" s="4" t="s">
        <v>847</v>
      </c>
      <c r="J355" s="5" t="s">
        <v>9</v>
      </c>
    </row>
    <row r="356" spans="1:11">
      <c r="A356" s="5" t="s">
        <v>780</v>
      </c>
      <c r="B356" s="5" t="s">
        <v>848</v>
      </c>
      <c r="C356" s="4" t="s">
        <v>29</v>
      </c>
      <c r="D356" s="5" t="s">
        <v>30</v>
      </c>
      <c r="E356" s="4" t="s">
        <v>849</v>
      </c>
      <c r="F356" s="4" t="s">
        <v>569</v>
      </c>
      <c r="I356" s="6">
        <v>44554</v>
      </c>
      <c r="J356" s="5" t="s">
        <v>9</v>
      </c>
    </row>
    <row r="357" spans="1:11">
      <c r="A357" s="5" t="s">
        <v>780</v>
      </c>
      <c r="B357" s="5" t="s">
        <v>848</v>
      </c>
      <c r="C357" s="4" t="s">
        <v>29</v>
      </c>
      <c r="D357" s="5" t="s">
        <v>30</v>
      </c>
      <c r="E357" s="4" t="s">
        <v>850</v>
      </c>
      <c r="F357" s="4" t="s">
        <v>569</v>
      </c>
      <c r="J357" s="5" t="s">
        <v>9</v>
      </c>
    </row>
    <row r="358" spans="1:11" ht="51.95">
      <c r="A358" s="5" t="s">
        <v>780</v>
      </c>
      <c r="B358" s="5" t="s">
        <v>848</v>
      </c>
      <c r="C358" s="4" t="s">
        <v>846</v>
      </c>
      <c r="D358" s="5" t="s">
        <v>13</v>
      </c>
      <c r="E358" s="5" t="s">
        <v>851</v>
      </c>
      <c r="F358" s="4" t="s">
        <v>847</v>
      </c>
      <c r="J358" s="4" t="s">
        <v>9</v>
      </c>
      <c r="K358" s="5"/>
    </row>
    <row r="359" spans="1:11" ht="51.95">
      <c r="A359" s="5" t="s">
        <v>780</v>
      </c>
      <c r="B359" s="5" t="s">
        <v>852</v>
      </c>
      <c r="C359" s="4" t="s">
        <v>29</v>
      </c>
      <c r="D359" s="5" t="s">
        <v>30</v>
      </c>
      <c r="E359" s="4" t="s">
        <v>853</v>
      </c>
      <c r="F359" s="4" t="s">
        <v>854</v>
      </c>
      <c r="J359" s="5" t="s">
        <v>9</v>
      </c>
    </row>
    <row r="360" spans="1:11" ht="207.95">
      <c r="A360" s="5" t="s">
        <v>780</v>
      </c>
      <c r="B360" s="5" t="s">
        <v>855</v>
      </c>
      <c r="C360" s="4" t="s">
        <v>104</v>
      </c>
      <c r="D360" s="5" t="s">
        <v>13</v>
      </c>
      <c r="E360" s="4" t="s">
        <v>856</v>
      </c>
      <c r="F360" s="4" t="s">
        <v>857</v>
      </c>
      <c r="G360" s="4" t="s">
        <v>858</v>
      </c>
      <c r="I360" s="4" t="s">
        <v>852</v>
      </c>
      <c r="J360" s="5" t="s">
        <v>9</v>
      </c>
    </row>
    <row r="361" spans="1:11">
      <c r="A361" s="5" t="s">
        <v>780</v>
      </c>
      <c r="B361" s="5" t="s">
        <v>859</v>
      </c>
      <c r="C361" s="4" t="s">
        <v>29</v>
      </c>
      <c r="D361" s="5" t="s">
        <v>30</v>
      </c>
      <c r="E361" s="4" t="s">
        <v>860</v>
      </c>
      <c r="F361" s="4" t="s">
        <v>569</v>
      </c>
      <c r="J361" s="5" t="s">
        <v>9</v>
      </c>
    </row>
    <row r="362" spans="1:11" ht="129.94999999999999">
      <c r="A362" s="5" t="s">
        <v>780</v>
      </c>
      <c r="B362" s="5" t="s">
        <v>859</v>
      </c>
      <c r="C362" s="4" t="s">
        <v>12</v>
      </c>
      <c r="D362" s="5" t="s">
        <v>13</v>
      </c>
      <c r="E362" s="4" t="s">
        <v>861</v>
      </c>
      <c r="F362" s="4" t="s">
        <v>862</v>
      </c>
      <c r="G362" s="4" t="s">
        <v>863</v>
      </c>
      <c r="J362" s="5" t="s">
        <v>824</v>
      </c>
    </row>
    <row r="363" spans="1:11" ht="51.95">
      <c r="A363" s="5" t="s">
        <v>780</v>
      </c>
      <c r="B363" s="5" t="s">
        <v>864</v>
      </c>
      <c r="C363" s="4" t="s">
        <v>29</v>
      </c>
      <c r="D363" s="5" t="s">
        <v>30</v>
      </c>
      <c r="E363" s="4" t="s">
        <v>865</v>
      </c>
      <c r="F363" s="4" t="s">
        <v>866</v>
      </c>
      <c r="J363" s="5" t="s">
        <v>9</v>
      </c>
    </row>
    <row r="364" spans="1:11" ht="51.95">
      <c r="A364" s="5" t="s">
        <v>780</v>
      </c>
      <c r="B364" s="5" t="s">
        <v>864</v>
      </c>
      <c r="C364" s="4" t="s">
        <v>88</v>
      </c>
      <c r="D364" s="5" t="s">
        <v>13</v>
      </c>
      <c r="E364" s="4" t="s">
        <v>867</v>
      </c>
      <c r="F364" s="4" t="s">
        <v>868</v>
      </c>
      <c r="G364" s="4" t="s">
        <v>869</v>
      </c>
      <c r="J364" s="5" t="s">
        <v>824</v>
      </c>
    </row>
    <row r="365" spans="1:11">
      <c r="A365" s="5" t="s">
        <v>780</v>
      </c>
      <c r="B365" s="5" t="s">
        <v>864</v>
      </c>
      <c r="C365" s="4" t="s">
        <v>846</v>
      </c>
      <c r="D365" s="5" t="s">
        <v>13</v>
      </c>
      <c r="E365" s="4" t="s">
        <v>847</v>
      </c>
      <c r="J365" s="5" t="s">
        <v>824</v>
      </c>
    </row>
    <row r="366" spans="1:11" ht="51.95">
      <c r="A366" s="5" t="s">
        <v>780</v>
      </c>
      <c r="B366" s="5" t="s">
        <v>864</v>
      </c>
      <c r="C366" s="4" t="s">
        <v>12</v>
      </c>
      <c r="D366" s="5" t="s">
        <v>13</v>
      </c>
      <c r="E366" s="4" t="s">
        <v>870</v>
      </c>
      <c r="F366" s="4" t="s">
        <v>726</v>
      </c>
      <c r="J366" s="5" t="s">
        <v>824</v>
      </c>
    </row>
    <row r="367" spans="1:11">
      <c r="A367" s="5" t="s">
        <v>780</v>
      </c>
      <c r="B367" s="5" t="s">
        <v>864</v>
      </c>
      <c r="C367" s="4" t="s">
        <v>88</v>
      </c>
      <c r="D367" s="5" t="s">
        <v>13</v>
      </c>
      <c r="E367" s="4" t="s">
        <v>644</v>
      </c>
      <c r="J367" s="5" t="s">
        <v>9</v>
      </c>
    </row>
    <row r="368" spans="1:11">
      <c r="A368" s="5" t="s">
        <v>780</v>
      </c>
      <c r="B368" s="5" t="s">
        <v>864</v>
      </c>
      <c r="C368" s="4" t="s">
        <v>88</v>
      </c>
      <c r="D368" s="5" t="s">
        <v>13</v>
      </c>
      <c r="E368" s="4" t="s">
        <v>644</v>
      </c>
      <c r="J368" s="5" t="s">
        <v>9</v>
      </c>
    </row>
    <row r="369" spans="1:10">
      <c r="A369" s="5" t="s">
        <v>780</v>
      </c>
      <c r="B369" s="5" t="s">
        <v>871</v>
      </c>
      <c r="C369" s="4" t="s">
        <v>88</v>
      </c>
      <c r="D369" s="5" t="s">
        <v>13</v>
      </c>
      <c r="E369" s="4" t="s">
        <v>752</v>
      </c>
      <c r="J369" s="5" t="s">
        <v>9</v>
      </c>
    </row>
    <row r="370" spans="1:10" ht="51.95">
      <c r="A370" s="5" t="s">
        <v>780</v>
      </c>
      <c r="B370" s="5" t="s">
        <v>871</v>
      </c>
      <c r="C370" s="4" t="s">
        <v>29</v>
      </c>
      <c r="D370" s="5" t="s">
        <v>30</v>
      </c>
      <c r="E370" s="4" t="s">
        <v>872</v>
      </c>
      <c r="F370" s="4" t="s">
        <v>854</v>
      </c>
      <c r="J370" s="5" t="s">
        <v>9</v>
      </c>
    </row>
    <row r="371" spans="1:10" ht="51.95">
      <c r="A371" s="5" t="s">
        <v>780</v>
      </c>
      <c r="B371" s="5" t="s">
        <v>873</v>
      </c>
      <c r="C371" s="4" t="s">
        <v>29</v>
      </c>
      <c r="D371" s="5" t="s">
        <v>30</v>
      </c>
      <c r="E371" s="4" t="s">
        <v>874</v>
      </c>
      <c r="F371" s="4" t="s">
        <v>854</v>
      </c>
      <c r="J371" s="5" t="s">
        <v>9</v>
      </c>
    </row>
    <row r="372" spans="1:10" ht="51.95">
      <c r="A372" s="5" t="s">
        <v>780</v>
      </c>
      <c r="B372" s="5" t="s">
        <v>873</v>
      </c>
      <c r="C372" s="4" t="s">
        <v>29</v>
      </c>
      <c r="D372" s="5" t="s">
        <v>30</v>
      </c>
      <c r="E372" s="4" t="s">
        <v>875</v>
      </c>
      <c r="F372" s="4" t="s">
        <v>866</v>
      </c>
      <c r="I372" s="6">
        <v>44562</v>
      </c>
      <c r="J372" s="5" t="s">
        <v>9</v>
      </c>
    </row>
    <row r="373" spans="1:10">
      <c r="A373" s="5" t="s">
        <v>780</v>
      </c>
      <c r="B373" s="5" t="s">
        <v>873</v>
      </c>
      <c r="C373" s="4" t="s">
        <v>88</v>
      </c>
      <c r="D373" s="5" t="s">
        <v>13</v>
      </c>
      <c r="E373" s="4" t="s">
        <v>661</v>
      </c>
      <c r="I373" s="6">
        <v>44562</v>
      </c>
      <c r="J373" s="5" t="s">
        <v>9</v>
      </c>
    </row>
    <row r="374" spans="1:10">
      <c r="A374" s="5" t="s">
        <v>876</v>
      </c>
      <c r="B374" s="5" t="s">
        <v>877</v>
      </c>
      <c r="C374" s="4" t="s">
        <v>88</v>
      </c>
      <c r="D374" s="5" t="s">
        <v>13</v>
      </c>
      <c r="E374" s="4" t="s">
        <v>661</v>
      </c>
      <c r="I374" s="6">
        <v>44562</v>
      </c>
      <c r="J374" s="5" t="s">
        <v>9</v>
      </c>
    </row>
    <row r="375" spans="1:10" ht="104.1">
      <c r="A375" s="5" t="s">
        <v>876</v>
      </c>
      <c r="B375" s="5" t="s">
        <v>878</v>
      </c>
      <c r="C375" s="4" t="s">
        <v>245</v>
      </c>
      <c r="D375" s="5" t="s">
        <v>30</v>
      </c>
      <c r="E375" s="4" t="s">
        <v>879</v>
      </c>
      <c r="F375" s="4" t="s">
        <v>880</v>
      </c>
      <c r="G375" s="4" t="s">
        <v>881</v>
      </c>
      <c r="J375" s="5" t="s">
        <v>824</v>
      </c>
    </row>
    <row r="376" spans="1:10" ht="51.95">
      <c r="A376" s="5" t="s">
        <v>876</v>
      </c>
      <c r="B376" s="5" t="s">
        <v>882</v>
      </c>
      <c r="C376" s="4" t="s">
        <v>12</v>
      </c>
      <c r="D376" s="5" t="s">
        <v>30</v>
      </c>
      <c r="E376" s="4" t="s">
        <v>883</v>
      </c>
      <c r="F376" s="4" t="s">
        <v>884</v>
      </c>
      <c r="G376" s="4" t="s">
        <v>885</v>
      </c>
      <c r="J376" s="5" t="s">
        <v>824</v>
      </c>
    </row>
    <row r="377" spans="1:10">
      <c r="A377" s="5" t="s">
        <v>876</v>
      </c>
      <c r="B377" s="5" t="s">
        <v>882</v>
      </c>
      <c r="C377" s="4" t="s">
        <v>12</v>
      </c>
      <c r="D377" s="5" t="s">
        <v>30</v>
      </c>
      <c r="E377" s="4" t="s">
        <v>886</v>
      </c>
      <c r="F377" s="4" t="s">
        <v>887</v>
      </c>
      <c r="G377" s="4" t="s">
        <v>888</v>
      </c>
      <c r="J377" s="5" t="s">
        <v>889</v>
      </c>
    </row>
    <row r="378" spans="1:10">
      <c r="A378" s="5" t="s">
        <v>876</v>
      </c>
      <c r="B378" s="5" t="s">
        <v>890</v>
      </c>
      <c r="C378" s="4" t="s">
        <v>12</v>
      </c>
      <c r="D378" s="5" t="s">
        <v>13</v>
      </c>
      <c r="E378" s="4" t="s">
        <v>891</v>
      </c>
      <c r="J378" s="5" t="s">
        <v>889</v>
      </c>
    </row>
    <row r="379" spans="1:10">
      <c r="A379" s="5" t="s">
        <v>876</v>
      </c>
      <c r="B379" s="5" t="s">
        <v>890</v>
      </c>
      <c r="C379" s="4" t="s">
        <v>12</v>
      </c>
      <c r="D379" s="5" t="s">
        <v>13</v>
      </c>
      <c r="E379" s="4" t="s">
        <v>892</v>
      </c>
      <c r="J379" s="5" t="s">
        <v>9</v>
      </c>
    </row>
    <row r="380" spans="1:10">
      <c r="A380" s="5" t="s">
        <v>876</v>
      </c>
      <c r="B380" s="5" t="s">
        <v>890</v>
      </c>
      <c r="C380" s="4" t="s">
        <v>29</v>
      </c>
      <c r="D380" s="5" t="s">
        <v>30</v>
      </c>
      <c r="E380" s="4" t="s">
        <v>893</v>
      </c>
      <c r="F380" s="4" t="s">
        <v>894</v>
      </c>
      <c r="I380" s="6">
        <v>44568</v>
      </c>
      <c r="J380" s="5" t="s">
        <v>889</v>
      </c>
    </row>
    <row r="381" spans="1:10">
      <c r="A381" s="5" t="s">
        <v>876</v>
      </c>
      <c r="B381" s="5" t="s">
        <v>890</v>
      </c>
      <c r="C381" s="4" t="s">
        <v>29</v>
      </c>
      <c r="D381" s="5" t="s">
        <v>30</v>
      </c>
      <c r="E381" s="4" t="s">
        <v>895</v>
      </c>
      <c r="F381" s="4" t="s">
        <v>894</v>
      </c>
      <c r="I381" s="6">
        <v>44568</v>
      </c>
      <c r="J381" s="5" t="s">
        <v>889</v>
      </c>
    </row>
    <row r="382" spans="1:10" ht="78">
      <c r="A382" s="5" t="s">
        <v>876</v>
      </c>
      <c r="B382" s="5" t="s">
        <v>896</v>
      </c>
      <c r="C382" s="4" t="s">
        <v>29</v>
      </c>
      <c r="D382" s="5" t="s">
        <v>30</v>
      </c>
      <c r="E382" s="4" t="s">
        <v>897</v>
      </c>
      <c r="F382" s="4" t="s">
        <v>898</v>
      </c>
      <c r="G382" s="4" t="s">
        <v>899</v>
      </c>
      <c r="J382" s="5" t="s">
        <v>9</v>
      </c>
    </row>
    <row r="383" spans="1:10">
      <c r="A383" s="5" t="s">
        <v>876</v>
      </c>
      <c r="B383" s="5" t="s">
        <v>896</v>
      </c>
      <c r="C383" s="4" t="s">
        <v>12</v>
      </c>
      <c r="D383" s="5" t="s">
        <v>13</v>
      </c>
      <c r="E383" s="4" t="s">
        <v>900</v>
      </c>
      <c r="F383" s="4" t="s">
        <v>901</v>
      </c>
      <c r="J383" s="5" t="s">
        <v>824</v>
      </c>
    </row>
    <row r="384" spans="1:10">
      <c r="A384" s="5" t="s">
        <v>876</v>
      </c>
      <c r="B384" s="5" t="s">
        <v>896</v>
      </c>
      <c r="C384" s="4" t="s">
        <v>12</v>
      </c>
      <c r="D384" s="5" t="s">
        <v>13</v>
      </c>
      <c r="E384" s="4" t="s">
        <v>902</v>
      </c>
      <c r="F384" s="4" t="s">
        <v>667</v>
      </c>
      <c r="J384" s="5" t="s">
        <v>824</v>
      </c>
    </row>
    <row r="385" spans="1:10" ht="51.95">
      <c r="A385" s="5" t="s">
        <v>876</v>
      </c>
      <c r="B385" s="5" t="s">
        <v>903</v>
      </c>
      <c r="C385" s="4" t="s">
        <v>12</v>
      </c>
      <c r="D385" s="5" t="s">
        <v>13</v>
      </c>
      <c r="E385" s="4" t="s">
        <v>904</v>
      </c>
      <c r="F385" s="4" t="s">
        <v>905</v>
      </c>
      <c r="G385" s="4" t="s">
        <v>906</v>
      </c>
      <c r="J385" s="5" t="s">
        <v>824</v>
      </c>
    </row>
    <row r="386" spans="1:10">
      <c r="A386" s="5" t="s">
        <v>876</v>
      </c>
      <c r="B386" s="5" t="s">
        <v>903</v>
      </c>
      <c r="C386" s="4" t="s">
        <v>88</v>
      </c>
      <c r="D386" s="5" t="s">
        <v>13</v>
      </c>
      <c r="E386" s="4" t="s">
        <v>644</v>
      </c>
      <c r="J386" s="5" t="s">
        <v>9</v>
      </c>
    </row>
    <row r="387" spans="1:10">
      <c r="A387" s="5" t="s">
        <v>876</v>
      </c>
      <c r="B387" s="5" t="s">
        <v>903</v>
      </c>
      <c r="C387" s="4" t="s">
        <v>88</v>
      </c>
      <c r="D387" s="5" t="s">
        <v>13</v>
      </c>
      <c r="E387" s="4" t="s">
        <v>644</v>
      </c>
      <c r="J387" s="5" t="s">
        <v>9</v>
      </c>
    </row>
    <row r="388" spans="1:10">
      <c r="A388" s="5" t="s">
        <v>876</v>
      </c>
      <c r="B388" s="5" t="s">
        <v>903</v>
      </c>
      <c r="C388" s="4" t="s">
        <v>389</v>
      </c>
      <c r="D388" s="5" t="s">
        <v>13</v>
      </c>
      <c r="E388" s="4" t="s">
        <v>391</v>
      </c>
      <c r="J388" s="5" t="s">
        <v>454</v>
      </c>
    </row>
    <row r="389" spans="1:10">
      <c r="A389" s="5" t="s">
        <v>876</v>
      </c>
      <c r="B389" s="5" t="s">
        <v>903</v>
      </c>
      <c r="C389" s="4" t="s">
        <v>389</v>
      </c>
      <c r="D389" s="5" t="s">
        <v>13</v>
      </c>
      <c r="E389" s="4" t="s">
        <v>391</v>
      </c>
      <c r="J389" s="5" t="s">
        <v>454</v>
      </c>
    </row>
    <row r="390" spans="1:10" ht="51.95">
      <c r="A390" s="5" t="s">
        <v>876</v>
      </c>
      <c r="B390" s="5" t="s">
        <v>903</v>
      </c>
      <c r="C390" s="4" t="s">
        <v>40</v>
      </c>
      <c r="D390" s="5" t="s">
        <v>13</v>
      </c>
      <c r="E390" s="4" t="s">
        <v>907</v>
      </c>
      <c r="F390" s="4" t="s">
        <v>908</v>
      </c>
      <c r="J390" s="5" t="s">
        <v>824</v>
      </c>
    </row>
    <row r="391" spans="1:10" ht="78">
      <c r="A391" s="5" t="s">
        <v>876</v>
      </c>
      <c r="B391" s="5" t="s">
        <v>909</v>
      </c>
      <c r="C391" s="4" t="s">
        <v>29</v>
      </c>
      <c r="D391" s="5" t="s">
        <v>30</v>
      </c>
      <c r="E391" s="4" t="s">
        <v>910</v>
      </c>
      <c r="F391" s="4" t="s">
        <v>898</v>
      </c>
      <c r="G391" s="4" t="s">
        <v>911</v>
      </c>
      <c r="J391" s="5" t="s">
        <v>454</v>
      </c>
    </row>
    <row r="392" spans="1:10" ht="78">
      <c r="A392" s="5" t="s">
        <v>876</v>
      </c>
      <c r="B392" s="5" t="s">
        <v>909</v>
      </c>
      <c r="C392" s="4" t="s">
        <v>912</v>
      </c>
      <c r="D392" s="5" t="s">
        <v>13</v>
      </c>
      <c r="E392" s="4" t="s">
        <v>913</v>
      </c>
      <c r="F392" s="4" t="s">
        <v>914</v>
      </c>
      <c r="G392" s="4" t="s">
        <v>915</v>
      </c>
      <c r="J392" s="5" t="s">
        <v>9</v>
      </c>
    </row>
    <row r="393" spans="1:10">
      <c r="A393" s="5" t="s">
        <v>876</v>
      </c>
      <c r="B393" s="5" t="s">
        <v>909</v>
      </c>
      <c r="C393" s="4" t="s">
        <v>88</v>
      </c>
      <c r="D393" s="5" t="s">
        <v>13</v>
      </c>
      <c r="E393" s="4" t="s">
        <v>644</v>
      </c>
      <c r="J393" s="5" t="s">
        <v>9</v>
      </c>
    </row>
    <row r="394" spans="1:10">
      <c r="A394" s="5" t="s">
        <v>876</v>
      </c>
      <c r="B394" s="5" t="s">
        <v>909</v>
      </c>
      <c r="C394" s="4" t="s">
        <v>389</v>
      </c>
      <c r="D394" s="5" t="s">
        <v>13</v>
      </c>
      <c r="E394" s="5" t="s">
        <v>916</v>
      </c>
      <c r="F394" s="4" t="s">
        <v>917</v>
      </c>
      <c r="J394" s="5" t="s">
        <v>824</v>
      </c>
    </row>
    <row r="395" spans="1:10">
      <c r="A395" s="5" t="s">
        <v>876</v>
      </c>
      <c r="B395" s="5" t="s">
        <v>909</v>
      </c>
      <c r="C395" s="4" t="s">
        <v>389</v>
      </c>
      <c r="D395" s="5" t="s">
        <v>13</v>
      </c>
      <c r="E395" s="5" t="s">
        <v>918</v>
      </c>
      <c r="F395" s="4" t="s">
        <v>917</v>
      </c>
      <c r="J395" s="5" t="s">
        <v>824</v>
      </c>
    </row>
    <row r="396" spans="1:10" ht="51.95">
      <c r="A396" s="5" t="s">
        <v>876</v>
      </c>
      <c r="B396" s="5" t="s">
        <v>909</v>
      </c>
      <c r="C396" s="4" t="s">
        <v>104</v>
      </c>
      <c r="D396" s="5" t="s">
        <v>13</v>
      </c>
      <c r="E396" s="5" t="s">
        <v>919</v>
      </c>
      <c r="F396" s="4" t="s">
        <v>920</v>
      </c>
      <c r="J396" s="5" t="s">
        <v>824</v>
      </c>
    </row>
    <row r="397" spans="1:10" ht="51.95">
      <c r="A397" s="5" t="s">
        <v>876</v>
      </c>
      <c r="B397" s="5" t="s">
        <v>909</v>
      </c>
      <c r="C397" s="4" t="s">
        <v>88</v>
      </c>
      <c r="D397" s="5" t="s">
        <v>13</v>
      </c>
      <c r="E397" s="4" t="s">
        <v>921</v>
      </c>
      <c r="F397" s="4" t="s">
        <v>752</v>
      </c>
      <c r="J397" s="5" t="s">
        <v>9</v>
      </c>
    </row>
    <row r="398" spans="1:10" ht="51.95">
      <c r="A398" s="5" t="s">
        <v>876</v>
      </c>
      <c r="B398" s="5" t="s">
        <v>922</v>
      </c>
      <c r="C398" s="4" t="s">
        <v>29</v>
      </c>
      <c r="D398" s="5" t="s">
        <v>30</v>
      </c>
      <c r="E398" s="4" t="s">
        <v>923</v>
      </c>
      <c r="F398" s="4" t="s">
        <v>924</v>
      </c>
      <c r="J398" s="5" t="s">
        <v>9</v>
      </c>
    </row>
    <row r="399" spans="1:10">
      <c r="A399" s="5" t="s">
        <v>876</v>
      </c>
      <c r="B399" s="5" t="s">
        <v>925</v>
      </c>
      <c r="C399" s="4" t="s">
        <v>29</v>
      </c>
      <c r="D399" s="5" t="s">
        <v>30</v>
      </c>
      <c r="E399" s="4" t="s">
        <v>926</v>
      </c>
      <c r="F399" s="4" t="s">
        <v>924</v>
      </c>
      <c r="J399" s="5" t="s">
        <v>9</v>
      </c>
    </row>
    <row r="400" spans="1:10">
      <c r="A400" s="5" t="s">
        <v>876</v>
      </c>
      <c r="B400" s="5" t="s">
        <v>925</v>
      </c>
      <c r="C400" s="4" t="s">
        <v>88</v>
      </c>
      <c r="D400" s="5" t="s">
        <v>30</v>
      </c>
      <c r="E400" s="4" t="s">
        <v>927</v>
      </c>
      <c r="F400" s="4" t="s">
        <v>584</v>
      </c>
      <c r="J400" s="5" t="s">
        <v>9</v>
      </c>
    </row>
    <row r="401" spans="1:10" ht="51.95">
      <c r="A401" s="5" t="s">
        <v>876</v>
      </c>
      <c r="B401" s="5" t="s">
        <v>928</v>
      </c>
      <c r="C401" s="4" t="s">
        <v>88</v>
      </c>
      <c r="D401" s="5" t="s">
        <v>30</v>
      </c>
      <c r="E401" s="4" t="s">
        <v>929</v>
      </c>
      <c r="F401" s="4" t="s">
        <v>752</v>
      </c>
      <c r="J401" s="5" t="s">
        <v>9</v>
      </c>
    </row>
    <row r="402" spans="1:10" ht="51.95">
      <c r="A402" s="5" t="s">
        <v>876</v>
      </c>
      <c r="B402" s="5" t="s">
        <v>928</v>
      </c>
      <c r="C402" s="4" t="s">
        <v>29</v>
      </c>
      <c r="D402" s="5" t="s">
        <v>30</v>
      </c>
      <c r="E402" s="4" t="s">
        <v>930</v>
      </c>
      <c r="F402" s="4" t="s">
        <v>924</v>
      </c>
      <c r="I402" s="6">
        <v>44575</v>
      </c>
      <c r="J402" s="5" t="s">
        <v>9</v>
      </c>
    </row>
    <row r="403" spans="1:10" ht="51.95">
      <c r="A403" s="5" t="s">
        <v>876</v>
      </c>
      <c r="B403" s="5" t="s">
        <v>928</v>
      </c>
      <c r="C403" s="4" t="s">
        <v>610</v>
      </c>
      <c r="D403" s="5" t="s">
        <v>30</v>
      </c>
      <c r="E403" s="4" t="s">
        <v>931</v>
      </c>
      <c r="F403" s="4" t="s">
        <v>932</v>
      </c>
      <c r="G403" s="4" t="s">
        <v>933</v>
      </c>
      <c r="J403" s="5" t="s">
        <v>824</v>
      </c>
    </row>
    <row r="404" spans="1:10">
      <c r="A404" s="5" t="s">
        <v>876</v>
      </c>
      <c r="B404" s="5" t="s">
        <v>934</v>
      </c>
      <c r="C404" s="4" t="s">
        <v>88</v>
      </c>
      <c r="D404" s="5" t="s">
        <v>13</v>
      </c>
      <c r="E404" s="4" t="s">
        <v>752</v>
      </c>
      <c r="J404" s="5" t="s">
        <v>9</v>
      </c>
    </row>
    <row r="405" spans="1:10">
      <c r="A405" s="5" t="s">
        <v>876</v>
      </c>
      <c r="B405" s="5" t="s">
        <v>934</v>
      </c>
      <c r="C405" s="4" t="s">
        <v>389</v>
      </c>
      <c r="D405" s="5" t="s">
        <v>13</v>
      </c>
      <c r="E405" s="4" t="s">
        <v>917</v>
      </c>
      <c r="J405" s="5" t="s">
        <v>9</v>
      </c>
    </row>
    <row r="406" spans="1:10">
      <c r="A406" s="5" t="s">
        <v>876</v>
      </c>
      <c r="B406" s="5" t="s">
        <v>934</v>
      </c>
      <c r="C406" s="4" t="s">
        <v>88</v>
      </c>
      <c r="D406" s="5" t="s">
        <v>30</v>
      </c>
      <c r="E406" s="4" t="s">
        <v>891</v>
      </c>
      <c r="J406" s="5" t="s">
        <v>9</v>
      </c>
    </row>
    <row r="407" spans="1:10">
      <c r="A407" s="5" t="s">
        <v>876</v>
      </c>
      <c r="B407" s="5" t="s">
        <v>934</v>
      </c>
      <c r="C407" s="6" t="s">
        <v>24</v>
      </c>
      <c r="D407" s="5" t="s">
        <v>30</v>
      </c>
      <c r="E407" s="4" t="s">
        <v>935</v>
      </c>
      <c r="J407" s="5" t="s">
        <v>9</v>
      </c>
    </row>
    <row r="408" spans="1:10" ht="51.95">
      <c r="A408" s="5" t="s">
        <v>876</v>
      </c>
      <c r="B408" s="5" t="s">
        <v>934</v>
      </c>
      <c r="C408" s="4" t="s">
        <v>29</v>
      </c>
      <c r="D408" s="5" t="s">
        <v>30</v>
      </c>
      <c r="E408" s="4" t="s">
        <v>936</v>
      </c>
      <c r="J408" s="5" t="s">
        <v>9</v>
      </c>
    </row>
    <row r="409" spans="1:10" ht="51.95">
      <c r="A409" s="5" t="s">
        <v>876</v>
      </c>
      <c r="B409" s="5" t="s">
        <v>937</v>
      </c>
      <c r="C409" s="4" t="s">
        <v>29</v>
      </c>
      <c r="D409" s="5" t="s">
        <v>30</v>
      </c>
      <c r="E409" s="4" t="s">
        <v>938</v>
      </c>
      <c r="F409" s="4" t="s">
        <v>939</v>
      </c>
      <c r="J409" s="5" t="s">
        <v>9</v>
      </c>
    </row>
    <row r="410" spans="1:10">
      <c r="A410" s="5" t="s">
        <v>876</v>
      </c>
      <c r="B410" s="5" t="s">
        <v>937</v>
      </c>
      <c r="C410" s="4" t="s">
        <v>29</v>
      </c>
      <c r="D410" s="5" t="s">
        <v>30</v>
      </c>
      <c r="E410" s="4" t="s">
        <v>940</v>
      </c>
      <c r="F410" s="4" t="s">
        <v>941</v>
      </c>
      <c r="J410" s="5" t="s">
        <v>9</v>
      </c>
    </row>
    <row r="411" spans="1:10">
      <c r="A411" s="5" t="s">
        <v>876</v>
      </c>
      <c r="B411" s="5" t="s">
        <v>937</v>
      </c>
      <c r="C411" s="4" t="s">
        <v>29</v>
      </c>
      <c r="D411" s="5" t="s">
        <v>30</v>
      </c>
      <c r="E411" s="4" t="s">
        <v>942</v>
      </c>
      <c r="J411" s="5" t="s">
        <v>9</v>
      </c>
    </row>
    <row r="412" spans="1:10" ht="51.95">
      <c r="A412" s="5" t="s">
        <v>876</v>
      </c>
      <c r="B412" s="5" t="s">
        <v>943</v>
      </c>
      <c r="C412" s="4" t="s">
        <v>29</v>
      </c>
      <c r="D412" s="5" t="s">
        <v>30</v>
      </c>
      <c r="E412" s="4" t="s">
        <v>944</v>
      </c>
      <c r="F412" s="4" t="s">
        <v>945</v>
      </c>
      <c r="J412" s="5" t="s">
        <v>9</v>
      </c>
    </row>
    <row r="413" spans="1:10" ht="51.95">
      <c r="A413" s="5" t="s">
        <v>876</v>
      </c>
      <c r="B413" s="5" t="s">
        <v>943</v>
      </c>
      <c r="C413" s="4" t="s">
        <v>29</v>
      </c>
      <c r="D413" s="5" t="s">
        <v>30</v>
      </c>
      <c r="E413" s="4" t="s">
        <v>946</v>
      </c>
      <c r="F413" s="4" t="s">
        <v>945</v>
      </c>
      <c r="J413" s="5" t="s">
        <v>9</v>
      </c>
    </row>
    <row r="414" spans="1:10">
      <c r="A414" s="5" t="s">
        <v>876</v>
      </c>
      <c r="B414" s="5" t="s">
        <v>934</v>
      </c>
      <c r="C414" s="4" t="s">
        <v>389</v>
      </c>
      <c r="D414" s="5" t="s">
        <v>13</v>
      </c>
      <c r="E414" s="4" t="s">
        <v>391</v>
      </c>
      <c r="J414" s="5" t="s">
        <v>9</v>
      </c>
    </row>
    <row r="415" spans="1:10" ht="51.95">
      <c r="A415" s="5" t="s">
        <v>876</v>
      </c>
      <c r="B415" s="5" t="s">
        <v>947</v>
      </c>
      <c r="C415" s="4" t="s">
        <v>88</v>
      </c>
      <c r="D415" s="5" t="s">
        <v>13</v>
      </c>
      <c r="F415" s="4" t="s">
        <v>752</v>
      </c>
      <c r="J415" s="5" t="s">
        <v>9</v>
      </c>
    </row>
    <row r="416" spans="1:10">
      <c r="A416" s="5" t="s">
        <v>876</v>
      </c>
      <c r="B416" s="5" t="s">
        <v>947</v>
      </c>
      <c r="C416" s="4" t="s">
        <v>29</v>
      </c>
      <c r="D416" s="5" t="s">
        <v>30</v>
      </c>
      <c r="E416" s="4" t="s">
        <v>926</v>
      </c>
      <c r="F416" s="4" t="s">
        <v>948</v>
      </c>
      <c r="J416" s="5" t="s">
        <v>9</v>
      </c>
    </row>
    <row r="417" spans="1:10">
      <c r="A417" s="5" t="s">
        <v>876</v>
      </c>
      <c r="B417" s="5" t="s">
        <v>947</v>
      </c>
      <c r="C417" s="4" t="s">
        <v>88</v>
      </c>
      <c r="D417" s="5" t="s">
        <v>13</v>
      </c>
      <c r="E417" s="4" t="s">
        <v>891</v>
      </c>
      <c r="J417" s="5" t="s">
        <v>9</v>
      </c>
    </row>
    <row r="418" spans="1:10">
      <c r="A418" s="5" t="s">
        <v>876</v>
      </c>
      <c r="B418" s="5" t="s">
        <v>947</v>
      </c>
      <c r="C418" s="4" t="s">
        <v>88</v>
      </c>
      <c r="D418" s="5" t="s">
        <v>13</v>
      </c>
      <c r="E418" s="4" t="s">
        <v>891</v>
      </c>
      <c r="J418" s="5" t="s">
        <v>9</v>
      </c>
    </row>
    <row r="419" spans="1:10" ht="51.95">
      <c r="A419" s="5" t="s">
        <v>876</v>
      </c>
      <c r="B419" s="5" t="s">
        <v>949</v>
      </c>
      <c r="C419" s="4" t="s">
        <v>61</v>
      </c>
      <c r="D419" s="5" t="s">
        <v>13</v>
      </c>
      <c r="E419" s="4" t="s">
        <v>950</v>
      </c>
      <c r="F419" s="4" t="s">
        <v>951</v>
      </c>
      <c r="J419" s="5" t="s">
        <v>824</v>
      </c>
    </row>
    <row r="420" spans="1:10">
      <c r="A420" s="5" t="s">
        <v>876</v>
      </c>
      <c r="B420" s="5" t="s">
        <v>949</v>
      </c>
      <c r="C420" s="4" t="s">
        <v>952</v>
      </c>
      <c r="D420" s="5" t="s">
        <v>30</v>
      </c>
      <c r="E420" s="4" t="s">
        <v>953</v>
      </c>
      <c r="F420" s="4" t="s">
        <v>954</v>
      </c>
      <c r="J420" s="5" t="s">
        <v>824</v>
      </c>
    </row>
    <row r="421" spans="1:10" ht="51.95">
      <c r="A421" s="5" t="s">
        <v>876</v>
      </c>
      <c r="B421" s="5" t="s">
        <v>949</v>
      </c>
      <c r="C421" s="4" t="s">
        <v>88</v>
      </c>
      <c r="D421" s="5" t="s">
        <v>13</v>
      </c>
      <c r="E421" s="4" t="s">
        <v>955</v>
      </c>
      <c r="F421" s="4" t="s">
        <v>956</v>
      </c>
      <c r="J421" s="5" t="s">
        <v>9</v>
      </c>
    </row>
    <row r="422" spans="1:10" ht="51.95">
      <c r="A422" s="5" t="s">
        <v>876</v>
      </c>
      <c r="B422" s="5" t="s">
        <v>949</v>
      </c>
      <c r="C422" s="4" t="s">
        <v>389</v>
      </c>
      <c r="D422" s="5" t="s">
        <v>13</v>
      </c>
      <c r="E422" s="4" t="s">
        <v>957</v>
      </c>
      <c r="F422" s="4" t="s">
        <v>958</v>
      </c>
      <c r="J422" s="5" t="s">
        <v>9</v>
      </c>
    </row>
    <row r="423" spans="1:10">
      <c r="A423" s="5" t="s">
        <v>876</v>
      </c>
      <c r="B423" s="5" t="s">
        <v>959</v>
      </c>
      <c r="C423" s="4" t="s">
        <v>29</v>
      </c>
      <c r="D423" s="5" t="s">
        <v>30</v>
      </c>
      <c r="E423" s="4" t="s">
        <v>960</v>
      </c>
      <c r="F423" s="4" t="s">
        <v>948</v>
      </c>
      <c r="J423" s="5" t="s">
        <v>9</v>
      </c>
    </row>
    <row r="424" spans="1:10">
      <c r="A424" s="5" t="s">
        <v>876</v>
      </c>
      <c r="B424" s="5" t="s">
        <v>961</v>
      </c>
      <c r="C424" s="4" t="s">
        <v>88</v>
      </c>
      <c r="D424" s="5" t="s">
        <v>13</v>
      </c>
      <c r="E424" s="4" t="s">
        <v>891</v>
      </c>
      <c r="J424" s="5" t="s">
        <v>9</v>
      </c>
    </row>
    <row r="425" spans="1:10" ht="78">
      <c r="A425" s="5" t="s">
        <v>876</v>
      </c>
      <c r="B425" s="5" t="s">
        <v>961</v>
      </c>
      <c r="C425" s="4" t="s">
        <v>29</v>
      </c>
      <c r="D425" s="5" t="s">
        <v>30</v>
      </c>
      <c r="E425" s="4" t="s">
        <v>962</v>
      </c>
      <c r="F425" s="4" t="s">
        <v>963</v>
      </c>
      <c r="G425" s="4" t="s">
        <v>964</v>
      </c>
      <c r="J425" s="5" t="s">
        <v>824</v>
      </c>
    </row>
    <row r="426" spans="1:10" ht="51.95">
      <c r="A426" s="5" t="s">
        <v>876</v>
      </c>
      <c r="B426" s="5" t="s">
        <v>965</v>
      </c>
      <c r="C426" s="4" t="s">
        <v>29</v>
      </c>
      <c r="D426" s="5" t="s">
        <v>30</v>
      </c>
      <c r="E426" s="4" t="s">
        <v>966</v>
      </c>
      <c r="F426" s="4" t="s">
        <v>967</v>
      </c>
      <c r="J426" s="5" t="s">
        <v>9</v>
      </c>
    </row>
    <row r="427" spans="1:10">
      <c r="A427" s="5" t="s">
        <v>876</v>
      </c>
      <c r="B427" s="5" t="s">
        <v>968</v>
      </c>
      <c r="C427" s="4" t="s">
        <v>88</v>
      </c>
      <c r="D427" s="5" t="s">
        <v>13</v>
      </c>
      <c r="E427" s="4" t="s">
        <v>783</v>
      </c>
      <c r="J427" s="5" t="s">
        <v>9</v>
      </c>
    </row>
    <row r="428" spans="1:10">
      <c r="A428" s="5" t="s">
        <v>876</v>
      </c>
      <c r="B428" s="5" t="s">
        <v>969</v>
      </c>
      <c r="C428" s="4" t="s">
        <v>29</v>
      </c>
      <c r="D428" s="5" t="s">
        <v>30</v>
      </c>
      <c r="E428" s="4" t="s">
        <v>960</v>
      </c>
      <c r="F428" s="4" t="s">
        <v>948</v>
      </c>
      <c r="J428" s="5" t="s">
        <v>9</v>
      </c>
    </row>
    <row r="429" spans="1:10" ht="51.95">
      <c r="A429" s="5" t="s">
        <v>876</v>
      </c>
      <c r="B429" s="5" t="s">
        <v>969</v>
      </c>
      <c r="C429" s="4" t="s">
        <v>29</v>
      </c>
      <c r="D429" s="5" t="s">
        <v>30</v>
      </c>
      <c r="E429" s="4" t="s">
        <v>970</v>
      </c>
      <c r="F429" s="4" t="s">
        <v>569</v>
      </c>
      <c r="J429" s="5" t="s">
        <v>9</v>
      </c>
    </row>
    <row r="430" spans="1:10" ht="78">
      <c r="A430" s="5" t="s">
        <v>971</v>
      </c>
      <c r="B430" s="5" t="s">
        <v>972</v>
      </c>
      <c r="C430" s="4" t="s">
        <v>29</v>
      </c>
      <c r="D430" s="5" t="s">
        <v>30</v>
      </c>
      <c r="E430" s="4" t="s">
        <v>973</v>
      </c>
      <c r="F430" s="4" t="s">
        <v>842</v>
      </c>
      <c r="J430" s="5" t="s">
        <v>9</v>
      </c>
    </row>
    <row r="431" spans="1:10">
      <c r="A431" s="5" t="s">
        <v>971</v>
      </c>
      <c r="B431" s="5" t="s">
        <v>972</v>
      </c>
      <c r="C431" s="4" t="s">
        <v>389</v>
      </c>
      <c r="D431" s="5" t="s">
        <v>13</v>
      </c>
      <c r="E431" s="4" t="s">
        <v>391</v>
      </c>
      <c r="F431" s="4" t="s">
        <v>842</v>
      </c>
      <c r="J431" s="5" t="s">
        <v>9</v>
      </c>
    </row>
    <row r="432" spans="1:10">
      <c r="A432" s="5" t="s">
        <v>971</v>
      </c>
      <c r="B432" s="5" t="s">
        <v>974</v>
      </c>
      <c r="C432" s="4" t="s">
        <v>29</v>
      </c>
      <c r="D432" s="5" t="s">
        <v>30</v>
      </c>
      <c r="E432" s="4" t="s">
        <v>975</v>
      </c>
      <c r="J432" s="5" t="s">
        <v>9</v>
      </c>
    </row>
    <row r="433" spans="1:10" ht="51.95">
      <c r="A433" s="5" t="s">
        <v>971</v>
      </c>
      <c r="B433" s="5" t="s">
        <v>976</v>
      </c>
      <c r="C433" s="4" t="s">
        <v>977</v>
      </c>
      <c r="D433" s="5" t="s">
        <v>13</v>
      </c>
      <c r="E433" s="4" t="s">
        <v>978</v>
      </c>
      <c r="F433" s="4" t="s">
        <v>979</v>
      </c>
      <c r="J433" s="5" t="s">
        <v>824</v>
      </c>
    </row>
    <row r="434" spans="1:10">
      <c r="A434" s="5" t="s">
        <v>971</v>
      </c>
      <c r="B434" s="5" t="s">
        <v>976</v>
      </c>
      <c r="C434" s="4" t="s">
        <v>29</v>
      </c>
      <c r="D434" s="5" t="s">
        <v>30</v>
      </c>
      <c r="E434" s="4" t="s">
        <v>980</v>
      </c>
      <c r="F434" s="4" t="s">
        <v>569</v>
      </c>
      <c r="I434" s="6">
        <v>44596</v>
      </c>
      <c r="J434" s="5" t="s">
        <v>9</v>
      </c>
    </row>
    <row r="435" spans="1:10">
      <c r="A435" s="5" t="s">
        <v>971</v>
      </c>
      <c r="B435" s="5" t="s">
        <v>976</v>
      </c>
      <c r="C435" s="4" t="s">
        <v>88</v>
      </c>
      <c r="D435" s="5" t="s">
        <v>13</v>
      </c>
      <c r="E435" s="4" t="s">
        <v>644</v>
      </c>
      <c r="J435" s="5" t="s">
        <v>9</v>
      </c>
    </row>
    <row r="436" spans="1:10">
      <c r="A436" s="5" t="s">
        <v>971</v>
      </c>
      <c r="B436" s="5" t="s">
        <v>976</v>
      </c>
      <c r="C436" s="4" t="s">
        <v>88</v>
      </c>
      <c r="D436" s="5" t="s">
        <v>13</v>
      </c>
      <c r="E436" s="4" t="s">
        <v>644</v>
      </c>
      <c r="J436" s="5" t="s">
        <v>9</v>
      </c>
    </row>
    <row r="437" spans="1:10" ht="104.1">
      <c r="A437" s="5" t="s">
        <v>971</v>
      </c>
      <c r="B437" s="5" t="s">
        <v>981</v>
      </c>
      <c r="C437" s="4" t="s">
        <v>29</v>
      </c>
      <c r="D437" s="5" t="s">
        <v>30</v>
      </c>
      <c r="E437" s="4" t="s">
        <v>982</v>
      </c>
      <c r="F437" s="4" t="s">
        <v>983</v>
      </c>
      <c r="J437" s="5" t="s">
        <v>9</v>
      </c>
    </row>
    <row r="438" spans="1:10">
      <c r="A438" s="5" t="s">
        <v>971</v>
      </c>
      <c r="B438" s="5" t="s">
        <v>981</v>
      </c>
      <c r="C438" s="4" t="s">
        <v>389</v>
      </c>
      <c r="D438" s="5" t="s">
        <v>30</v>
      </c>
      <c r="E438" s="4" t="s">
        <v>984</v>
      </c>
      <c r="J438" s="5" t="s">
        <v>9</v>
      </c>
    </row>
    <row r="439" spans="1:10" ht="51.95">
      <c r="A439" s="5" t="s">
        <v>971</v>
      </c>
      <c r="B439" s="5" t="s">
        <v>985</v>
      </c>
      <c r="C439" s="4" t="s">
        <v>29</v>
      </c>
      <c r="D439" s="5" t="s">
        <v>30</v>
      </c>
      <c r="E439" s="4" t="s">
        <v>986</v>
      </c>
      <c r="F439" s="4" t="s">
        <v>983</v>
      </c>
      <c r="I439" s="6">
        <v>44600</v>
      </c>
      <c r="J439" s="5" t="s">
        <v>9</v>
      </c>
    </row>
    <row r="440" spans="1:10" ht="78">
      <c r="A440" s="5" t="s">
        <v>971</v>
      </c>
      <c r="B440" s="5" t="s">
        <v>987</v>
      </c>
      <c r="C440" s="4" t="s">
        <v>29</v>
      </c>
      <c r="D440" s="5" t="s">
        <v>30</v>
      </c>
      <c r="E440" s="4" t="s">
        <v>988</v>
      </c>
      <c r="F440" s="4" t="s">
        <v>842</v>
      </c>
      <c r="I440" s="6">
        <v>44600</v>
      </c>
      <c r="J440" s="5" t="s">
        <v>9</v>
      </c>
    </row>
    <row r="441" spans="1:10">
      <c r="A441" s="5" t="s">
        <v>971</v>
      </c>
      <c r="B441" s="5" t="s">
        <v>989</v>
      </c>
      <c r="C441" s="4" t="s">
        <v>29</v>
      </c>
      <c r="D441" s="5" t="s">
        <v>30</v>
      </c>
      <c r="E441" s="4" t="s">
        <v>990</v>
      </c>
      <c r="F441" s="4" t="s">
        <v>983</v>
      </c>
      <c r="I441" s="6">
        <v>44602</v>
      </c>
      <c r="J441" s="5" t="s">
        <v>9</v>
      </c>
    </row>
    <row r="442" spans="1:10">
      <c r="A442" s="5" t="s">
        <v>971</v>
      </c>
      <c r="B442" s="5" t="s">
        <v>989</v>
      </c>
      <c r="C442" s="4" t="s">
        <v>389</v>
      </c>
      <c r="D442" s="5" t="s">
        <v>13</v>
      </c>
      <c r="E442" s="4" t="s">
        <v>984</v>
      </c>
      <c r="J442" s="5" t="s">
        <v>9</v>
      </c>
    </row>
    <row r="443" spans="1:10">
      <c r="A443" s="5" t="s">
        <v>971</v>
      </c>
      <c r="B443" s="5" t="s">
        <v>991</v>
      </c>
      <c r="C443" s="4" t="s">
        <v>29</v>
      </c>
      <c r="D443" s="5" t="s">
        <v>30</v>
      </c>
      <c r="E443" s="4" t="s">
        <v>992</v>
      </c>
      <c r="F443" s="4" t="s">
        <v>983</v>
      </c>
      <c r="I443" s="6">
        <v>44603</v>
      </c>
      <c r="J443" s="5" t="s">
        <v>9</v>
      </c>
    </row>
    <row r="444" spans="1:10">
      <c r="A444" s="5" t="s">
        <v>971</v>
      </c>
      <c r="B444" s="5" t="s">
        <v>993</v>
      </c>
      <c r="C444" s="4" t="s">
        <v>260</v>
      </c>
      <c r="D444" s="5" t="s">
        <v>30</v>
      </c>
      <c r="E444" s="4" t="s">
        <v>935</v>
      </c>
      <c r="I444" s="6">
        <v>44603</v>
      </c>
      <c r="J444" s="5" t="s">
        <v>9</v>
      </c>
    </row>
    <row r="445" spans="1:10">
      <c r="A445" s="5" t="s">
        <v>971</v>
      </c>
      <c r="B445" s="5" t="s">
        <v>993</v>
      </c>
      <c r="C445" s="4" t="s">
        <v>88</v>
      </c>
      <c r="D445" s="5" t="s">
        <v>13</v>
      </c>
      <c r="E445" s="4" t="s">
        <v>891</v>
      </c>
      <c r="I445" s="6">
        <v>44603</v>
      </c>
      <c r="J445" s="5" t="s">
        <v>9</v>
      </c>
    </row>
    <row r="446" spans="1:10">
      <c r="A446" s="5" t="s">
        <v>971</v>
      </c>
      <c r="B446" s="5" t="s">
        <v>993</v>
      </c>
      <c r="C446" s="4" t="s">
        <v>88</v>
      </c>
      <c r="D446" s="5" t="s">
        <v>13</v>
      </c>
      <c r="E446" s="4" t="s">
        <v>891</v>
      </c>
      <c r="I446" s="6">
        <v>44603</v>
      </c>
      <c r="J446" s="5" t="s">
        <v>9</v>
      </c>
    </row>
    <row r="447" spans="1:10">
      <c r="A447" s="5" t="s">
        <v>971</v>
      </c>
      <c r="B447" s="5" t="s">
        <v>993</v>
      </c>
      <c r="C447" s="4" t="s">
        <v>746</v>
      </c>
      <c r="D447" s="5" t="s">
        <v>13</v>
      </c>
      <c r="E447" s="4" t="s">
        <v>994</v>
      </c>
      <c r="I447" s="6">
        <v>44603</v>
      </c>
      <c r="J447" s="5" t="s">
        <v>9</v>
      </c>
    </row>
    <row r="448" spans="1:10">
      <c r="A448" s="5" t="s">
        <v>971</v>
      </c>
      <c r="B448" s="5" t="s">
        <v>995</v>
      </c>
      <c r="C448" s="4" t="s">
        <v>29</v>
      </c>
      <c r="D448" s="5" t="s">
        <v>13</v>
      </c>
      <c r="E448" s="4" t="s">
        <v>960</v>
      </c>
      <c r="F448" s="4" t="s">
        <v>983</v>
      </c>
      <c r="I448" s="6">
        <v>44604</v>
      </c>
      <c r="J448" s="5" t="s">
        <v>9</v>
      </c>
    </row>
    <row r="449" spans="1:10">
      <c r="A449" s="5" t="s">
        <v>971</v>
      </c>
      <c r="B449" s="5" t="s">
        <v>995</v>
      </c>
      <c r="C449" s="4" t="s">
        <v>88</v>
      </c>
      <c r="D449" s="5" t="s">
        <v>13</v>
      </c>
      <c r="E449" s="4" t="s">
        <v>891</v>
      </c>
      <c r="I449" s="6">
        <v>44604</v>
      </c>
      <c r="J449" s="5" t="s">
        <v>9</v>
      </c>
    </row>
    <row r="450" spans="1:10">
      <c r="A450" s="5" t="s">
        <v>971</v>
      </c>
      <c r="B450" s="5" t="s">
        <v>995</v>
      </c>
      <c r="C450" s="4" t="s">
        <v>88</v>
      </c>
      <c r="D450" s="5" t="s">
        <v>13</v>
      </c>
      <c r="E450" s="4" t="s">
        <v>891</v>
      </c>
      <c r="I450" s="6">
        <v>44604</v>
      </c>
      <c r="J450" s="5" t="s">
        <v>9</v>
      </c>
    </row>
    <row r="451" spans="1:10" ht="51.95">
      <c r="A451" s="5" t="s">
        <v>971</v>
      </c>
      <c r="B451" s="5" t="s">
        <v>996</v>
      </c>
      <c r="C451" s="4" t="s">
        <v>12</v>
      </c>
      <c r="D451" s="5" t="s">
        <v>30</v>
      </c>
      <c r="E451" s="4" t="s">
        <v>997</v>
      </c>
      <c r="F451" s="4" t="s">
        <v>998</v>
      </c>
      <c r="I451" s="4" t="s">
        <v>999</v>
      </c>
      <c r="J451" s="5" t="s">
        <v>9</v>
      </c>
    </row>
    <row r="452" spans="1:10">
      <c r="A452" s="5" t="s">
        <v>971</v>
      </c>
      <c r="B452" s="5" t="s">
        <v>996</v>
      </c>
      <c r="C452" s="4" t="s">
        <v>29</v>
      </c>
      <c r="D452" s="5" t="s">
        <v>30</v>
      </c>
      <c r="E452" s="4" t="s">
        <v>1000</v>
      </c>
      <c r="F452" s="4" t="s">
        <v>983</v>
      </c>
      <c r="I452" s="4" t="s">
        <v>996</v>
      </c>
      <c r="J452" s="5" t="s">
        <v>9</v>
      </c>
    </row>
    <row r="453" spans="1:10">
      <c r="A453" s="5" t="s">
        <v>971</v>
      </c>
      <c r="B453" s="5" t="s">
        <v>999</v>
      </c>
      <c r="C453" s="4" t="s">
        <v>88</v>
      </c>
      <c r="D453" s="5" t="s">
        <v>13</v>
      </c>
      <c r="E453" s="4" t="s">
        <v>891</v>
      </c>
      <c r="I453" s="4" t="s">
        <v>996</v>
      </c>
      <c r="J453" s="5" t="s">
        <v>9</v>
      </c>
    </row>
    <row r="454" spans="1:10">
      <c r="A454" s="5" t="s">
        <v>971</v>
      </c>
      <c r="B454" s="5" t="s">
        <v>999</v>
      </c>
      <c r="C454" s="4" t="s">
        <v>88</v>
      </c>
      <c r="D454" s="5" t="s">
        <v>13</v>
      </c>
      <c r="E454" s="4" t="s">
        <v>891</v>
      </c>
      <c r="I454" s="4" t="s">
        <v>996</v>
      </c>
      <c r="J454" s="5" t="s">
        <v>9</v>
      </c>
    </row>
    <row r="455" spans="1:10" ht="51.95">
      <c r="A455" s="5" t="s">
        <v>971</v>
      </c>
      <c r="B455" s="5" t="s">
        <v>1001</v>
      </c>
      <c r="C455" s="4" t="s">
        <v>29</v>
      </c>
      <c r="D455" s="5" t="s">
        <v>30</v>
      </c>
      <c r="E455" s="4" t="s">
        <v>1002</v>
      </c>
      <c r="F455" s="4" t="s">
        <v>1003</v>
      </c>
      <c r="G455" s="4" t="s">
        <v>1004</v>
      </c>
      <c r="J455" s="5" t="s">
        <v>824</v>
      </c>
    </row>
    <row r="456" spans="1:10">
      <c r="A456" s="5" t="s">
        <v>971</v>
      </c>
      <c r="B456" s="5" t="s">
        <v>1001</v>
      </c>
      <c r="C456" s="4" t="s">
        <v>952</v>
      </c>
      <c r="D456" s="5" t="s">
        <v>30</v>
      </c>
      <c r="E456" s="4" t="s">
        <v>1005</v>
      </c>
      <c r="F456" s="4" t="s">
        <v>1006</v>
      </c>
      <c r="J456" s="5" t="s">
        <v>824</v>
      </c>
    </row>
    <row r="457" spans="1:10">
      <c r="A457" s="5" t="s">
        <v>971</v>
      </c>
      <c r="B457" s="5" t="s">
        <v>1001</v>
      </c>
      <c r="C457" s="4" t="s">
        <v>88</v>
      </c>
      <c r="D457" s="5" t="s">
        <v>13</v>
      </c>
      <c r="E457" s="4" t="s">
        <v>1007</v>
      </c>
      <c r="I457" s="6">
        <v>44609</v>
      </c>
      <c r="J457" s="5" t="s">
        <v>9</v>
      </c>
    </row>
    <row r="458" spans="1:10">
      <c r="A458" s="5" t="s">
        <v>971</v>
      </c>
      <c r="B458" s="5" t="s">
        <v>1008</v>
      </c>
      <c r="C458" s="4" t="s">
        <v>88</v>
      </c>
      <c r="D458" s="5" t="s">
        <v>13</v>
      </c>
      <c r="E458" s="4" t="s">
        <v>891</v>
      </c>
      <c r="I458" s="6">
        <v>44609</v>
      </c>
      <c r="J458" s="5" t="s">
        <v>9</v>
      </c>
    </row>
    <row r="459" spans="1:10">
      <c r="A459" s="5" t="s">
        <v>971</v>
      </c>
      <c r="B459" s="5" t="s">
        <v>1008</v>
      </c>
      <c r="C459" s="4" t="s">
        <v>88</v>
      </c>
      <c r="D459" s="5" t="s">
        <v>13</v>
      </c>
      <c r="E459" s="4" t="s">
        <v>891</v>
      </c>
      <c r="I459" s="6">
        <v>44609</v>
      </c>
      <c r="J459" s="5" t="s">
        <v>9</v>
      </c>
    </row>
    <row r="460" spans="1:10">
      <c r="A460" s="5" t="s">
        <v>971</v>
      </c>
      <c r="B460" s="5" t="s">
        <v>1008</v>
      </c>
      <c r="C460" s="4" t="s">
        <v>88</v>
      </c>
      <c r="D460" s="5" t="s">
        <v>13</v>
      </c>
      <c r="E460" s="4" t="s">
        <v>891</v>
      </c>
      <c r="I460" s="6">
        <v>44609</v>
      </c>
      <c r="J460" s="5" t="s">
        <v>9</v>
      </c>
    </row>
    <row r="461" spans="1:10">
      <c r="A461" s="5" t="s">
        <v>971</v>
      </c>
      <c r="B461" s="5" t="s">
        <v>1008</v>
      </c>
      <c r="C461" s="4" t="s">
        <v>389</v>
      </c>
      <c r="D461" s="5" t="s">
        <v>13</v>
      </c>
      <c r="E461" s="4" t="s">
        <v>984</v>
      </c>
      <c r="I461" s="6">
        <v>44609</v>
      </c>
      <c r="J461" s="5" t="s">
        <v>9</v>
      </c>
    </row>
    <row r="462" spans="1:10">
      <c r="A462" s="5" t="s">
        <v>971</v>
      </c>
      <c r="B462" s="5" t="s">
        <v>1008</v>
      </c>
      <c r="C462" s="4" t="s">
        <v>912</v>
      </c>
      <c r="D462" s="5" t="s">
        <v>30</v>
      </c>
      <c r="E462" s="4" t="s">
        <v>1009</v>
      </c>
      <c r="J462" s="5" t="s">
        <v>9</v>
      </c>
    </row>
    <row r="463" spans="1:10">
      <c r="A463" s="5" t="s">
        <v>971</v>
      </c>
      <c r="B463" s="5" t="s">
        <v>1008</v>
      </c>
      <c r="C463" s="4" t="s">
        <v>912</v>
      </c>
      <c r="D463" s="5" t="s">
        <v>30</v>
      </c>
      <c r="E463" s="4" t="s">
        <v>1009</v>
      </c>
      <c r="J463" s="5" t="s">
        <v>9</v>
      </c>
    </row>
    <row r="464" spans="1:10">
      <c r="A464" s="5" t="s">
        <v>971</v>
      </c>
      <c r="B464" s="5" t="s">
        <v>1008</v>
      </c>
      <c r="C464" s="4" t="s">
        <v>88</v>
      </c>
      <c r="D464" s="5" t="s">
        <v>13</v>
      </c>
      <c r="E464" s="4" t="s">
        <v>1010</v>
      </c>
      <c r="J464" s="5" t="s">
        <v>9</v>
      </c>
    </row>
    <row r="465" spans="1:10">
      <c r="A465" s="5" t="s">
        <v>971</v>
      </c>
      <c r="B465" s="5" t="s">
        <v>1008</v>
      </c>
      <c r="C465" s="4" t="s">
        <v>88</v>
      </c>
      <c r="D465" s="5" t="s">
        <v>13</v>
      </c>
      <c r="E465" s="4" t="s">
        <v>1010</v>
      </c>
      <c r="J465" s="5" t="s">
        <v>9</v>
      </c>
    </row>
    <row r="466" spans="1:10">
      <c r="A466" s="5" t="s">
        <v>971</v>
      </c>
      <c r="B466" s="5" t="s">
        <v>1008</v>
      </c>
      <c r="C466" s="4" t="s">
        <v>88</v>
      </c>
      <c r="D466" s="5" t="s">
        <v>13</v>
      </c>
      <c r="E466" s="4" t="s">
        <v>1010</v>
      </c>
      <c r="J466" s="5" t="s">
        <v>9</v>
      </c>
    </row>
    <row r="467" spans="1:10">
      <c r="A467" s="5" t="s">
        <v>971</v>
      </c>
      <c r="B467" s="5" t="s">
        <v>1008</v>
      </c>
      <c r="C467" s="4" t="s">
        <v>389</v>
      </c>
      <c r="D467" s="5" t="s">
        <v>13</v>
      </c>
      <c r="E467" s="4" t="s">
        <v>391</v>
      </c>
      <c r="J467" s="5" t="s">
        <v>9</v>
      </c>
    </row>
    <row r="468" spans="1:10">
      <c r="A468" s="5" t="s">
        <v>971</v>
      </c>
      <c r="B468" s="5" t="s">
        <v>1008</v>
      </c>
      <c r="C468" s="4" t="s">
        <v>88</v>
      </c>
      <c r="D468" s="5" t="s">
        <v>13</v>
      </c>
      <c r="E468" s="4" t="s">
        <v>1010</v>
      </c>
      <c r="J468" s="5" t="s">
        <v>9</v>
      </c>
    </row>
    <row r="469" spans="1:10" ht="51.95">
      <c r="A469" s="5" t="s">
        <v>971</v>
      </c>
      <c r="B469" s="5" t="s">
        <v>1008</v>
      </c>
      <c r="C469" s="4" t="s">
        <v>29</v>
      </c>
      <c r="D469" s="5" t="s">
        <v>30</v>
      </c>
      <c r="E469" s="4" t="s">
        <v>1011</v>
      </c>
      <c r="F469" s="4" t="s">
        <v>1003</v>
      </c>
      <c r="G469" s="4" t="s">
        <v>1004</v>
      </c>
      <c r="J469" s="5" t="s">
        <v>824</v>
      </c>
    </row>
    <row r="470" spans="1:10" ht="51.95">
      <c r="A470" s="5" t="s">
        <v>971</v>
      </c>
      <c r="B470" s="5" t="s">
        <v>1012</v>
      </c>
      <c r="C470" s="4" t="s">
        <v>29</v>
      </c>
      <c r="D470" s="5" t="s">
        <v>30</v>
      </c>
      <c r="E470" s="4" t="s">
        <v>1013</v>
      </c>
      <c r="F470" s="4" t="s">
        <v>1014</v>
      </c>
      <c r="J470" s="5" t="s">
        <v>824</v>
      </c>
    </row>
    <row r="471" spans="1:10">
      <c r="A471" s="5" t="s">
        <v>971</v>
      </c>
      <c r="B471" s="5" t="s">
        <v>1012</v>
      </c>
      <c r="C471" s="4" t="s">
        <v>88</v>
      </c>
      <c r="D471" s="5" t="s">
        <v>13</v>
      </c>
      <c r="E471" s="4" t="s">
        <v>891</v>
      </c>
      <c r="J471" s="5" t="s">
        <v>9</v>
      </c>
    </row>
    <row r="472" spans="1:10">
      <c r="A472" s="5" t="s">
        <v>971</v>
      </c>
      <c r="B472" s="5" t="s">
        <v>1012</v>
      </c>
      <c r="C472" s="4" t="s">
        <v>88</v>
      </c>
      <c r="D472" s="5" t="s">
        <v>13</v>
      </c>
      <c r="E472" s="4" t="s">
        <v>891</v>
      </c>
      <c r="J472" s="5" t="s">
        <v>9</v>
      </c>
    </row>
    <row r="473" spans="1:10" ht="51.95">
      <c r="A473" s="5" t="s">
        <v>971</v>
      </c>
      <c r="B473" s="5" t="s">
        <v>1012</v>
      </c>
      <c r="C473" s="4" t="s">
        <v>29</v>
      </c>
      <c r="D473" s="5" t="s">
        <v>30</v>
      </c>
      <c r="E473" s="4" t="s">
        <v>1015</v>
      </c>
      <c r="F473" s="4" t="s">
        <v>1003</v>
      </c>
      <c r="G473" s="4" t="s">
        <v>1004</v>
      </c>
      <c r="J473" s="5" t="s">
        <v>824</v>
      </c>
    </row>
    <row r="474" spans="1:10">
      <c r="A474" s="5" t="s">
        <v>971</v>
      </c>
      <c r="B474" s="5" t="s">
        <v>1016</v>
      </c>
      <c r="C474" s="4" t="s">
        <v>88</v>
      </c>
      <c r="D474" s="5" t="s">
        <v>13</v>
      </c>
      <c r="E474" s="4" t="s">
        <v>1017</v>
      </c>
      <c r="J474" s="5" t="s">
        <v>9</v>
      </c>
    </row>
    <row r="475" spans="1:10" ht="51.95">
      <c r="A475" s="5" t="s">
        <v>971</v>
      </c>
      <c r="B475" s="5" t="s">
        <v>1016</v>
      </c>
      <c r="C475" s="4" t="s">
        <v>29</v>
      </c>
      <c r="D475" s="5" t="s">
        <v>30</v>
      </c>
      <c r="E475" s="4" t="s">
        <v>1018</v>
      </c>
      <c r="J475" s="5" t="s">
        <v>9</v>
      </c>
    </row>
    <row r="476" spans="1:10">
      <c r="A476" s="5" t="s">
        <v>971</v>
      </c>
      <c r="B476" s="5" t="s">
        <v>1019</v>
      </c>
      <c r="C476" s="4" t="s">
        <v>88</v>
      </c>
      <c r="D476" s="5" t="s">
        <v>13</v>
      </c>
      <c r="E476" s="4" t="s">
        <v>1017</v>
      </c>
      <c r="J476" s="5" t="s">
        <v>9</v>
      </c>
    </row>
    <row r="477" spans="1:10" ht="51.95">
      <c r="A477" s="5" t="s">
        <v>971</v>
      </c>
      <c r="B477" s="5" t="s">
        <v>1008</v>
      </c>
      <c r="C477" s="4" t="s">
        <v>29</v>
      </c>
      <c r="D477" s="5" t="s">
        <v>30</v>
      </c>
      <c r="E477" s="4" t="s">
        <v>1020</v>
      </c>
      <c r="F477" s="4" t="s">
        <v>1003</v>
      </c>
      <c r="G477" s="4" t="s">
        <v>1004</v>
      </c>
      <c r="J477" s="5" t="s">
        <v>1021</v>
      </c>
    </row>
    <row r="478" spans="1:10" ht="78">
      <c r="A478" s="5" t="s">
        <v>971</v>
      </c>
      <c r="B478" s="5" t="s">
        <v>1022</v>
      </c>
      <c r="C478" s="4" t="s">
        <v>29</v>
      </c>
      <c r="D478" s="5" t="s">
        <v>30</v>
      </c>
      <c r="E478" s="4" t="s">
        <v>1023</v>
      </c>
      <c r="F478" s="4" t="s">
        <v>1024</v>
      </c>
      <c r="G478" s="4" t="s">
        <v>1025</v>
      </c>
      <c r="J478" s="5" t="s">
        <v>1021</v>
      </c>
    </row>
    <row r="479" spans="1:10" ht="51.95">
      <c r="A479" s="5" t="s">
        <v>971</v>
      </c>
      <c r="B479" s="5" t="s">
        <v>1026</v>
      </c>
      <c r="C479" s="4" t="s">
        <v>1027</v>
      </c>
      <c r="D479" s="5" t="s">
        <v>13</v>
      </c>
      <c r="E479" s="4" t="s">
        <v>1028</v>
      </c>
      <c r="F479" s="4" t="s">
        <v>1010</v>
      </c>
      <c r="J479" s="5" t="s">
        <v>824</v>
      </c>
    </row>
    <row r="480" spans="1:10">
      <c r="A480" s="5" t="s">
        <v>971</v>
      </c>
      <c r="B480" s="5" t="s">
        <v>1026</v>
      </c>
      <c r="C480" s="4" t="s">
        <v>88</v>
      </c>
      <c r="D480" s="5" t="s">
        <v>13</v>
      </c>
      <c r="E480" s="4" t="s">
        <v>1010</v>
      </c>
      <c r="J480" s="5" t="s">
        <v>9</v>
      </c>
    </row>
    <row r="481" spans="1:11" ht="51.95">
      <c r="A481" s="5" t="s">
        <v>971</v>
      </c>
      <c r="B481" s="5" t="s">
        <v>1026</v>
      </c>
      <c r="C481" s="4" t="s">
        <v>29</v>
      </c>
      <c r="D481" s="5" t="s">
        <v>30</v>
      </c>
      <c r="E481" s="4" t="s">
        <v>1029</v>
      </c>
      <c r="F481" s="4" t="s">
        <v>1030</v>
      </c>
      <c r="J481" s="5" t="s">
        <v>824</v>
      </c>
    </row>
    <row r="482" spans="1:11">
      <c r="A482" s="5" t="s">
        <v>971</v>
      </c>
      <c r="B482" s="5" t="s">
        <v>1026</v>
      </c>
      <c r="C482" s="4" t="s">
        <v>88</v>
      </c>
      <c r="D482" s="5" t="s">
        <v>13</v>
      </c>
      <c r="E482" s="4" t="s">
        <v>1017</v>
      </c>
      <c r="J482" s="5" t="s">
        <v>9</v>
      </c>
    </row>
    <row r="483" spans="1:11">
      <c r="A483" s="5" t="s">
        <v>971</v>
      </c>
      <c r="B483" s="5" t="s">
        <v>1026</v>
      </c>
      <c r="C483" s="4" t="s">
        <v>88</v>
      </c>
      <c r="D483" s="5" t="s">
        <v>13</v>
      </c>
      <c r="E483" s="4" t="s">
        <v>1017</v>
      </c>
      <c r="J483" s="5" t="s">
        <v>9</v>
      </c>
    </row>
    <row r="484" spans="1:11">
      <c r="A484" s="5" t="s">
        <v>971</v>
      </c>
      <c r="B484" s="5" t="s">
        <v>1026</v>
      </c>
      <c r="C484" s="4" t="s">
        <v>88</v>
      </c>
      <c r="D484" s="5" t="s">
        <v>13</v>
      </c>
      <c r="E484" s="4" t="s">
        <v>1017</v>
      </c>
      <c r="J484" s="5" t="s">
        <v>9</v>
      </c>
    </row>
    <row r="485" spans="1:11" ht="51.95">
      <c r="A485" s="5" t="s">
        <v>971</v>
      </c>
      <c r="B485" s="5" t="s">
        <v>1031</v>
      </c>
      <c r="C485" s="4" t="s">
        <v>29</v>
      </c>
      <c r="D485" s="5" t="s">
        <v>13</v>
      </c>
      <c r="E485" s="4" t="s">
        <v>1032</v>
      </c>
      <c r="F485" s="4" t="s">
        <v>1033</v>
      </c>
      <c r="J485" s="5" t="s">
        <v>9</v>
      </c>
    </row>
    <row r="486" spans="1:11" ht="51.95">
      <c r="A486" s="5" t="s">
        <v>971</v>
      </c>
      <c r="B486" s="5" t="s">
        <v>1034</v>
      </c>
      <c r="C486" s="4" t="s">
        <v>29</v>
      </c>
      <c r="D486" s="5" t="s">
        <v>30</v>
      </c>
      <c r="E486" s="4" t="s">
        <v>1035</v>
      </c>
      <c r="F486" s="4" t="s">
        <v>1036</v>
      </c>
      <c r="J486" s="5" t="s">
        <v>824</v>
      </c>
    </row>
    <row r="487" spans="1:11" ht="51.95">
      <c r="A487" s="5" t="s">
        <v>971</v>
      </c>
      <c r="B487" s="5" t="s">
        <v>1034</v>
      </c>
      <c r="C487" s="4" t="s">
        <v>952</v>
      </c>
      <c r="D487" s="5" t="s">
        <v>30</v>
      </c>
      <c r="E487" s="4" t="s">
        <v>1037</v>
      </c>
      <c r="F487" s="4" t="s">
        <v>1038</v>
      </c>
      <c r="J487" s="5" t="s">
        <v>824</v>
      </c>
    </row>
    <row r="488" spans="1:11" ht="51.95">
      <c r="A488" s="31" t="s">
        <v>1039</v>
      </c>
      <c r="B488" s="32" t="s">
        <v>1040</v>
      </c>
      <c r="C488" s="33" t="s">
        <v>29</v>
      </c>
      <c r="D488" s="32" t="s">
        <v>30</v>
      </c>
      <c r="E488" s="33" t="s">
        <v>1035</v>
      </c>
      <c r="F488" s="33" t="s">
        <v>1036</v>
      </c>
      <c r="G488" s="33" t="s">
        <v>1041</v>
      </c>
      <c r="H488" s="33" t="s">
        <v>1041</v>
      </c>
      <c r="I488" s="33" t="s">
        <v>1041</v>
      </c>
      <c r="J488" s="32" t="s">
        <v>9</v>
      </c>
      <c r="K488" s="34" t="s">
        <v>1041</v>
      </c>
    </row>
    <row r="489" spans="1:11">
      <c r="A489" s="35" t="s">
        <v>1039</v>
      </c>
      <c r="B489" s="36" t="s">
        <v>1040</v>
      </c>
      <c r="C489" s="4" t="s">
        <v>88</v>
      </c>
      <c r="D489" s="36" t="s">
        <v>13</v>
      </c>
      <c r="E489" s="37" t="s">
        <v>1017</v>
      </c>
      <c r="F489" s="37" t="s">
        <v>1041</v>
      </c>
      <c r="G489" s="37" t="s">
        <v>1041</v>
      </c>
      <c r="H489" s="37" t="s">
        <v>1041</v>
      </c>
      <c r="I489" s="37" t="s">
        <v>1041</v>
      </c>
      <c r="J489" s="36" t="s">
        <v>9</v>
      </c>
      <c r="K489" s="38" t="s">
        <v>1041</v>
      </c>
    </row>
    <row r="490" spans="1:11">
      <c r="A490" s="5" t="s">
        <v>1039</v>
      </c>
      <c r="B490" s="5" t="s">
        <v>1042</v>
      </c>
      <c r="C490" s="4" t="s">
        <v>29</v>
      </c>
      <c r="D490" s="5" t="s">
        <v>30</v>
      </c>
      <c r="E490" s="4" t="s">
        <v>1043</v>
      </c>
      <c r="J490" s="5" t="s">
        <v>9</v>
      </c>
    </row>
    <row r="491" spans="1:11">
      <c r="A491" s="5" t="s">
        <v>1039</v>
      </c>
      <c r="B491" s="5" t="s">
        <v>1042</v>
      </c>
      <c r="C491" s="4" t="s">
        <v>29</v>
      </c>
      <c r="D491" s="5" t="s">
        <v>30</v>
      </c>
      <c r="E491" s="4" t="s">
        <v>1044</v>
      </c>
      <c r="F491" s="4" t="s">
        <v>1045</v>
      </c>
      <c r="J491" s="5" t="s">
        <v>9</v>
      </c>
    </row>
    <row r="492" spans="1:11" ht="78">
      <c r="A492" s="5" t="s">
        <v>1039</v>
      </c>
      <c r="B492" s="5" t="s">
        <v>1042</v>
      </c>
      <c r="C492" s="4" t="s">
        <v>12</v>
      </c>
      <c r="D492" s="5" t="s">
        <v>13</v>
      </c>
      <c r="E492" s="4" t="s">
        <v>1046</v>
      </c>
      <c r="F492" s="4" t="s">
        <v>1047</v>
      </c>
      <c r="J492" s="5" t="s">
        <v>9</v>
      </c>
    </row>
    <row r="493" spans="1:11" ht="51.95">
      <c r="A493" s="5" t="s">
        <v>1039</v>
      </c>
      <c r="B493" s="5" t="s">
        <v>1048</v>
      </c>
      <c r="C493" s="4" t="s">
        <v>1049</v>
      </c>
      <c r="D493" s="5" t="s">
        <v>13</v>
      </c>
      <c r="E493" s="4" t="s">
        <v>1050</v>
      </c>
      <c r="F493" s="4" t="s">
        <v>1050</v>
      </c>
      <c r="J493" s="5" t="s">
        <v>9</v>
      </c>
    </row>
    <row r="494" spans="1:11" ht="78">
      <c r="A494" s="5" t="s">
        <v>1039</v>
      </c>
      <c r="B494" s="5" t="s">
        <v>1048</v>
      </c>
      <c r="C494" s="4" t="s">
        <v>138</v>
      </c>
      <c r="D494" s="5" t="s">
        <v>13</v>
      </c>
      <c r="E494" s="4" t="s">
        <v>1051</v>
      </c>
      <c r="F494" s="4" t="s">
        <v>1052</v>
      </c>
      <c r="J494" s="5" t="s">
        <v>824</v>
      </c>
    </row>
    <row r="495" spans="1:11" ht="104.1">
      <c r="A495" s="5" t="s">
        <v>1039</v>
      </c>
      <c r="B495" s="5" t="s">
        <v>1048</v>
      </c>
      <c r="C495" s="4" t="s">
        <v>1053</v>
      </c>
      <c r="D495" s="5" t="s">
        <v>13</v>
      </c>
      <c r="E495" s="4" t="s">
        <v>1054</v>
      </c>
      <c r="F495" s="4" t="s">
        <v>1055</v>
      </c>
      <c r="J495" s="5" t="s">
        <v>9</v>
      </c>
    </row>
    <row r="496" spans="1:11">
      <c r="A496" s="5" t="s">
        <v>1039</v>
      </c>
      <c r="B496" s="5" t="s">
        <v>1048</v>
      </c>
      <c r="C496" s="4" t="s">
        <v>88</v>
      </c>
      <c r="D496" s="5" t="s">
        <v>13</v>
      </c>
      <c r="E496" s="4" t="s">
        <v>498</v>
      </c>
      <c r="J496" s="5" t="s">
        <v>9</v>
      </c>
    </row>
    <row r="497" spans="1:10">
      <c r="A497" s="5" t="s">
        <v>1039</v>
      </c>
      <c r="B497" s="5" t="s">
        <v>1048</v>
      </c>
      <c r="C497" s="4" t="s">
        <v>389</v>
      </c>
      <c r="D497" s="5" t="s">
        <v>13</v>
      </c>
      <c r="E497" s="4" t="s">
        <v>695</v>
      </c>
      <c r="J497" s="5" t="s">
        <v>9</v>
      </c>
    </row>
    <row r="498" spans="1:10">
      <c r="A498" s="31" t="s">
        <v>1039</v>
      </c>
      <c r="B498" s="32" t="s">
        <v>1048</v>
      </c>
      <c r="C498" s="33" t="s">
        <v>29</v>
      </c>
      <c r="D498" s="32" t="s">
        <v>30</v>
      </c>
      <c r="E498" s="33" t="s">
        <v>1056</v>
      </c>
      <c r="F498" s="33" t="s">
        <v>1057</v>
      </c>
      <c r="G498" s="33" t="s">
        <v>1058</v>
      </c>
      <c r="H498" s="33" t="s">
        <v>1041</v>
      </c>
      <c r="I498" s="33" t="s">
        <v>1041</v>
      </c>
      <c r="J498" s="32" t="s">
        <v>9</v>
      </c>
    </row>
    <row r="499" spans="1:10">
      <c r="A499" s="31" t="s">
        <v>1039</v>
      </c>
      <c r="B499" s="32" t="s">
        <v>1048</v>
      </c>
      <c r="C499" s="33" t="s">
        <v>88</v>
      </c>
      <c r="D499" s="32" t="s">
        <v>13</v>
      </c>
      <c r="E499" s="33" t="s">
        <v>498</v>
      </c>
      <c r="F499" s="33" t="s">
        <v>1041</v>
      </c>
      <c r="G499" s="33" t="s">
        <v>1041</v>
      </c>
      <c r="H499" s="33" t="s">
        <v>1041</v>
      </c>
      <c r="I499" s="33" t="s">
        <v>1041</v>
      </c>
      <c r="J499" s="32" t="s">
        <v>9</v>
      </c>
    </row>
    <row r="500" spans="1:10">
      <c r="A500" s="35" t="s">
        <v>1039</v>
      </c>
      <c r="B500" s="36" t="s">
        <v>1048</v>
      </c>
      <c r="C500" s="37" t="s">
        <v>29</v>
      </c>
      <c r="D500" s="36" t="s">
        <v>30</v>
      </c>
      <c r="E500" s="37" t="s">
        <v>1059</v>
      </c>
      <c r="F500" s="37" t="s">
        <v>32</v>
      </c>
      <c r="G500" s="37"/>
      <c r="H500" s="37" t="s">
        <v>1041</v>
      </c>
      <c r="I500" s="37" t="s">
        <v>1041</v>
      </c>
      <c r="J500" s="36" t="s">
        <v>9</v>
      </c>
    </row>
    <row r="501" spans="1:10" ht="78">
      <c r="A501" s="5" t="s">
        <v>1039</v>
      </c>
      <c r="B501" s="5" t="s">
        <v>1060</v>
      </c>
      <c r="C501" s="4" t="s">
        <v>29</v>
      </c>
      <c r="D501" s="5" t="s">
        <v>30</v>
      </c>
      <c r="E501" s="4" t="s">
        <v>1061</v>
      </c>
      <c r="F501" s="4" t="s">
        <v>1062</v>
      </c>
      <c r="J501" s="5" t="s">
        <v>9</v>
      </c>
    </row>
    <row r="502" spans="1:10" ht="51.95">
      <c r="A502" s="5" t="s">
        <v>1039</v>
      </c>
      <c r="B502" s="5" t="s">
        <v>1060</v>
      </c>
      <c r="C502" s="4" t="s">
        <v>138</v>
      </c>
      <c r="D502" s="5" t="s">
        <v>13</v>
      </c>
      <c r="E502" s="4" t="s">
        <v>1063</v>
      </c>
      <c r="F502" s="4" t="s">
        <v>1064</v>
      </c>
      <c r="J502" s="5" t="s">
        <v>824</v>
      </c>
    </row>
    <row r="503" spans="1:10" ht="78">
      <c r="A503" s="5" t="s">
        <v>1039</v>
      </c>
      <c r="B503" s="5" t="s">
        <v>1060</v>
      </c>
      <c r="C503" s="4" t="s">
        <v>29</v>
      </c>
      <c r="D503" s="5" t="s">
        <v>30</v>
      </c>
      <c r="E503" s="4" t="s">
        <v>1065</v>
      </c>
      <c r="F503" s="4" t="s">
        <v>1066</v>
      </c>
      <c r="J503" s="5" t="s">
        <v>824</v>
      </c>
    </row>
    <row r="504" spans="1:10">
      <c r="A504" s="5" t="s">
        <v>1039</v>
      </c>
      <c r="B504" s="5" t="s">
        <v>1067</v>
      </c>
      <c r="C504" s="4" t="s">
        <v>12</v>
      </c>
      <c r="D504" s="5" t="s">
        <v>30</v>
      </c>
      <c r="E504" s="4" t="s">
        <v>1068</v>
      </c>
      <c r="F504" s="4" t="s">
        <v>1069</v>
      </c>
      <c r="J504" s="5" t="s">
        <v>824</v>
      </c>
    </row>
    <row r="505" spans="1:10">
      <c r="A505" s="5" t="s">
        <v>1039</v>
      </c>
      <c r="B505" s="5" t="s">
        <v>1067</v>
      </c>
      <c r="C505" s="4" t="s">
        <v>12</v>
      </c>
      <c r="D505" s="5" t="s">
        <v>30</v>
      </c>
      <c r="E505" s="4" t="s">
        <v>1070</v>
      </c>
      <c r="F505" s="4" t="s">
        <v>1071</v>
      </c>
      <c r="J505" s="5" t="s">
        <v>1072</v>
      </c>
    </row>
    <row r="506" spans="1:10">
      <c r="A506" s="5" t="s">
        <v>1039</v>
      </c>
      <c r="B506" s="5" t="s">
        <v>1073</v>
      </c>
      <c r="C506" s="4" t="s">
        <v>1074</v>
      </c>
      <c r="D506" s="5" t="s">
        <v>13</v>
      </c>
      <c r="E506" s="4" t="s">
        <v>1075</v>
      </c>
      <c r="F506" s="4" t="s">
        <v>1076</v>
      </c>
      <c r="J506" s="5" t="s">
        <v>454</v>
      </c>
    </row>
    <row r="507" spans="1:10" ht="51.95">
      <c r="A507" s="5" t="s">
        <v>1039</v>
      </c>
      <c r="B507" s="5" t="s">
        <v>1073</v>
      </c>
      <c r="C507" s="4" t="s">
        <v>1053</v>
      </c>
      <c r="D507" s="5" t="s">
        <v>13</v>
      </c>
      <c r="E507" s="4" t="s">
        <v>1077</v>
      </c>
      <c r="F507" s="4" t="s">
        <v>1078</v>
      </c>
      <c r="G507" s="4" t="s">
        <v>1079</v>
      </c>
      <c r="J507" s="5" t="s">
        <v>454</v>
      </c>
    </row>
    <row r="508" spans="1:10" ht="51.95">
      <c r="A508" s="5" t="s">
        <v>1039</v>
      </c>
      <c r="B508" s="5" t="s">
        <v>1073</v>
      </c>
      <c r="C508" s="4" t="s">
        <v>12</v>
      </c>
      <c r="D508" s="5" t="s">
        <v>13</v>
      </c>
      <c r="E508" s="4" t="s">
        <v>1080</v>
      </c>
      <c r="F508" s="4" t="s">
        <v>1081</v>
      </c>
      <c r="J508" s="5" t="s">
        <v>824</v>
      </c>
    </row>
    <row r="509" spans="1:10">
      <c r="A509" s="5" t="s">
        <v>1039</v>
      </c>
      <c r="B509" s="5" t="s">
        <v>1073</v>
      </c>
      <c r="C509" s="4" t="s">
        <v>29</v>
      </c>
      <c r="D509" s="5" t="s">
        <v>30</v>
      </c>
      <c r="E509" s="4" t="s">
        <v>1082</v>
      </c>
      <c r="F509" s="4" t="s">
        <v>1083</v>
      </c>
      <c r="J509" s="5" t="s">
        <v>9</v>
      </c>
    </row>
    <row r="510" spans="1:10">
      <c r="A510" s="5" t="s">
        <v>1039</v>
      </c>
      <c r="B510" s="5" t="s">
        <v>1084</v>
      </c>
      <c r="C510" s="4" t="s">
        <v>1085</v>
      </c>
      <c r="D510" s="5" t="s">
        <v>13</v>
      </c>
      <c r="E510" s="4" t="s">
        <v>498</v>
      </c>
      <c r="J510" s="5" t="s">
        <v>9</v>
      </c>
    </row>
    <row r="511" spans="1:10">
      <c r="A511" s="5" t="s">
        <v>1039</v>
      </c>
      <c r="B511" s="5" t="s">
        <v>1084</v>
      </c>
      <c r="C511" s="4" t="s">
        <v>977</v>
      </c>
      <c r="E511" s="4" t="s">
        <v>1086</v>
      </c>
      <c r="F511" s="4" t="s">
        <v>1087</v>
      </c>
      <c r="J511" s="5" t="s">
        <v>824</v>
      </c>
    </row>
    <row r="512" spans="1:10">
      <c r="A512" s="5" t="s">
        <v>1039</v>
      </c>
      <c r="B512" s="5" t="s">
        <v>1084</v>
      </c>
      <c r="C512" s="4" t="s">
        <v>226</v>
      </c>
      <c r="D512" s="5" t="s">
        <v>30</v>
      </c>
      <c r="E512" s="4" t="s">
        <v>1088</v>
      </c>
      <c r="J512" s="5" t="s">
        <v>9</v>
      </c>
    </row>
    <row r="513" spans="1:10">
      <c r="A513" s="5" t="s">
        <v>1039</v>
      </c>
      <c r="B513" s="5" t="s">
        <v>1084</v>
      </c>
      <c r="C513" s="4" t="s">
        <v>29</v>
      </c>
      <c r="D513" s="5" t="s">
        <v>30</v>
      </c>
      <c r="E513" s="4" t="s">
        <v>1089</v>
      </c>
      <c r="F513" s="4" t="s">
        <v>1083</v>
      </c>
      <c r="J513" s="5" t="s">
        <v>9</v>
      </c>
    </row>
    <row r="514" spans="1:10" ht="51.95">
      <c r="A514" s="5" t="s">
        <v>1039</v>
      </c>
      <c r="B514" s="5" t="s">
        <v>1084</v>
      </c>
      <c r="C514" s="4" t="s">
        <v>138</v>
      </c>
      <c r="D514" s="5" t="s">
        <v>30</v>
      </c>
      <c r="E514" s="4" t="s">
        <v>1090</v>
      </c>
      <c r="F514" s="4" t="s">
        <v>1091</v>
      </c>
      <c r="J514" s="5" t="s">
        <v>824</v>
      </c>
    </row>
    <row r="515" spans="1:10">
      <c r="A515" s="5" t="s">
        <v>1039</v>
      </c>
      <c r="B515" s="5" t="s">
        <v>1092</v>
      </c>
      <c r="C515" s="4" t="s">
        <v>1093</v>
      </c>
      <c r="D515" s="5" t="s">
        <v>30</v>
      </c>
      <c r="E515" s="4" t="s">
        <v>1088</v>
      </c>
      <c r="J515" s="5" t="s">
        <v>9</v>
      </c>
    </row>
    <row r="516" spans="1:10" ht="51.95">
      <c r="A516" s="5" t="s">
        <v>1039</v>
      </c>
      <c r="B516" s="5" t="s">
        <v>1084</v>
      </c>
      <c r="C516" s="4" t="s">
        <v>45</v>
      </c>
      <c r="D516" s="5" t="s">
        <v>13</v>
      </c>
      <c r="E516" s="4" t="s">
        <v>1094</v>
      </c>
      <c r="F516" s="4" t="s">
        <v>1095</v>
      </c>
      <c r="J516" s="5" t="s">
        <v>824</v>
      </c>
    </row>
    <row r="517" spans="1:10">
      <c r="A517" s="5" t="s">
        <v>1039</v>
      </c>
      <c r="B517" s="5" t="s">
        <v>1084</v>
      </c>
      <c r="C517" s="4" t="s">
        <v>29</v>
      </c>
      <c r="D517" s="5" t="s">
        <v>30</v>
      </c>
      <c r="E517" s="4" t="s">
        <v>1096</v>
      </c>
      <c r="F517" s="4" t="s">
        <v>1097</v>
      </c>
      <c r="J517" s="5" t="s">
        <v>824</v>
      </c>
    </row>
    <row r="518" spans="1:10">
      <c r="A518" s="5" t="s">
        <v>1039</v>
      </c>
      <c r="B518" s="5" t="s">
        <v>1084</v>
      </c>
      <c r="C518" s="4" t="s">
        <v>1085</v>
      </c>
      <c r="D518" s="5" t="s">
        <v>30</v>
      </c>
      <c r="E518" s="4" t="s">
        <v>1007</v>
      </c>
      <c r="J518" s="5" t="s">
        <v>9</v>
      </c>
    </row>
    <row r="519" spans="1:10">
      <c r="A519" s="5" t="s">
        <v>1039</v>
      </c>
      <c r="B519" s="5" t="s">
        <v>1084</v>
      </c>
      <c r="C519" s="4" t="s">
        <v>1085</v>
      </c>
      <c r="D519" s="5" t="s">
        <v>30</v>
      </c>
      <c r="E519" s="4" t="s">
        <v>1007</v>
      </c>
      <c r="J519" s="5" t="s">
        <v>9</v>
      </c>
    </row>
    <row r="520" spans="1:10">
      <c r="A520" s="5" t="s">
        <v>1039</v>
      </c>
      <c r="B520" s="5" t="s">
        <v>1084</v>
      </c>
      <c r="C520" s="4" t="s">
        <v>1085</v>
      </c>
      <c r="D520" s="5" t="s">
        <v>30</v>
      </c>
      <c r="E520" s="4" t="s">
        <v>1007</v>
      </c>
      <c r="J520" s="5" t="s">
        <v>9</v>
      </c>
    </row>
    <row r="521" spans="1:10">
      <c r="A521" s="5" t="s">
        <v>1039</v>
      </c>
      <c r="B521" s="5" t="s">
        <v>1098</v>
      </c>
      <c r="C521" s="4" t="s">
        <v>389</v>
      </c>
      <c r="D521" s="5" t="s">
        <v>13</v>
      </c>
      <c r="E521" s="4" t="s">
        <v>695</v>
      </c>
      <c r="J521" s="5" t="s">
        <v>9</v>
      </c>
    </row>
    <row r="522" spans="1:10">
      <c r="A522" s="5" t="s">
        <v>1039</v>
      </c>
      <c r="B522" s="5" t="s">
        <v>1098</v>
      </c>
      <c r="C522" s="4" t="s">
        <v>1085</v>
      </c>
      <c r="D522" s="5" t="s">
        <v>30</v>
      </c>
      <c r="E522" s="4" t="s">
        <v>1007</v>
      </c>
      <c r="J522" s="5" t="s">
        <v>9</v>
      </c>
    </row>
    <row r="523" spans="1:10">
      <c r="A523" s="5" t="s">
        <v>1039</v>
      </c>
      <c r="B523" s="5" t="s">
        <v>1098</v>
      </c>
      <c r="C523" s="4" t="s">
        <v>1085</v>
      </c>
      <c r="D523" s="5" t="s">
        <v>30</v>
      </c>
      <c r="E523" s="4" t="s">
        <v>1007</v>
      </c>
      <c r="J523" s="5" t="s">
        <v>9</v>
      </c>
    </row>
    <row r="524" spans="1:10">
      <c r="A524" s="5" t="s">
        <v>1039</v>
      </c>
      <c r="B524" s="5" t="s">
        <v>1098</v>
      </c>
      <c r="C524" s="4" t="s">
        <v>1085</v>
      </c>
      <c r="D524" s="5" t="s">
        <v>30</v>
      </c>
      <c r="E524" s="4" t="s">
        <v>1007</v>
      </c>
      <c r="J524" s="5" t="s">
        <v>9</v>
      </c>
    </row>
    <row r="525" spans="1:10">
      <c r="A525" s="5" t="s">
        <v>1099</v>
      </c>
      <c r="B525" s="5" t="s">
        <v>1100</v>
      </c>
      <c r="C525" s="4" t="s">
        <v>1085</v>
      </c>
      <c r="D525" s="5" t="s">
        <v>13</v>
      </c>
      <c r="E525" s="4" t="s">
        <v>1007</v>
      </c>
      <c r="J525" s="5" t="s">
        <v>9</v>
      </c>
    </row>
    <row r="526" spans="1:10">
      <c r="A526" s="5" t="s">
        <v>1039</v>
      </c>
      <c r="B526" s="5" t="s">
        <v>1100</v>
      </c>
      <c r="C526" s="4" t="s">
        <v>1085</v>
      </c>
      <c r="D526" s="5" t="s">
        <v>13</v>
      </c>
      <c r="E526" s="4" t="s">
        <v>1007</v>
      </c>
      <c r="J526" s="5" t="s">
        <v>9</v>
      </c>
    </row>
    <row r="527" spans="1:10">
      <c r="A527" s="5" t="s">
        <v>1039</v>
      </c>
      <c r="B527" s="5" t="s">
        <v>1100</v>
      </c>
      <c r="C527" s="4" t="s">
        <v>29</v>
      </c>
      <c r="D527" s="5" t="s">
        <v>30</v>
      </c>
      <c r="E527" s="4" t="s">
        <v>1101</v>
      </c>
      <c r="F527" s="4" t="s">
        <v>1083</v>
      </c>
      <c r="J527" s="5" t="s">
        <v>9</v>
      </c>
    </row>
    <row r="528" spans="1:10">
      <c r="A528" s="5" t="s">
        <v>1039</v>
      </c>
      <c r="B528" s="5" t="s">
        <v>1100</v>
      </c>
      <c r="C528" s="4" t="s">
        <v>29</v>
      </c>
      <c r="D528" s="5" t="s">
        <v>30</v>
      </c>
      <c r="E528" s="4" t="s">
        <v>1102</v>
      </c>
      <c r="F528" s="4" t="s">
        <v>1083</v>
      </c>
      <c r="J528" s="5" t="s">
        <v>9</v>
      </c>
    </row>
    <row r="529" spans="1:10">
      <c r="A529" s="5" t="s">
        <v>1039</v>
      </c>
      <c r="B529" s="5" t="s">
        <v>1103</v>
      </c>
      <c r="C529" s="4" t="s">
        <v>226</v>
      </c>
      <c r="D529" s="5" t="s">
        <v>30</v>
      </c>
      <c r="E529" s="4" t="s">
        <v>1104</v>
      </c>
      <c r="J529" s="5" t="s">
        <v>9</v>
      </c>
    </row>
    <row r="530" spans="1:10">
      <c r="A530" s="5" t="s">
        <v>1039</v>
      </c>
      <c r="B530" s="5" t="s">
        <v>1103</v>
      </c>
      <c r="C530" s="4" t="s">
        <v>1085</v>
      </c>
      <c r="D530" s="5" t="s">
        <v>13</v>
      </c>
      <c r="E530" s="4" t="s">
        <v>1007</v>
      </c>
      <c r="J530" s="5" t="s">
        <v>9</v>
      </c>
    </row>
    <row r="531" spans="1:10">
      <c r="A531" s="5" t="s">
        <v>1039</v>
      </c>
      <c r="B531" s="5" t="s">
        <v>1103</v>
      </c>
      <c r="C531" s="4" t="s">
        <v>1085</v>
      </c>
      <c r="D531" s="5" t="s">
        <v>13</v>
      </c>
      <c r="E531" s="4" t="s">
        <v>1007</v>
      </c>
      <c r="J531" s="5" t="s">
        <v>9</v>
      </c>
    </row>
    <row r="532" spans="1:10">
      <c r="A532" s="5" t="s">
        <v>1039</v>
      </c>
      <c r="B532" s="5" t="s">
        <v>1103</v>
      </c>
      <c r="C532" s="4" t="s">
        <v>1085</v>
      </c>
      <c r="D532" s="5" t="s">
        <v>13</v>
      </c>
      <c r="E532" s="4" t="s">
        <v>1007</v>
      </c>
      <c r="J532" s="5" t="s">
        <v>9</v>
      </c>
    </row>
    <row r="533" spans="1:10">
      <c r="A533" s="5" t="s">
        <v>1039</v>
      </c>
      <c r="B533" s="5" t="s">
        <v>1103</v>
      </c>
      <c r="C533" s="4" t="s">
        <v>29</v>
      </c>
      <c r="D533" s="5" t="s">
        <v>30</v>
      </c>
      <c r="E533" s="4" t="s">
        <v>1105</v>
      </c>
      <c r="F533" s="4" t="s">
        <v>1083</v>
      </c>
      <c r="J533" s="5" t="s">
        <v>9</v>
      </c>
    </row>
    <row r="534" spans="1:10">
      <c r="A534" s="5" t="s">
        <v>1039</v>
      </c>
      <c r="B534" s="5" t="s">
        <v>1106</v>
      </c>
      <c r="C534" s="4" t="s">
        <v>1085</v>
      </c>
      <c r="D534" s="5" t="s">
        <v>13</v>
      </c>
      <c r="E534" s="4" t="s">
        <v>1007</v>
      </c>
      <c r="J534" s="5" t="s">
        <v>9</v>
      </c>
    </row>
    <row r="535" spans="1:10">
      <c r="A535" s="5" t="s">
        <v>1039</v>
      </c>
      <c r="B535" s="5" t="s">
        <v>1106</v>
      </c>
      <c r="C535" s="4" t="s">
        <v>29</v>
      </c>
      <c r="D535" s="5" t="s">
        <v>30</v>
      </c>
      <c r="E535" s="4" t="s">
        <v>1105</v>
      </c>
      <c r="F535" s="4" t="s">
        <v>1083</v>
      </c>
      <c r="J535" s="5" t="s">
        <v>9</v>
      </c>
    </row>
    <row r="536" spans="1:10">
      <c r="A536" s="5" t="s">
        <v>1039</v>
      </c>
      <c r="B536" s="5" t="s">
        <v>1107</v>
      </c>
      <c r="C536" s="4" t="s">
        <v>29</v>
      </c>
      <c r="D536" s="5" t="s">
        <v>30</v>
      </c>
      <c r="E536" s="4" t="s">
        <v>1108</v>
      </c>
      <c r="F536" s="4" t="s">
        <v>1083</v>
      </c>
      <c r="J536" s="5" t="s">
        <v>9</v>
      </c>
    </row>
    <row r="537" spans="1:10">
      <c r="A537" s="5" t="s">
        <v>1039</v>
      </c>
      <c r="B537" s="5" t="s">
        <v>1107</v>
      </c>
      <c r="C537" s="4" t="s">
        <v>1085</v>
      </c>
      <c r="D537" s="5" t="s">
        <v>13</v>
      </c>
      <c r="E537" s="4" t="s">
        <v>1007</v>
      </c>
      <c r="J537" s="5" t="s">
        <v>9</v>
      </c>
    </row>
    <row r="538" spans="1:10">
      <c r="A538" s="5" t="s">
        <v>1039</v>
      </c>
      <c r="B538" s="5" t="s">
        <v>1107</v>
      </c>
      <c r="C538" s="4" t="s">
        <v>389</v>
      </c>
      <c r="D538" s="5" t="s">
        <v>13</v>
      </c>
      <c r="E538" s="4" t="s">
        <v>695</v>
      </c>
      <c r="J538" s="5" t="s">
        <v>9</v>
      </c>
    </row>
    <row r="539" spans="1:10">
      <c r="A539" s="5" t="s">
        <v>1039</v>
      </c>
      <c r="B539" s="5" t="s">
        <v>1107</v>
      </c>
      <c r="C539" s="4" t="s">
        <v>389</v>
      </c>
      <c r="D539" s="5" t="s">
        <v>13</v>
      </c>
      <c r="E539" s="4" t="s">
        <v>695</v>
      </c>
      <c r="J539" s="5" t="s">
        <v>9</v>
      </c>
    </row>
    <row r="540" spans="1:10">
      <c r="A540" s="5" t="s">
        <v>1039</v>
      </c>
      <c r="B540" s="5" t="s">
        <v>1107</v>
      </c>
      <c r="C540" s="4" t="s">
        <v>29</v>
      </c>
      <c r="D540" s="5" t="s">
        <v>30</v>
      </c>
      <c r="E540" s="4" t="s">
        <v>1109</v>
      </c>
      <c r="F540" s="4" t="s">
        <v>1083</v>
      </c>
      <c r="J540" s="5" t="s">
        <v>9</v>
      </c>
    </row>
    <row r="541" spans="1:10">
      <c r="A541" s="5" t="s">
        <v>1039</v>
      </c>
      <c r="B541" s="5" t="s">
        <v>1107</v>
      </c>
      <c r="C541" s="4" t="s">
        <v>226</v>
      </c>
      <c r="D541" s="5" t="s">
        <v>30</v>
      </c>
      <c r="F541" s="4" t="s">
        <v>1083</v>
      </c>
      <c r="J541" s="5" t="s">
        <v>9</v>
      </c>
    </row>
    <row r="542" spans="1:10">
      <c r="A542" s="5" t="s">
        <v>1039</v>
      </c>
      <c r="B542" s="5" t="s">
        <v>1107</v>
      </c>
      <c r="C542" s="4" t="s">
        <v>29</v>
      </c>
      <c r="D542" s="5" t="s">
        <v>30</v>
      </c>
      <c r="E542" s="4" t="s">
        <v>1110</v>
      </c>
      <c r="J542" s="5" t="s">
        <v>9</v>
      </c>
    </row>
    <row r="543" spans="1:10">
      <c r="A543" s="5" t="s">
        <v>1039</v>
      </c>
      <c r="B543" s="5" t="s">
        <v>1107</v>
      </c>
      <c r="C543" s="4" t="s">
        <v>1085</v>
      </c>
      <c r="D543" s="5" t="s">
        <v>13</v>
      </c>
      <c r="E543" s="4" t="s">
        <v>1007</v>
      </c>
      <c r="J543" s="5" t="s">
        <v>9</v>
      </c>
    </row>
    <row r="544" spans="1:10" ht="78">
      <c r="A544" s="5" t="s">
        <v>1099</v>
      </c>
      <c r="B544" s="5" t="s">
        <v>1111</v>
      </c>
      <c r="C544" s="4" t="s">
        <v>29</v>
      </c>
      <c r="D544" s="5" t="s">
        <v>30</v>
      </c>
      <c r="E544" s="4" t="s">
        <v>1112</v>
      </c>
      <c r="F544" s="4" t="s">
        <v>1083</v>
      </c>
      <c r="J544" s="5" t="s">
        <v>9</v>
      </c>
    </row>
    <row r="545" spans="1:11">
      <c r="A545" s="5" t="s">
        <v>1039</v>
      </c>
      <c r="B545" s="5" t="s">
        <v>1113</v>
      </c>
      <c r="C545" s="4" t="s">
        <v>1085</v>
      </c>
      <c r="D545" s="5" t="s">
        <v>30</v>
      </c>
      <c r="E545" s="5" t="s">
        <v>1007</v>
      </c>
      <c r="F545" s="5"/>
      <c r="J545" s="5" t="s">
        <v>9</v>
      </c>
      <c r="K545" s="4"/>
    </row>
    <row r="546" spans="1:11">
      <c r="A546" s="5" t="s">
        <v>1039</v>
      </c>
      <c r="B546" s="5" t="s">
        <v>1113</v>
      </c>
      <c r="C546" s="4" t="s">
        <v>1085</v>
      </c>
      <c r="D546" s="5" t="s">
        <v>30</v>
      </c>
      <c r="E546" s="5" t="s">
        <v>1007</v>
      </c>
      <c r="F546" s="5"/>
      <c r="J546" s="5" t="s">
        <v>9</v>
      </c>
      <c r="K546" s="4"/>
    </row>
    <row r="547" spans="1:11" ht="51.95">
      <c r="A547" s="5" t="s">
        <v>1039</v>
      </c>
      <c r="B547" s="5" t="s">
        <v>1113</v>
      </c>
      <c r="C547" s="4" t="s">
        <v>29</v>
      </c>
      <c r="D547" s="5" t="s">
        <v>30</v>
      </c>
      <c r="E547" s="4" t="s">
        <v>1114</v>
      </c>
      <c r="F547" s="4" t="s">
        <v>1083</v>
      </c>
      <c r="J547" s="5" t="s">
        <v>9</v>
      </c>
    </row>
    <row r="548" spans="1:11" ht="51.95">
      <c r="A548" s="5" t="s">
        <v>1039</v>
      </c>
      <c r="B548" s="5" t="s">
        <v>1113</v>
      </c>
      <c r="C548" s="4" t="s">
        <v>912</v>
      </c>
      <c r="D548" s="5" t="s">
        <v>1115</v>
      </c>
      <c r="E548" s="4" t="s">
        <v>1116</v>
      </c>
      <c r="F548" s="4" t="s">
        <v>1117</v>
      </c>
      <c r="J548" s="5" t="s">
        <v>824</v>
      </c>
    </row>
    <row r="549" spans="1:11">
      <c r="A549" s="5" t="s">
        <v>1039</v>
      </c>
      <c r="B549" s="5" t="s">
        <v>1113</v>
      </c>
      <c r="C549" s="4" t="s">
        <v>24</v>
      </c>
      <c r="D549" s="5" t="s">
        <v>1115</v>
      </c>
      <c r="E549" s="4" t="s">
        <v>1118</v>
      </c>
      <c r="F549" s="4" t="s">
        <v>1119</v>
      </c>
      <c r="J549" s="5" t="s">
        <v>9</v>
      </c>
    </row>
    <row r="550" spans="1:11">
      <c r="A550" s="5" t="s">
        <v>1039</v>
      </c>
      <c r="B550" s="5" t="s">
        <v>1113</v>
      </c>
      <c r="C550" s="4" t="s">
        <v>1085</v>
      </c>
      <c r="D550" s="5" t="s">
        <v>13</v>
      </c>
      <c r="E550" s="4" t="s">
        <v>1007</v>
      </c>
      <c r="J550" s="5" t="s">
        <v>9</v>
      </c>
    </row>
    <row r="551" spans="1:11">
      <c r="A551" s="5" t="s">
        <v>1039</v>
      </c>
      <c r="B551" s="5" t="s">
        <v>1113</v>
      </c>
      <c r="C551" s="4" t="s">
        <v>1085</v>
      </c>
      <c r="D551" s="5" t="s">
        <v>13</v>
      </c>
      <c r="E551" s="4" t="s">
        <v>1007</v>
      </c>
      <c r="J551" s="5" t="s">
        <v>9</v>
      </c>
    </row>
    <row r="552" spans="1:11">
      <c r="A552" s="5" t="s">
        <v>1039</v>
      </c>
      <c r="B552" s="5" t="s">
        <v>1120</v>
      </c>
      <c r="C552" s="4" t="s">
        <v>29</v>
      </c>
      <c r="D552" s="5" t="s">
        <v>13</v>
      </c>
      <c r="E552" s="4" t="s">
        <v>1121</v>
      </c>
      <c r="J552" s="5" t="s">
        <v>9</v>
      </c>
    </row>
    <row r="553" spans="1:11" ht="51.95">
      <c r="A553" s="5" t="s">
        <v>1039</v>
      </c>
      <c r="B553" s="5" t="s">
        <v>1122</v>
      </c>
      <c r="C553" s="4" t="s">
        <v>45</v>
      </c>
      <c r="D553" s="5" t="s">
        <v>1123</v>
      </c>
      <c r="E553" s="4" t="s">
        <v>1124</v>
      </c>
      <c r="F553" s="4" t="s">
        <v>1125</v>
      </c>
      <c r="J553" s="5" t="s">
        <v>9</v>
      </c>
    </row>
    <row r="554" spans="1:11">
      <c r="A554" s="5" t="s">
        <v>1039</v>
      </c>
      <c r="B554" s="5" t="s">
        <v>1122</v>
      </c>
      <c r="C554" s="4" t="s">
        <v>1085</v>
      </c>
      <c r="D554" s="5" t="s">
        <v>13</v>
      </c>
      <c r="E554" s="4" t="s">
        <v>1007</v>
      </c>
      <c r="J554" s="5" t="s">
        <v>9</v>
      </c>
    </row>
    <row r="555" spans="1:11" ht="78">
      <c r="A555" s="5" t="s">
        <v>1039</v>
      </c>
      <c r="B555" s="5" t="s">
        <v>1126</v>
      </c>
      <c r="C555" s="4" t="s">
        <v>29</v>
      </c>
      <c r="D555" s="5" t="s">
        <v>30</v>
      </c>
      <c r="E555" s="4" t="s">
        <v>1127</v>
      </c>
      <c r="F555" s="4" t="s">
        <v>1083</v>
      </c>
      <c r="J555" s="5" t="s">
        <v>9</v>
      </c>
    </row>
    <row r="556" spans="1:11" ht="51.95">
      <c r="A556" s="5" t="s">
        <v>1039</v>
      </c>
      <c r="B556" s="5" t="s">
        <v>1126</v>
      </c>
      <c r="C556" s="4" t="s">
        <v>45</v>
      </c>
      <c r="D556" s="5" t="s">
        <v>30</v>
      </c>
      <c r="E556" s="4" t="s">
        <v>1128</v>
      </c>
      <c r="F556" s="4" t="s">
        <v>1129</v>
      </c>
      <c r="J556" s="5" t="s">
        <v>824</v>
      </c>
    </row>
    <row r="557" spans="1:11" ht="78">
      <c r="A557" s="5" t="s">
        <v>1130</v>
      </c>
      <c r="B557" s="5" t="s">
        <v>1131</v>
      </c>
      <c r="C557" s="4" t="s">
        <v>29</v>
      </c>
      <c r="D557" s="5" t="s">
        <v>30</v>
      </c>
      <c r="E557" s="4" t="s">
        <v>1132</v>
      </c>
      <c r="F557" s="4" t="s">
        <v>1083</v>
      </c>
    </row>
    <row r="558" spans="1:11">
      <c r="A558" s="5" t="s">
        <v>1130</v>
      </c>
      <c r="B558" s="5" t="s">
        <v>1131</v>
      </c>
      <c r="C558" s="4" t="s">
        <v>1085</v>
      </c>
      <c r="D558" s="5" t="s">
        <v>13</v>
      </c>
      <c r="E558" s="4" t="s">
        <v>1007</v>
      </c>
      <c r="J558" s="5" t="s">
        <v>9</v>
      </c>
    </row>
    <row r="559" spans="1:11" ht="51.95">
      <c r="A559" s="5" t="s">
        <v>1130</v>
      </c>
      <c r="B559" s="5" t="s">
        <v>1133</v>
      </c>
      <c r="C559" s="4" t="s">
        <v>29</v>
      </c>
      <c r="E559" s="4" t="s">
        <v>1134</v>
      </c>
      <c r="F559" s="4" t="s">
        <v>1083</v>
      </c>
      <c r="J559" s="5" t="s">
        <v>454</v>
      </c>
    </row>
    <row r="560" spans="1:11">
      <c r="A560" s="5" t="s">
        <v>1130</v>
      </c>
      <c r="B560" s="5" t="s">
        <v>1133</v>
      </c>
      <c r="C560" s="4" t="s">
        <v>1085</v>
      </c>
      <c r="D560" s="5" t="s">
        <v>13</v>
      </c>
      <c r="E560" s="4" t="s">
        <v>1007</v>
      </c>
      <c r="J560" s="5" t="s">
        <v>9</v>
      </c>
      <c r="K560" s="4"/>
    </row>
    <row r="561" spans="1:11">
      <c r="A561" s="5" t="s">
        <v>1130</v>
      </c>
      <c r="B561" s="5" t="s">
        <v>1133</v>
      </c>
      <c r="C561" s="4" t="s">
        <v>1085</v>
      </c>
      <c r="D561" s="5" t="s">
        <v>13</v>
      </c>
      <c r="E561" s="4" t="s">
        <v>1007</v>
      </c>
      <c r="J561" s="5" t="s">
        <v>9</v>
      </c>
      <c r="K561" s="5"/>
    </row>
    <row r="562" spans="1:11">
      <c r="A562" s="5" t="s">
        <v>1130</v>
      </c>
      <c r="B562" s="5" t="s">
        <v>1133</v>
      </c>
      <c r="C562" s="4" t="s">
        <v>389</v>
      </c>
      <c r="D562" s="5" t="s">
        <v>13</v>
      </c>
      <c r="E562" s="4" t="s">
        <v>1135</v>
      </c>
      <c r="J562" s="5" t="s">
        <v>9</v>
      </c>
    </row>
    <row r="563" spans="1:11">
      <c r="A563" s="5" t="s">
        <v>1130</v>
      </c>
      <c r="B563" s="5" t="s">
        <v>1136</v>
      </c>
      <c r="C563" s="4" t="s">
        <v>29</v>
      </c>
      <c r="D563" s="5" t="s">
        <v>30</v>
      </c>
      <c r="E563" s="4" t="s">
        <v>1137</v>
      </c>
      <c r="F563" s="4" t="s">
        <v>1083</v>
      </c>
      <c r="J563" s="5" t="s">
        <v>9</v>
      </c>
    </row>
    <row r="564" spans="1:11">
      <c r="A564" s="5" t="s">
        <v>1130</v>
      </c>
      <c r="B564" s="5" t="s">
        <v>1136</v>
      </c>
      <c r="C564" s="4" t="s">
        <v>1085</v>
      </c>
      <c r="D564" s="5" t="s">
        <v>13</v>
      </c>
      <c r="E564" s="4" t="s">
        <v>1007</v>
      </c>
      <c r="J564" s="5" t="s">
        <v>9</v>
      </c>
    </row>
    <row r="565" spans="1:11">
      <c r="A565" s="5" t="s">
        <v>1130</v>
      </c>
      <c r="B565" s="5" t="s">
        <v>1136</v>
      </c>
      <c r="C565" s="4" t="s">
        <v>389</v>
      </c>
      <c r="D565" s="5" t="s">
        <v>13</v>
      </c>
      <c r="E565" s="4" t="s">
        <v>1135</v>
      </c>
      <c r="J565" s="5" t="s">
        <v>9</v>
      </c>
    </row>
    <row r="566" spans="1:11">
      <c r="A566" s="5" t="s">
        <v>1130</v>
      </c>
      <c r="B566" s="5" t="s">
        <v>1136</v>
      </c>
      <c r="C566" s="4" t="s">
        <v>389</v>
      </c>
      <c r="D566" s="5" t="s">
        <v>13</v>
      </c>
      <c r="E566" s="4" t="s">
        <v>1135</v>
      </c>
      <c r="J566" s="5" t="s">
        <v>9</v>
      </c>
    </row>
    <row r="567" spans="1:11">
      <c r="A567" s="5" t="s">
        <v>1130</v>
      </c>
      <c r="B567" s="5" t="s">
        <v>1136</v>
      </c>
      <c r="C567" s="4" t="s">
        <v>389</v>
      </c>
      <c r="D567" s="5" t="s">
        <v>13</v>
      </c>
      <c r="E567" s="4" t="s">
        <v>1135</v>
      </c>
      <c r="J567" s="5" t="s">
        <v>9</v>
      </c>
    </row>
    <row r="568" spans="1:11">
      <c r="A568" s="5" t="s">
        <v>1130</v>
      </c>
      <c r="B568" s="5" t="s">
        <v>1136</v>
      </c>
      <c r="C568" s="4" t="s">
        <v>1085</v>
      </c>
      <c r="D568" s="5" t="s">
        <v>13</v>
      </c>
      <c r="E568" s="4" t="s">
        <v>1007</v>
      </c>
      <c r="J568" s="5" t="s">
        <v>9</v>
      </c>
    </row>
    <row r="569" spans="1:11">
      <c r="A569" s="5" t="s">
        <v>1130</v>
      </c>
      <c r="B569" s="5" t="s">
        <v>1136</v>
      </c>
      <c r="C569" s="4" t="s">
        <v>1085</v>
      </c>
      <c r="D569" s="5" t="s">
        <v>13</v>
      </c>
      <c r="E569" s="4" t="s">
        <v>1007</v>
      </c>
      <c r="J569" s="5" t="s">
        <v>9</v>
      </c>
    </row>
    <row r="570" spans="1:11">
      <c r="A570" s="5" t="s">
        <v>1130</v>
      </c>
      <c r="B570" s="5" t="s">
        <v>1138</v>
      </c>
      <c r="C570" s="4" t="s">
        <v>29</v>
      </c>
      <c r="D570" s="5" t="s">
        <v>30</v>
      </c>
      <c r="E570" s="4" t="s">
        <v>1139</v>
      </c>
      <c r="J570" s="5" t="s">
        <v>9</v>
      </c>
    </row>
    <row r="571" spans="1:11" ht="78">
      <c r="A571" s="5" t="s">
        <v>1130</v>
      </c>
      <c r="B571" s="5" t="s">
        <v>1138</v>
      </c>
      <c r="C571" s="4" t="s">
        <v>29</v>
      </c>
      <c r="D571" s="5" t="s">
        <v>30</v>
      </c>
      <c r="E571" s="4" t="s">
        <v>1140</v>
      </c>
      <c r="F571" s="4" t="s">
        <v>1083</v>
      </c>
      <c r="J571" s="5" t="s">
        <v>9</v>
      </c>
    </row>
    <row r="572" spans="1:11">
      <c r="A572" s="5" t="s">
        <v>1141</v>
      </c>
      <c r="B572" s="5" t="s">
        <v>1142</v>
      </c>
      <c r="C572" s="4" t="s">
        <v>389</v>
      </c>
      <c r="D572" s="5" t="s">
        <v>13</v>
      </c>
      <c r="E572" s="4" t="s">
        <v>1135</v>
      </c>
      <c r="J572" s="5" t="s">
        <v>9</v>
      </c>
    </row>
    <row r="573" spans="1:11">
      <c r="A573" s="5" t="s">
        <v>1130</v>
      </c>
      <c r="B573" s="5" t="s">
        <v>1142</v>
      </c>
      <c r="C573" s="4" t="s">
        <v>1085</v>
      </c>
      <c r="D573" s="5" t="s">
        <v>13</v>
      </c>
      <c r="E573" s="4" t="s">
        <v>1007</v>
      </c>
      <c r="J573" s="5" t="s">
        <v>9</v>
      </c>
    </row>
    <row r="574" spans="1:11">
      <c r="A574" s="5" t="s">
        <v>1130</v>
      </c>
      <c r="B574" s="5" t="s">
        <v>1142</v>
      </c>
      <c r="C574" s="4" t="s">
        <v>1085</v>
      </c>
      <c r="D574" s="5" t="s">
        <v>13</v>
      </c>
      <c r="E574" s="4" t="s">
        <v>1007</v>
      </c>
      <c r="J574" s="5" t="s">
        <v>9</v>
      </c>
    </row>
    <row r="575" spans="1:11">
      <c r="A575" s="5" t="s">
        <v>1130</v>
      </c>
      <c r="B575" s="5" t="s">
        <v>1143</v>
      </c>
      <c r="C575" s="4" t="s">
        <v>29</v>
      </c>
      <c r="D575" s="5" t="s">
        <v>13</v>
      </c>
      <c r="E575" s="4" t="s">
        <v>1144</v>
      </c>
      <c r="J575" s="5" t="s">
        <v>9</v>
      </c>
    </row>
    <row r="576" spans="1:11">
      <c r="A576" s="5" t="s">
        <v>1130</v>
      </c>
      <c r="B576" s="5" t="s">
        <v>1143</v>
      </c>
      <c r="C576" s="4" t="s">
        <v>1085</v>
      </c>
      <c r="D576" s="5" t="s">
        <v>13</v>
      </c>
      <c r="E576" s="4" t="s">
        <v>1145</v>
      </c>
      <c r="J576" s="5" t="s">
        <v>9</v>
      </c>
    </row>
    <row r="577" spans="1:10">
      <c r="A577" s="5" t="s">
        <v>1130</v>
      </c>
      <c r="B577" s="5" t="s">
        <v>1143</v>
      </c>
      <c r="C577" s="4" t="s">
        <v>1085</v>
      </c>
      <c r="D577" s="5" t="s">
        <v>13</v>
      </c>
      <c r="E577" s="4" t="s">
        <v>1145</v>
      </c>
      <c r="J577" s="5" t="s">
        <v>9</v>
      </c>
    </row>
    <row r="578" spans="1:10" ht="104.1">
      <c r="A578" s="5" t="s">
        <v>1130</v>
      </c>
      <c r="B578" s="5" t="s">
        <v>1146</v>
      </c>
      <c r="C578" s="4" t="s">
        <v>29</v>
      </c>
      <c r="D578" s="5" t="s">
        <v>30</v>
      </c>
      <c r="E578" s="4" t="s">
        <v>1147</v>
      </c>
      <c r="F578" s="4" t="s">
        <v>842</v>
      </c>
      <c r="G578" s="4" t="s">
        <v>1058</v>
      </c>
      <c r="J578" s="5" t="s">
        <v>1148</v>
      </c>
    </row>
    <row r="579" spans="1:10">
      <c r="A579" s="5" t="s">
        <v>1130</v>
      </c>
      <c r="B579" s="5" t="s">
        <v>1146</v>
      </c>
      <c r="C579" s="4" t="s">
        <v>1085</v>
      </c>
      <c r="D579" s="5" t="s">
        <v>30</v>
      </c>
      <c r="E579" s="4" t="s">
        <v>1145</v>
      </c>
      <c r="J579" s="5" t="s">
        <v>9</v>
      </c>
    </row>
    <row r="580" spans="1:10">
      <c r="A580" s="5" t="s">
        <v>1130</v>
      </c>
      <c r="B580" s="5" t="s">
        <v>1146</v>
      </c>
      <c r="C580" s="4" t="s">
        <v>1085</v>
      </c>
      <c r="D580" s="5" t="s">
        <v>30</v>
      </c>
      <c r="E580" s="4" t="s">
        <v>1145</v>
      </c>
      <c r="J580" s="5" t="s">
        <v>9</v>
      </c>
    </row>
    <row r="581" spans="1:10">
      <c r="A581" s="5" t="s">
        <v>1130</v>
      </c>
      <c r="B581" s="5" t="s">
        <v>1149</v>
      </c>
      <c r="C581" s="4" t="s">
        <v>1085</v>
      </c>
      <c r="D581" s="5" t="s">
        <v>30</v>
      </c>
      <c r="E581" s="4" t="s">
        <v>1145</v>
      </c>
      <c r="J581" s="5" t="s">
        <v>9</v>
      </c>
    </row>
    <row r="582" spans="1:10">
      <c r="A582" s="5" t="s">
        <v>1130</v>
      </c>
      <c r="B582" s="5" t="s">
        <v>1149</v>
      </c>
      <c r="C582" s="4" t="s">
        <v>1085</v>
      </c>
      <c r="D582" s="5" t="s">
        <v>30</v>
      </c>
      <c r="E582" s="4" t="s">
        <v>1145</v>
      </c>
      <c r="J582" s="5" t="s">
        <v>9</v>
      </c>
    </row>
    <row r="583" spans="1:10" ht="51.95">
      <c r="A583" s="5" t="s">
        <v>1130</v>
      </c>
      <c r="B583" s="5" t="s">
        <v>1149</v>
      </c>
      <c r="C583" s="4" t="s">
        <v>29</v>
      </c>
      <c r="D583" s="5" t="s">
        <v>30</v>
      </c>
      <c r="E583" s="4" t="s">
        <v>1150</v>
      </c>
      <c r="F583" s="4" t="s">
        <v>967</v>
      </c>
      <c r="J583" s="5" t="s">
        <v>9</v>
      </c>
    </row>
    <row r="584" spans="1:10" ht="51.95">
      <c r="A584" s="5" t="s">
        <v>1130</v>
      </c>
      <c r="B584" s="5" t="s">
        <v>1149</v>
      </c>
      <c r="C584" s="4" t="s">
        <v>977</v>
      </c>
      <c r="D584" s="5" t="s">
        <v>30</v>
      </c>
      <c r="E584" s="4" t="s">
        <v>1151</v>
      </c>
      <c r="F584" s="4" t="s">
        <v>1152</v>
      </c>
      <c r="J584" s="5" t="s">
        <v>824</v>
      </c>
    </row>
    <row r="585" spans="1:10" ht="51.95">
      <c r="A585" s="5" t="s">
        <v>1130</v>
      </c>
      <c r="B585" s="5" t="s">
        <v>1149</v>
      </c>
      <c r="C585" s="4" t="s">
        <v>12</v>
      </c>
      <c r="D585" s="5" t="s">
        <v>30</v>
      </c>
      <c r="E585" s="4" t="s">
        <v>1153</v>
      </c>
      <c r="F585" s="4" t="s">
        <v>1154</v>
      </c>
      <c r="J585" s="5" t="s">
        <v>9</v>
      </c>
    </row>
    <row r="586" spans="1:10">
      <c r="A586" s="5" t="s">
        <v>1130</v>
      </c>
      <c r="B586" s="5" t="s">
        <v>1155</v>
      </c>
      <c r="C586" s="4" t="s">
        <v>29</v>
      </c>
      <c r="D586" s="5" t="s">
        <v>30</v>
      </c>
      <c r="E586" s="4" t="s">
        <v>1156</v>
      </c>
      <c r="J586" s="5" t="s">
        <v>9</v>
      </c>
    </row>
    <row r="587" spans="1:10">
      <c r="A587" s="5" t="s">
        <v>1130</v>
      </c>
      <c r="B587" s="5" t="s">
        <v>1157</v>
      </c>
      <c r="C587" s="4" t="s">
        <v>1158</v>
      </c>
      <c r="D587" s="5" t="s">
        <v>30</v>
      </c>
      <c r="E587" s="4" t="s">
        <v>782</v>
      </c>
      <c r="J587" s="5" t="s">
        <v>9</v>
      </c>
    </row>
    <row r="588" spans="1:10">
      <c r="A588" s="5" t="s">
        <v>1130</v>
      </c>
      <c r="B588" s="5" t="s">
        <v>1157</v>
      </c>
      <c r="C588" s="4" t="s">
        <v>1158</v>
      </c>
      <c r="D588" s="5" t="s">
        <v>13</v>
      </c>
      <c r="E588" s="4" t="s">
        <v>782</v>
      </c>
      <c r="J588" s="5" t="s">
        <v>9</v>
      </c>
    </row>
    <row r="589" spans="1:10">
      <c r="A589" s="5" t="s">
        <v>1130</v>
      </c>
      <c r="B589" s="5" t="s">
        <v>1157</v>
      </c>
      <c r="C589" s="4" t="s">
        <v>168</v>
      </c>
      <c r="D589" s="5" t="s">
        <v>30</v>
      </c>
      <c r="E589" s="4" t="s">
        <v>1159</v>
      </c>
      <c r="J589" s="5" t="s">
        <v>9</v>
      </c>
    </row>
    <row r="590" spans="1:10">
      <c r="A590" s="5" t="s">
        <v>1130</v>
      </c>
      <c r="B590" s="5" t="s">
        <v>1160</v>
      </c>
      <c r="C590" s="4" t="s">
        <v>1158</v>
      </c>
      <c r="D590" s="5" t="s">
        <v>13</v>
      </c>
      <c r="E590" s="4" t="s">
        <v>782</v>
      </c>
      <c r="J590" s="5" t="s">
        <v>9</v>
      </c>
    </row>
    <row r="591" spans="1:10">
      <c r="A591" s="5" t="s">
        <v>1130</v>
      </c>
      <c r="B591" s="5" t="s">
        <v>1160</v>
      </c>
      <c r="C591" s="4" t="s">
        <v>1085</v>
      </c>
      <c r="D591" s="5" t="s">
        <v>13</v>
      </c>
      <c r="E591" s="4" t="s">
        <v>1161</v>
      </c>
      <c r="J591" s="5" t="s">
        <v>9</v>
      </c>
    </row>
    <row r="592" spans="1:10" ht="104.1">
      <c r="A592" s="5" t="s">
        <v>1130</v>
      </c>
      <c r="B592" s="5" t="s">
        <v>1160</v>
      </c>
      <c r="C592" s="4" t="s">
        <v>29</v>
      </c>
      <c r="D592" s="5" t="s">
        <v>30</v>
      </c>
      <c r="E592" s="4" t="s">
        <v>1162</v>
      </c>
      <c r="F592" s="4" t="s">
        <v>1083</v>
      </c>
      <c r="J592" s="5" t="s">
        <v>824</v>
      </c>
    </row>
    <row r="593" spans="1:10">
      <c r="A593" s="5" t="s">
        <v>1130</v>
      </c>
      <c r="B593" s="5" t="s">
        <v>1163</v>
      </c>
      <c r="C593" s="4" t="s">
        <v>389</v>
      </c>
      <c r="D593" s="5" t="s">
        <v>13</v>
      </c>
      <c r="E593" s="4" t="s">
        <v>1135</v>
      </c>
      <c r="J593" s="5" t="s">
        <v>9</v>
      </c>
    </row>
    <row r="594" spans="1:10">
      <c r="A594" s="5" t="s">
        <v>1130</v>
      </c>
      <c r="B594" s="5" t="s">
        <v>1163</v>
      </c>
      <c r="C594" s="4" t="s">
        <v>1085</v>
      </c>
      <c r="D594" s="5" t="s">
        <v>13</v>
      </c>
      <c r="E594" s="4" t="s">
        <v>1145</v>
      </c>
      <c r="J594" s="5" t="s">
        <v>9</v>
      </c>
    </row>
    <row r="595" spans="1:10">
      <c r="A595" s="5" t="s">
        <v>1130</v>
      </c>
      <c r="B595" s="5" t="s">
        <v>1164</v>
      </c>
      <c r="C595" s="4" t="s">
        <v>1085</v>
      </c>
      <c r="D595" s="5" t="s">
        <v>30</v>
      </c>
      <c r="E595" s="4" t="s">
        <v>479</v>
      </c>
      <c r="J595" s="5" t="s">
        <v>9</v>
      </c>
    </row>
    <row r="596" spans="1:10">
      <c r="A596" s="5" t="s">
        <v>1130</v>
      </c>
      <c r="B596" s="5" t="s">
        <v>1164</v>
      </c>
      <c r="C596" s="4" t="s">
        <v>1085</v>
      </c>
      <c r="D596" s="5" t="s">
        <v>30</v>
      </c>
      <c r="E596" s="4" t="s">
        <v>726</v>
      </c>
      <c r="J596" s="5" t="s">
        <v>9</v>
      </c>
    </row>
    <row r="597" spans="1:10" ht="78">
      <c r="A597" s="5" t="s">
        <v>1130</v>
      </c>
      <c r="B597" s="5" t="s">
        <v>1164</v>
      </c>
      <c r="C597" s="4" t="s">
        <v>45</v>
      </c>
      <c r="D597" s="5" t="s">
        <v>30</v>
      </c>
      <c r="E597" s="4" t="s">
        <v>1165</v>
      </c>
      <c r="F597" s="4" t="s">
        <v>1166</v>
      </c>
      <c r="J597" s="5" t="s">
        <v>9</v>
      </c>
    </row>
    <row r="598" spans="1:10">
      <c r="A598" s="5" t="s">
        <v>1130</v>
      </c>
      <c r="B598" s="5" t="s">
        <v>1164</v>
      </c>
      <c r="C598" s="4" t="s">
        <v>29</v>
      </c>
      <c r="D598" s="5" t="s">
        <v>30</v>
      </c>
      <c r="E598" s="4" t="s">
        <v>1167</v>
      </c>
      <c r="F598" s="4" t="s">
        <v>1168</v>
      </c>
      <c r="G598" s="4" t="s">
        <v>1058</v>
      </c>
      <c r="J598" s="5" t="s">
        <v>9</v>
      </c>
    </row>
    <row r="599" spans="1:10">
      <c r="A599" s="5" t="s">
        <v>1130</v>
      </c>
      <c r="B599" s="5" t="s">
        <v>1169</v>
      </c>
      <c r="C599" s="4" t="s">
        <v>1085</v>
      </c>
      <c r="D599" s="5" t="s">
        <v>13</v>
      </c>
      <c r="E599" s="4" t="s">
        <v>1145</v>
      </c>
      <c r="J599" s="5" t="s">
        <v>9</v>
      </c>
    </row>
    <row r="600" spans="1:10">
      <c r="A600" s="5" t="s">
        <v>1130</v>
      </c>
      <c r="B600" s="5" t="s">
        <v>1170</v>
      </c>
      <c r="C600" s="4" t="s">
        <v>29</v>
      </c>
      <c r="D600" s="5" t="s">
        <v>13</v>
      </c>
      <c r="E600" s="4" t="s">
        <v>1171</v>
      </c>
      <c r="J600" s="5" t="s">
        <v>9</v>
      </c>
    </row>
    <row r="601" spans="1:10">
      <c r="A601" s="5" t="s">
        <v>1130</v>
      </c>
      <c r="B601" s="5" t="s">
        <v>1170</v>
      </c>
      <c r="C601" s="4" t="s">
        <v>29</v>
      </c>
      <c r="D601" s="5" t="s">
        <v>13</v>
      </c>
      <c r="E601" s="4" t="s">
        <v>1172</v>
      </c>
      <c r="J601" s="5" t="s">
        <v>9</v>
      </c>
    </row>
    <row r="602" spans="1:10">
      <c r="A602" s="5" t="s">
        <v>1130</v>
      </c>
      <c r="B602" s="5" t="s">
        <v>1173</v>
      </c>
      <c r="C602" s="4" t="s">
        <v>29</v>
      </c>
      <c r="D602" s="5" t="s">
        <v>30</v>
      </c>
      <c r="E602" s="4" t="s">
        <v>1174</v>
      </c>
      <c r="J602" s="5" t="s">
        <v>9</v>
      </c>
    </row>
    <row r="603" spans="1:10">
      <c r="A603" s="5" t="s">
        <v>1130</v>
      </c>
      <c r="B603" s="5" t="s">
        <v>1173</v>
      </c>
      <c r="C603" s="4" t="s">
        <v>846</v>
      </c>
      <c r="D603" s="5" t="s">
        <v>13</v>
      </c>
      <c r="E603" s="4" t="s">
        <v>1175</v>
      </c>
      <c r="J603" s="5" t="s">
        <v>9</v>
      </c>
    </row>
    <row r="604" spans="1:10" ht="51.95">
      <c r="A604" s="5" t="s">
        <v>1130</v>
      </c>
      <c r="B604" s="5" t="s">
        <v>1176</v>
      </c>
      <c r="C604" s="4" t="s">
        <v>29</v>
      </c>
      <c r="D604" s="5" t="s">
        <v>30</v>
      </c>
      <c r="E604" s="4" t="s">
        <v>1177</v>
      </c>
      <c r="F604" s="4" t="s">
        <v>1030</v>
      </c>
      <c r="J604" s="5" t="s">
        <v>9</v>
      </c>
    </row>
    <row r="605" spans="1:10" ht="51.95">
      <c r="A605" s="5" t="s">
        <v>1130</v>
      </c>
      <c r="B605" s="5" t="s">
        <v>1178</v>
      </c>
      <c r="C605" s="4" t="s">
        <v>12</v>
      </c>
      <c r="D605" s="5" t="s">
        <v>13</v>
      </c>
      <c r="E605" s="4" t="s">
        <v>1179</v>
      </c>
      <c r="F605" s="4" t="s">
        <v>1180</v>
      </c>
      <c r="G605" s="4" t="s">
        <v>1181</v>
      </c>
      <c r="J605" s="5" t="s">
        <v>9</v>
      </c>
    </row>
    <row r="606" spans="1:10" ht="78">
      <c r="A606" s="5" t="s">
        <v>1130</v>
      </c>
      <c r="B606" s="5" t="s">
        <v>1182</v>
      </c>
      <c r="C606" s="4" t="s">
        <v>29</v>
      </c>
      <c r="D606" s="5" t="s">
        <v>30</v>
      </c>
      <c r="E606" s="4" t="s">
        <v>1183</v>
      </c>
      <c r="F606" s="4" t="s">
        <v>1184</v>
      </c>
      <c r="G606" s="4" t="s">
        <v>1185</v>
      </c>
      <c r="J606" s="5" t="s">
        <v>9</v>
      </c>
    </row>
    <row r="607" spans="1:10" ht="51.95">
      <c r="A607" s="5" t="s">
        <v>1130</v>
      </c>
      <c r="B607" s="5" t="s">
        <v>1182</v>
      </c>
      <c r="C607" s="4" t="s">
        <v>1085</v>
      </c>
      <c r="D607" s="5" t="s">
        <v>13</v>
      </c>
      <c r="E607" s="4" t="s">
        <v>1186</v>
      </c>
      <c r="F607" s="4" t="s">
        <v>1187</v>
      </c>
      <c r="G607" s="4" t="s">
        <v>1188</v>
      </c>
      <c r="J607" s="5" t="s">
        <v>9</v>
      </c>
    </row>
    <row r="608" spans="1:10" ht="78">
      <c r="A608" s="5" t="s">
        <v>1189</v>
      </c>
      <c r="B608" s="5" t="s">
        <v>1190</v>
      </c>
      <c r="C608" s="4" t="s">
        <v>29</v>
      </c>
      <c r="D608" s="5" t="s">
        <v>30</v>
      </c>
      <c r="E608" s="4" t="s">
        <v>1191</v>
      </c>
      <c r="F608" s="4" t="s">
        <v>1192</v>
      </c>
      <c r="J608" s="5" t="s">
        <v>9</v>
      </c>
    </row>
    <row r="609" spans="1:10">
      <c r="A609" s="5" t="s">
        <v>1189</v>
      </c>
      <c r="B609" s="5" t="s">
        <v>1190</v>
      </c>
      <c r="C609" s="4" t="s">
        <v>1085</v>
      </c>
      <c r="D609" s="5" t="s">
        <v>13</v>
      </c>
      <c r="E609" s="4" t="s">
        <v>1017</v>
      </c>
      <c r="J609" s="5" t="s">
        <v>9</v>
      </c>
    </row>
    <row r="610" spans="1:10">
      <c r="A610" s="5" t="s">
        <v>1189</v>
      </c>
      <c r="B610" s="5" t="s">
        <v>1190</v>
      </c>
      <c r="C610" s="4" t="s">
        <v>1085</v>
      </c>
      <c r="D610" s="5" t="s">
        <v>13</v>
      </c>
      <c r="E610" s="4" t="s">
        <v>1017</v>
      </c>
      <c r="J610" s="5" t="s">
        <v>9</v>
      </c>
    </row>
    <row r="611" spans="1:10">
      <c r="A611" s="5" t="s">
        <v>1189</v>
      </c>
      <c r="B611" s="5" t="s">
        <v>1190</v>
      </c>
      <c r="C611" s="4" t="s">
        <v>226</v>
      </c>
      <c r="D611" s="5" t="s">
        <v>30</v>
      </c>
      <c r="E611" s="4" t="s">
        <v>1193</v>
      </c>
      <c r="J611" s="5" t="s">
        <v>9</v>
      </c>
    </row>
    <row r="612" spans="1:10" ht="51.95">
      <c r="A612" s="5" t="s">
        <v>1189</v>
      </c>
      <c r="B612" s="5" t="s">
        <v>1190</v>
      </c>
      <c r="C612" s="4" t="s">
        <v>12</v>
      </c>
      <c r="D612" s="5" t="s">
        <v>13</v>
      </c>
      <c r="E612" s="4" t="s">
        <v>1194</v>
      </c>
      <c r="F612" s="4" t="s">
        <v>1195</v>
      </c>
      <c r="J612" s="5" t="s">
        <v>824</v>
      </c>
    </row>
    <row r="613" spans="1:10" ht="51.95">
      <c r="A613" s="5" t="s">
        <v>1189</v>
      </c>
      <c r="B613" s="5" t="s">
        <v>1190</v>
      </c>
      <c r="C613" s="4" t="s">
        <v>1085</v>
      </c>
      <c r="D613" s="5" t="s">
        <v>13</v>
      </c>
      <c r="E613" s="4" t="s">
        <v>1017</v>
      </c>
      <c r="F613" s="4" t="s">
        <v>1187</v>
      </c>
      <c r="J613" s="5" t="s">
        <v>9</v>
      </c>
    </row>
    <row r="614" spans="1:10">
      <c r="A614" s="5" t="s">
        <v>1189</v>
      </c>
      <c r="B614" s="5" t="s">
        <v>1190</v>
      </c>
      <c r="C614" s="4" t="s">
        <v>1158</v>
      </c>
      <c r="D614" s="5" t="s">
        <v>13</v>
      </c>
      <c r="E614" s="4" t="s">
        <v>782</v>
      </c>
      <c r="J614" s="5" t="s">
        <v>9</v>
      </c>
    </row>
    <row r="615" spans="1:10">
      <c r="A615" s="5" t="s">
        <v>1189</v>
      </c>
      <c r="B615" s="5" t="s">
        <v>1196</v>
      </c>
      <c r="C615" s="4" t="s">
        <v>1158</v>
      </c>
      <c r="D615" s="5" t="s">
        <v>13</v>
      </c>
      <c r="E615" s="4" t="s">
        <v>782</v>
      </c>
      <c r="J615" s="5" t="s">
        <v>9</v>
      </c>
    </row>
    <row r="616" spans="1:10">
      <c r="A616" s="5" t="s">
        <v>1189</v>
      </c>
      <c r="B616" s="5" t="s">
        <v>1196</v>
      </c>
      <c r="C616" s="4" t="s">
        <v>1085</v>
      </c>
      <c r="D616" s="5" t="s">
        <v>13</v>
      </c>
      <c r="E616" s="4" t="s">
        <v>1017</v>
      </c>
      <c r="J616" s="5" t="s">
        <v>9</v>
      </c>
    </row>
    <row r="617" spans="1:10">
      <c r="A617" s="5" t="s">
        <v>1189</v>
      </c>
      <c r="B617" s="5" t="s">
        <v>1197</v>
      </c>
      <c r="C617" s="4" t="s">
        <v>29</v>
      </c>
      <c r="D617" s="5" t="s">
        <v>30</v>
      </c>
      <c r="E617" s="4" t="s">
        <v>1198</v>
      </c>
      <c r="F617" s="4" t="s">
        <v>1192</v>
      </c>
      <c r="J617" s="5" t="s">
        <v>9</v>
      </c>
    </row>
    <row r="618" spans="1:10" ht="51.95">
      <c r="A618" s="5" t="s">
        <v>1189</v>
      </c>
      <c r="B618" s="5" t="s">
        <v>1199</v>
      </c>
      <c r="C618" s="4" t="s">
        <v>29</v>
      </c>
      <c r="D618" s="5" t="s">
        <v>30</v>
      </c>
      <c r="E618" s="4" t="s">
        <v>1200</v>
      </c>
      <c r="F618" s="4" t="s">
        <v>1083</v>
      </c>
      <c r="J618" s="5" t="s">
        <v>9</v>
      </c>
    </row>
    <row r="619" spans="1:10">
      <c r="A619" s="5" t="s">
        <v>1189</v>
      </c>
      <c r="B619" s="5" t="s">
        <v>1201</v>
      </c>
      <c r="C619" s="4" t="s">
        <v>1085</v>
      </c>
      <c r="D619" s="5" t="s">
        <v>13</v>
      </c>
      <c r="E619" s="4" t="s">
        <v>498</v>
      </c>
      <c r="J619" s="5" t="s">
        <v>9</v>
      </c>
    </row>
    <row r="620" spans="1:10">
      <c r="A620" s="5" t="s">
        <v>1189</v>
      </c>
      <c r="B620" s="5" t="s">
        <v>1201</v>
      </c>
      <c r="C620" s="4" t="s">
        <v>1085</v>
      </c>
      <c r="D620" s="5" t="s">
        <v>13</v>
      </c>
      <c r="E620" s="4" t="s">
        <v>498</v>
      </c>
      <c r="J620" s="5" t="s">
        <v>9</v>
      </c>
    </row>
    <row r="621" spans="1:10">
      <c r="A621" s="5" t="s">
        <v>1189</v>
      </c>
      <c r="B621" s="5" t="s">
        <v>1201</v>
      </c>
      <c r="C621" s="4" t="s">
        <v>1085</v>
      </c>
      <c r="D621" s="5" t="s">
        <v>13</v>
      </c>
      <c r="E621" s="4" t="s">
        <v>498</v>
      </c>
      <c r="J621" s="5" t="s">
        <v>9</v>
      </c>
    </row>
    <row r="622" spans="1:10" ht="51.95">
      <c r="A622" s="5" t="s">
        <v>1189</v>
      </c>
      <c r="B622" s="5" t="s">
        <v>1201</v>
      </c>
      <c r="C622" s="4" t="s">
        <v>29</v>
      </c>
      <c r="D622" s="5" t="s">
        <v>30</v>
      </c>
      <c r="E622" s="4" t="s">
        <v>1202</v>
      </c>
      <c r="F622" s="4" t="s">
        <v>1083</v>
      </c>
    </row>
    <row r="623" spans="1:10">
      <c r="A623" s="5" t="s">
        <v>1189</v>
      </c>
      <c r="B623" s="5" t="s">
        <v>1203</v>
      </c>
      <c r="C623" s="4" t="s">
        <v>1085</v>
      </c>
      <c r="D623" s="5" t="s">
        <v>13</v>
      </c>
      <c r="E623" s="4" t="s">
        <v>498</v>
      </c>
      <c r="J623" s="5" t="s">
        <v>9</v>
      </c>
    </row>
    <row r="624" spans="1:10">
      <c r="A624" s="5" t="s">
        <v>1189</v>
      </c>
      <c r="B624" s="5" t="s">
        <v>1203</v>
      </c>
      <c r="C624" s="4" t="s">
        <v>1085</v>
      </c>
      <c r="D624" s="5" t="s">
        <v>13</v>
      </c>
      <c r="E624" s="4" t="s">
        <v>498</v>
      </c>
      <c r="J624" s="5" t="s">
        <v>9</v>
      </c>
    </row>
    <row r="625" spans="1:10">
      <c r="A625" s="5" t="s">
        <v>1189</v>
      </c>
      <c r="B625" s="5" t="s">
        <v>1203</v>
      </c>
      <c r="C625" s="4" t="s">
        <v>1085</v>
      </c>
      <c r="D625" s="5" t="s">
        <v>30</v>
      </c>
      <c r="E625" s="4" t="s">
        <v>498</v>
      </c>
      <c r="J625" s="5" t="s">
        <v>9</v>
      </c>
    </row>
    <row r="626" spans="1:10">
      <c r="A626" s="5" t="s">
        <v>1189</v>
      </c>
      <c r="B626" s="5" t="s">
        <v>1203</v>
      </c>
      <c r="C626" s="4" t="s">
        <v>1085</v>
      </c>
      <c r="D626" s="5" t="s">
        <v>13</v>
      </c>
      <c r="E626" s="4" t="s">
        <v>498</v>
      </c>
      <c r="J626" s="5" t="s">
        <v>9</v>
      </c>
    </row>
    <row r="627" spans="1:10">
      <c r="A627" s="5" t="s">
        <v>1189</v>
      </c>
      <c r="B627" s="5" t="s">
        <v>1203</v>
      </c>
      <c r="C627" s="4" t="s">
        <v>685</v>
      </c>
      <c r="D627" s="5" t="s">
        <v>30</v>
      </c>
      <c r="E627" s="4" t="s">
        <v>1204</v>
      </c>
      <c r="J627" s="5" t="s">
        <v>9</v>
      </c>
    </row>
    <row r="628" spans="1:10">
      <c r="A628" s="5" t="s">
        <v>1189</v>
      </c>
      <c r="B628" s="5" t="s">
        <v>1203</v>
      </c>
      <c r="C628" s="4" t="s">
        <v>1085</v>
      </c>
      <c r="D628" s="5" t="s">
        <v>13</v>
      </c>
      <c r="E628" s="4" t="s">
        <v>498</v>
      </c>
      <c r="J628" s="5" t="s">
        <v>9</v>
      </c>
    </row>
    <row r="629" spans="1:10">
      <c r="A629" s="5" t="s">
        <v>1189</v>
      </c>
      <c r="B629" s="5" t="s">
        <v>1205</v>
      </c>
      <c r="C629" s="4" t="s">
        <v>29</v>
      </c>
      <c r="D629" s="5" t="s">
        <v>30</v>
      </c>
      <c r="E629" s="4" t="s">
        <v>1206</v>
      </c>
      <c r="F629" s="4" t="s">
        <v>1083</v>
      </c>
      <c r="J629" s="5" t="s">
        <v>9</v>
      </c>
    </row>
    <row r="630" spans="1:10" ht="51.95">
      <c r="A630" s="5" t="s">
        <v>1189</v>
      </c>
      <c r="B630" s="5" t="s">
        <v>1205</v>
      </c>
      <c r="C630" s="4" t="s">
        <v>977</v>
      </c>
      <c r="D630" s="5" t="s">
        <v>30</v>
      </c>
      <c r="E630" s="4" t="s">
        <v>1207</v>
      </c>
      <c r="F630" s="4" t="s">
        <v>1208</v>
      </c>
      <c r="J630" s="5" t="s">
        <v>824</v>
      </c>
    </row>
    <row r="631" spans="1:10">
      <c r="A631" s="5" t="s">
        <v>1189</v>
      </c>
      <c r="B631" s="5" t="s">
        <v>1205</v>
      </c>
      <c r="C631" s="4" t="s">
        <v>1085</v>
      </c>
      <c r="D631" s="5" t="s">
        <v>13</v>
      </c>
      <c r="E631" s="4" t="s">
        <v>498</v>
      </c>
      <c r="J631" s="5" t="s">
        <v>9</v>
      </c>
    </row>
    <row r="632" spans="1:10">
      <c r="A632" s="5" t="s">
        <v>1189</v>
      </c>
      <c r="B632" s="5" t="s">
        <v>1205</v>
      </c>
      <c r="C632" s="4" t="s">
        <v>1085</v>
      </c>
      <c r="D632" s="5" t="s">
        <v>13</v>
      </c>
      <c r="E632" s="4" t="s">
        <v>498</v>
      </c>
      <c r="J632" s="5" t="s">
        <v>9</v>
      </c>
    </row>
    <row r="633" spans="1:10">
      <c r="A633" s="5" t="s">
        <v>1189</v>
      </c>
      <c r="B633" s="5" t="s">
        <v>1209</v>
      </c>
      <c r="C633" s="4" t="s">
        <v>1085</v>
      </c>
      <c r="D633" s="5" t="s">
        <v>13</v>
      </c>
      <c r="E633" s="4" t="s">
        <v>498</v>
      </c>
      <c r="J633" s="5" t="s">
        <v>9</v>
      </c>
    </row>
    <row r="634" spans="1:10">
      <c r="A634" s="5" t="s">
        <v>1189</v>
      </c>
      <c r="B634" s="5" t="s">
        <v>1209</v>
      </c>
      <c r="C634" s="4" t="s">
        <v>29</v>
      </c>
      <c r="D634" s="5" t="s">
        <v>30</v>
      </c>
      <c r="E634" s="4" t="s">
        <v>1210</v>
      </c>
      <c r="F634" s="4" t="s">
        <v>1083</v>
      </c>
      <c r="J634" s="5" t="s">
        <v>9</v>
      </c>
    </row>
    <row r="635" spans="1:10" ht="51.95">
      <c r="A635" s="5" t="s">
        <v>1189</v>
      </c>
      <c r="B635" s="5" t="s">
        <v>1209</v>
      </c>
      <c r="C635" s="4" t="s">
        <v>977</v>
      </c>
      <c r="D635" s="5" t="s">
        <v>30</v>
      </c>
      <c r="E635" s="4" t="s">
        <v>1211</v>
      </c>
      <c r="F635" s="4" t="s">
        <v>1212</v>
      </c>
      <c r="J635" s="5" t="s">
        <v>824</v>
      </c>
    </row>
    <row r="636" spans="1:10" ht="51.95">
      <c r="A636" s="5" t="s">
        <v>1189</v>
      </c>
      <c r="B636" s="5" t="s">
        <v>1209</v>
      </c>
      <c r="C636" s="4" t="s">
        <v>12</v>
      </c>
      <c r="D636" s="5" t="s">
        <v>13</v>
      </c>
      <c r="E636" s="4" t="s">
        <v>1213</v>
      </c>
      <c r="F636" s="4" t="s">
        <v>1214</v>
      </c>
      <c r="J636" s="5" t="s">
        <v>824</v>
      </c>
    </row>
    <row r="637" spans="1:10">
      <c r="A637" s="5" t="s">
        <v>1189</v>
      </c>
      <c r="B637" s="5" t="s">
        <v>1209</v>
      </c>
      <c r="C637" s="4" t="s">
        <v>1085</v>
      </c>
      <c r="D637" s="5" t="s">
        <v>13</v>
      </c>
      <c r="E637" s="4" t="s">
        <v>498</v>
      </c>
      <c r="J637" s="5" t="s">
        <v>9</v>
      </c>
    </row>
    <row r="638" spans="1:10">
      <c r="A638" s="5" t="s">
        <v>1189</v>
      </c>
      <c r="B638" s="5" t="s">
        <v>1209</v>
      </c>
      <c r="C638" s="4" t="s">
        <v>1085</v>
      </c>
      <c r="D638" s="5" t="s">
        <v>13</v>
      </c>
      <c r="E638" s="4" t="s">
        <v>498</v>
      </c>
      <c r="J638" s="5" t="s">
        <v>9</v>
      </c>
    </row>
    <row r="639" spans="1:10">
      <c r="A639" s="5" t="s">
        <v>1189</v>
      </c>
      <c r="B639" s="5" t="s">
        <v>1215</v>
      </c>
      <c r="C639" s="4" t="s">
        <v>1085</v>
      </c>
      <c r="D639" s="5" t="s">
        <v>13</v>
      </c>
      <c r="E639" s="4" t="s">
        <v>1017</v>
      </c>
      <c r="J639" s="5" t="s">
        <v>9</v>
      </c>
    </row>
    <row r="640" spans="1:10" ht="51.95">
      <c r="A640" s="5" t="s">
        <v>1189</v>
      </c>
      <c r="B640" s="5" t="s">
        <v>1215</v>
      </c>
      <c r="C640" s="4" t="s">
        <v>29</v>
      </c>
      <c r="D640" s="5" t="s">
        <v>30</v>
      </c>
      <c r="E640" s="4" t="s">
        <v>1216</v>
      </c>
      <c r="F640" s="4" t="s">
        <v>1217</v>
      </c>
      <c r="J640" s="5" t="s">
        <v>9</v>
      </c>
    </row>
    <row r="641" spans="1:10">
      <c r="A641" s="5" t="s">
        <v>1189</v>
      </c>
      <c r="B641" s="5" t="s">
        <v>1215</v>
      </c>
      <c r="C641" s="4" t="s">
        <v>29</v>
      </c>
      <c r="D641" s="5" t="s">
        <v>30</v>
      </c>
      <c r="E641" s="4" t="s">
        <v>1218</v>
      </c>
      <c r="F641" s="4" t="s">
        <v>1217</v>
      </c>
      <c r="J641" s="5" t="s">
        <v>9</v>
      </c>
    </row>
    <row r="642" spans="1:10">
      <c r="A642" s="5" t="s">
        <v>1189</v>
      </c>
      <c r="B642" s="5" t="s">
        <v>1219</v>
      </c>
      <c r="C642" s="4" t="s">
        <v>1158</v>
      </c>
      <c r="D642" s="5" t="s">
        <v>13</v>
      </c>
      <c r="E642" s="4" t="s">
        <v>1220</v>
      </c>
      <c r="J642" s="5" t="s">
        <v>9</v>
      </c>
    </row>
    <row r="643" spans="1:10">
      <c r="A643" s="5" t="s">
        <v>1189</v>
      </c>
      <c r="B643" s="5" t="s">
        <v>1219</v>
      </c>
      <c r="C643" s="4" t="s">
        <v>1085</v>
      </c>
      <c r="D643" s="5" t="s">
        <v>13</v>
      </c>
      <c r="E643" s="4" t="s">
        <v>1017</v>
      </c>
      <c r="J643" s="5" t="s">
        <v>9</v>
      </c>
    </row>
    <row r="644" spans="1:10">
      <c r="A644" s="5" t="s">
        <v>1189</v>
      </c>
      <c r="B644" s="5" t="s">
        <v>1221</v>
      </c>
      <c r="C644" s="4" t="s">
        <v>29</v>
      </c>
      <c r="D644" s="5" t="s">
        <v>30</v>
      </c>
      <c r="E644" s="4" t="s">
        <v>1222</v>
      </c>
      <c r="J644" s="5" t="s">
        <v>9</v>
      </c>
    </row>
    <row r="645" spans="1:10">
      <c r="A645" s="5" t="s">
        <v>1189</v>
      </c>
      <c r="B645" s="5" t="s">
        <v>1221</v>
      </c>
      <c r="C645" s="4" t="s">
        <v>29</v>
      </c>
      <c r="D645" s="5" t="s">
        <v>30</v>
      </c>
      <c r="E645" s="4" t="s">
        <v>1223</v>
      </c>
      <c r="J645" s="5" t="s">
        <v>9</v>
      </c>
    </row>
    <row r="646" spans="1:10">
      <c r="A646" s="5" t="s">
        <v>1189</v>
      </c>
      <c r="B646" s="5" t="s">
        <v>1221</v>
      </c>
      <c r="C646" s="4" t="s">
        <v>29</v>
      </c>
      <c r="D646" s="5" t="s">
        <v>13</v>
      </c>
      <c r="E646" s="4" t="s">
        <v>1224</v>
      </c>
      <c r="J646" s="5" t="s">
        <v>9</v>
      </c>
    </row>
    <row r="647" spans="1:10">
      <c r="A647" s="5" t="s">
        <v>1189</v>
      </c>
      <c r="B647" s="5" t="s">
        <v>1221</v>
      </c>
      <c r="C647" s="4" t="s">
        <v>1085</v>
      </c>
      <c r="D647" s="5" t="s">
        <v>13</v>
      </c>
      <c r="E647" s="4" t="s">
        <v>1017</v>
      </c>
      <c r="J647" s="5" t="s">
        <v>9</v>
      </c>
    </row>
    <row r="648" spans="1:10" ht="207.95">
      <c r="A648" s="5" t="s">
        <v>1189</v>
      </c>
      <c r="B648" s="5" t="s">
        <v>1225</v>
      </c>
      <c r="C648" s="4" t="s">
        <v>29</v>
      </c>
      <c r="D648" s="5" t="s">
        <v>30</v>
      </c>
      <c r="E648" s="4" t="s">
        <v>1226</v>
      </c>
      <c r="F648" s="4" t="s">
        <v>1217</v>
      </c>
      <c r="J648" s="5" t="s">
        <v>9</v>
      </c>
    </row>
    <row r="649" spans="1:10">
      <c r="A649" s="5" t="s">
        <v>1189</v>
      </c>
      <c r="B649" s="5" t="s">
        <v>1225</v>
      </c>
      <c r="C649" s="4" t="s">
        <v>1085</v>
      </c>
      <c r="D649" s="5" t="s">
        <v>13</v>
      </c>
      <c r="E649" s="4" t="s">
        <v>1017</v>
      </c>
      <c r="J649" s="5" t="s">
        <v>9</v>
      </c>
    </row>
    <row r="650" spans="1:10">
      <c r="A650" s="5" t="s">
        <v>1227</v>
      </c>
      <c r="B650" s="5" t="s">
        <v>1225</v>
      </c>
      <c r="C650" s="4" t="s">
        <v>29</v>
      </c>
      <c r="D650" s="5" t="s">
        <v>30</v>
      </c>
      <c r="E650" s="4" t="s">
        <v>1228</v>
      </c>
      <c r="F650" s="4" t="s">
        <v>1217</v>
      </c>
      <c r="J650" s="5" t="s">
        <v>9</v>
      </c>
    </row>
    <row r="651" spans="1:10">
      <c r="A651" s="5" t="s">
        <v>1189</v>
      </c>
      <c r="B651" s="5" t="s">
        <v>1225</v>
      </c>
      <c r="C651" s="4" t="s">
        <v>1085</v>
      </c>
      <c r="D651" s="5" t="s">
        <v>30</v>
      </c>
      <c r="E651" s="4" t="s">
        <v>647</v>
      </c>
      <c r="J651" s="5" t="s">
        <v>9</v>
      </c>
    </row>
    <row r="652" spans="1:10" ht="51.95">
      <c r="A652" s="5" t="s">
        <v>1189</v>
      </c>
      <c r="B652" s="5" t="s">
        <v>1229</v>
      </c>
      <c r="C652" s="4" t="s">
        <v>912</v>
      </c>
      <c r="D652" s="5" t="s">
        <v>13</v>
      </c>
      <c r="E652" s="4" t="s">
        <v>1230</v>
      </c>
      <c r="F652" s="4" t="s">
        <v>1231</v>
      </c>
      <c r="J652" s="5" t="s">
        <v>9</v>
      </c>
    </row>
    <row r="653" spans="1:10" ht="51.95">
      <c r="A653" s="5" t="s">
        <v>1189</v>
      </c>
      <c r="B653" s="5" t="s">
        <v>1232</v>
      </c>
      <c r="C653" s="4" t="s">
        <v>29</v>
      </c>
      <c r="D653" s="5" t="s">
        <v>30</v>
      </c>
      <c r="E653" s="4" t="s">
        <v>1233</v>
      </c>
      <c r="F653" s="4" t="s">
        <v>1217</v>
      </c>
      <c r="J653" s="5" t="s">
        <v>9</v>
      </c>
    </row>
    <row r="654" spans="1:10">
      <c r="A654" s="5" t="s">
        <v>1189</v>
      </c>
      <c r="B654" s="5" t="s">
        <v>1232</v>
      </c>
      <c r="C654" s="4" t="s">
        <v>1085</v>
      </c>
      <c r="D654" s="5" t="s">
        <v>30</v>
      </c>
      <c r="E654" s="4" t="s">
        <v>647</v>
      </c>
      <c r="J654" s="5" t="s">
        <v>9</v>
      </c>
    </row>
    <row r="655" spans="1:10" ht="51.95">
      <c r="A655" s="5" t="s">
        <v>1189</v>
      </c>
      <c r="B655" s="5" t="s">
        <v>1234</v>
      </c>
      <c r="C655" s="4" t="s">
        <v>29</v>
      </c>
      <c r="D655" s="5" t="s">
        <v>30</v>
      </c>
      <c r="E655" s="4" t="s">
        <v>1235</v>
      </c>
      <c r="F655" s="4" t="s">
        <v>1236</v>
      </c>
      <c r="J655" s="5" t="s">
        <v>9</v>
      </c>
    </row>
    <row r="656" spans="1:10">
      <c r="A656" s="5" t="s">
        <v>1237</v>
      </c>
      <c r="B656" s="5" t="s">
        <v>1238</v>
      </c>
      <c r="C656" s="4" t="s">
        <v>29</v>
      </c>
      <c r="D656" s="5" t="s">
        <v>30</v>
      </c>
      <c r="E656" s="4" t="s">
        <v>1239</v>
      </c>
      <c r="F656" s="4" t="s">
        <v>1217</v>
      </c>
      <c r="J656" s="5" t="s">
        <v>9</v>
      </c>
    </row>
    <row r="657" spans="1:10" ht="78">
      <c r="A657" s="5" t="s">
        <v>1237</v>
      </c>
      <c r="B657" s="5" t="s">
        <v>1240</v>
      </c>
      <c r="C657" s="4" t="s">
        <v>29</v>
      </c>
      <c r="D657" s="5" t="s">
        <v>30</v>
      </c>
      <c r="E657" s="4" t="s">
        <v>1241</v>
      </c>
      <c r="F657" s="4" t="s">
        <v>1217</v>
      </c>
      <c r="J657" s="5" t="s">
        <v>9</v>
      </c>
    </row>
    <row r="658" spans="1:10">
      <c r="A658" s="5" t="s">
        <v>1237</v>
      </c>
      <c r="B658" s="5" t="s">
        <v>1240</v>
      </c>
      <c r="C658" s="4" t="s">
        <v>1085</v>
      </c>
      <c r="D658" s="5" t="s">
        <v>30</v>
      </c>
      <c r="E658" s="4" t="s">
        <v>647</v>
      </c>
      <c r="J658" s="5" t="s">
        <v>9</v>
      </c>
    </row>
    <row r="659" spans="1:10" ht="51.95">
      <c r="A659" s="5" t="s">
        <v>1237</v>
      </c>
      <c r="B659" s="5" t="s">
        <v>1242</v>
      </c>
      <c r="C659" s="4" t="s">
        <v>29</v>
      </c>
      <c r="D659" s="5" t="s">
        <v>13</v>
      </c>
      <c r="E659" s="4" t="s">
        <v>1243</v>
      </c>
      <c r="F659" s="4" t="s">
        <v>1217</v>
      </c>
      <c r="J659" s="5" t="s">
        <v>9</v>
      </c>
    </row>
    <row r="660" spans="1:10">
      <c r="A660" s="5" t="s">
        <v>1237</v>
      </c>
      <c r="B660" s="5" t="s">
        <v>1242</v>
      </c>
      <c r="C660" s="4" t="s">
        <v>1085</v>
      </c>
      <c r="D660" s="5" t="s">
        <v>30</v>
      </c>
      <c r="E660" s="4" t="s">
        <v>647</v>
      </c>
      <c r="J660" s="5" t="s">
        <v>9</v>
      </c>
    </row>
    <row r="661" spans="1:10">
      <c r="A661" s="5" t="s">
        <v>1237</v>
      </c>
      <c r="B661" s="5" t="s">
        <v>1244</v>
      </c>
      <c r="C661" s="4" t="s">
        <v>29</v>
      </c>
      <c r="D661" s="5" t="s">
        <v>30</v>
      </c>
      <c r="E661" s="4" t="s">
        <v>1245</v>
      </c>
      <c r="F661" s="4" t="s">
        <v>1217</v>
      </c>
      <c r="J661" s="5" t="s">
        <v>9</v>
      </c>
    </row>
    <row r="662" spans="1:10">
      <c r="A662" s="5" t="s">
        <v>1237</v>
      </c>
      <c r="B662" s="5" t="s">
        <v>1246</v>
      </c>
      <c r="C662" s="4" t="s">
        <v>29</v>
      </c>
      <c r="D662" s="5" t="s">
        <v>30</v>
      </c>
      <c r="E662" s="4" t="s">
        <v>1247</v>
      </c>
      <c r="F662" s="4" t="s">
        <v>1217</v>
      </c>
      <c r="J662" s="5" t="s">
        <v>9</v>
      </c>
    </row>
    <row r="663" spans="1:10" ht="51.95">
      <c r="A663" s="5" t="s">
        <v>1237</v>
      </c>
      <c r="B663" s="5" t="s">
        <v>1248</v>
      </c>
      <c r="C663" s="4" t="s">
        <v>29</v>
      </c>
      <c r="D663" s="5" t="s">
        <v>30</v>
      </c>
      <c r="E663" s="4" t="s">
        <v>1249</v>
      </c>
      <c r="F663" s="4" t="s">
        <v>1217</v>
      </c>
      <c r="J663" s="5" t="s">
        <v>9</v>
      </c>
    </row>
    <row r="664" spans="1:10">
      <c r="A664" s="5" t="s">
        <v>1237</v>
      </c>
      <c r="B664" s="5" t="s">
        <v>1248</v>
      </c>
      <c r="C664" s="4" t="s">
        <v>1085</v>
      </c>
      <c r="D664" s="5" t="s">
        <v>30</v>
      </c>
      <c r="E664" s="4" t="s">
        <v>1017</v>
      </c>
      <c r="J664" s="5" t="s">
        <v>9</v>
      </c>
    </row>
    <row r="665" spans="1:10">
      <c r="A665" s="5" t="s">
        <v>1237</v>
      </c>
      <c r="B665" s="5" t="s">
        <v>1250</v>
      </c>
      <c r="C665" s="4" t="s">
        <v>389</v>
      </c>
      <c r="D665" s="5" t="s">
        <v>13</v>
      </c>
      <c r="E665" s="4" t="s">
        <v>1017</v>
      </c>
      <c r="J665" s="5" t="s">
        <v>9</v>
      </c>
    </row>
    <row r="666" spans="1:10" ht="104.1">
      <c r="A666" s="5" t="s">
        <v>1237</v>
      </c>
      <c r="B666" s="5" t="s">
        <v>1251</v>
      </c>
      <c r="C666" s="4" t="s">
        <v>29</v>
      </c>
      <c r="D666" s="5" t="s">
        <v>30</v>
      </c>
      <c r="E666" s="4" t="s">
        <v>1252</v>
      </c>
      <c r="F666" s="4" t="s">
        <v>1083</v>
      </c>
      <c r="J666" s="5" t="s">
        <v>9</v>
      </c>
    </row>
    <row r="667" spans="1:10">
      <c r="A667" s="5" t="s">
        <v>1237</v>
      </c>
      <c r="B667" s="5" t="s">
        <v>1253</v>
      </c>
      <c r="C667" s="4" t="s">
        <v>29</v>
      </c>
      <c r="D667" s="5" t="s">
        <v>30</v>
      </c>
      <c r="E667" s="4" t="s">
        <v>1254</v>
      </c>
      <c r="F667" s="4" t="s">
        <v>1083</v>
      </c>
      <c r="J667" s="5" t="s">
        <v>9</v>
      </c>
    </row>
    <row r="668" spans="1:10">
      <c r="A668" s="5" t="s">
        <v>1237</v>
      </c>
      <c r="B668" s="5">
        <v>1606.2021999999999</v>
      </c>
      <c r="C668" s="4" t="s">
        <v>29</v>
      </c>
      <c r="D668" s="5" t="s">
        <v>30</v>
      </c>
      <c r="E668" s="4" t="s">
        <v>1255</v>
      </c>
      <c r="F668" s="4" t="s">
        <v>1083</v>
      </c>
      <c r="J668" s="5" t="s">
        <v>9</v>
      </c>
    </row>
    <row r="669" spans="1:10">
      <c r="A669" s="5" t="s">
        <v>1237</v>
      </c>
      <c r="B669" s="5" t="s">
        <v>1256</v>
      </c>
      <c r="C669" s="4" t="s">
        <v>29</v>
      </c>
      <c r="D669" s="5" t="s">
        <v>13</v>
      </c>
      <c r="E669" s="4" t="s">
        <v>1257</v>
      </c>
      <c r="J669" s="5" t="s">
        <v>9</v>
      </c>
    </row>
    <row r="670" spans="1:10">
      <c r="A670" s="5" t="s">
        <v>1237</v>
      </c>
      <c r="B670" s="5" t="s">
        <v>1256</v>
      </c>
      <c r="C670" s="4" t="s">
        <v>29</v>
      </c>
      <c r="D670" s="5" t="s">
        <v>13</v>
      </c>
      <c r="E670" s="4" t="s">
        <v>1172</v>
      </c>
      <c r="J670" s="5" t="s">
        <v>9</v>
      </c>
    </row>
    <row r="671" spans="1:10">
      <c r="A671" s="5" t="s">
        <v>1258</v>
      </c>
      <c r="B671" s="5" t="s">
        <v>1259</v>
      </c>
      <c r="C671" s="4" t="s">
        <v>29</v>
      </c>
      <c r="D671" s="5" t="s">
        <v>1260</v>
      </c>
      <c r="E671" s="4" t="s">
        <v>1261</v>
      </c>
      <c r="J671" s="5" t="s">
        <v>9</v>
      </c>
    </row>
    <row r="672" spans="1:10">
      <c r="A672" s="5" t="s">
        <v>1237</v>
      </c>
      <c r="B672" s="5" t="s">
        <v>1259</v>
      </c>
      <c r="C672" s="4" t="s">
        <v>29</v>
      </c>
      <c r="D672" s="5" t="s">
        <v>1260</v>
      </c>
      <c r="E672" s="4" t="s">
        <v>1262</v>
      </c>
      <c r="J672" s="5" t="s">
        <v>9</v>
      </c>
    </row>
    <row r="673" spans="1:10">
      <c r="A673" s="5" t="s">
        <v>1237</v>
      </c>
      <c r="B673" s="5" t="s">
        <v>1259</v>
      </c>
      <c r="C673" s="4" t="s">
        <v>29</v>
      </c>
      <c r="D673" s="5" t="s">
        <v>30</v>
      </c>
      <c r="E673" s="4" t="s">
        <v>1263</v>
      </c>
      <c r="F673" s="4" t="s">
        <v>1217</v>
      </c>
      <c r="J673" s="5" t="s">
        <v>9</v>
      </c>
    </row>
    <row r="674" spans="1:10" ht="51.95">
      <c r="A674" s="5" t="s">
        <v>1237</v>
      </c>
      <c r="B674" s="5" t="s">
        <v>1259</v>
      </c>
      <c r="C674" s="4" t="s">
        <v>29</v>
      </c>
      <c r="D674" s="5" t="s">
        <v>30</v>
      </c>
      <c r="E674" s="4" t="s">
        <v>1264</v>
      </c>
      <c r="F674" s="4" t="s">
        <v>1217</v>
      </c>
      <c r="J674" s="5" t="s">
        <v>9</v>
      </c>
    </row>
    <row r="675" spans="1:10">
      <c r="A675" s="5" t="s">
        <v>1237</v>
      </c>
      <c r="B675" s="5" t="s">
        <v>1229</v>
      </c>
      <c r="C675" s="4" t="s">
        <v>29</v>
      </c>
      <c r="D675" s="5" t="s">
        <v>30</v>
      </c>
      <c r="E675" s="4" t="s">
        <v>1265</v>
      </c>
      <c r="F675" s="4" t="s">
        <v>1217</v>
      </c>
      <c r="J675" s="5" t="s">
        <v>9</v>
      </c>
    </row>
    <row r="676" spans="1:10">
      <c r="A676" s="5" t="s">
        <v>1237</v>
      </c>
      <c r="B676" s="5" t="s">
        <v>1229</v>
      </c>
      <c r="C676" s="4" t="s">
        <v>1085</v>
      </c>
      <c r="D676" s="5" t="s">
        <v>30</v>
      </c>
      <c r="E676" s="4" t="s">
        <v>1017</v>
      </c>
      <c r="J676" s="5" t="s">
        <v>9</v>
      </c>
    </row>
    <row r="677" spans="1:10">
      <c r="A677" s="5" t="s">
        <v>1237</v>
      </c>
      <c r="B677" s="5" t="s">
        <v>1229</v>
      </c>
      <c r="C677" s="4" t="s">
        <v>1085</v>
      </c>
      <c r="D677" s="5" t="s">
        <v>30</v>
      </c>
      <c r="E677" s="4" t="s">
        <v>1017</v>
      </c>
      <c r="J677" s="5" t="s">
        <v>9</v>
      </c>
    </row>
    <row r="678" spans="1:10">
      <c r="A678" s="5" t="s">
        <v>1237</v>
      </c>
      <c r="B678" s="5" t="s">
        <v>1266</v>
      </c>
      <c r="C678" s="4" t="s">
        <v>1085</v>
      </c>
      <c r="D678" s="5" t="s">
        <v>30</v>
      </c>
      <c r="E678" s="4" t="s">
        <v>1017</v>
      </c>
      <c r="J678" s="5" t="s">
        <v>9</v>
      </c>
    </row>
    <row r="679" spans="1:10">
      <c r="A679" s="5" t="s">
        <v>1237</v>
      </c>
      <c r="B679" s="5" t="s">
        <v>1266</v>
      </c>
      <c r="C679" s="4" t="s">
        <v>29</v>
      </c>
      <c r="D679" s="5" t="s">
        <v>30</v>
      </c>
      <c r="E679" s="4" t="s">
        <v>1267</v>
      </c>
      <c r="F679" s="4" t="s">
        <v>1217</v>
      </c>
      <c r="J679" s="5" t="s">
        <v>9</v>
      </c>
    </row>
    <row r="680" spans="1:10">
      <c r="A680" s="5" t="s">
        <v>1237</v>
      </c>
      <c r="B680" s="5" t="s">
        <v>1266</v>
      </c>
      <c r="C680" s="4" t="s">
        <v>29</v>
      </c>
      <c r="D680" s="5" t="s">
        <v>30</v>
      </c>
      <c r="E680" s="4" t="s">
        <v>1268</v>
      </c>
      <c r="J680" s="5" t="s">
        <v>9</v>
      </c>
    </row>
    <row r="681" spans="1:10" ht="104.1">
      <c r="A681" s="5" t="s">
        <v>1237</v>
      </c>
      <c r="B681" s="5" t="s">
        <v>1269</v>
      </c>
      <c r="C681" s="4" t="s">
        <v>29</v>
      </c>
      <c r="D681" s="5" t="s">
        <v>30</v>
      </c>
      <c r="E681" s="4" t="s">
        <v>1270</v>
      </c>
      <c r="F681" s="4" t="s">
        <v>1217</v>
      </c>
      <c r="J681" s="5" t="s">
        <v>9</v>
      </c>
    </row>
    <row r="682" spans="1:10">
      <c r="A682" s="5" t="s">
        <v>1237</v>
      </c>
      <c r="B682" s="3" t="s">
        <v>1269</v>
      </c>
      <c r="C682" s="4" t="s">
        <v>29</v>
      </c>
      <c r="D682" s="5" t="s">
        <v>30</v>
      </c>
      <c r="E682" s="4" t="s">
        <v>1271</v>
      </c>
      <c r="F682" s="4" t="s">
        <v>1217</v>
      </c>
      <c r="J682" s="5" t="s">
        <v>9</v>
      </c>
    </row>
    <row r="683" spans="1:10">
      <c r="A683" s="5" t="s">
        <v>1237</v>
      </c>
      <c r="B683" s="3" t="s">
        <v>1269</v>
      </c>
      <c r="C683" s="4" t="s">
        <v>29</v>
      </c>
      <c r="D683" s="5" t="s">
        <v>30</v>
      </c>
      <c r="E683" s="4" t="s">
        <v>1272</v>
      </c>
      <c r="F683" s="4" t="s">
        <v>1217</v>
      </c>
      <c r="J683" s="5" t="s">
        <v>9</v>
      </c>
    </row>
    <row r="684" spans="1:10" ht="156">
      <c r="A684" s="5" t="s">
        <v>1273</v>
      </c>
      <c r="B684" s="5" t="s">
        <v>1274</v>
      </c>
      <c r="C684" s="4" t="s">
        <v>29</v>
      </c>
      <c r="D684" s="5" t="s">
        <v>30</v>
      </c>
      <c r="E684" s="4" t="s">
        <v>1275</v>
      </c>
      <c r="F684" s="4" t="s">
        <v>1276</v>
      </c>
      <c r="J684" s="5" t="s">
        <v>9</v>
      </c>
    </row>
    <row r="685" spans="1:10">
      <c r="A685" s="5" t="s">
        <v>1273</v>
      </c>
      <c r="B685" s="5" t="s">
        <v>1274</v>
      </c>
      <c r="C685" s="4" t="s">
        <v>29</v>
      </c>
      <c r="D685" s="5" t="s">
        <v>30</v>
      </c>
      <c r="E685" s="4" t="s">
        <v>1277</v>
      </c>
      <c r="J685" s="5" t="s">
        <v>9</v>
      </c>
    </row>
    <row r="686" spans="1:10">
      <c r="A686" s="5" t="s">
        <v>1273</v>
      </c>
      <c r="B686" s="5" t="s">
        <v>1278</v>
      </c>
      <c r="C686" s="4" t="s">
        <v>1085</v>
      </c>
      <c r="D686" s="5" t="s">
        <v>30</v>
      </c>
      <c r="E686" s="4" t="s">
        <v>647</v>
      </c>
      <c r="J686" s="5" t="s">
        <v>9</v>
      </c>
    </row>
    <row r="687" spans="1:10" ht="51.95">
      <c r="A687" s="5" t="s">
        <v>1279</v>
      </c>
      <c r="B687" s="5" t="s">
        <v>1280</v>
      </c>
      <c r="C687" s="4" t="s">
        <v>29</v>
      </c>
      <c r="D687" s="5" t="s">
        <v>30</v>
      </c>
      <c r="E687" s="4" t="s">
        <v>1281</v>
      </c>
      <c r="F687" s="4" t="s">
        <v>1282</v>
      </c>
      <c r="H687" s="4" t="s">
        <v>9</v>
      </c>
      <c r="I687" s="4" t="s">
        <v>1185</v>
      </c>
      <c r="J687" s="5" t="s">
        <v>9</v>
      </c>
    </row>
    <row r="688" spans="1:10" ht="51.95">
      <c r="A688" s="5" t="s">
        <v>1279</v>
      </c>
      <c r="B688" s="5" t="s">
        <v>1280</v>
      </c>
      <c r="C688" s="4" t="s">
        <v>389</v>
      </c>
      <c r="D688" s="5" t="s">
        <v>13</v>
      </c>
      <c r="E688" s="4" t="s">
        <v>1283</v>
      </c>
      <c r="F688" s="4" t="s">
        <v>1284</v>
      </c>
      <c r="H688" s="4" t="s">
        <v>9</v>
      </c>
      <c r="J688" s="5" t="s">
        <v>9</v>
      </c>
    </row>
    <row r="689" spans="1:10">
      <c r="A689" s="5" t="s">
        <v>1279</v>
      </c>
      <c r="B689" s="5" t="s">
        <v>1285</v>
      </c>
      <c r="C689" s="4" t="s">
        <v>1085</v>
      </c>
      <c r="D689" s="5" t="s">
        <v>30</v>
      </c>
      <c r="E689" s="4" t="s">
        <v>647</v>
      </c>
      <c r="J689" s="5" t="s">
        <v>9</v>
      </c>
    </row>
    <row r="690" spans="1:10" ht="51.95">
      <c r="A690" s="5" t="s">
        <v>1279</v>
      </c>
      <c r="B690" s="5" t="s">
        <v>1285</v>
      </c>
      <c r="C690" s="4" t="s">
        <v>29</v>
      </c>
      <c r="D690" s="5" t="s">
        <v>30</v>
      </c>
      <c r="E690" s="4" t="s">
        <v>1286</v>
      </c>
      <c r="F690" s="4" t="s">
        <v>1282</v>
      </c>
      <c r="H690" s="4" t="s">
        <v>9</v>
      </c>
      <c r="I690" s="4" t="s">
        <v>1185</v>
      </c>
      <c r="J690" s="5" t="s">
        <v>9</v>
      </c>
    </row>
    <row r="691" spans="1:10">
      <c r="A691" s="5" t="s">
        <v>1279</v>
      </c>
      <c r="B691" s="5" t="s">
        <v>1285</v>
      </c>
      <c r="C691" s="4" t="s">
        <v>1085</v>
      </c>
      <c r="D691" s="5" t="s">
        <v>30</v>
      </c>
      <c r="E691" s="4" t="s">
        <v>647</v>
      </c>
      <c r="J691" s="5" t="s">
        <v>9</v>
      </c>
    </row>
    <row r="692" spans="1:10">
      <c r="A692" s="5" t="s">
        <v>1279</v>
      </c>
      <c r="B692" s="5" t="s">
        <v>1287</v>
      </c>
      <c r="C692" s="4" t="s">
        <v>1288</v>
      </c>
      <c r="D692" s="5" t="s">
        <v>1289</v>
      </c>
      <c r="E692" s="4" t="s">
        <v>1290</v>
      </c>
      <c r="J692" s="5" t="s">
        <v>9</v>
      </c>
    </row>
    <row r="693" spans="1:10">
      <c r="A693" s="5" t="s">
        <v>1279</v>
      </c>
      <c r="B693" s="5" t="s">
        <v>1287</v>
      </c>
      <c r="C693" s="4" t="s">
        <v>1288</v>
      </c>
      <c r="D693" s="5" t="s">
        <v>1289</v>
      </c>
      <c r="E693" s="4" t="s">
        <v>1290</v>
      </c>
      <c r="J693" s="5" t="s">
        <v>9</v>
      </c>
    </row>
    <row r="694" spans="1:10">
      <c r="A694" s="5" t="s">
        <v>1279</v>
      </c>
      <c r="B694" s="5" t="s">
        <v>1291</v>
      </c>
      <c r="C694" s="4" t="s">
        <v>1288</v>
      </c>
      <c r="D694" s="5" t="s">
        <v>1289</v>
      </c>
      <c r="E694" s="4" t="s">
        <v>1290</v>
      </c>
      <c r="J694" s="5" t="s">
        <v>9</v>
      </c>
    </row>
    <row r="695" spans="1:10" ht="51.95">
      <c r="A695" s="5" t="s">
        <v>1279</v>
      </c>
      <c r="B695" s="5" t="s">
        <v>1291</v>
      </c>
      <c r="C695" s="4" t="s">
        <v>29</v>
      </c>
      <c r="D695" s="5" t="s">
        <v>30</v>
      </c>
      <c r="E695" s="4" t="s">
        <v>1292</v>
      </c>
      <c r="F695" s="4" t="s">
        <v>1282</v>
      </c>
      <c r="H695" s="4" t="s">
        <v>9</v>
      </c>
      <c r="I695" s="4" t="s">
        <v>1185</v>
      </c>
      <c r="J695" s="5" t="s">
        <v>9</v>
      </c>
    </row>
    <row r="696" spans="1:10" ht="51.95">
      <c r="A696" s="5" t="s">
        <v>1279</v>
      </c>
      <c r="B696" s="5" t="s">
        <v>1291</v>
      </c>
      <c r="C696" s="4" t="s">
        <v>29</v>
      </c>
      <c r="D696" s="5" t="s">
        <v>30</v>
      </c>
      <c r="E696" s="4" t="s">
        <v>1293</v>
      </c>
      <c r="F696" s="4" t="s">
        <v>1282</v>
      </c>
      <c r="H696" s="4" t="s">
        <v>9</v>
      </c>
      <c r="I696" s="4" t="s">
        <v>1185</v>
      </c>
      <c r="J696" s="5" t="s">
        <v>9</v>
      </c>
    </row>
    <row r="697" spans="1:10">
      <c r="A697" s="5" t="s">
        <v>1279</v>
      </c>
      <c r="B697" s="5" t="s">
        <v>1294</v>
      </c>
      <c r="C697" s="4" t="s">
        <v>1295</v>
      </c>
      <c r="D697" s="5" t="s">
        <v>1260</v>
      </c>
      <c r="E697" s="4" t="s">
        <v>1296</v>
      </c>
      <c r="J697" s="5" t="s">
        <v>9</v>
      </c>
    </row>
    <row r="698" spans="1:10">
      <c r="A698" s="5" t="s">
        <v>1279</v>
      </c>
      <c r="B698" s="5" t="s">
        <v>1297</v>
      </c>
      <c r="C698" s="4" t="s">
        <v>1295</v>
      </c>
      <c r="D698" s="5" t="s">
        <v>1260</v>
      </c>
      <c r="E698" s="4" t="s">
        <v>647</v>
      </c>
      <c r="J698" s="5" t="s">
        <v>9</v>
      </c>
    </row>
    <row r="699" spans="1:10">
      <c r="A699" s="5" t="s">
        <v>1279</v>
      </c>
      <c r="B699" s="5" t="s">
        <v>1298</v>
      </c>
      <c r="C699" s="4" t="s">
        <v>1295</v>
      </c>
      <c r="D699" s="5" t="s">
        <v>1260</v>
      </c>
      <c r="E699" s="4" t="s">
        <v>1296</v>
      </c>
      <c r="J699" s="5" t="s">
        <v>9</v>
      </c>
    </row>
    <row r="700" spans="1:10">
      <c r="A700" s="5" t="s">
        <v>1279</v>
      </c>
      <c r="B700" s="5" t="s">
        <v>1298</v>
      </c>
      <c r="C700" s="4" t="s">
        <v>1295</v>
      </c>
      <c r="D700" s="5" t="s">
        <v>708</v>
      </c>
      <c r="E700" s="4" t="s">
        <v>647</v>
      </c>
      <c r="J700" s="5" t="s">
        <v>9</v>
      </c>
    </row>
    <row r="701" spans="1:10">
      <c r="A701" s="5" t="s">
        <v>1279</v>
      </c>
      <c r="B701" s="5" t="s">
        <v>1298</v>
      </c>
      <c r="C701" s="4" t="s">
        <v>1288</v>
      </c>
      <c r="D701" s="5" t="s">
        <v>1289</v>
      </c>
      <c r="E701" s="4" t="s">
        <v>1290</v>
      </c>
      <c r="J701" s="5" t="s">
        <v>9</v>
      </c>
    </row>
    <row r="702" spans="1:10">
      <c r="A702" s="5" t="s">
        <v>1299</v>
      </c>
      <c r="B702" s="5" t="s">
        <v>372</v>
      </c>
      <c r="C702" s="4" t="s">
        <v>29</v>
      </c>
      <c r="D702" s="5" t="s">
        <v>708</v>
      </c>
      <c r="E702" s="4" t="s">
        <v>1300</v>
      </c>
      <c r="F702" s="4" t="s">
        <v>1301</v>
      </c>
      <c r="I702" s="4" t="s">
        <v>1302</v>
      </c>
      <c r="J702" s="5" t="s">
        <v>9</v>
      </c>
    </row>
    <row r="703" spans="1:10">
      <c r="A703" s="5" t="s">
        <v>1279</v>
      </c>
      <c r="B703" s="5" t="s">
        <v>372</v>
      </c>
      <c r="C703" s="4" t="s">
        <v>1085</v>
      </c>
      <c r="D703" s="5" t="s">
        <v>708</v>
      </c>
      <c r="E703" s="4" t="s">
        <v>647</v>
      </c>
      <c r="J703" s="5" t="s">
        <v>9</v>
      </c>
    </row>
    <row r="704" spans="1:10">
      <c r="A704" s="5" t="s">
        <v>1279</v>
      </c>
      <c r="B704" s="5" t="s">
        <v>1303</v>
      </c>
      <c r="C704" s="4" t="s">
        <v>29</v>
      </c>
      <c r="D704" s="5" t="s">
        <v>1304</v>
      </c>
      <c r="E704" s="4" t="s">
        <v>1305</v>
      </c>
      <c r="F704" s="4" t="s">
        <v>1306</v>
      </c>
      <c r="G704" s="4" t="s">
        <v>1307</v>
      </c>
      <c r="H704" s="4" t="s">
        <v>1308</v>
      </c>
      <c r="I704" s="4" t="s">
        <v>1308</v>
      </c>
      <c r="J704" s="5" t="s">
        <v>9</v>
      </c>
    </row>
    <row r="705" spans="1:10">
      <c r="A705" s="5" t="s">
        <v>1279</v>
      </c>
      <c r="B705" s="5" t="s">
        <v>1309</v>
      </c>
      <c r="C705" s="4" t="s">
        <v>1288</v>
      </c>
      <c r="D705" s="5" t="s">
        <v>30</v>
      </c>
      <c r="E705" s="4" t="s">
        <v>1290</v>
      </c>
      <c r="J705" s="5" t="s">
        <v>9</v>
      </c>
    </row>
    <row r="706" spans="1:10">
      <c r="A706" s="5" t="s">
        <v>1279</v>
      </c>
      <c r="B706" s="5" t="s">
        <v>1309</v>
      </c>
      <c r="C706" s="4" t="s">
        <v>1085</v>
      </c>
      <c r="D706" s="5" t="s">
        <v>30</v>
      </c>
      <c r="E706" s="4" t="s">
        <v>1290</v>
      </c>
      <c r="J706" s="5" t="s">
        <v>9</v>
      </c>
    </row>
    <row r="707" spans="1:10">
      <c r="A707" s="5" t="s">
        <v>1279</v>
      </c>
      <c r="B707" s="5" t="s">
        <v>1310</v>
      </c>
      <c r="C707" s="4" t="s">
        <v>29</v>
      </c>
      <c r="D707" s="5" t="s">
        <v>30</v>
      </c>
      <c r="E707" s="4" t="s">
        <v>1311</v>
      </c>
      <c r="F707" s="4" t="s">
        <v>1312</v>
      </c>
      <c r="H707" s="4" t="s">
        <v>454</v>
      </c>
      <c r="I707" s="4" t="s">
        <v>1185</v>
      </c>
      <c r="J707" s="5" t="s">
        <v>9</v>
      </c>
    </row>
    <row r="708" spans="1:10" ht="78">
      <c r="A708" s="5" t="s">
        <v>1279</v>
      </c>
      <c r="B708" s="5" t="s">
        <v>1310</v>
      </c>
      <c r="C708" s="4" t="s">
        <v>29</v>
      </c>
      <c r="D708" s="5" t="s">
        <v>1304</v>
      </c>
      <c r="E708" s="4" t="s">
        <v>1313</v>
      </c>
      <c r="F708" s="4" t="s">
        <v>1314</v>
      </c>
      <c r="H708" s="4" t="s">
        <v>9</v>
      </c>
      <c r="I708" s="4" t="s">
        <v>1308</v>
      </c>
      <c r="J708" s="5" t="s">
        <v>9</v>
      </c>
    </row>
    <row r="709" spans="1:10">
      <c r="A709" s="5" t="s">
        <v>1279</v>
      </c>
      <c r="B709" s="5" t="s">
        <v>1310</v>
      </c>
      <c r="C709" s="4" t="s">
        <v>1085</v>
      </c>
      <c r="D709" s="5" t="s">
        <v>30</v>
      </c>
      <c r="E709" s="4" t="s">
        <v>1290</v>
      </c>
      <c r="J709" s="5" t="s">
        <v>9</v>
      </c>
    </row>
    <row r="710" spans="1:10">
      <c r="A710" s="5" t="s">
        <v>1279</v>
      </c>
      <c r="B710" s="5" t="s">
        <v>1315</v>
      </c>
      <c r="C710" s="4" t="s">
        <v>1316</v>
      </c>
      <c r="D710" s="5" t="s">
        <v>1289</v>
      </c>
      <c r="E710" s="4" t="s">
        <v>1317</v>
      </c>
      <c r="J710" s="5" t="s">
        <v>9</v>
      </c>
    </row>
    <row r="711" spans="1:10">
      <c r="A711" s="5" t="s">
        <v>1279</v>
      </c>
      <c r="B711" s="5" t="s">
        <v>1315</v>
      </c>
      <c r="C711" s="4" t="s">
        <v>1316</v>
      </c>
      <c r="D711" s="5" t="s">
        <v>1289</v>
      </c>
      <c r="E711" s="4" t="s">
        <v>1317</v>
      </c>
      <c r="J711" s="5" t="s">
        <v>9</v>
      </c>
    </row>
    <row r="712" spans="1:10" ht="51.95">
      <c r="A712" s="5" t="s">
        <v>1279</v>
      </c>
      <c r="B712" s="5" t="s">
        <v>1318</v>
      </c>
      <c r="C712" s="4" t="s">
        <v>29</v>
      </c>
      <c r="D712" s="5" t="s">
        <v>30</v>
      </c>
      <c r="E712" s="4" t="s">
        <v>1319</v>
      </c>
      <c r="F712" s="4" t="s">
        <v>1282</v>
      </c>
      <c r="H712" s="4" t="s">
        <v>9</v>
      </c>
      <c r="I712" s="4" t="s">
        <v>1185</v>
      </c>
      <c r="J712" s="5" t="s">
        <v>9</v>
      </c>
    </row>
    <row r="713" spans="1:10">
      <c r="A713" s="5" t="s">
        <v>1279</v>
      </c>
      <c r="B713" s="5" t="s">
        <v>1318</v>
      </c>
      <c r="C713" s="4" t="s">
        <v>1316</v>
      </c>
      <c r="D713" s="5" t="s">
        <v>1289</v>
      </c>
      <c r="E713" s="4" t="s">
        <v>1317</v>
      </c>
      <c r="J713" s="5" t="s">
        <v>9</v>
      </c>
    </row>
    <row r="714" spans="1:10">
      <c r="A714" s="5" t="s">
        <v>1279</v>
      </c>
      <c r="B714" s="5" t="s">
        <v>1320</v>
      </c>
      <c r="C714" s="4" t="s">
        <v>1321</v>
      </c>
      <c r="D714" s="5" t="s">
        <v>30</v>
      </c>
      <c r="E714" s="4" t="s">
        <v>1317</v>
      </c>
      <c r="J714" s="5" t="s">
        <v>9</v>
      </c>
    </row>
    <row r="715" spans="1:10">
      <c r="A715" s="5" t="s">
        <v>1279</v>
      </c>
      <c r="B715" s="5" t="s">
        <v>1320</v>
      </c>
      <c r="C715" s="4" t="s">
        <v>1321</v>
      </c>
      <c r="D715" s="5" t="s">
        <v>30</v>
      </c>
      <c r="E715" s="4" t="s">
        <v>1317</v>
      </c>
      <c r="J715" s="5" t="s">
        <v>9</v>
      </c>
    </row>
    <row r="716" spans="1:10" ht="51.95">
      <c r="A716" s="5" t="s">
        <v>1279</v>
      </c>
      <c r="B716" s="5" t="s">
        <v>1322</v>
      </c>
      <c r="C716" s="4" t="s">
        <v>29</v>
      </c>
      <c r="D716" s="5" t="s">
        <v>30</v>
      </c>
      <c r="E716" s="4" t="s">
        <v>1323</v>
      </c>
      <c r="F716" s="4" t="s">
        <v>1282</v>
      </c>
      <c r="H716" s="4" t="s">
        <v>9</v>
      </c>
      <c r="I716" s="4" t="s">
        <v>1185</v>
      </c>
      <c r="J716" s="5" t="s">
        <v>9</v>
      </c>
    </row>
    <row r="717" spans="1:10">
      <c r="A717" s="5" t="s">
        <v>1324</v>
      </c>
      <c r="B717" s="5" t="s">
        <v>1325</v>
      </c>
      <c r="C717" s="4" t="s">
        <v>29</v>
      </c>
      <c r="D717" s="5" t="s">
        <v>1304</v>
      </c>
      <c r="E717" s="4" t="s">
        <v>1326</v>
      </c>
      <c r="F717" s="4" t="s">
        <v>1306</v>
      </c>
      <c r="G717" s="4" t="s">
        <v>1307</v>
      </c>
      <c r="H717" s="4" t="s">
        <v>1327</v>
      </c>
      <c r="I717" s="4" t="s">
        <v>1327</v>
      </c>
      <c r="J717" s="5" t="s">
        <v>9</v>
      </c>
    </row>
    <row r="718" spans="1:10">
      <c r="A718" s="5" t="s">
        <v>1324</v>
      </c>
      <c r="B718" s="5" t="s">
        <v>1325</v>
      </c>
      <c r="C718" s="4" t="s">
        <v>1321</v>
      </c>
      <c r="D718" s="5" t="s">
        <v>30</v>
      </c>
      <c r="E718" s="4" t="s">
        <v>1317</v>
      </c>
      <c r="J718" s="5" t="s">
        <v>9</v>
      </c>
    </row>
    <row r="719" spans="1:10">
      <c r="A719" s="5" t="s">
        <v>1324</v>
      </c>
      <c r="B719" s="5" t="s">
        <v>1328</v>
      </c>
      <c r="C719" s="4" t="s">
        <v>29</v>
      </c>
      <c r="D719" s="5" t="s">
        <v>1304</v>
      </c>
      <c r="E719" s="4" t="s">
        <v>1329</v>
      </c>
      <c r="F719" s="4" t="s">
        <v>1306</v>
      </c>
      <c r="G719" s="4" t="s">
        <v>1307</v>
      </c>
      <c r="H719" s="4" t="s">
        <v>1327</v>
      </c>
      <c r="I719" s="4" t="s">
        <v>1327</v>
      </c>
      <c r="J719" s="5" t="s">
        <v>9</v>
      </c>
    </row>
    <row r="720" spans="1:10">
      <c r="A720" s="5" t="s">
        <v>1324</v>
      </c>
      <c r="B720" s="5" t="s">
        <v>1328</v>
      </c>
      <c r="C720" s="4" t="s">
        <v>1321</v>
      </c>
      <c r="D720" s="5" t="s">
        <v>30</v>
      </c>
      <c r="E720" s="4" t="s">
        <v>1317</v>
      </c>
      <c r="J720" s="5" t="s">
        <v>9</v>
      </c>
    </row>
    <row r="721" spans="1:10">
      <c r="A721" s="5" t="s">
        <v>1324</v>
      </c>
      <c r="B721" s="5" t="s">
        <v>1328</v>
      </c>
      <c r="C721" s="4" t="s">
        <v>29</v>
      </c>
      <c r="D721" s="5" t="s">
        <v>30</v>
      </c>
      <c r="E721" s="4" t="s">
        <v>1329</v>
      </c>
      <c r="F721" s="4" t="s">
        <v>1312</v>
      </c>
      <c r="H721" s="4" t="s">
        <v>454</v>
      </c>
      <c r="I721" s="4" t="s">
        <v>1185</v>
      </c>
      <c r="J721" s="5" t="s">
        <v>9</v>
      </c>
    </row>
    <row r="722" spans="1:10">
      <c r="A722" s="5" t="s">
        <v>1324</v>
      </c>
      <c r="B722" s="5" t="s">
        <v>1328</v>
      </c>
      <c r="C722" s="4" t="s">
        <v>1330</v>
      </c>
      <c r="D722" s="5" t="s">
        <v>1289</v>
      </c>
      <c r="E722" s="4" t="s">
        <v>1331</v>
      </c>
      <c r="J722" s="5" t="s">
        <v>9</v>
      </c>
    </row>
    <row r="723" spans="1:10">
      <c r="A723" s="5" t="s">
        <v>1324</v>
      </c>
      <c r="B723" s="5" t="s">
        <v>1332</v>
      </c>
      <c r="C723" s="4" t="s">
        <v>29</v>
      </c>
      <c r="D723" s="5" t="s">
        <v>1304</v>
      </c>
      <c r="E723" s="4" t="s">
        <v>1333</v>
      </c>
      <c r="F723" s="4" t="s">
        <v>1306</v>
      </c>
      <c r="G723" s="4" t="s">
        <v>1307</v>
      </c>
      <c r="H723" s="4" t="s">
        <v>1327</v>
      </c>
      <c r="I723" s="4" t="s">
        <v>1327</v>
      </c>
      <c r="J723" s="5" t="s">
        <v>9</v>
      </c>
    </row>
    <row r="724" spans="1:10">
      <c r="A724" s="5" t="s">
        <v>1324</v>
      </c>
      <c r="B724" s="5" t="s">
        <v>1332</v>
      </c>
      <c r="C724" s="4" t="s">
        <v>1330</v>
      </c>
      <c r="D724" s="5" t="s">
        <v>1289</v>
      </c>
      <c r="E724" s="4" t="s">
        <v>1331</v>
      </c>
      <c r="J724" s="5" t="s">
        <v>9</v>
      </c>
    </row>
    <row r="725" spans="1:10">
      <c r="A725" s="5" t="s">
        <v>1324</v>
      </c>
      <c r="B725" s="5" t="s">
        <v>1332</v>
      </c>
      <c r="C725" s="4" t="s">
        <v>1085</v>
      </c>
      <c r="D725" s="5" t="s">
        <v>708</v>
      </c>
      <c r="E725" s="4" t="s">
        <v>1334</v>
      </c>
      <c r="J725" s="5" t="s">
        <v>9</v>
      </c>
    </row>
    <row r="726" spans="1:10">
      <c r="A726" s="5" t="s">
        <v>1324</v>
      </c>
      <c r="B726" s="5" t="s">
        <v>1332</v>
      </c>
      <c r="C726" s="4" t="s">
        <v>29</v>
      </c>
      <c r="D726" s="5" t="s">
        <v>30</v>
      </c>
      <c r="E726" s="4" t="s">
        <v>1335</v>
      </c>
      <c r="F726" s="4" t="s">
        <v>1312</v>
      </c>
      <c r="H726" s="4" t="s">
        <v>1185</v>
      </c>
      <c r="I726" s="4" t="s">
        <v>1185</v>
      </c>
      <c r="J726" s="5" t="s">
        <v>9</v>
      </c>
    </row>
    <row r="727" spans="1:10">
      <c r="A727" s="5" t="s">
        <v>1324</v>
      </c>
      <c r="B727" s="5" t="s">
        <v>1336</v>
      </c>
      <c r="C727" s="4" t="s">
        <v>1085</v>
      </c>
      <c r="D727" s="5" t="s">
        <v>708</v>
      </c>
      <c r="E727" s="4" t="s">
        <v>1334</v>
      </c>
      <c r="J727" s="5" t="s">
        <v>9</v>
      </c>
    </row>
    <row r="728" spans="1:10">
      <c r="A728" s="5" t="s">
        <v>1324</v>
      </c>
      <c r="B728" s="5" t="s">
        <v>1336</v>
      </c>
      <c r="C728" s="4" t="s">
        <v>29</v>
      </c>
      <c r="D728" s="5" t="s">
        <v>30</v>
      </c>
      <c r="E728" s="4" t="s">
        <v>1337</v>
      </c>
      <c r="F728" s="4" t="s">
        <v>1306</v>
      </c>
      <c r="G728" s="4" t="s">
        <v>1307</v>
      </c>
      <c r="H728" s="4" t="s">
        <v>1327</v>
      </c>
      <c r="I728" s="4" t="s">
        <v>1327</v>
      </c>
      <c r="J728" s="5" t="s">
        <v>9</v>
      </c>
    </row>
    <row r="729" spans="1:10">
      <c r="A729" s="5" t="s">
        <v>1324</v>
      </c>
      <c r="B729" s="5" t="s">
        <v>1336</v>
      </c>
      <c r="C729" s="4" t="s">
        <v>1085</v>
      </c>
      <c r="D729" s="5" t="s">
        <v>708</v>
      </c>
      <c r="E729" s="4" t="s">
        <v>1334</v>
      </c>
      <c r="J729" s="5" t="s">
        <v>9</v>
      </c>
    </row>
    <row r="730" spans="1:10">
      <c r="A730" s="5" t="s">
        <v>1324</v>
      </c>
      <c r="B730" s="5" t="s">
        <v>1336</v>
      </c>
      <c r="C730" s="4" t="s">
        <v>29</v>
      </c>
      <c r="D730" s="5" t="s">
        <v>30</v>
      </c>
      <c r="E730" s="4" t="s">
        <v>1337</v>
      </c>
      <c r="F730" s="4" t="s">
        <v>1312</v>
      </c>
      <c r="H730" s="4" t="s">
        <v>1185</v>
      </c>
      <c r="I730" s="4" t="s">
        <v>1185</v>
      </c>
      <c r="J730" s="5" t="s">
        <v>9</v>
      </c>
    </row>
    <row r="731" spans="1:10">
      <c r="A731" s="5" t="s">
        <v>1324</v>
      </c>
      <c r="B731" s="5" t="s">
        <v>1338</v>
      </c>
      <c r="C731" s="4" t="s">
        <v>1085</v>
      </c>
      <c r="D731" s="5" t="s">
        <v>708</v>
      </c>
      <c r="E731" s="4" t="s">
        <v>1334</v>
      </c>
    </row>
    <row r="732" spans="1:10">
      <c r="A732" s="5" t="s">
        <v>1324</v>
      </c>
      <c r="B732" s="5" t="s">
        <v>1338</v>
      </c>
      <c r="C732" s="4" t="s">
        <v>1339</v>
      </c>
      <c r="D732" s="5" t="s">
        <v>708</v>
      </c>
      <c r="E732" s="4" t="s">
        <v>1340</v>
      </c>
    </row>
    <row r="733" spans="1:10">
      <c r="A733" s="5" t="s">
        <v>1324</v>
      </c>
      <c r="B733" s="5" t="s">
        <v>1341</v>
      </c>
      <c r="C733" s="4" t="s">
        <v>1339</v>
      </c>
      <c r="D733" s="5" t="s">
        <v>708</v>
      </c>
      <c r="E733" s="4" t="s">
        <v>1340</v>
      </c>
    </row>
    <row r="734" spans="1:10">
      <c r="A734" s="5" t="s">
        <v>1324</v>
      </c>
      <c r="B734" s="5" t="s">
        <v>1341</v>
      </c>
      <c r="C734" s="4" t="s">
        <v>1339</v>
      </c>
      <c r="D734" s="5" t="s">
        <v>708</v>
      </c>
      <c r="E734" s="4" t="s">
        <v>1340</v>
      </c>
    </row>
    <row r="735" spans="1:10">
      <c r="A735" s="5" t="s">
        <v>1324</v>
      </c>
      <c r="B735" s="5" t="s">
        <v>1342</v>
      </c>
      <c r="C735" s="4" t="s">
        <v>1339</v>
      </c>
      <c r="D735" s="5" t="s">
        <v>708</v>
      </c>
      <c r="E735" s="4" t="s">
        <v>1340</v>
      </c>
    </row>
    <row r="736" spans="1:10">
      <c r="A736" s="5" t="s">
        <v>1324</v>
      </c>
      <c r="B736" s="5" t="s">
        <v>1342</v>
      </c>
      <c r="C736" s="4" t="s">
        <v>29</v>
      </c>
      <c r="D736" s="5" t="s">
        <v>30</v>
      </c>
      <c r="E736" s="4" t="s">
        <v>1343</v>
      </c>
      <c r="F736" s="4" t="s">
        <v>1312</v>
      </c>
      <c r="H736" s="4" t="s">
        <v>1185</v>
      </c>
      <c r="I736" s="4" t="s">
        <v>1185</v>
      </c>
      <c r="J736" s="5" t="s">
        <v>9</v>
      </c>
    </row>
    <row r="737" spans="1:10">
      <c r="A737" s="5" t="s">
        <v>1324</v>
      </c>
      <c r="B737" s="5" t="s">
        <v>1344</v>
      </c>
      <c r="C737" s="4" t="s">
        <v>1339</v>
      </c>
      <c r="D737" s="5" t="s">
        <v>708</v>
      </c>
      <c r="E737" s="4" t="s">
        <v>1340</v>
      </c>
    </row>
    <row r="738" spans="1:10">
      <c r="A738" s="5" t="s">
        <v>1324</v>
      </c>
      <c r="B738" s="5" t="s">
        <v>1344</v>
      </c>
      <c r="C738" s="4" t="s">
        <v>29</v>
      </c>
      <c r="D738" s="5" t="s">
        <v>30</v>
      </c>
      <c r="E738" s="4" t="s">
        <v>1345</v>
      </c>
      <c r="F738" s="4" t="s">
        <v>1312</v>
      </c>
      <c r="H738" s="4" t="s">
        <v>1185</v>
      </c>
      <c r="I738" s="4" t="s">
        <v>1185</v>
      </c>
      <c r="J738" s="5" t="s">
        <v>9</v>
      </c>
    </row>
    <row r="739" spans="1:10">
      <c r="A739" s="5" t="s">
        <v>1324</v>
      </c>
      <c r="B739" s="5" t="s">
        <v>1346</v>
      </c>
      <c r="C739" s="4" t="s">
        <v>1339</v>
      </c>
      <c r="D739" s="5" t="s">
        <v>708</v>
      </c>
      <c r="E739" s="4" t="s">
        <v>1340</v>
      </c>
    </row>
    <row r="740" spans="1:10">
      <c r="A740" s="5" t="s">
        <v>1324</v>
      </c>
      <c r="B740" s="5" t="s">
        <v>1346</v>
      </c>
      <c r="C740" s="4" t="s">
        <v>29</v>
      </c>
      <c r="D740" s="5" t="s">
        <v>30</v>
      </c>
      <c r="E740" s="4" t="s">
        <v>1347</v>
      </c>
      <c r="F740" s="4" t="s">
        <v>1312</v>
      </c>
      <c r="H740" s="4" t="s">
        <v>1185</v>
      </c>
      <c r="I740" s="4" t="s">
        <v>1185</v>
      </c>
      <c r="J740" s="5" t="s">
        <v>9</v>
      </c>
    </row>
    <row r="741" spans="1:10">
      <c r="A741" s="5" t="s">
        <v>1324</v>
      </c>
      <c r="B741" s="5" t="s">
        <v>1348</v>
      </c>
      <c r="C741" s="4" t="s">
        <v>1339</v>
      </c>
      <c r="D741" s="5" t="s">
        <v>708</v>
      </c>
      <c r="E741" s="4" t="s">
        <v>1340</v>
      </c>
    </row>
    <row r="742" spans="1:10">
      <c r="A742" s="5" t="s">
        <v>1324</v>
      </c>
      <c r="B742" s="5" t="s">
        <v>1348</v>
      </c>
      <c r="C742" s="4" t="s">
        <v>29</v>
      </c>
      <c r="D742" s="5" t="s">
        <v>30</v>
      </c>
      <c r="E742" s="4" t="s">
        <v>1268</v>
      </c>
      <c r="J742" s="5" t="s">
        <v>9</v>
      </c>
    </row>
    <row r="743" spans="1:10">
      <c r="A743" s="5" t="s">
        <v>1324</v>
      </c>
      <c r="B743" s="5" t="s">
        <v>1349</v>
      </c>
      <c r="C743" s="4" t="s">
        <v>1339</v>
      </c>
      <c r="D743" s="5" t="s">
        <v>708</v>
      </c>
      <c r="E743" s="4" t="s">
        <v>1340</v>
      </c>
    </row>
    <row r="744" spans="1:10">
      <c r="A744" s="5" t="s">
        <v>1324</v>
      </c>
      <c r="B744" s="5" t="s">
        <v>1349</v>
      </c>
      <c r="C744" s="4" t="s">
        <v>29</v>
      </c>
      <c r="D744" s="5" t="s">
        <v>1304</v>
      </c>
      <c r="E744" s="4" t="s">
        <v>1350</v>
      </c>
      <c r="F744" s="4" t="s">
        <v>1306</v>
      </c>
      <c r="G744" s="4" t="s">
        <v>1307</v>
      </c>
      <c r="H744" s="4" t="s">
        <v>1327</v>
      </c>
      <c r="I744" s="4" t="s">
        <v>1327</v>
      </c>
      <c r="J744" s="5" t="s">
        <v>9</v>
      </c>
    </row>
    <row r="745" spans="1:10">
      <c r="A745" s="5" t="s">
        <v>1324</v>
      </c>
      <c r="B745" s="5" t="s">
        <v>1349</v>
      </c>
      <c r="C745" s="4" t="s">
        <v>1085</v>
      </c>
      <c r="D745" s="5" t="s">
        <v>708</v>
      </c>
      <c r="E745" s="4" t="s">
        <v>1351</v>
      </c>
    </row>
    <row r="746" spans="1:10">
      <c r="A746" s="5" t="s">
        <v>1324</v>
      </c>
      <c r="B746" s="5" t="s">
        <v>1349</v>
      </c>
      <c r="C746" s="4" t="s">
        <v>29</v>
      </c>
      <c r="D746" s="5" t="s">
        <v>30</v>
      </c>
      <c r="E746" s="4" t="s">
        <v>1350</v>
      </c>
      <c r="F746" s="4" t="s">
        <v>1312</v>
      </c>
      <c r="H746" s="4" t="s">
        <v>1185</v>
      </c>
      <c r="I746" s="4" t="s">
        <v>1185</v>
      </c>
      <c r="J746" s="5" t="s">
        <v>9</v>
      </c>
    </row>
    <row r="747" spans="1:10">
      <c r="A747" s="5" t="s">
        <v>1324</v>
      </c>
      <c r="B747" s="5" t="s">
        <v>1352</v>
      </c>
      <c r="C747" s="4" t="s">
        <v>1085</v>
      </c>
      <c r="D747" s="5" t="s">
        <v>708</v>
      </c>
      <c r="E747" s="4" t="s">
        <v>1351</v>
      </c>
    </row>
    <row r="748" spans="1:10">
      <c r="A748" s="5" t="s">
        <v>1324</v>
      </c>
      <c r="B748" s="5" t="s">
        <v>1353</v>
      </c>
      <c r="C748" s="4" t="s">
        <v>1085</v>
      </c>
      <c r="D748" s="5" t="s">
        <v>708</v>
      </c>
      <c r="E748" s="4" t="s">
        <v>1351</v>
      </c>
    </row>
    <row r="749" spans="1:10">
      <c r="A749" s="5" t="s">
        <v>1324</v>
      </c>
      <c r="B749" s="5" t="s">
        <v>1353</v>
      </c>
      <c r="C749" s="4" t="s">
        <v>29</v>
      </c>
      <c r="D749" s="5" t="s">
        <v>30</v>
      </c>
      <c r="E749" s="4" t="s">
        <v>1354</v>
      </c>
      <c r="F749" s="4" t="s">
        <v>1312</v>
      </c>
      <c r="H749" s="4" t="s">
        <v>454</v>
      </c>
      <c r="I749" s="4" t="s">
        <v>1185</v>
      </c>
      <c r="J749" s="5" t="s">
        <v>9</v>
      </c>
    </row>
    <row r="750" spans="1:10">
      <c r="A750" s="5" t="s">
        <v>1324</v>
      </c>
      <c r="B750" s="5" t="s">
        <v>1355</v>
      </c>
      <c r="C750" s="4" t="s">
        <v>1085</v>
      </c>
      <c r="D750" s="5" t="s">
        <v>708</v>
      </c>
      <c r="E750" s="4" t="s">
        <v>1351</v>
      </c>
    </row>
    <row r="751" spans="1:10">
      <c r="A751" s="5" t="s">
        <v>1324</v>
      </c>
      <c r="B751" s="5" t="s">
        <v>1355</v>
      </c>
      <c r="C751" s="4" t="s">
        <v>29</v>
      </c>
      <c r="D751" s="5" t="s">
        <v>30</v>
      </c>
      <c r="E751" s="4" t="s">
        <v>1356</v>
      </c>
      <c r="F751" s="4" t="s">
        <v>1312</v>
      </c>
      <c r="H751" s="4" t="s">
        <v>454</v>
      </c>
      <c r="I751" s="4" t="s">
        <v>1185</v>
      </c>
      <c r="J751" s="5" t="s">
        <v>9</v>
      </c>
    </row>
    <row r="752" spans="1:10" ht="51.95">
      <c r="A752" s="5" t="s">
        <v>1324</v>
      </c>
      <c r="B752" s="5" t="s">
        <v>1355</v>
      </c>
      <c r="C752" s="4" t="s">
        <v>29</v>
      </c>
      <c r="D752" s="5" t="s">
        <v>1357</v>
      </c>
      <c r="E752" s="4" t="s">
        <v>1358</v>
      </c>
      <c r="F752" s="4" t="s">
        <v>1359</v>
      </c>
      <c r="H752" s="4" t="s">
        <v>454</v>
      </c>
      <c r="I752" s="4" t="s">
        <v>1360</v>
      </c>
      <c r="J752" s="5" t="s">
        <v>9</v>
      </c>
    </row>
    <row r="753" spans="1:10">
      <c r="A753" s="5" t="s">
        <v>1324</v>
      </c>
      <c r="B753" s="5" t="s">
        <v>1361</v>
      </c>
      <c r="C753" s="4" t="s">
        <v>1085</v>
      </c>
      <c r="D753" s="5" t="s">
        <v>708</v>
      </c>
      <c r="E753" s="4" t="s">
        <v>1351</v>
      </c>
    </row>
    <row r="754" spans="1:10">
      <c r="A754" s="5" t="s">
        <v>1324</v>
      </c>
      <c r="B754" s="5" t="s">
        <v>1361</v>
      </c>
      <c r="C754" s="4" t="s">
        <v>29</v>
      </c>
      <c r="D754" s="5" t="s">
        <v>30</v>
      </c>
      <c r="E754" s="4" t="s">
        <v>1362</v>
      </c>
      <c r="F754" s="4" t="s">
        <v>1312</v>
      </c>
      <c r="H754" s="4" t="s">
        <v>454</v>
      </c>
      <c r="I754" s="4" t="s">
        <v>1185</v>
      </c>
      <c r="J754" s="5" t="s">
        <v>9</v>
      </c>
    </row>
    <row r="755" spans="1:10">
      <c r="A755" s="5" t="s">
        <v>1324</v>
      </c>
      <c r="B755" s="5" t="s">
        <v>1363</v>
      </c>
      <c r="C755" s="4" t="s">
        <v>1085</v>
      </c>
      <c r="D755" s="5" t="s">
        <v>708</v>
      </c>
      <c r="E755" s="4" t="s">
        <v>1351</v>
      </c>
    </row>
    <row r="756" spans="1:10">
      <c r="A756" s="5" t="s">
        <v>1324</v>
      </c>
      <c r="B756" s="5" t="s">
        <v>1363</v>
      </c>
      <c r="C756" s="4" t="s">
        <v>29</v>
      </c>
      <c r="D756" s="5" t="s">
        <v>30</v>
      </c>
      <c r="E756" s="4" t="s">
        <v>1364</v>
      </c>
      <c r="F756" s="4" t="s">
        <v>1312</v>
      </c>
      <c r="H756" s="4" t="s">
        <v>454</v>
      </c>
      <c r="I756" s="4" t="s">
        <v>1185</v>
      </c>
      <c r="J756" s="5" t="s">
        <v>9</v>
      </c>
    </row>
    <row r="757" spans="1:10">
      <c r="A757" s="5" t="s">
        <v>1324</v>
      </c>
      <c r="B757" s="5" t="s">
        <v>1365</v>
      </c>
      <c r="C757" s="4" t="s">
        <v>1085</v>
      </c>
      <c r="D757" s="5" t="s">
        <v>708</v>
      </c>
      <c r="E757" s="4" t="s">
        <v>1351</v>
      </c>
    </row>
    <row r="758" spans="1:10">
      <c r="A758" s="5" t="s">
        <v>1324</v>
      </c>
      <c r="B758" s="5" t="s">
        <v>1365</v>
      </c>
      <c r="C758" s="4" t="s">
        <v>29</v>
      </c>
      <c r="D758" s="5" t="s">
        <v>30</v>
      </c>
      <c r="E758" s="4" t="s">
        <v>1366</v>
      </c>
      <c r="F758" s="4" t="s">
        <v>1312</v>
      </c>
      <c r="H758" s="4" t="s">
        <v>454</v>
      </c>
      <c r="I758" s="4" t="s">
        <v>1185</v>
      </c>
      <c r="J758" s="5" t="s">
        <v>9</v>
      </c>
    </row>
    <row r="759" spans="1:10">
      <c r="A759" s="5" t="s">
        <v>1324</v>
      </c>
      <c r="B759" s="5" t="s">
        <v>1367</v>
      </c>
      <c r="C759" s="4" t="s">
        <v>1085</v>
      </c>
      <c r="D759" s="5" t="s">
        <v>708</v>
      </c>
      <c r="E759" s="4" t="s">
        <v>1351</v>
      </c>
    </row>
    <row r="760" spans="1:10">
      <c r="A760" s="5" t="s">
        <v>1324</v>
      </c>
      <c r="B760" s="5" t="s">
        <v>1367</v>
      </c>
      <c r="C760" s="4" t="s">
        <v>29</v>
      </c>
      <c r="D760" s="5" t="s">
        <v>30</v>
      </c>
      <c r="E760" s="4" t="s">
        <v>1368</v>
      </c>
      <c r="F760" s="4" t="s">
        <v>1312</v>
      </c>
      <c r="H760" s="4" t="s">
        <v>454</v>
      </c>
      <c r="I760" s="4" t="s">
        <v>1185</v>
      </c>
      <c r="J760" s="5" t="s">
        <v>9</v>
      </c>
    </row>
    <row r="761" spans="1:10" ht="48.75" customHeight="1">
      <c r="A761" s="5" t="s">
        <v>1369</v>
      </c>
      <c r="B761" s="5" t="s">
        <v>1370</v>
      </c>
      <c r="C761" s="4" t="s">
        <v>29</v>
      </c>
      <c r="D761" s="5" t="s">
        <v>1304</v>
      </c>
      <c r="E761" s="4" t="s">
        <v>1371</v>
      </c>
      <c r="F761" s="4" t="s">
        <v>1314</v>
      </c>
      <c r="H761" s="4" t="s">
        <v>454</v>
      </c>
      <c r="I761" s="4" t="s">
        <v>1327</v>
      </c>
      <c r="J761" s="5" t="s">
        <v>9</v>
      </c>
    </row>
    <row r="762" spans="1:10">
      <c r="A762" s="5" t="s">
        <v>1369</v>
      </c>
      <c r="B762" s="5" t="s">
        <v>1372</v>
      </c>
      <c r="C762" s="4" t="s">
        <v>29</v>
      </c>
      <c r="D762" s="5" t="s">
        <v>1304</v>
      </c>
      <c r="E762" s="4" t="s">
        <v>1373</v>
      </c>
      <c r="F762" s="4" t="s">
        <v>1314</v>
      </c>
      <c r="H762" s="4" t="s">
        <v>454</v>
      </c>
      <c r="I762" s="4" t="s">
        <v>1327</v>
      </c>
      <c r="J762" s="5" t="s">
        <v>9</v>
      </c>
    </row>
    <row r="763" spans="1:10">
      <c r="A763" s="5" t="s">
        <v>1369</v>
      </c>
      <c r="B763" s="5" t="s">
        <v>1372</v>
      </c>
      <c r="C763" s="4" t="s">
        <v>1085</v>
      </c>
      <c r="D763" s="5" t="s">
        <v>708</v>
      </c>
      <c r="E763" s="4" t="s">
        <v>1351</v>
      </c>
    </row>
    <row r="764" spans="1:10">
      <c r="A764" s="5" t="s">
        <v>1369</v>
      </c>
      <c r="B764" s="5" t="s">
        <v>1374</v>
      </c>
      <c r="C764" s="4" t="s">
        <v>1375</v>
      </c>
      <c r="D764" s="5" t="s">
        <v>30</v>
      </c>
      <c r="E764" s="4" t="s">
        <v>1376</v>
      </c>
    </row>
    <row r="765" spans="1:10">
      <c r="A765" s="5" t="s">
        <v>1377</v>
      </c>
      <c r="B765" s="5" t="s">
        <v>1378</v>
      </c>
      <c r="C765" s="4" t="s">
        <v>1085</v>
      </c>
      <c r="D765" s="5" t="s">
        <v>708</v>
      </c>
      <c r="E765" s="4" t="s">
        <v>1376</v>
      </c>
      <c r="H765" s="4" t="s">
        <v>454</v>
      </c>
      <c r="J765" s="4" t="s">
        <v>454</v>
      </c>
    </row>
    <row r="766" spans="1:10">
      <c r="A766" s="5" t="s">
        <v>1369</v>
      </c>
      <c r="B766" s="5" t="s">
        <v>1378</v>
      </c>
      <c r="C766" s="4" t="s">
        <v>29</v>
      </c>
      <c r="D766" s="5" t="s">
        <v>30</v>
      </c>
      <c r="E766" s="4" t="s">
        <v>1379</v>
      </c>
      <c r="F766" s="4" t="s">
        <v>1314</v>
      </c>
      <c r="H766" s="4" t="s">
        <v>454</v>
      </c>
      <c r="I766" s="4" t="s">
        <v>1185</v>
      </c>
      <c r="J766" s="5" t="s">
        <v>9</v>
      </c>
    </row>
    <row r="767" spans="1:10">
      <c r="A767" s="5" t="s">
        <v>1369</v>
      </c>
      <c r="B767" s="5" t="s">
        <v>1380</v>
      </c>
      <c r="C767" s="4" t="s">
        <v>29</v>
      </c>
      <c r="D767" s="5" t="s">
        <v>30</v>
      </c>
      <c r="E767" s="4" t="s">
        <v>1381</v>
      </c>
      <c r="F767" s="4" t="s">
        <v>1312</v>
      </c>
      <c r="H767" s="4" t="s">
        <v>454</v>
      </c>
      <c r="I767" s="4" t="s">
        <v>1185</v>
      </c>
      <c r="J767" s="5" t="s">
        <v>9</v>
      </c>
    </row>
    <row r="768" spans="1:10">
      <c r="A768" s="5" t="s">
        <v>1377</v>
      </c>
      <c r="B768" s="5" t="s">
        <v>1380</v>
      </c>
      <c r="C768" s="4" t="s">
        <v>1085</v>
      </c>
      <c r="D768" s="5" t="s">
        <v>708</v>
      </c>
      <c r="E768" s="4" t="s">
        <v>1376</v>
      </c>
      <c r="H768" s="4" t="s">
        <v>454</v>
      </c>
      <c r="J768" s="4" t="s">
        <v>454</v>
      </c>
    </row>
    <row r="769" spans="1:10">
      <c r="A769" s="5" t="s">
        <v>1377</v>
      </c>
      <c r="B769" s="5" t="s">
        <v>1382</v>
      </c>
      <c r="C769" s="4" t="s">
        <v>1085</v>
      </c>
      <c r="D769" s="5" t="s">
        <v>708</v>
      </c>
      <c r="E769" s="4" t="s">
        <v>1376</v>
      </c>
      <c r="H769" s="4" t="s">
        <v>454</v>
      </c>
      <c r="J769" s="4" t="s">
        <v>454</v>
      </c>
    </row>
    <row r="770" spans="1:10">
      <c r="A770" s="5" t="s">
        <v>1369</v>
      </c>
      <c r="B770" s="5" t="s">
        <v>1382</v>
      </c>
      <c r="C770" s="4" t="s">
        <v>1375</v>
      </c>
      <c r="D770" s="5" t="s">
        <v>30</v>
      </c>
      <c r="E770" s="4" t="s">
        <v>1376</v>
      </c>
    </row>
    <row r="771" spans="1:10" ht="62.45" customHeight="1">
      <c r="A771" s="5" t="s">
        <v>1369</v>
      </c>
      <c r="B771" s="5" t="s">
        <v>1383</v>
      </c>
      <c r="C771" s="4" t="s">
        <v>29</v>
      </c>
      <c r="D771" s="5" t="s">
        <v>30</v>
      </c>
      <c r="E771" s="4" t="s">
        <v>1384</v>
      </c>
      <c r="F771" s="4" t="s">
        <v>1312</v>
      </c>
      <c r="H771" s="4" t="s">
        <v>454</v>
      </c>
      <c r="I771" s="4" t="s">
        <v>1385</v>
      </c>
      <c r="J771" s="5" t="s">
        <v>454</v>
      </c>
    </row>
    <row r="772" spans="1:10">
      <c r="A772" s="5" t="s">
        <v>1377</v>
      </c>
      <c r="B772" s="5" t="s">
        <v>1383</v>
      </c>
      <c r="C772" s="4" t="s">
        <v>1085</v>
      </c>
      <c r="D772" s="5" t="s">
        <v>708</v>
      </c>
      <c r="E772" s="4" t="s">
        <v>1376</v>
      </c>
      <c r="H772" s="4" t="s">
        <v>454</v>
      </c>
      <c r="J772" s="5" t="s">
        <v>454</v>
      </c>
    </row>
    <row r="773" spans="1:10">
      <c r="A773" s="5" t="s">
        <v>1377</v>
      </c>
      <c r="B773" s="5" t="s">
        <v>1386</v>
      </c>
      <c r="C773" s="4" t="s">
        <v>1085</v>
      </c>
      <c r="D773" s="5" t="s">
        <v>708</v>
      </c>
      <c r="E773" s="4" t="s">
        <v>1376</v>
      </c>
      <c r="H773" s="4" t="s">
        <v>454</v>
      </c>
      <c r="J773" s="5" t="s">
        <v>454</v>
      </c>
    </row>
    <row r="774" spans="1:10">
      <c r="A774" s="5" t="s">
        <v>1369</v>
      </c>
      <c r="B774" s="5" t="s">
        <v>1386</v>
      </c>
      <c r="C774" s="4" t="s">
        <v>1387</v>
      </c>
      <c r="D774" s="5" t="s">
        <v>1388</v>
      </c>
      <c r="E774" s="4" t="s">
        <v>1389</v>
      </c>
      <c r="H774" s="4" t="s">
        <v>454</v>
      </c>
      <c r="J774" s="4" t="s">
        <v>454</v>
      </c>
    </row>
    <row r="775" spans="1:10">
      <c r="A775" s="5" t="s">
        <v>1369</v>
      </c>
      <c r="B775" s="5" t="s">
        <v>1386</v>
      </c>
      <c r="C775" s="4" t="s">
        <v>1085</v>
      </c>
      <c r="D775" s="5" t="s">
        <v>708</v>
      </c>
      <c r="E775" s="4" t="s">
        <v>1389</v>
      </c>
      <c r="H775" s="4" t="s">
        <v>454</v>
      </c>
    </row>
    <row r="776" spans="1:10">
      <c r="A776" s="5" t="s">
        <v>1369</v>
      </c>
      <c r="B776" s="5" t="s">
        <v>1390</v>
      </c>
      <c r="C776" s="4" t="s">
        <v>29</v>
      </c>
      <c r="D776" s="5" t="s">
        <v>30</v>
      </c>
      <c r="E776" s="4" t="s">
        <v>1391</v>
      </c>
      <c r="F776" s="4" t="s">
        <v>1312</v>
      </c>
      <c r="H776" s="4" t="s">
        <v>454</v>
      </c>
      <c r="I776" s="4" t="s">
        <v>1185</v>
      </c>
      <c r="J776" s="4" t="s">
        <v>454</v>
      </c>
    </row>
    <row r="777" spans="1:10">
      <c r="A777" s="5" t="s">
        <v>1369</v>
      </c>
      <c r="B777" s="5" t="s">
        <v>1390</v>
      </c>
      <c r="C777" s="4" t="s">
        <v>29</v>
      </c>
      <c r="D777" s="5" t="s">
        <v>30</v>
      </c>
      <c r="E777" s="4" t="s">
        <v>1392</v>
      </c>
      <c r="F777" s="4" t="s">
        <v>1393</v>
      </c>
      <c r="H777" s="4" t="s">
        <v>454</v>
      </c>
      <c r="I777" s="4" t="s">
        <v>1385</v>
      </c>
      <c r="J777" s="4" t="s">
        <v>454</v>
      </c>
    </row>
    <row r="778" spans="1:10">
      <c r="A778" s="5" t="s">
        <v>1369</v>
      </c>
      <c r="B778" s="5" t="s">
        <v>1386</v>
      </c>
      <c r="C778" s="4" t="s">
        <v>1085</v>
      </c>
      <c r="D778" s="5" t="s">
        <v>708</v>
      </c>
      <c r="E778" s="4" t="s">
        <v>1389</v>
      </c>
      <c r="H778" s="4" t="s">
        <v>454</v>
      </c>
    </row>
    <row r="779" spans="1:10">
      <c r="A779" s="5" t="s">
        <v>1369</v>
      </c>
      <c r="B779" s="5" t="s">
        <v>1390</v>
      </c>
      <c r="C779" s="4" t="s">
        <v>29</v>
      </c>
      <c r="D779" s="5" t="s">
        <v>30</v>
      </c>
      <c r="E779" s="4" t="s">
        <v>1394</v>
      </c>
      <c r="F779" s="4" t="s">
        <v>1312</v>
      </c>
      <c r="H779" s="4" t="s">
        <v>454</v>
      </c>
      <c r="I779" s="4" t="s">
        <v>1185</v>
      </c>
      <c r="J779" s="4" t="s">
        <v>454</v>
      </c>
    </row>
    <row r="780" spans="1:10">
      <c r="A780" s="5" t="s">
        <v>1369</v>
      </c>
      <c r="B780" s="5" t="s">
        <v>1395</v>
      </c>
      <c r="C780" s="4" t="s">
        <v>1085</v>
      </c>
      <c r="D780" s="5" t="s">
        <v>708</v>
      </c>
      <c r="E780" s="4" t="s">
        <v>1351</v>
      </c>
      <c r="H780" s="4" t="s">
        <v>454</v>
      </c>
    </row>
    <row r="781" spans="1:10">
      <c r="A781" s="5" t="s">
        <v>1369</v>
      </c>
      <c r="B781" s="5" t="s">
        <v>1395</v>
      </c>
      <c r="C781" s="4" t="s">
        <v>29</v>
      </c>
      <c r="D781" s="5" t="s">
        <v>30</v>
      </c>
      <c r="E781" s="4" t="s">
        <v>1396</v>
      </c>
      <c r="F781" s="4" t="s">
        <v>1312</v>
      </c>
      <c r="H781" s="4" t="s">
        <v>454</v>
      </c>
      <c r="I781" s="4" t="s">
        <v>1185</v>
      </c>
      <c r="J781" s="4" t="s">
        <v>454</v>
      </c>
    </row>
    <row r="782" spans="1:10">
      <c r="A782" s="5" t="s">
        <v>1369</v>
      </c>
      <c r="B782" s="5" t="s">
        <v>1395</v>
      </c>
      <c r="C782" s="4" t="s">
        <v>1085</v>
      </c>
      <c r="D782" s="5" t="s">
        <v>708</v>
      </c>
      <c r="E782" s="4" t="s">
        <v>1351</v>
      </c>
      <c r="H782" s="4" t="s">
        <v>454</v>
      </c>
      <c r="J782" s="5" t="s">
        <v>454</v>
      </c>
    </row>
    <row r="783" spans="1:10">
      <c r="A783" s="5" t="s">
        <v>1369</v>
      </c>
      <c r="B783" s="5" t="s">
        <v>1395</v>
      </c>
      <c r="C783" s="4" t="s">
        <v>29</v>
      </c>
      <c r="D783" s="5" t="s">
        <v>30</v>
      </c>
      <c r="E783" s="4" t="s">
        <v>1397</v>
      </c>
      <c r="F783" s="4" t="s">
        <v>1312</v>
      </c>
      <c r="H783" s="4" t="s">
        <v>454</v>
      </c>
      <c r="I783" s="4" t="s">
        <v>1185</v>
      </c>
      <c r="J783" s="4" t="s">
        <v>454</v>
      </c>
    </row>
    <row r="784" spans="1:10">
      <c r="A784" s="5" t="s">
        <v>1369</v>
      </c>
      <c r="B784" s="5" t="s">
        <v>1395</v>
      </c>
      <c r="C784" s="4" t="s">
        <v>1085</v>
      </c>
      <c r="D784" s="5" t="s">
        <v>708</v>
      </c>
      <c r="E784" s="4" t="s">
        <v>1351</v>
      </c>
      <c r="H784" s="4" t="s">
        <v>454</v>
      </c>
      <c r="J784" s="5" t="s">
        <v>454</v>
      </c>
    </row>
    <row r="785" spans="1:10">
      <c r="A785" s="5" t="s">
        <v>1398</v>
      </c>
      <c r="B785" s="5" t="s">
        <v>1399</v>
      </c>
      <c r="C785" s="4" t="s">
        <v>867</v>
      </c>
      <c r="D785" s="5" t="s">
        <v>30</v>
      </c>
      <c r="E785" s="4" t="s">
        <v>1351</v>
      </c>
      <c r="H785" s="4" t="s">
        <v>454</v>
      </c>
      <c r="J785" s="4" t="s">
        <v>454</v>
      </c>
    </row>
    <row r="786" spans="1:10">
      <c r="A786" s="5" t="s">
        <v>1398</v>
      </c>
      <c r="B786" s="5" t="s">
        <v>1399</v>
      </c>
      <c r="C786" s="4" t="s">
        <v>29</v>
      </c>
      <c r="D786" s="5" t="s">
        <v>30</v>
      </c>
      <c r="E786" s="4" t="s">
        <v>1400</v>
      </c>
      <c r="F786" s="4" t="s">
        <v>1393</v>
      </c>
      <c r="H786" s="4" t="s">
        <v>454</v>
      </c>
      <c r="I786" s="4" t="s">
        <v>1385</v>
      </c>
      <c r="J786" s="4" t="s">
        <v>454</v>
      </c>
    </row>
    <row r="787" spans="1:10">
      <c r="A787" s="5" t="s">
        <v>1398</v>
      </c>
      <c r="B787" s="5" t="s">
        <v>1399</v>
      </c>
      <c r="C787" s="4" t="s">
        <v>867</v>
      </c>
      <c r="D787" s="5" t="s">
        <v>30</v>
      </c>
      <c r="E787" s="4" t="s">
        <v>1351</v>
      </c>
      <c r="H787" s="4" t="s">
        <v>454</v>
      </c>
      <c r="J787" s="4" t="s">
        <v>454</v>
      </c>
    </row>
    <row r="788" spans="1:10">
      <c r="A788" s="5" t="s">
        <v>1398</v>
      </c>
      <c r="B788" s="5" t="s">
        <v>1401</v>
      </c>
      <c r="C788" s="4" t="s">
        <v>29</v>
      </c>
      <c r="D788" s="5" t="s">
        <v>30</v>
      </c>
      <c r="E788" s="4" t="s">
        <v>1402</v>
      </c>
      <c r="F788" s="4" t="s">
        <v>1393</v>
      </c>
      <c r="H788" s="4" t="s">
        <v>454</v>
      </c>
      <c r="I788" s="4" t="s">
        <v>1385</v>
      </c>
      <c r="J788" s="4" t="s">
        <v>454</v>
      </c>
    </row>
    <row r="789" spans="1:10">
      <c r="A789" s="5" t="s">
        <v>1398</v>
      </c>
      <c r="B789" s="5" t="s">
        <v>1401</v>
      </c>
      <c r="C789" s="4" t="s">
        <v>1403</v>
      </c>
      <c r="D789" s="5" t="s">
        <v>30</v>
      </c>
      <c r="E789" s="4" t="s">
        <v>1351</v>
      </c>
      <c r="H789" s="4" t="s">
        <v>454</v>
      </c>
      <c r="J789" s="4" t="s">
        <v>454</v>
      </c>
    </row>
    <row r="790" spans="1:10">
      <c r="A790" s="5" t="s">
        <v>1398</v>
      </c>
      <c r="B790" s="5" t="s">
        <v>1401</v>
      </c>
      <c r="C790" s="4" t="s">
        <v>1404</v>
      </c>
      <c r="D790" s="5" t="s">
        <v>30</v>
      </c>
      <c r="E790" s="4" t="s">
        <v>1405</v>
      </c>
      <c r="H790" s="4" t="s">
        <v>454</v>
      </c>
      <c r="J790" s="4" t="s">
        <v>454</v>
      </c>
    </row>
    <row r="791" spans="1:10">
      <c r="A791" s="5" t="s">
        <v>1398</v>
      </c>
      <c r="B791" s="5" t="s">
        <v>1401</v>
      </c>
      <c r="C791" s="4" t="s">
        <v>29</v>
      </c>
      <c r="D791" s="5" t="s">
        <v>30</v>
      </c>
      <c r="E791" s="4" t="s">
        <v>1406</v>
      </c>
      <c r="F791" s="4" t="s">
        <v>1393</v>
      </c>
      <c r="H791" s="4" t="s">
        <v>454</v>
      </c>
      <c r="I791" s="4" t="s">
        <v>1385</v>
      </c>
      <c r="J791" s="4" t="s">
        <v>454</v>
      </c>
    </row>
    <row r="792" spans="1:10">
      <c r="A792" s="5" t="s">
        <v>1398</v>
      </c>
      <c r="B792" s="5" t="s">
        <v>1401</v>
      </c>
      <c r="C792" s="4" t="s">
        <v>1404</v>
      </c>
      <c r="D792" s="5" t="s">
        <v>30</v>
      </c>
      <c r="E792" s="4" t="s">
        <v>1405</v>
      </c>
      <c r="H792" s="4" t="s">
        <v>454</v>
      </c>
      <c r="J792" s="4" t="s">
        <v>454</v>
      </c>
    </row>
    <row r="793" spans="1:10">
      <c r="A793" s="5" t="s">
        <v>1398</v>
      </c>
      <c r="B793" s="5" t="s">
        <v>1407</v>
      </c>
      <c r="C793" s="4" t="s">
        <v>1085</v>
      </c>
      <c r="D793" s="5" t="s">
        <v>30</v>
      </c>
      <c r="E793" s="4" t="s">
        <v>1351</v>
      </c>
      <c r="H793" s="4" t="s">
        <v>454</v>
      </c>
      <c r="J793" s="4" t="s">
        <v>454</v>
      </c>
    </row>
    <row r="794" spans="1:10">
      <c r="A794" s="5" t="s">
        <v>1398</v>
      </c>
      <c r="B794" s="5" t="s">
        <v>1407</v>
      </c>
      <c r="C794" s="4" t="s">
        <v>1085</v>
      </c>
      <c r="D794" s="5" t="s">
        <v>708</v>
      </c>
      <c r="E794" s="4" t="s">
        <v>1389</v>
      </c>
      <c r="H794" s="4" t="s">
        <v>454</v>
      </c>
      <c r="J794" s="4" t="s">
        <v>454</v>
      </c>
    </row>
    <row r="795" spans="1:10">
      <c r="A795" s="5" t="s">
        <v>1398</v>
      </c>
      <c r="B795" s="5" t="s">
        <v>1407</v>
      </c>
      <c r="C795" s="4" t="s">
        <v>29</v>
      </c>
      <c r="D795" s="5" t="s">
        <v>30</v>
      </c>
      <c r="E795" s="4" t="s">
        <v>1408</v>
      </c>
      <c r="F795" s="4" t="s">
        <v>1393</v>
      </c>
      <c r="H795" s="4" t="s">
        <v>454</v>
      </c>
      <c r="I795" s="4" t="s">
        <v>1385</v>
      </c>
      <c r="J795" s="4" t="s">
        <v>454</v>
      </c>
    </row>
    <row r="796" spans="1:10">
      <c r="A796" s="5" t="s">
        <v>1398</v>
      </c>
      <c r="B796" s="5" t="s">
        <v>1409</v>
      </c>
      <c r="C796" s="4" t="s">
        <v>1404</v>
      </c>
      <c r="D796" s="5" t="s">
        <v>30</v>
      </c>
      <c r="E796" s="4" t="s">
        <v>1405</v>
      </c>
      <c r="H796" s="4" t="s">
        <v>454</v>
      </c>
      <c r="J796" s="4" t="s">
        <v>454</v>
      </c>
    </row>
    <row r="797" spans="1:10">
      <c r="A797" s="5" t="s">
        <v>1398</v>
      </c>
      <c r="B797" s="5" t="s">
        <v>1409</v>
      </c>
      <c r="C797" s="4" t="s">
        <v>29</v>
      </c>
      <c r="D797" s="5" t="s">
        <v>30</v>
      </c>
      <c r="E797" s="4" t="s">
        <v>1410</v>
      </c>
      <c r="F797" s="4" t="s">
        <v>1393</v>
      </c>
      <c r="H797" s="4" t="s">
        <v>454</v>
      </c>
      <c r="I797" s="4" t="s">
        <v>1385</v>
      </c>
      <c r="J797" s="4" t="s">
        <v>454</v>
      </c>
    </row>
    <row r="798" spans="1:10">
      <c r="A798" s="5" t="s">
        <v>1398</v>
      </c>
      <c r="B798" s="5" t="s">
        <v>1409</v>
      </c>
      <c r="C798" s="4" t="s">
        <v>1404</v>
      </c>
      <c r="D798" s="5" t="s">
        <v>30</v>
      </c>
      <c r="E798" s="4" t="s">
        <v>1405</v>
      </c>
      <c r="H798" s="4" t="s">
        <v>454</v>
      </c>
      <c r="J798" s="4" t="s">
        <v>454</v>
      </c>
    </row>
    <row r="799" spans="1:10">
      <c r="A799" s="5" t="s">
        <v>1398</v>
      </c>
      <c r="B799" s="5" t="s">
        <v>1409</v>
      </c>
      <c r="C799" s="4" t="s">
        <v>29</v>
      </c>
      <c r="D799" s="5" t="s">
        <v>30</v>
      </c>
      <c r="E799" s="4" t="s">
        <v>1411</v>
      </c>
      <c r="F799" s="4" t="s">
        <v>1312</v>
      </c>
      <c r="H799" s="4" t="s">
        <v>454</v>
      </c>
      <c r="I799" s="4" t="s">
        <v>1185</v>
      </c>
      <c r="J799" s="4" t="s">
        <v>454</v>
      </c>
    </row>
    <row r="800" spans="1:10">
      <c r="A800" s="5" t="s">
        <v>1398</v>
      </c>
      <c r="B800" s="5" t="s">
        <v>1412</v>
      </c>
      <c r="C800" s="4" t="s">
        <v>29</v>
      </c>
      <c r="D800" s="5" t="s">
        <v>30</v>
      </c>
      <c r="E800" s="4" t="s">
        <v>1413</v>
      </c>
      <c r="F800" s="4" t="s">
        <v>1312</v>
      </c>
      <c r="H800" s="4" t="s">
        <v>454</v>
      </c>
      <c r="I800" s="4" t="s">
        <v>1185</v>
      </c>
      <c r="J800" s="4" t="s">
        <v>454</v>
      </c>
    </row>
    <row r="801" spans="1:11">
      <c r="A801" s="31" t="s">
        <v>1398</v>
      </c>
      <c r="B801" s="32" t="s">
        <v>1412</v>
      </c>
      <c r="C801" s="45" t="s">
        <v>1414</v>
      </c>
      <c r="D801" s="32" t="s">
        <v>30</v>
      </c>
      <c r="E801" s="33" t="s">
        <v>1415</v>
      </c>
      <c r="F801" s="33" t="s">
        <v>1041</v>
      </c>
      <c r="G801" s="33" t="s">
        <v>1041</v>
      </c>
      <c r="H801" s="33" t="s">
        <v>454</v>
      </c>
      <c r="I801" s="33" t="s">
        <v>1041</v>
      </c>
      <c r="J801" s="33" t="s">
        <v>454</v>
      </c>
      <c r="K801" s="34" t="s">
        <v>1041</v>
      </c>
    </row>
    <row r="802" spans="1:11">
      <c r="A802" s="5" t="s">
        <v>1398</v>
      </c>
      <c r="B802" s="5" t="s">
        <v>1412</v>
      </c>
      <c r="C802" s="4" t="s">
        <v>1404</v>
      </c>
      <c r="D802" s="5" t="s">
        <v>30</v>
      </c>
      <c r="E802" s="4" t="s">
        <v>1405</v>
      </c>
      <c r="H802" s="4" t="s">
        <v>454</v>
      </c>
      <c r="J802" s="33" t="s">
        <v>454</v>
      </c>
    </row>
    <row r="803" spans="1:11">
      <c r="A803" s="5" t="s">
        <v>1398</v>
      </c>
      <c r="B803" s="5" t="s">
        <v>1416</v>
      </c>
      <c r="C803" s="4" t="s">
        <v>1404</v>
      </c>
      <c r="D803" s="5" t="s">
        <v>30</v>
      </c>
      <c r="E803" s="4" t="s">
        <v>1405</v>
      </c>
      <c r="H803" s="4" t="s">
        <v>454</v>
      </c>
      <c r="J803" s="33" t="s">
        <v>454</v>
      </c>
    </row>
    <row r="804" spans="1:11">
      <c r="A804" s="31" t="s">
        <v>1398</v>
      </c>
      <c r="B804" s="32" t="s">
        <v>1417</v>
      </c>
      <c r="C804" s="33" t="s">
        <v>1418</v>
      </c>
      <c r="D804" s="32" t="s">
        <v>30</v>
      </c>
      <c r="E804" s="33" t="s">
        <v>1419</v>
      </c>
      <c r="F804" s="33" t="s">
        <v>1041</v>
      </c>
      <c r="G804" s="33" t="s">
        <v>1041</v>
      </c>
      <c r="H804" s="33" t="s">
        <v>454</v>
      </c>
      <c r="I804" s="33" t="s">
        <v>1041</v>
      </c>
      <c r="J804" s="33" t="s">
        <v>454</v>
      </c>
      <c r="K804" s="34" t="s">
        <v>1041</v>
      </c>
    </row>
    <row r="805" spans="1:11">
      <c r="A805" s="31" t="s">
        <v>1398</v>
      </c>
      <c r="B805" s="32" t="s">
        <v>1417</v>
      </c>
      <c r="C805" s="33" t="s">
        <v>1420</v>
      </c>
      <c r="D805" s="32" t="s">
        <v>30</v>
      </c>
      <c r="E805" s="33" t="s">
        <v>1421</v>
      </c>
      <c r="F805" s="33" t="s">
        <v>1041</v>
      </c>
      <c r="G805" s="33" t="s">
        <v>1041</v>
      </c>
      <c r="H805" s="33" t="s">
        <v>454</v>
      </c>
      <c r="I805" s="33" t="s">
        <v>1041</v>
      </c>
      <c r="J805" s="33" t="s">
        <v>454</v>
      </c>
      <c r="K805" s="34" t="s">
        <v>1041</v>
      </c>
    </row>
    <row r="806" spans="1:11">
      <c r="A806" s="31" t="s">
        <v>1398</v>
      </c>
      <c r="B806" s="32" t="s">
        <v>1422</v>
      </c>
      <c r="C806" s="33" t="s">
        <v>1423</v>
      </c>
      <c r="D806" s="32" t="s">
        <v>13</v>
      </c>
      <c r="E806" s="33" t="s">
        <v>1424</v>
      </c>
      <c r="F806" s="33" t="s">
        <v>1425</v>
      </c>
      <c r="G806" s="33" t="s">
        <v>1041</v>
      </c>
      <c r="H806" s="33" t="s">
        <v>454</v>
      </c>
      <c r="I806" s="33" t="s">
        <v>1041</v>
      </c>
      <c r="J806" s="33" t="s">
        <v>454</v>
      </c>
      <c r="K806" s="34" t="s">
        <v>1041</v>
      </c>
    </row>
    <row r="807" spans="1:11">
      <c r="A807" s="31" t="s">
        <v>1398</v>
      </c>
      <c r="B807" s="32" t="s">
        <v>1422</v>
      </c>
      <c r="C807" s="33" t="s">
        <v>1426</v>
      </c>
      <c r="D807" s="32" t="s">
        <v>13</v>
      </c>
      <c r="E807" s="33" t="s">
        <v>1427</v>
      </c>
      <c r="F807" s="33" t="s">
        <v>1041</v>
      </c>
      <c r="G807" s="33" t="s">
        <v>1041</v>
      </c>
      <c r="H807" s="33" t="s">
        <v>454</v>
      </c>
      <c r="I807" s="33" t="s">
        <v>1041</v>
      </c>
      <c r="J807" s="33" t="s">
        <v>454</v>
      </c>
      <c r="K807" s="34" t="s">
        <v>1041</v>
      </c>
    </row>
    <row r="808" spans="1:11">
      <c r="A808" s="5" t="s">
        <v>1398</v>
      </c>
      <c r="B808" s="5" t="s">
        <v>1428</v>
      </c>
      <c r="C808" s="4" t="s">
        <v>1404</v>
      </c>
      <c r="D808" s="5" t="s">
        <v>30</v>
      </c>
      <c r="E808" s="4" t="s">
        <v>1405</v>
      </c>
      <c r="H808" s="4" t="s">
        <v>454</v>
      </c>
      <c r="J808" s="33" t="s">
        <v>454</v>
      </c>
    </row>
    <row r="809" spans="1:11">
      <c r="A809" s="5" t="s">
        <v>1398</v>
      </c>
      <c r="B809" s="5" t="s">
        <v>1428</v>
      </c>
      <c r="C809" s="4" t="s">
        <v>1085</v>
      </c>
      <c r="D809" s="5" t="s">
        <v>708</v>
      </c>
      <c r="E809" s="4" t="s">
        <v>1351</v>
      </c>
      <c r="H809" s="4" t="s">
        <v>454</v>
      </c>
      <c r="J809" s="33" t="s">
        <v>454</v>
      </c>
    </row>
    <row r="810" spans="1:11">
      <c r="A810" s="5" t="s">
        <v>1398</v>
      </c>
      <c r="B810" s="5" t="s">
        <v>1429</v>
      </c>
      <c r="C810" s="4" t="s">
        <v>1404</v>
      </c>
      <c r="D810" s="5" t="s">
        <v>30</v>
      </c>
      <c r="E810" s="4" t="s">
        <v>1405</v>
      </c>
      <c r="H810" s="4" t="s">
        <v>454</v>
      </c>
      <c r="J810" s="33" t="s">
        <v>454</v>
      </c>
    </row>
    <row r="811" spans="1:11">
      <c r="A811" s="5" t="s">
        <v>1398</v>
      </c>
      <c r="B811" s="5" t="s">
        <v>1429</v>
      </c>
      <c r="C811" s="4" t="s">
        <v>1085</v>
      </c>
      <c r="D811" s="5" t="s">
        <v>708</v>
      </c>
      <c r="E811" s="4" t="s">
        <v>1351</v>
      </c>
      <c r="H811" s="4" t="s">
        <v>454</v>
      </c>
      <c r="J811" s="33" t="s">
        <v>454</v>
      </c>
    </row>
    <row r="812" spans="1:11" ht="78">
      <c r="A812" s="5" t="s">
        <v>1398</v>
      </c>
      <c r="B812" s="5" t="s">
        <v>1429</v>
      </c>
      <c r="C812" s="4" t="s">
        <v>1430</v>
      </c>
      <c r="D812" s="5" t="s">
        <v>30</v>
      </c>
      <c r="E812" s="4" t="s">
        <v>1431</v>
      </c>
      <c r="F812" s="4" t="s">
        <v>1432</v>
      </c>
      <c r="J812" s="33" t="s">
        <v>454</v>
      </c>
    </row>
    <row r="813" spans="1:11" ht="78">
      <c r="A813" s="31" t="s">
        <v>1398</v>
      </c>
      <c r="B813" s="32" t="s">
        <v>1429</v>
      </c>
      <c r="C813" s="46" t="s">
        <v>1433</v>
      </c>
      <c r="D813" s="32" t="s">
        <v>30</v>
      </c>
      <c r="E813" s="48" t="s">
        <v>1434</v>
      </c>
      <c r="F813" s="33" t="s">
        <v>1041</v>
      </c>
      <c r="G813" s="33" t="s">
        <v>1041</v>
      </c>
      <c r="H813" s="33" t="s">
        <v>454</v>
      </c>
      <c r="I813" s="33" t="s">
        <v>1041</v>
      </c>
      <c r="J813" s="33" t="s">
        <v>454</v>
      </c>
      <c r="K813" s="34" t="s">
        <v>1041</v>
      </c>
    </row>
    <row r="814" spans="1:11">
      <c r="A814" s="40" t="s">
        <v>1398</v>
      </c>
      <c r="B814" s="41" t="s">
        <v>1435</v>
      </c>
      <c r="C814" s="44" t="s">
        <v>1436</v>
      </c>
      <c r="D814" s="41" t="s">
        <v>30</v>
      </c>
      <c r="E814" s="42" t="s">
        <v>1437</v>
      </c>
      <c r="F814" s="42" t="s">
        <v>1041</v>
      </c>
      <c r="G814" s="42" t="s">
        <v>1041</v>
      </c>
      <c r="H814" s="42" t="s">
        <v>454</v>
      </c>
      <c r="I814" s="42" t="s">
        <v>1041</v>
      </c>
      <c r="J814" s="41" t="s">
        <v>454</v>
      </c>
      <c r="K814" s="43" t="s">
        <v>1041</v>
      </c>
    </row>
    <row r="815" spans="1:11">
      <c r="A815" s="5" t="s">
        <v>1398</v>
      </c>
      <c r="B815" s="5" t="s">
        <v>1435</v>
      </c>
      <c r="C815" s="4" t="s">
        <v>1438</v>
      </c>
      <c r="D815" s="5" t="s">
        <v>30</v>
      </c>
      <c r="E815" s="47" t="s">
        <v>1439</v>
      </c>
      <c r="H815" s="4" t="s">
        <v>454</v>
      </c>
      <c r="J815" s="5" t="s">
        <v>454</v>
      </c>
    </row>
    <row r="816" spans="1:11">
      <c r="A816" s="5" t="s">
        <v>1398</v>
      </c>
      <c r="B816" s="5" t="s">
        <v>1440</v>
      </c>
      <c r="C816" s="4" t="s">
        <v>1441</v>
      </c>
      <c r="D816" s="5" t="s">
        <v>30</v>
      </c>
      <c r="E816" s="5" t="s">
        <v>1442</v>
      </c>
      <c r="H816" s="4" t="s">
        <v>454</v>
      </c>
      <c r="J816" s="5" t="s">
        <v>9</v>
      </c>
    </row>
    <row r="817" spans="1:10" ht="51.95">
      <c r="A817" s="5" t="s">
        <v>1398</v>
      </c>
      <c r="B817" s="5" t="s">
        <v>1440</v>
      </c>
      <c r="C817" s="4" t="s">
        <v>29</v>
      </c>
      <c r="D817" s="5" t="s">
        <v>30</v>
      </c>
      <c r="E817" s="4" t="s">
        <v>1443</v>
      </c>
      <c r="F817" s="4" t="s">
        <v>1312</v>
      </c>
      <c r="H817" s="4" t="s">
        <v>454</v>
      </c>
      <c r="I817" s="4" t="s">
        <v>1385</v>
      </c>
      <c r="J817" s="5" t="s">
        <v>454</v>
      </c>
    </row>
    <row r="818" spans="1:10" ht="188.25" customHeight="1">
      <c r="A818" s="5" t="s">
        <v>1398</v>
      </c>
      <c r="B818" s="5" t="s">
        <v>1440</v>
      </c>
      <c r="C818" s="4" t="s">
        <v>1444</v>
      </c>
      <c r="D818" s="5" t="s">
        <v>1445</v>
      </c>
      <c r="E818" s="49" t="s">
        <v>1446</v>
      </c>
      <c r="H818" s="4" t="s">
        <v>454</v>
      </c>
      <c r="J818" s="5" t="s">
        <v>454</v>
      </c>
    </row>
    <row r="819" spans="1:10">
      <c r="A819" s="5" t="s">
        <v>1398</v>
      </c>
      <c r="B819" s="5" t="s">
        <v>1447</v>
      </c>
      <c r="C819" s="4" t="s">
        <v>867</v>
      </c>
      <c r="D819" s="5" t="s">
        <v>30</v>
      </c>
      <c r="E819" s="4" t="s">
        <v>1448</v>
      </c>
      <c r="H819" s="4" t="s">
        <v>454</v>
      </c>
      <c r="J819" s="5" t="s">
        <v>454</v>
      </c>
    </row>
    <row r="820" spans="1:10" ht="51.95">
      <c r="A820" s="5" t="s">
        <v>1398</v>
      </c>
      <c r="B820" s="5" t="s">
        <v>1447</v>
      </c>
      <c r="C820" s="4" t="s">
        <v>1449</v>
      </c>
      <c r="D820" s="5" t="s">
        <v>30</v>
      </c>
      <c r="E820" s="4" t="s">
        <v>1450</v>
      </c>
      <c r="H820" s="4" t="s">
        <v>454</v>
      </c>
      <c r="J820" s="5" t="s">
        <v>454</v>
      </c>
    </row>
    <row r="821" spans="1:10">
      <c r="A821" s="5" t="s">
        <v>1398</v>
      </c>
      <c r="B821" s="5" t="s">
        <v>1451</v>
      </c>
      <c r="C821" s="4" t="s">
        <v>867</v>
      </c>
      <c r="D821" s="5" t="s">
        <v>708</v>
      </c>
      <c r="E821" s="4" t="s">
        <v>1452</v>
      </c>
      <c r="H821" s="4" t="s">
        <v>454</v>
      </c>
      <c r="J821" s="5" t="s">
        <v>454</v>
      </c>
    </row>
    <row r="822" spans="1:10">
      <c r="A822" s="5" t="s">
        <v>1398</v>
      </c>
      <c r="B822" s="5" t="s">
        <v>1451</v>
      </c>
      <c r="C822" s="4" t="s">
        <v>29</v>
      </c>
      <c r="D822" s="5" t="s">
        <v>30</v>
      </c>
      <c r="E822" s="4" t="s">
        <v>1453</v>
      </c>
      <c r="F822" s="4" t="s">
        <v>1312</v>
      </c>
      <c r="H822" s="4" t="s">
        <v>454</v>
      </c>
      <c r="I822" s="4" t="s">
        <v>1385</v>
      </c>
      <c r="J822" s="5" t="s">
        <v>454</v>
      </c>
    </row>
    <row r="823" spans="1:10">
      <c r="A823" s="5" t="s">
        <v>1398</v>
      </c>
      <c r="B823" s="5" t="s">
        <v>1451</v>
      </c>
      <c r="C823" s="4" t="s">
        <v>867</v>
      </c>
      <c r="D823" s="5" t="s">
        <v>30</v>
      </c>
      <c r="E823" s="4" t="s">
        <v>1448</v>
      </c>
      <c r="H823" s="4" t="s">
        <v>454</v>
      </c>
      <c r="J823" s="5" t="s">
        <v>454</v>
      </c>
    </row>
    <row r="824" spans="1:10">
      <c r="A824" s="5" t="s">
        <v>1398</v>
      </c>
      <c r="B824" s="5" t="s">
        <v>1451</v>
      </c>
      <c r="C824" s="4" t="s">
        <v>389</v>
      </c>
      <c r="D824" s="5" t="s">
        <v>708</v>
      </c>
      <c r="E824" s="4" t="s">
        <v>1454</v>
      </c>
    </row>
    <row r="825" spans="1:10">
      <c r="A825" s="5" t="s">
        <v>1398</v>
      </c>
      <c r="B825" s="5" t="s">
        <v>1451</v>
      </c>
      <c r="C825" s="4" t="s">
        <v>1455</v>
      </c>
      <c r="D825" s="5" t="s">
        <v>708</v>
      </c>
      <c r="E825" s="4" t="s">
        <v>1456</v>
      </c>
      <c r="H825" s="4" t="s">
        <v>454</v>
      </c>
      <c r="J825" s="5" t="s">
        <v>454</v>
      </c>
    </row>
    <row r="826" spans="1:10" ht="51.95">
      <c r="A826" s="5" t="s">
        <v>1398</v>
      </c>
      <c r="B826" s="5" t="s">
        <v>1457</v>
      </c>
      <c r="C826" s="4" t="s">
        <v>1458</v>
      </c>
      <c r="D826" s="5" t="s">
        <v>708</v>
      </c>
      <c r="E826" s="4" t="s">
        <v>1459</v>
      </c>
      <c r="H826" s="4" t="s">
        <v>454</v>
      </c>
      <c r="J826" s="5" t="s">
        <v>454</v>
      </c>
    </row>
    <row r="827" spans="1:10">
      <c r="A827" s="5" t="s">
        <v>1398</v>
      </c>
      <c r="B827" s="5" t="s">
        <v>1457</v>
      </c>
      <c r="C827" s="4" t="s">
        <v>29</v>
      </c>
      <c r="D827" s="5" t="s">
        <v>30</v>
      </c>
      <c r="E827" s="4" t="s">
        <v>1460</v>
      </c>
      <c r="F827" s="4" t="s">
        <v>1312</v>
      </c>
      <c r="H827" s="4" t="s">
        <v>454</v>
      </c>
      <c r="J827" s="5" t="s">
        <v>9</v>
      </c>
    </row>
    <row r="828" spans="1:10">
      <c r="A828" s="5" t="s">
        <v>1398</v>
      </c>
      <c r="B828" s="5" t="s">
        <v>1457</v>
      </c>
      <c r="C828" s="4" t="s">
        <v>29</v>
      </c>
      <c r="D828" s="5" t="s">
        <v>30</v>
      </c>
      <c r="E828" s="4" t="s">
        <v>1461</v>
      </c>
      <c r="F828" s="4" t="s">
        <v>1312</v>
      </c>
      <c r="H828" s="4" t="s">
        <v>454</v>
      </c>
      <c r="J828" s="5" t="s">
        <v>9</v>
      </c>
    </row>
    <row r="829" spans="1:10" ht="78">
      <c r="A829" s="5" t="s">
        <v>1398</v>
      </c>
      <c r="B829" s="5" t="s">
        <v>1457</v>
      </c>
      <c r="C829" s="4" t="s">
        <v>1462</v>
      </c>
      <c r="D829" s="5" t="s">
        <v>13</v>
      </c>
      <c r="E829" s="4" t="s">
        <v>1463</v>
      </c>
      <c r="H829" s="4" t="s">
        <v>454</v>
      </c>
      <c r="J829" s="5" t="s">
        <v>454</v>
      </c>
    </row>
    <row r="830" spans="1:10" ht="78">
      <c r="A830" s="5" t="s">
        <v>1398</v>
      </c>
      <c r="B830" s="5" t="s">
        <v>1457</v>
      </c>
      <c r="C830" s="4" t="s">
        <v>1464</v>
      </c>
      <c r="D830" s="5" t="s">
        <v>1465</v>
      </c>
      <c r="E830" s="4" t="s">
        <v>1466</v>
      </c>
      <c r="H830" s="4" t="s">
        <v>454</v>
      </c>
      <c r="J830" s="5" t="s">
        <v>454</v>
      </c>
    </row>
    <row r="831" spans="1:10">
      <c r="A831" s="5" t="s">
        <v>1398</v>
      </c>
      <c r="B831" s="5" t="s">
        <v>1467</v>
      </c>
      <c r="C831" s="4" t="s">
        <v>1468</v>
      </c>
      <c r="D831" s="5" t="s">
        <v>30</v>
      </c>
      <c r="E831" s="4" t="s">
        <v>1469</v>
      </c>
      <c r="H831" s="4" t="s">
        <v>454</v>
      </c>
      <c r="J831" s="5" t="s">
        <v>454</v>
      </c>
    </row>
    <row r="832" spans="1:10" ht="78">
      <c r="A832" s="5" t="s">
        <v>1398</v>
      </c>
      <c r="B832" s="5" t="s">
        <v>1467</v>
      </c>
      <c r="C832" s="4" t="s">
        <v>1470</v>
      </c>
      <c r="D832" s="5" t="s">
        <v>3</v>
      </c>
      <c r="E832" s="4" t="s">
        <v>1471</v>
      </c>
      <c r="H832" s="4" t="s">
        <v>454</v>
      </c>
      <c r="J832" s="5" t="s">
        <v>454</v>
      </c>
    </row>
    <row r="833" spans="1:10" ht="78">
      <c r="A833" s="5" t="s">
        <v>1398</v>
      </c>
      <c r="B833" s="5" t="s">
        <v>1467</v>
      </c>
      <c r="C833" s="4" t="s">
        <v>1472</v>
      </c>
      <c r="D833" s="5" t="s">
        <v>30</v>
      </c>
      <c r="E833" s="4" t="s">
        <v>1473</v>
      </c>
      <c r="F833" s="4" t="s">
        <v>1474</v>
      </c>
      <c r="H833" s="4" t="s">
        <v>9</v>
      </c>
    </row>
    <row r="834" spans="1:10">
      <c r="A834" s="5" t="s">
        <v>1398</v>
      </c>
      <c r="B834" s="5" t="s">
        <v>1467</v>
      </c>
      <c r="C834" s="4" t="s">
        <v>1475</v>
      </c>
      <c r="D834" s="5" t="s">
        <v>30</v>
      </c>
      <c r="E834" s="4" t="s">
        <v>1476</v>
      </c>
    </row>
    <row r="835" spans="1:10">
      <c r="A835" s="5" t="s">
        <v>1398</v>
      </c>
      <c r="B835" s="5" t="s">
        <v>1477</v>
      </c>
      <c r="C835" s="4" t="s">
        <v>1478</v>
      </c>
      <c r="D835" s="5" t="s">
        <v>1479</v>
      </c>
      <c r="E835" s="4" t="s">
        <v>1480</v>
      </c>
      <c r="H835" s="4" t="s">
        <v>9</v>
      </c>
    </row>
    <row r="836" spans="1:10">
      <c r="A836" s="5" t="s">
        <v>1398</v>
      </c>
      <c r="B836" s="5" t="s">
        <v>1477</v>
      </c>
      <c r="C836" s="4" t="s">
        <v>29</v>
      </c>
      <c r="D836" s="5" t="s">
        <v>30</v>
      </c>
      <c r="E836" s="4" t="s">
        <v>1481</v>
      </c>
      <c r="F836" s="4" t="s">
        <v>1312</v>
      </c>
      <c r="H836" s="4" t="s">
        <v>454</v>
      </c>
    </row>
    <row r="837" spans="1:10" ht="129.94999999999999">
      <c r="A837" s="5" t="s">
        <v>1398</v>
      </c>
      <c r="B837" s="5" t="s">
        <v>1477</v>
      </c>
      <c r="C837" s="4" t="s">
        <v>1482</v>
      </c>
      <c r="D837" s="5" t="s">
        <v>3</v>
      </c>
      <c r="E837" s="4" t="s">
        <v>1483</v>
      </c>
      <c r="H837" s="4" t="s">
        <v>454</v>
      </c>
      <c r="J837" s="5" t="s">
        <v>454</v>
      </c>
    </row>
    <row r="838" spans="1:10">
      <c r="A838" s="5" t="s">
        <v>1398</v>
      </c>
      <c r="B838" s="5" t="s">
        <v>1484</v>
      </c>
      <c r="C838" s="4" t="s">
        <v>1485</v>
      </c>
      <c r="D838" s="5" t="s">
        <v>708</v>
      </c>
      <c r="E838" s="4" t="s">
        <v>1486</v>
      </c>
      <c r="H838" s="4" t="s">
        <v>454</v>
      </c>
    </row>
    <row r="839" spans="1:10">
      <c r="A839" s="5" t="s">
        <v>1398</v>
      </c>
      <c r="B839" s="5" t="s">
        <v>1484</v>
      </c>
      <c r="C839" s="4" t="s">
        <v>29</v>
      </c>
      <c r="D839" s="5" t="s">
        <v>30</v>
      </c>
      <c r="E839" s="4" t="s">
        <v>1487</v>
      </c>
      <c r="F839" s="4" t="s">
        <v>1312</v>
      </c>
      <c r="H839" s="4" t="s">
        <v>454</v>
      </c>
      <c r="J839" s="5" t="s">
        <v>9</v>
      </c>
    </row>
    <row r="840" spans="1:10">
      <c r="A840" s="5" t="s">
        <v>1488</v>
      </c>
      <c r="B840" s="5" t="s">
        <v>1484</v>
      </c>
      <c r="C840" s="4" t="s">
        <v>1489</v>
      </c>
      <c r="D840" s="5" t="s">
        <v>708</v>
      </c>
      <c r="E840" s="4" t="s">
        <v>1490</v>
      </c>
      <c r="H840" s="4" t="s">
        <v>454</v>
      </c>
    </row>
    <row r="841" spans="1:10">
      <c r="A841" s="5" t="s">
        <v>1398</v>
      </c>
      <c r="B841" s="5" t="s">
        <v>1491</v>
      </c>
      <c r="C841" s="4" t="s">
        <v>1489</v>
      </c>
      <c r="D841" s="5" t="s">
        <v>30</v>
      </c>
      <c r="E841" s="4" t="s">
        <v>1492</v>
      </c>
      <c r="H841" s="4" t="s">
        <v>454</v>
      </c>
      <c r="J841" s="5" t="s">
        <v>9</v>
      </c>
    </row>
    <row r="842" spans="1:10">
      <c r="A842" s="5" t="s">
        <v>1398</v>
      </c>
      <c r="B842" s="5" t="s">
        <v>1491</v>
      </c>
      <c r="C842" s="4" t="s">
        <v>1493</v>
      </c>
      <c r="D842" s="5" t="s">
        <v>30</v>
      </c>
      <c r="E842" s="4" t="s">
        <v>1494</v>
      </c>
      <c r="H842" s="4" t="s">
        <v>454</v>
      </c>
      <c r="J842" s="5" t="s">
        <v>9</v>
      </c>
    </row>
    <row r="843" spans="1:10" ht="51.95">
      <c r="A843" s="5" t="s">
        <v>1398</v>
      </c>
      <c r="B843" s="5" t="s">
        <v>1495</v>
      </c>
      <c r="C843" s="4" t="s">
        <v>29</v>
      </c>
      <c r="D843" s="5" t="s">
        <v>30</v>
      </c>
      <c r="E843" s="4" t="s">
        <v>1496</v>
      </c>
      <c r="F843" s="4" t="s">
        <v>1497</v>
      </c>
      <c r="H843" s="4" t="s">
        <v>454</v>
      </c>
      <c r="J843" s="5" t="s">
        <v>454</v>
      </c>
    </row>
    <row r="844" spans="1:10" ht="51.95">
      <c r="A844" s="5" t="s">
        <v>1398</v>
      </c>
      <c r="B844" s="5" t="s">
        <v>1495</v>
      </c>
      <c r="C844" s="4" t="s">
        <v>29</v>
      </c>
      <c r="D844" s="5" t="s">
        <v>30</v>
      </c>
      <c r="E844" s="4" t="s">
        <v>1498</v>
      </c>
      <c r="F844" s="4" t="s">
        <v>1497</v>
      </c>
      <c r="H844" s="4" t="s">
        <v>454</v>
      </c>
      <c r="J844" s="5" t="s">
        <v>454</v>
      </c>
    </row>
    <row r="845" spans="1:10" ht="51.95">
      <c r="A845" s="5" t="s">
        <v>1398</v>
      </c>
      <c r="B845" s="5" t="s">
        <v>1495</v>
      </c>
      <c r="C845" s="4" t="s">
        <v>1475</v>
      </c>
      <c r="D845" s="5" t="s">
        <v>3</v>
      </c>
      <c r="E845" s="4" t="s">
        <v>1499</v>
      </c>
      <c r="F845" s="4" t="s">
        <v>1500</v>
      </c>
      <c r="H845" s="4" t="s">
        <v>454</v>
      </c>
      <c r="J845" s="5" t="s">
        <v>454</v>
      </c>
    </row>
    <row r="846" spans="1:10" ht="51.95">
      <c r="A846" s="5" t="s">
        <v>1398</v>
      </c>
      <c r="B846" s="5" t="s">
        <v>1501</v>
      </c>
      <c r="C846" s="4" t="s">
        <v>1502</v>
      </c>
      <c r="D846" s="5" t="s">
        <v>30</v>
      </c>
      <c r="E846" s="4" t="s">
        <v>1503</v>
      </c>
      <c r="H846" s="4" t="s">
        <v>454</v>
      </c>
      <c r="J846" s="5" t="s">
        <v>454</v>
      </c>
    </row>
    <row r="847" spans="1:10">
      <c r="A847" s="5" t="s">
        <v>1398</v>
      </c>
      <c r="B847" s="5" t="s">
        <v>1501</v>
      </c>
      <c r="C847" s="4" t="s">
        <v>1478</v>
      </c>
      <c r="D847" s="5" t="s">
        <v>30</v>
      </c>
      <c r="E847" s="4" t="s">
        <v>1480</v>
      </c>
      <c r="H847" s="4" t="s">
        <v>9</v>
      </c>
    </row>
    <row r="848" spans="1:10">
      <c r="A848" s="5" t="s">
        <v>1398</v>
      </c>
      <c r="B848" s="5" t="s">
        <v>1501</v>
      </c>
      <c r="C848" s="4" t="s">
        <v>1468</v>
      </c>
      <c r="D848" s="5" t="s">
        <v>13</v>
      </c>
      <c r="E848" s="4" t="s">
        <v>1504</v>
      </c>
      <c r="H848" s="4" t="s">
        <v>454</v>
      </c>
      <c r="J848" s="5" t="s">
        <v>454</v>
      </c>
    </row>
    <row r="849" spans="1:10">
      <c r="A849" s="5" t="s">
        <v>1398</v>
      </c>
      <c r="B849" s="5" t="s">
        <v>1501</v>
      </c>
      <c r="C849" s="4" t="s">
        <v>1505</v>
      </c>
      <c r="D849" s="5" t="s">
        <v>708</v>
      </c>
      <c r="E849" s="4" t="s">
        <v>1506</v>
      </c>
      <c r="H849" s="4" t="s">
        <v>454</v>
      </c>
      <c r="J849" s="5" t="s">
        <v>454</v>
      </c>
    </row>
    <row r="850" spans="1:10" ht="51.95">
      <c r="A850" s="5" t="s">
        <v>1398</v>
      </c>
      <c r="B850" s="5" t="s">
        <v>1507</v>
      </c>
      <c r="C850" s="4" t="s">
        <v>29</v>
      </c>
      <c r="D850" s="5" t="s">
        <v>30</v>
      </c>
      <c r="E850" s="4" t="s">
        <v>1508</v>
      </c>
      <c r="F850" s="4" t="s">
        <v>1497</v>
      </c>
      <c r="H850" s="4" t="s">
        <v>454</v>
      </c>
      <c r="J850" s="5" t="s">
        <v>454</v>
      </c>
    </row>
    <row r="851" spans="1:10" ht="51.95">
      <c r="A851" s="5" t="s">
        <v>1398</v>
      </c>
      <c r="B851" s="5" t="s">
        <v>1509</v>
      </c>
      <c r="C851" s="4" t="s">
        <v>29</v>
      </c>
      <c r="D851" s="5" t="s">
        <v>30</v>
      </c>
      <c r="E851" s="4" t="s">
        <v>1510</v>
      </c>
      <c r="F851" s="4" t="s">
        <v>1497</v>
      </c>
      <c r="H851" s="4" t="s">
        <v>454</v>
      </c>
      <c r="J851" s="5" t="s">
        <v>454</v>
      </c>
    </row>
    <row r="852" spans="1:10">
      <c r="A852" s="5" t="s">
        <v>1511</v>
      </c>
      <c r="B852" s="5" t="s">
        <v>1509</v>
      </c>
      <c r="C852" s="4" t="s">
        <v>1512</v>
      </c>
      <c r="D852" s="5" t="s">
        <v>708</v>
      </c>
      <c r="E852" s="4" t="s">
        <v>1513</v>
      </c>
      <c r="H852" s="4" t="s">
        <v>454</v>
      </c>
      <c r="J852" s="5" t="s">
        <v>454</v>
      </c>
    </row>
    <row r="853" spans="1:10" ht="78">
      <c r="A853" s="5" t="s">
        <v>1514</v>
      </c>
      <c r="B853" s="5" t="s">
        <v>1515</v>
      </c>
      <c r="C853" s="4" t="s">
        <v>1516</v>
      </c>
      <c r="D853" s="5" t="s">
        <v>3</v>
      </c>
      <c r="E853" s="4" t="s">
        <v>1517</v>
      </c>
      <c r="H853" s="4" t="s">
        <v>454</v>
      </c>
      <c r="J853" s="5" t="s">
        <v>454</v>
      </c>
    </row>
    <row r="854" spans="1:10" ht="51.95">
      <c r="A854" s="5" t="s">
        <v>1514</v>
      </c>
      <c r="B854" s="5" t="s">
        <v>1515</v>
      </c>
      <c r="C854" s="4" t="s">
        <v>1518</v>
      </c>
      <c r="D854" s="5" t="s">
        <v>30</v>
      </c>
      <c r="E854" s="4" t="s">
        <v>1519</v>
      </c>
      <c r="G854" s="4" t="s">
        <v>1520</v>
      </c>
    </row>
    <row r="855" spans="1:10">
      <c r="A855" s="5" t="s">
        <v>1514</v>
      </c>
      <c r="B855" s="5" t="s">
        <v>1515</v>
      </c>
      <c r="C855" s="4" t="s">
        <v>29</v>
      </c>
      <c r="D855" s="5" t="s">
        <v>30</v>
      </c>
      <c r="E855" s="4" t="s">
        <v>1521</v>
      </c>
      <c r="G855" s="4" t="s">
        <v>1522</v>
      </c>
    </row>
    <row r="856" spans="1:10">
      <c r="A856" s="5" t="s">
        <v>1514</v>
      </c>
      <c r="B856" s="5" t="s">
        <v>1515</v>
      </c>
      <c r="C856" s="4" t="s">
        <v>1475</v>
      </c>
      <c r="D856" s="5" t="s">
        <v>3</v>
      </c>
      <c r="E856" s="4" t="s">
        <v>1523</v>
      </c>
      <c r="G856" s="4" t="s">
        <v>1522</v>
      </c>
    </row>
    <row r="857" spans="1:10">
      <c r="A857" s="5" t="s">
        <v>1514</v>
      </c>
      <c r="B857" s="5" t="s">
        <v>1524</v>
      </c>
      <c r="C857" s="4" t="s">
        <v>1478</v>
      </c>
      <c r="D857" s="5" t="s">
        <v>1123</v>
      </c>
      <c r="E857" s="4" t="s">
        <v>1525</v>
      </c>
      <c r="H857" s="4" t="s">
        <v>454</v>
      </c>
      <c r="J857" s="5" t="s">
        <v>454</v>
      </c>
    </row>
    <row r="858" spans="1:10" ht="51.95">
      <c r="A858" s="5" t="s">
        <v>1514</v>
      </c>
      <c r="B858" s="5" t="s">
        <v>1524</v>
      </c>
      <c r="C858" s="4" t="s">
        <v>29</v>
      </c>
      <c r="D858" s="5" t="s">
        <v>30</v>
      </c>
      <c r="E858" s="50" t="s">
        <v>1526</v>
      </c>
      <c r="F858" s="4" t="s">
        <v>1527</v>
      </c>
      <c r="H858" s="4" t="s">
        <v>454</v>
      </c>
      <c r="J858" s="5" t="s">
        <v>454</v>
      </c>
    </row>
    <row r="859" spans="1:10" ht="78">
      <c r="A859" s="5" t="s">
        <v>1514</v>
      </c>
      <c r="B859" s="5" t="s">
        <v>1524</v>
      </c>
      <c r="C859" s="4" t="s">
        <v>1528</v>
      </c>
      <c r="D859" s="5" t="s">
        <v>30</v>
      </c>
      <c r="E859" s="51" t="s">
        <v>1529</v>
      </c>
      <c r="H859" s="4" t="s">
        <v>454</v>
      </c>
      <c r="J859" s="5" t="s">
        <v>454</v>
      </c>
    </row>
    <row r="860" spans="1:10">
      <c r="A860" s="5" t="s">
        <v>1514</v>
      </c>
      <c r="B860" s="5" t="s">
        <v>1524</v>
      </c>
      <c r="C860" s="4" t="s">
        <v>1478</v>
      </c>
      <c r="D860" s="5" t="s">
        <v>708</v>
      </c>
      <c r="E860" s="4" t="s">
        <v>1530</v>
      </c>
      <c r="H860" s="4" t="s">
        <v>454</v>
      </c>
      <c r="J860" s="5" t="s">
        <v>9</v>
      </c>
    </row>
    <row r="861" spans="1:10" ht="51.95">
      <c r="A861" s="5" t="s">
        <v>1514</v>
      </c>
      <c r="B861" s="5" t="s">
        <v>1531</v>
      </c>
      <c r="C861" s="4" t="s">
        <v>1532</v>
      </c>
      <c r="D861" s="5" t="s">
        <v>3</v>
      </c>
      <c r="E861" s="4" t="s">
        <v>1533</v>
      </c>
      <c r="H861" s="4" t="s">
        <v>454</v>
      </c>
      <c r="J861" s="5" t="s">
        <v>454</v>
      </c>
    </row>
    <row r="862" spans="1:10">
      <c r="A862" s="5" t="s">
        <v>1514</v>
      </c>
      <c r="B862" s="5" t="s">
        <v>1531</v>
      </c>
      <c r="C862" s="4" t="s">
        <v>1534</v>
      </c>
      <c r="D862" s="5" t="s">
        <v>3</v>
      </c>
      <c r="E862" s="4" t="s">
        <v>1535</v>
      </c>
      <c r="H862" s="4" t="s">
        <v>454</v>
      </c>
      <c r="J862" s="5" t="s">
        <v>454</v>
      </c>
    </row>
    <row r="863" spans="1:10">
      <c r="A863" s="5" t="s">
        <v>1514</v>
      </c>
      <c r="B863" s="5" t="s">
        <v>1536</v>
      </c>
      <c r="C863" s="4" t="s">
        <v>1537</v>
      </c>
      <c r="D863" s="5" t="s">
        <v>3</v>
      </c>
      <c r="E863" s="4" t="s">
        <v>1538</v>
      </c>
      <c r="H863" s="4" t="s">
        <v>454</v>
      </c>
      <c r="J863" s="5" t="s">
        <v>454</v>
      </c>
    </row>
    <row r="864" spans="1:10" ht="104.1">
      <c r="A864" s="5" t="s">
        <v>1514</v>
      </c>
      <c r="B864" s="5" t="s">
        <v>1536</v>
      </c>
      <c r="C864" s="4" t="s">
        <v>1539</v>
      </c>
      <c r="D864" s="5" t="s">
        <v>30</v>
      </c>
      <c r="E864" s="4" t="s">
        <v>1540</v>
      </c>
      <c r="H864" s="4" t="s">
        <v>454</v>
      </c>
      <c r="J864" s="5" t="s">
        <v>454</v>
      </c>
    </row>
    <row r="865" spans="1:10">
      <c r="A865" s="5" t="s">
        <v>1514</v>
      </c>
      <c r="B865" s="5" t="s">
        <v>1536</v>
      </c>
      <c r="C865" s="4" t="s">
        <v>1478</v>
      </c>
      <c r="D865" s="5" t="s">
        <v>708</v>
      </c>
      <c r="E865" s="4" t="s">
        <v>1541</v>
      </c>
      <c r="H865" s="4" t="s">
        <v>454</v>
      </c>
      <c r="J865" s="5" t="s">
        <v>9</v>
      </c>
    </row>
    <row r="866" spans="1:10">
      <c r="A866" s="5" t="s">
        <v>1514</v>
      </c>
      <c r="B866" s="5" t="s">
        <v>1542</v>
      </c>
      <c r="C866" s="4" t="s">
        <v>1543</v>
      </c>
      <c r="D866" s="5" t="s">
        <v>1544</v>
      </c>
      <c r="E866" s="4" t="s">
        <v>1545</v>
      </c>
      <c r="H866" s="4" t="s">
        <v>454</v>
      </c>
      <c r="J866" s="5" t="s">
        <v>454</v>
      </c>
    </row>
    <row r="867" spans="1:10" ht="207.95">
      <c r="A867" s="5" t="s">
        <v>1514</v>
      </c>
      <c r="B867" s="5" t="s">
        <v>1542</v>
      </c>
      <c r="C867" s="4" t="s">
        <v>1546</v>
      </c>
      <c r="D867" s="5" t="s">
        <v>1547</v>
      </c>
      <c r="E867" s="4" t="s">
        <v>1548</v>
      </c>
      <c r="H867" s="4" t="s">
        <v>454</v>
      </c>
      <c r="J867" s="5" t="s">
        <v>454</v>
      </c>
    </row>
    <row r="868" spans="1:10">
      <c r="A868" s="5" t="s">
        <v>1514</v>
      </c>
      <c r="B868" s="5" t="s">
        <v>1542</v>
      </c>
      <c r="C868" s="4" t="s">
        <v>1549</v>
      </c>
      <c r="D868" s="5" t="s">
        <v>3</v>
      </c>
      <c r="E868" s="4" t="s">
        <v>1550</v>
      </c>
      <c r="H868" s="4" t="s">
        <v>454</v>
      </c>
      <c r="J868" s="5" t="s">
        <v>9</v>
      </c>
    </row>
    <row r="869" spans="1:10">
      <c r="A869" s="5" t="s">
        <v>1514</v>
      </c>
      <c r="B869" s="5" t="s">
        <v>1551</v>
      </c>
      <c r="C869" s="4" t="s">
        <v>1552</v>
      </c>
      <c r="D869" s="5" t="s">
        <v>30</v>
      </c>
      <c r="E869" s="5" t="s">
        <v>1553</v>
      </c>
      <c r="H869" s="4" t="s">
        <v>1021</v>
      </c>
      <c r="J869" s="5" t="s">
        <v>9</v>
      </c>
    </row>
    <row r="870" spans="1:10" ht="129.94999999999999">
      <c r="A870" s="5" t="s">
        <v>1514</v>
      </c>
      <c r="B870" s="5" t="s">
        <v>1551</v>
      </c>
      <c r="C870" s="4" t="s">
        <v>1554</v>
      </c>
      <c r="D870" s="5" t="s">
        <v>3</v>
      </c>
      <c r="E870" s="4" t="s">
        <v>1555</v>
      </c>
      <c r="H870" s="4" t="s">
        <v>454</v>
      </c>
      <c r="J870" s="5" t="s">
        <v>9</v>
      </c>
    </row>
    <row r="871" spans="1:10">
      <c r="A871" s="5" t="s">
        <v>1514</v>
      </c>
      <c r="B871" s="5" t="s">
        <v>1551</v>
      </c>
      <c r="C871" s="4" t="s">
        <v>226</v>
      </c>
      <c r="D871" s="5" t="s">
        <v>30</v>
      </c>
      <c r="E871" s="4" t="s">
        <v>1556</v>
      </c>
      <c r="F871" s="4" t="s">
        <v>1557</v>
      </c>
      <c r="H871" s="4" t="s">
        <v>454</v>
      </c>
      <c r="J871" s="5" t="s">
        <v>9</v>
      </c>
    </row>
    <row r="872" spans="1:10" ht="51.95">
      <c r="A872" s="5" t="s">
        <v>1514</v>
      </c>
      <c r="B872" s="5" t="s">
        <v>1551</v>
      </c>
      <c r="C872" s="4" t="s">
        <v>1558</v>
      </c>
      <c r="D872" s="5" t="s">
        <v>30</v>
      </c>
      <c r="E872" s="4" t="s">
        <v>1559</v>
      </c>
      <c r="H872" s="4" t="s">
        <v>454</v>
      </c>
      <c r="J872" s="5" t="s">
        <v>9</v>
      </c>
    </row>
    <row r="873" spans="1:10">
      <c r="A873" s="5" t="s">
        <v>1514</v>
      </c>
      <c r="B873" s="5" t="s">
        <v>1551</v>
      </c>
      <c r="C873" s="4" t="s">
        <v>1560</v>
      </c>
      <c r="D873" s="5" t="s">
        <v>30</v>
      </c>
      <c r="E873" s="4" t="s">
        <v>1561</v>
      </c>
    </row>
    <row r="874" spans="1:10">
      <c r="A874" s="5" t="s">
        <v>1562</v>
      </c>
      <c r="B874" s="5" t="s">
        <v>1551</v>
      </c>
      <c r="C874" s="4" t="s">
        <v>1295</v>
      </c>
      <c r="D874" s="5" t="s">
        <v>13</v>
      </c>
      <c r="E874" s="4" t="s">
        <v>1563</v>
      </c>
    </row>
    <row r="875" spans="1:10" ht="51.95">
      <c r="A875" s="5" t="s">
        <v>1514</v>
      </c>
      <c r="B875" s="5" t="s">
        <v>1564</v>
      </c>
      <c r="C875" s="4" t="s">
        <v>29</v>
      </c>
      <c r="D875" s="5" t="s">
        <v>30</v>
      </c>
      <c r="E875" s="4" t="s">
        <v>1565</v>
      </c>
      <c r="F875" s="4" t="s">
        <v>1557</v>
      </c>
      <c r="H875" s="4" t="s">
        <v>454</v>
      </c>
      <c r="J875" s="5" t="s">
        <v>9</v>
      </c>
    </row>
    <row r="876" spans="1:10" ht="104.1">
      <c r="A876" s="5" t="s">
        <v>1514</v>
      </c>
      <c r="B876" s="5" t="s">
        <v>1564</v>
      </c>
      <c r="C876" s="4" t="s">
        <v>1566</v>
      </c>
      <c r="D876" s="5" t="s">
        <v>3</v>
      </c>
      <c r="E876" s="4" t="s">
        <v>1567</v>
      </c>
      <c r="H876" s="4" t="s">
        <v>454</v>
      </c>
      <c r="J876" s="5" t="s">
        <v>9</v>
      </c>
    </row>
    <row r="877" spans="1:10">
      <c r="A877" s="5" t="s">
        <v>1514</v>
      </c>
      <c r="B877" s="5" t="s">
        <v>1564</v>
      </c>
      <c r="C877" s="4" t="s">
        <v>1568</v>
      </c>
      <c r="D877" s="5" t="s">
        <v>3</v>
      </c>
      <c r="E877" s="4" t="s">
        <v>1569</v>
      </c>
      <c r="H877" s="4" t="s">
        <v>454</v>
      </c>
      <c r="J877" s="5" t="s">
        <v>9</v>
      </c>
    </row>
    <row r="878" spans="1:10" ht="51.95">
      <c r="A878" s="5" t="s">
        <v>1514</v>
      </c>
      <c r="B878" s="5" t="s">
        <v>1570</v>
      </c>
      <c r="C878" s="4" t="s">
        <v>1571</v>
      </c>
      <c r="D878" s="5" t="s">
        <v>3</v>
      </c>
      <c r="E878" s="4" t="s">
        <v>1572</v>
      </c>
      <c r="H878" s="4" t="s">
        <v>454</v>
      </c>
      <c r="J878" s="5" t="s">
        <v>9</v>
      </c>
    </row>
    <row r="879" spans="1:10" ht="51.95">
      <c r="A879" s="5" t="s">
        <v>1514</v>
      </c>
      <c r="B879" s="5" t="s">
        <v>1570</v>
      </c>
      <c r="C879" s="4" t="s">
        <v>1573</v>
      </c>
      <c r="D879" s="5" t="s">
        <v>3</v>
      </c>
      <c r="E879" s="4" t="s">
        <v>1574</v>
      </c>
      <c r="H879" s="4" t="s">
        <v>454</v>
      </c>
      <c r="J879" s="5" t="s">
        <v>9</v>
      </c>
    </row>
    <row r="880" spans="1:10">
      <c r="A880" s="5" t="s">
        <v>1514</v>
      </c>
      <c r="B880" s="5" t="s">
        <v>1575</v>
      </c>
      <c r="C880" s="4" t="s">
        <v>1512</v>
      </c>
      <c r="D880" s="5" t="s">
        <v>3</v>
      </c>
      <c r="E880" s="4" t="s">
        <v>1576</v>
      </c>
      <c r="H880" s="4" t="s">
        <v>454</v>
      </c>
      <c r="J880" s="5" t="s">
        <v>9</v>
      </c>
    </row>
    <row r="881" spans="1:10">
      <c r="A881" s="5" t="s">
        <v>1514</v>
      </c>
      <c r="B881" s="5" t="s">
        <v>1577</v>
      </c>
      <c r="C881" s="4" t="s">
        <v>29</v>
      </c>
      <c r="D881" s="5" t="s">
        <v>30</v>
      </c>
      <c r="E881" s="4" t="s">
        <v>1578</v>
      </c>
      <c r="F881" s="4" t="s">
        <v>1557</v>
      </c>
      <c r="H881" s="4" t="s">
        <v>454</v>
      </c>
      <c r="J881" s="5" t="s">
        <v>9</v>
      </c>
    </row>
    <row r="882" spans="1:10">
      <c r="A882" s="5" t="s">
        <v>1514</v>
      </c>
      <c r="B882" s="5" t="s">
        <v>1577</v>
      </c>
      <c r="C882" s="4" t="s">
        <v>1512</v>
      </c>
      <c r="D882" s="5" t="s">
        <v>3</v>
      </c>
      <c r="E882" s="5" t="s">
        <v>1579</v>
      </c>
      <c r="H882" s="4" t="s">
        <v>454</v>
      </c>
      <c r="J882" s="5" t="s">
        <v>9</v>
      </c>
    </row>
    <row r="883" spans="1:10" ht="78">
      <c r="A883" s="5" t="s">
        <v>1514</v>
      </c>
      <c r="B883" s="5" t="s">
        <v>1577</v>
      </c>
      <c r="C883" s="4" t="s">
        <v>1580</v>
      </c>
      <c r="D883" s="5" t="s">
        <v>3</v>
      </c>
      <c r="E883" s="4" t="s">
        <v>1581</v>
      </c>
      <c r="H883" s="4" t="s">
        <v>454</v>
      </c>
      <c r="J883" s="5" t="s">
        <v>454</v>
      </c>
    </row>
    <row r="884" spans="1:10" ht="104.1">
      <c r="A884" s="5" t="s">
        <v>1514</v>
      </c>
      <c r="B884" s="5" t="s">
        <v>1582</v>
      </c>
      <c r="C884" s="4" t="s">
        <v>1583</v>
      </c>
      <c r="D884" s="5" t="s">
        <v>3</v>
      </c>
      <c r="E884" s="4" t="s">
        <v>1584</v>
      </c>
      <c r="H884" s="4" t="s">
        <v>454</v>
      </c>
      <c r="J884" s="5" t="s">
        <v>454</v>
      </c>
    </row>
    <row r="885" spans="1:10">
      <c r="A885" s="5" t="s">
        <v>1514</v>
      </c>
      <c r="B885" s="5" t="s">
        <v>1582</v>
      </c>
      <c r="C885" s="4" t="s">
        <v>29</v>
      </c>
      <c r="D885" s="5" t="s">
        <v>30</v>
      </c>
      <c r="E885" s="4" t="s">
        <v>1585</v>
      </c>
      <c r="F885" s="4" t="s">
        <v>1586</v>
      </c>
      <c r="H885" s="4" t="s">
        <v>454</v>
      </c>
      <c r="J885" s="5" t="s">
        <v>9</v>
      </c>
    </row>
    <row r="886" spans="1:10">
      <c r="A886" s="5" t="s">
        <v>1514</v>
      </c>
      <c r="B886" s="5" t="s">
        <v>1582</v>
      </c>
      <c r="C886" s="4" t="s">
        <v>1512</v>
      </c>
      <c r="D886" s="5" t="s">
        <v>3</v>
      </c>
      <c r="E886" s="4" t="s">
        <v>1576</v>
      </c>
      <c r="H886" s="4" t="s">
        <v>454</v>
      </c>
      <c r="J886" s="5" t="s">
        <v>9</v>
      </c>
    </row>
    <row r="887" spans="1:10" ht="51.95">
      <c r="A887" s="5" t="s">
        <v>1514</v>
      </c>
      <c r="B887" s="5" t="s">
        <v>1587</v>
      </c>
      <c r="C887" s="4" t="s">
        <v>1588</v>
      </c>
      <c r="D887" s="5" t="s">
        <v>3</v>
      </c>
      <c r="E887" s="4" t="s">
        <v>1589</v>
      </c>
      <c r="H887" s="4" t="s">
        <v>454</v>
      </c>
      <c r="J887" s="5" t="s">
        <v>9</v>
      </c>
    </row>
    <row r="888" spans="1:10">
      <c r="A888" s="5" t="s">
        <v>1514</v>
      </c>
      <c r="B888" s="5" t="s">
        <v>1587</v>
      </c>
      <c r="C888" s="4" t="s">
        <v>1590</v>
      </c>
      <c r="D888" s="5" t="s">
        <v>30</v>
      </c>
      <c r="E888" s="4" t="s">
        <v>1591</v>
      </c>
      <c r="H888" s="4" t="s">
        <v>454</v>
      </c>
      <c r="J888" s="5" t="s">
        <v>9</v>
      </c>
    </row>
    <row r="889" spans="1:10">
      <c r="A889" s="5" t="s">
        <v>1514</v>
      </c>
      <c r="B889" s="5" t="s">
        <v>1587</v>
      </c>
      <c r="C889" s="4" t="s">
        <v>1512</v>
      </c>
      <c r="D889" s="5" t="s">
        <v>3</v>
      </c>
      <c r="E889" s="4" t="s">
        <v>1592</v>
      </c>
      <c r="H889" s="4" t="s">
        <v>454</v>
      </c>
      <c r="J889" s="5" t="s">
        <v>9</v>
      </c>
    </row>
    <row r="890" spans="1:10" ht="129.94999999999999">
      <c r="A890" s="5" t="s">
        <v>1514</v>
      </c>
      <c r="B890" s="5" t="s">
        <v>1593</v>
      </c>
      <c r="C890" s="4" t="s">
        <v>1594</v>
      </c>
      <c r="D890" s="5" t="s">
        <v>3</v>
      </c>
      <c r="E890" s="4" t="s">
        <v>1595</v>
      </c>
      <c r="H890" s="4" t="s">
        <v>454</v>
      </c>
    </row>
    <row r="891" spans="1:10">
      <c r="A891" s="5" t="s">
        <v>1514</v>
      </c>
      <c r="B891" s="5" t="s">
        <v>1593</v>
      </c>
      <c r="C891" s="4" t="s">
        <v>29</v>
      </c>
      <c r="D891" s="5" t="s">
        <v>30</v>
      </c>
      <c r="E891" s="4" t="s">
        <v>1596</v>
      </c>
      <c r="F891" s="4" t="s">
        <v>1557</v>
      </c>
      <c r="H891" s="4" t="s">
        <v>454</v>
      </c>
      <c r="J891" s="5" t="s">
        <v>9</v>
      </c>
    </row>
    <row r="892" spans="1:10">
      <c r="A892" s="5" t="s">
        <v>1514</v>
      </c>
      <c r="B892" s="5" t="s">
        <v>1597</v>
      </c>
      <c r="C892" s="4" t="s">
        <v>1478</v>
      </c>
      <c r="D892" s="5" t="s">
        <v>30</v>
      </c>
      <c r="E892" s="4" t="s">
        <v>1598</v>
      </c>
      <c r="H892" s="4" t="s">
        <v>454</v>
      </c>
      <c r="J892" s="5" t="s">
        <v>9</v>
      </c>
    </row>
    <row r="893" spans="1:10" ht="260.10000000000002">
      <c r="A893" s="5" t="s">
        <v>1514</v>
      </c>
      <c r="B893" s="5">
        <v>21.012022999999999</v>
      </c>
      <c r="C893" s="4" t="s">
        <v>1599</v>
      </c>
      <c r="D893" s="5" t="s">
        <v>13</v>
      </c>
      <c r="E893" s="4" t="s">
        <v>1600</v>
      </c>
      <c r="F893" s="4" t="s">
        <v>1601</v>
      </c>
      <c r="H893" s="4" t="s">
        <v>1021</v>
      </c>
      <c r="J893" s="5" t="s">
        <v>9</v>
      </c>
    </row>
    <row r="894" spans="1:10">
      <c r="A894" s="5" t="s">
        <v>1514</v>
      </c>
      <c r="B894" s="5" t="s">
        <v>1602</v>
      </c>
      <c r="C894" s="4" t="s">
        <v>1512</v>
      </c>
      <c r="D894" s="5" t="s">
        <v>13</v>
      </c>
      <c r="E894" s="4" t="s">
        <v>1576</v>
      </c>
      <c r="H894" s="4" t="s">
        <v>1021</v>
      </c>
      <c r="J894" s="5" t="s">
        <v>9</v>
      </c>
    </row>
    <row r="895" spans="1:10" ht="51.95">
      <c r="A895" s="5" t="s">
        <v>1514</v>
      </c>
      <c r="B895" s="5" t="s">
        <v>1603</v>
      </c>
      <c r="C895" s="4" t="s">
        <v>1604</v>
      </c>
      <c r="D895" s="5" t="s">
        <v>30</v>
      </c>
      <c r="E895" s="4" t="s">
        <v>1605</v>
      </c>
      <c r="H895" s="4" t="s">
        <v>454</v>
      </c>
      <c r="J895" s="5" t="s">
        <v>9</v>
      </c>
    </row>
    <row r="896" spans="1:10">
      <c r="A896" s="5" t="s">
        <v>1514</v>
      </c>
      <c r="B896" s="5" t="s">
        <v>1603</v>
      </c>
      <c r="C896" s="4" t="s">
        <v>29</v>
      </c>
      <c r="D896" s="5" t="s">
        <v>30</v>
      </c>
      <c r="E896" s="4" t="s">
        <v>1606</v>
      </c>
      <c r="H896" s="4" t="s">
        <v>454</v>
      </c>
      <c r="J896" s="5" t="s">
        <v>9</v>
      </c>
    </row>
    <row r="897" spans="1:10" ht="78">
      <c r="A897" s="5" t="s">
        <v>1514</v>
      </c>
      <c r="B897" s="5" t="s">
        <v>1607</v>
      </c>
      <c r="C897" s="4" t="s">
        <v>1608</v>
      </c>
      <c r="D897" s="5" t="s">
        <v>3</v>
      </c>
      <c r="E897" s="4" t="s">
        <v>1609</v>
      </c>
      <c r="H897" s="4" t="s">
        <v>454</v>
      </c>
      <c r="J897" s="5" t="s">
        <v>9</v>
      </c>
    </row>
    <row r="898" spans="1:10">
      <c r="A898" s="5" t="s">
        <v>1514</v>
      </c>
      <c r="B898" s="5" t="s">
        <v>1607</v>
      </c>
      <c r="C898" s="4" t="s">
        <v>29</v>
      </c>
      <c r="D898" s="5" t="s">
        <v>30</v>
      </c>
      <c r="E898" s="4" t="s">
        <v>1610</v>
      </c>
      <c r="H898" s="4" t="s">
        <v>454</v>
      </c>
      <c r="J898" s="5" t="s">
        <v>9</v>
      </c>
    </row>
    <row r="899" spans="1:10">
      <c r="A899" s="5" t="s">
        <v>1514</v>
      </c>
      <c r="B899" s="5" t="s">
        <v>1611</v>
      </c>
      <c r="C899" s="4" t="s">
        <v>1612</v>
      </c>
      <c r="D899" s="5" t="s">
        <v>3</v>
      </c>
      <c r="E899" s="4" t="s">
        <v>1613</v>
      </c>
    </row>
    <row r="900" spans="1:10" ht="78">
      <c r="A900" s="5" t="s">
        <v>1514</v>
      </c>
      <c r="B900" s="5" t="s">
        <v>1611</v>
      </c>
      <c r="C900" s="4" t="s">
        <v>1608</v>
      </c>
      <c r="D900" s="5" t="s">
        <v>3</v>
      </c>
      <c r="E900" s="4" t="s">
        <v>1609</v>
      </c>
      <c r="H900" s="4" t="s">
        <v>454</v>
      </c>
      <c r="J900" s="5" t="s">
        <v>9</v>
      </c>
    </row>
    <row r="901" spans="1:10">
      <c r="A901" s="5" t="s">
        <v>1514</v>
      </c>
      <c r="B901" s="5" t="s">
        <v>1611</v>
      </c>
      <c r="C901" s="4" t="s">
        <v>1614</v>
      </c>
      <c r="D901" s="5" t="s">
        <v>30</v>
      </c>
      <c r="E901" s="4" t="s">
        <v>1615</v>
      </c>
      <c r="H901" s="4" t="s">
        <v>454</v>
      </c>
      <c r="J901" s="5" t="s">
        <v>9</v>
      </c>
    </row>
    <row r="902" spans="1:10">
      <c r="A902" s="5" t="s">
        <v>1514</v>
      </c>
      <c r="B902" s="5" t="s">
        <v>1616</v>
      </c>
      <c r="C902" s="4" t="s">
        <v>1612</v>
      </c>
      <c r="D902" s="5" t="s">
        <v>3</v>
      </c>
      <c r="E902" s="4" t="s">
        <v>1617</v>
      </c>
    </row>
    <row r="903" spans="1:10" ht="78">
      <c r="A903" s="5" t="s">
        <v>1514</v>
      </c>
      <c r="B903" s="5" t="s">
        <v>1616</v>
      </c>
      <c r="C903" s="4" t="s">
        <v>1608</v>
      </c>
      <c r="D903" s="5" t="s">
        <v>3</v>
      </c>
      <c r="E903" s="4" t="s">
        <v>1609</v>
      </c>
      <c r="H903" s="4" t="s">
        <v>454</v>
      </c>
      <c r="J903" s="5" t="s">
        <v>9</v>
      </c>
    </row>
    <row r="904" spans="1:10">
      <c r="A904" s="5" t="s">
        <v>1514</v>
      </c>
      <c r="B904" s="5" t="s">
        <v>1618</v>
      </c>
      <c r="C904" s="4" t="s">
        <v>867</v>
      </c>
      <c r="D904" s="5" t="s">
        <v>13</v>
      </c>
      <c r="E904" s="4" t="s">
        <v>1619</v>
      </c>
      <c r="H904" s="4" t="s">
        <v>454</v>
      </c>
      <c r="J904" s="5" t="s">
        <v>9</v>
      </c>
    </row>
    <row r="905" spans="1:10" ht="104.1">
      <c r="A905" s="5" t="s">
        <v>1514</v>
      </c>
      <c r="B905" s="5" t="s">
        <v>1620</v>
      </c>
      <c r="C905" s="4" t="s">
        <v>1621</v>
      </c>
      <c r="D905" s="5" t="s">
        <v>30</v>
      </c>
      <c r="E905" s="4" t="s">
        <v>1622</v>
      </c>
      <c r="H905" s="4" t="s">
        <v>9</v>
      </c>
      <c r="J905" s="5" t="s">
        <v>9</v>
      </c>
    </row>
    <row r="906" spans="1:10">
      <c r="A906" s="5" t="s">
        <v>1514</v>
      </c>
      <c r="B906" s="5" t="s">
        <v>1620</v>
      </c>
      <c r="C906" s="4" t="s">
        <v>29</v>
      </c>
      <c r="D906" s="5" t="s">
        <v>30</v>
      </c>
      <c r="E906" s="4" t="s">
        <v>1623</v>
      </c>
      <c r="H906" s="4" t="s">
        <v>454</v>
      </c>
      <c r="J906" s="5" t="s">
        <v>9</v>
      </c>
    </row>
    <row r="907" spans="1:10">
      <c r="A907" s="5" t="s">
        <v>1562</v>
      </c>
      <c r="B907" s="5" t="s">
        <v>1620</v>
      </c>
      <c r="C907" s="4" t="s">
        <v>1624</v>
      </c>
      <c r="D907" s="5" t="s">
        <v>1625</v>
      </c>
      <c r="E907" s="4" t="s">
        <v>1626</v>
      </c>
      <c r="H907" s="4" t="s">
        <v>454</v>
      </c>
      <c r="J907" s="5" t="s">
        <v>9</v>
      </c>
    </row>
    <row r="908" spans="1:10">
      <c r="A908" s="5" t="s">
        <v>1514</v>
      </c>
      <c r="B908" s="5" t="s">
        <v>1627</v>
      </c>
      <c r="C908" s="4" t="s">
        <v>867</v>
      </c>
      <c r="D908" s="5" t="s">
        <v>30</v>
      </c>
      <c r="E908" s="4" t="s">
        <v>1628</v>
      </c>
      <c r="H908" s="4" t="s">
        <v>454</v>
      </c>
      <c r="J908" s="5" t="s">
        <v>9</v>
      </c>
    </row>
    <row r="909" spans="1:10">
      <c r="A909" s="5" t="s">
        <v>1514</v>
      </c>
      <c r="B909" s="5" t="s">
        <v>1627</v>
      </c>
      <c r="C909" s="4" t="s">
        <v>1629</v>
      </c>
      <c r="D909" s="5" t="s">
        <v>30</v>
      </c>
      <c r="E909" s="4" t="s">
        <v>1630</v>
      </c>
      <c r="H909" s="4" t="s">
        <v>454</v>
      </c>
      <c r="J909" s="5" t="s">
        <v>9</v>
      </c>
    </row>
    <row r="910" spans="1:10">
      <c r="A910" s="5" t="s">
        <v>1514</v>
      </c>
      <c r="B910" s="5" t="s">
        <v>1631</v>
      </c>
      <c r="C910" s="4" t="s">
        <v>1632</v>
      </c>
      <c r="D910" s="5" t="s">
        <v>30</v>
      </c>
      <c r="E910" s="4" t="s">
        <v>1633</v>
      </c>
      <c r="H910" s="4" t="s">
        <v>454</v>
      </c>
      <c r="J910" s="5" t="s">
        <v>9</v>
      </c>
    </row>
    <row r="911" spans="1:10" ht="104.1">
      <c r="A911" s="5" t="s">
        <v>1634</v>
      </c>
      <c r="B911" s="5" t="s">
        <v>1635</v>
      </c>
      <c r="C911" s="4" t="s">
        <v>1636</v>
      </c>
      <c r="D911" s="5" t="s">
        <v>3</v>
      </c>
      <c r="E911" s="4" t="s">
        <v>1637</v>
      </c>
      <c r="H911" s="4" t="s">
        <v>454</v>
      </c>
      <c r="J911" s="5" t="s">
        <v>9</v>
      </c>
    </row>
    <row r="912" spans="1:10" ht="51.95">
      <c r="A912" s="5" t="s">
        <v>1634</v>
      </c>
      <c r="B912" s="5" t="s">
        <v>1635</v>
      </c>
      <c r="C912" s="4" t="s">
        <v>1638</v>
      </c>
      <c r="D912" s="5" t="s">
        <v>3</v>
      </c>
      <c r="E912" s="4" t="s">
        <v>1639</v>
      </c>
      <c r="H912" s="4" t="s">
        <v>454</v>
      </c>
      <c r="J912" s="5" t="s">
        <v>9</v>
      </c>
    </row>
    <row r="913" spans="1:10">
      <c r="A913" s="5" t="s">
        <v>1634</v>
      </c>
      <c r="B913" s="5" t="s">
        <v>1640</v>
      </c>
      <c r="C913" s="4" t="s">
        <v>867</v>
      </c>
      <c r="D913" s="5" t="s">
        <v>3</v>
      </c>
      <c r="E913" s="4" t="s">
        <v>1641</v>
      </c>
      <c r="H913" s="4" t="s">
        <v>454</v>
      </c>
      <c r="J913" s="5" t="s">
        <v>9</v>
      </c>
    </row>
    <row r="914" spans="1:10">
      <c r="A914" s="5" t="s">
        <v>1634</v>
      </c>
      <c r="B914" s="5" t="s">
        <v>1642</v>
      </c>
      <c r="C914" s="4" t="s">
        <v>1643</v>
      </c>
      <c r="D914" s="5" t="s">
        <v>13</v>
      </c>
      <c r="E914" s="4" t="s">
        <v>1644</v>
      </c>
      <c r="H914" s="4" t="s">
        <v>454</v>
      </c>
      <c r="J914" s="5" t="s">
        <v>9</v>
      </c>
    </row>
    <row r="915" spans="1:10">
      <c r="A915" s="5" t="s">
        <v>1645</v>
      </c>
      <c r="B915" s="5" t="s">
        <v>1646</v>
      </c>
      <c r="C915" s="4" t="s">
        <v>1647</v>
      </c>
      <c r="D915" s="5" t="s">
        <v>3</v>
      </c>
      <c r="E915" s="4" t="s">
        <v>1648</v>
      </c>
    </row>
    <row r="916" spans="1:10" ht="51.95">
      <c r="A916" s="5" t="s">
        <v>1634</v>
      </c>
      <c r="B916" s="5" t="s">
        <v>1646</v>
      </c>
      <c r="C916" s="4" t="s">
        <v>29</v>
      </c>
      <c r="D916" s="5" t="s">
        <v>30</v>
      </c>
      <c r="E916" s="4" t="s">
        <v>1649</v>
      </c>
      <c r="H916" s="4" t="s">
        <v>9</v>
      </c>
      <c r="J916" s="5" t="s">
        <v>9</v>
      </c>
    </row>
    <row r="917" spans="1:10" ht="78">
      <c r="A917" s="5" t="s">
        <v>1634</v>
      </c>
      <c r="B917" s="5" t="s">
        <v>1646</v>
      </c>
      <c r="C917" s="4" t="s">
        <v>1650</v>
      </c>
      <c r="D917" s="5" t="s">
        <v>30</v>
      </c>
      <c r="E917" s="4" t="s">
        <v>1651</v>
      </c>
      <c r="H917" s="4" t="s">
        <v>454</v>
      </c>
      <c r="J917" s="5" t="s">
        <v>9</v>
      </c>
    </row>
    <row r="918" spans="1:10">
      <c r="A918" s="5" t="s">
        <v>1634</v>
      </c>
      <c r="B918" s="5" t="s">
        <v>1652</v>
      </c>
      <c r="C918" s="4" t="s">
        <v>29</v>
      </c>
      <c r="D918" s="5" t="s">
        <v>3</v>
      </c>
      <c r="E918" s="52" t="s">
        <v>1653</v>
      </c>
      <c r="H918" s="4" t="s">
        <v>454</v>
      </c>
      <c r="J918" s="5" t="s">
        <v>9</v>
      </c>
    </row>
    <row r="919" spans="1:10">
      <c r="A919" s="5" t="s">
        <v>1634</v>
      </c>
      <c r="B919" s="5" t="s">
        <v>1652</v>
      </c>
      <c r="C919" s="4" t="s">
        <v>29</v>
      </c>
      <c r="D919" s="5" t="s">
        <v>30</v>
      </c>
      <c r="E919" s="4" t="s">
        <v>1654</v>
      </c>
      <c r="H919" s="4" t="s">
        <v>454</v>
      </c>
      <c r="J919" s="5" t="s">
        <v>9</v>
      </c>
    </row>
    <row r="920" spans="1:10">
      <c r="A920" s="5" t="s">
        <v>1645</v>
      </c>
      <c r="B920" s="5" t="s">
        <v>1655</v>
      </c>
      <c r="C920" s="4" t="s">
        <v>1656</v>
      </c>
      <c r="D920" s="5" t="s">
        <v>30</v>
      </c>
      <c r="E920" s="4" t="s">
        <v>1657</v>
      </c>
    </row>
    <row r="921" spans="1:10">
      <c r="A921" s="5" t="s">
        <v>1634</v>
      </c>
      <c r="B921" s="5" t="s">
        <v>1655</v>
      </c>
      <c r="C921" s="4" t="s">
        <v>1478</v>
      </c>
      <c r="D921" s="5" t="s">
        <v>13</v>
      </c>
      <c r="E921" s="4" t="s">
        <v>1658</v>
      </c>
    </row>
    <row r="922" spans="1:10">
      <c r="A922" s="5" t="s">
        <v>1645</v>
      </c>
      <c r="B922" s="5" t="s">
        <v>1655</v>
      </c>
      <c r="C922" s="4" t="s">
        <v>1659</v>
      </c>
      <c r="D922" s="5" t="s">
        <v>30</v>
      </c>
      <c r="E922" s="4" t="s">
        <v>1660</v>
      </c>
      <c r="H922" s="4" t="s">
        <v>824</v>
      </c>
      <c r="J922" s="5" t="s">
        <v>824</v>
      </c>
    </row>
    <row r="923" spans="1:10">
      <c r="A923" s="5" t="s">
        <v>1634</v>
      </c>
      <c r="B923" s="5" t="s">
        <v>1655</v>
      </c>
      <c r="C923" s="4" t="s">
        <v>1661</v>
      </c>
      <c r="D923" s="5" t="s">
        <v>3</v>
      </c>
      <c r="E923" s="4" t="s">
        <v>1662</v>
      </c>
      <c r="H923" s="4" t="s">
        <v>454</v>
      </c>
      <c r="J923" s="5" t="s">
        <v>9</v>
      </c>
    </row>
    <row r="924" spans="1:10">
      <c r="A924" s="5" t="s">
        <v>1634</v>
      </c>
      <c r="B924" s="5" t="s">
        <v>1663</v>
      </c>
      <c r="C924" s="4" t="s">
        <v>867</v>
      </c>
      <c r="D924" s="5" t="s">
        <v>3</v>
      </c>
      <c r="E924" s="4" t="s">
        <v>1662</v>
      </c>
      <c r="H924" s="4" t="s">
        <v>9</v>
      </c>
      <c r="J924" s="5" t="s">
        <v>9</v>
      </c>
    </row>
    <row r="925" spans="1:10">
      <c r="A925" s="5" t="s">
        <v>1664</v>
      </c>
      <c r="B925" s="5" t="s">
        <v>1663</v>
      </c>
      <c r="C925" s="4" t="s">
        <v>1665</v>
      </c>
      <c r="D925" s="5" t="s">
        <v>3</v>
      </c>
      <c r="E925" s="4" t="s">
        <v>1666</v>
      </c>
      <c r="H925" s="4" t="s">
        <v>9</v>
      </c>
      <c r="J925" s="5" t="s">
        <v>9</v>
      </c>
    </row>
    <row r="926" spans="1:10" ht="78">
      <c r="A926" s="5" t="s">
        <v>1667</v>
      </c>
      <c r="B926" s="5" t="s">
        <v>1663</v>
      </c>
      <c r="C926" s="4" t="s">
        <v>1668</v>
      </c>
      <c r="D926" s="5" t="s">
        <v>3</v>
      </c>
      <c r="E926" s="4" t="s">
        <v>1669</v>
      </c>
      <c r="H926" s="4" t="s">
        <v>454</v>
      </c>
      <c r="J926" s="5" t="s">
        <v>9</v>
      </c>
    </row>
    <row r="927" spans="1:10" ht="78">
      <c r="A927" s="5" t="s">
        <v>1634</v>
      </c>
      <c r="B927" s="5" t="s">
        <v>1670</v>
      </c>
      <c r="C927" s="4" t="s">
        <v>29</v>
      </c>
      <c r="D927" s="5" t="s">
        <v>30</v>
      </c>
      <c r="E927" s="4" t="s">
        <v>1671</v>
      </c>
      <c r="H927" s="4" t="s">
        <v>1672</v>
      </c>
      <c r="J927" s="5" t="s">
        <v>9</v>
      </c>
    </row>
    <row r="928" spans="1:10" ht="51.95">
      <c r="A928" s="5" t="s">
        <v>1634</v>
      </c>
      <c r="B928" s="5" t="s">
        <v>1670</v>
      </c>
      <c r="C928" s="4" t="s">
        <v>1673</v>
      </c>
      <c r="D928" s="5" t="s">
        <v>3</v>
      </c>
      <c r="E928" s="4" t="s">
        <v>1674</v>
      </c>
      <c r="H928" s="4" t="s">
        <v>1672</v>
      </c>
      <c r="J928" s="5" t="s">
        <v>9</v>
      </c>
    </row>
    <row r="929" spans="1:10">
      <c r="A929" s="5" t="s">
        <v>1634</v>
      </c>
      <c r="B929" s="5" t="s">
        <v>1675</v>
      </c>
      <c r="C929" s="4" t="s">
        <v>1085</v>
      </c>
      <c r="D929" s="5" t="s">
        <v>3</v>
      </c>
      <c r="E929" s="52" t="s">
        <v>1676</v>
      </c>
    </row>
    <row r="930" spans="1:10" ht="51.95">
      <c r="A930" s="5" t="s">
        <v>1634</v>
      </c>
      <c r="B930" s="5" t="s">
        <v>1675</v>
      </c>
      <c r="C930" s="4" t="s">
        <v>1677</v>
      </c>
      <c r="D930" s="5" t="s">
        <v>3</v>
      </c>
      <c r="E930" s="4" t="s">
        <v>1678</v>
      </c>
      <c r="H930" s="4" t="s">
        <v>454</v>
      </c>
      <c r="J930" s="5" t="s">
        <v>454</v>
      </c>
    </row>
    <row r="931" spans="1:10">
      <c r="A931" s="5" t="s">
        <v>1634</v>
      </c>
      <c r="B931" s="5" t="s">
        <v>1679</v>
      </c>
      <c r="C931" s="4" t="s">
        <v>1478</v>
      </c>
      <c r="D931" s="5" t="s">
        <v>1680</v>
      </c>
      <c r="E931" s="4" t="s">
        <v>1681</v>
      </c>
      <c r="H931" s="4" t="s">
        <v>454</v>
      </c>
      <c r="J931" s="5" t="s">
        <v>9</v>
      </c>
    </row>
    <row r="932" spans="1:10" ht="51.95">
      <c r="A932" s="5" t="s">
        <v>1634</v>
      </c>
      <c r="B932" s="5" t="s">
        <v>1679</v>
      </c>
      <c r="C932" s="4" t="s">
        <v>29</v>
      </c>
      <c r="D932" s="5" t="s">
        <v>3</v>
      </c>
      <c r="E932" s="4" t="s">
        <v>1682</v>
      </c>
      <c r="H932" s="4" t="s">
        <v>454</v>
      </c>
      <c r="J932" s="5" t="s">
        <v>9</v>
      </c>
    </row>
    <row r="933" spans="1:10" ht="78">
      <c r="A933" s="5" t="s">
        <v>1634</v>
      </c>
      <c r="B933" s="5" t="s">
        <v>1679</v>
      </c>
      <c r="C933" s="4" t="s">
        <v>1683</v>
      </c>
      <c r="D933" s="5" t="s">
        <v>3</v>
      </c>
      <c r="E933" s="4" t="s">
        <v>1684</v>
      </c>
      <c r="H933" s="4" t="s">
        <v>454</v>
      </c>
      <c r="J933" s="5" t="s">
        <v>9</v>
      </c>
    </row>
    <row r="934" spans="1:10">
      <c r="A934" s="5" t="s">
        <v>1634</v>
      </c>
      <c r="B934" s="5" t="s">
        <v>1685</v>
      </c>
      <c r="C934" s="4" t="s">
        <v>1686</v>
      </c>
      <c r="D934" s="5" t="s">
        <v>3</v>
      </c>
      <c r="E934" s="53" t="s">
        <v>1687</v>
      </c>
      <c r="H934" s="4" t="s">
        <v>454</v>
      </c>
      <c r="J934" s="5" t="s">
        <v>9</v>
      </c>
    </row>
    <row r="935" spans="1:10" ht="182.1">
      <c r="A935" s="5" t="s">
        <v>1634</v>
      </c>
      <c r="B935" s="5" t="s">
        <v>1688</v>
      </c>
      <c r="C935" s="4" t="s">
        <v>1689</v>
      </c>
      <c r="D935" s="5" t="s">
        <v>3</v>
      </c>
      <c r="E935" s="4" t="s">
        <v>1690</v>
      </c>
      <c r="H935" s="4" t="s">
        <v>9</v>
      </c>
      <c r="J935" s="5" t="s">
        <v>9</v>
      </c>
    </row>
    <row r="936" spans="1:10">
      <c r="A936" s="5" t="s">
        <v>1634</v>
      </c>
      <c r="B936" s="5" t="s">
        <v>1691</v>
      </c>
      <c r="C936" s="4" t="s">
        <v>1692</v>
      </c>
      <c r="D936" s="5" t="s">
        <v>3</v>
      </c>
      <c r="E936" s="4" t="s">
        <v>1693</v>
      </c>
      <c r="H936" s="4" t="s">
        <v>454</v>
      </c>
      <c r="J936" s="5" t="s">
        <v>9</v>
      </c>
    </row>
    <row r="937" spans="1:10">
      <c r="A937" s="5" t="s">
        <v>1634</v>
      </c>
      <c r="B937" s="5" t="s">
        <v>1694</v>
      </c>
      <c r="C937" s="4" t="s">
        <v>1695</v>
      </c>
      <c r="D937" s="5" t="s">
        <v>13</v>
      </c>
      <c r="E937" s="4" t="s">
        <v>1696</v>
      </c>
      <c r="H937" s="4" t="s">
        <v>454</v>
      </c>
      <c r="J937" s="5" t="s">
        <v>9</v>
      </c>
    </row>
    <row r="938" spans="1:10">
      <c r="A938" s="5" t="s">
        <v>1634</v>
      </c>
      <c r="B938" s="5" t="s">
        <v>1697</v>
      </c>
      <c r="C938" s="4" t="s">
        <v>1698</v>
      </c>
      <c r="D938" s="5" t="s">
        <v>3</v>
      </c>
      <c r="E938" s="4" t="s">
        <v>1699</v>
      </c>
      <c r="H938" s="4" t="s">
        <v>454</v>
      </c>
      <c r="J938" s="5" t="s">
        <v>9</v>
      </c>
    </row>
    <row r="939" spans="1:10" ht="207.95">
      <c r="A939" s="5" t="s">
        <v>1634</v>
      </c>
      <c r="B939" s="5" t="s">
        <v>1697</v>
      </c>
      <c r="C939" s="4" t="s">
        <v>1700</v>
      </c>
      <c r="D939" s="5" t="s">
        <v>3</v>
      </c>
      <c r="E939" s="4" t="s">
        <v>1701</v>
      </c>
      <c r="H939" s="4" t="s">
        <v>454</v>
      </c>
      <c r="J939" s="5" t="s">
        <v>9</v>
      </c>
    </row>
    <row r="940" spans="1:10">
      <c r="A940" s="5" t="s">
        <v>1634</v>
      </c>
      <c r="B940" s="5" t="s">
        <v>1702</v>
      </c>
      <c r="C940" s="4" t="s">
        <v>29</v>
      </c>
      <c r="D940" s="5" t="s">
        <v>1703</v>
      </c>
      <c r="E940" s="4" t="s">
        <v>1704</v>
      </c>
      <c r="H940" s="4" t="s">
        <v>9</v>
      </c>
      <c r="J940" s="5" t="s">
        <v>9</v>
      </c>
    </row>
    <row r="941" spans="1:10">
      <c r="A941" s="5" t="s">
        <v>1634</v>
      </c>
      <c r="B941" s="5" t="s">
        <v>1702</v>
      </c>
      <c r="C941" s="4" t="s">
        <v>1705</v>
      </c>
      <c r="D941" s="5" t="s">
        <v>3</v>
      </c>
      <c r="E941" s="53" t="s">
        <v>1706</v>
      </c>
      <c r="H941" s="4" t="s">
        <v>9</v>
      </c>
      <c r="J941" s="5" t="s">
        <v>9</v>
      </c>
    </row>
    <row r="942" spans="1:10">
      <c r="A942" s="5" t="s">
        <v>1634</v>
      </c>
      <c r="B942" s="5" t="s">
        <v>1707</v>
      </c>
      <c r="C942" s="4" t="s">
        <v>1708</v>
      </c>
      <c r="D942" s="5" t="s">
        <v>3</v>
      </c>
      <c r="E942" s="4" t="s">
        <v>1709</v>
      </c>
      <c r="H942" s="4" t="s">
        <v>9</v>
      </c>
      <c r="J942" s="5" t="s">
        <v>9</v>
      </c>
    </row>
    <row r="943" spans="1:10">
      <c r="A943" s="5" t="s">
        <v>1634</v>
      </c>
      <c r="B943" s="5" t="s">
        <v>1707</v>
      </c>
      <c r="C943" s="4" t="s">
        <v>1710</v>
      </c>
      <c r="D943" s="5" t="s">
        <v>13</v>
      </c>
      <c r="E943" s="4" t="s">
        <v>1711</v>
      </c>
      <c r="H943" s="4" t="s">
        <v>9</v>
      </c>
      <c r="J943" s="5" t="s">
        <v>9</v>
      </c>
    </row>
    <row r="944" spans="1:10">
      <c r="A944" s="5" t="s">
        <v>1634</v>
      </c>
      <c r="B944" s="5" t="s">
        <v>1707</v>
      </c>
      <c r="C944" s="4" t="s">
        <v>29</v>
      </c>
      <c r="D944" s="5" t="s">
        <v>30</v>
      </c>
      <c r="E944" s="4" t="s">
        <v>1712</v>
      </c>
      <c r="H944" s="4" t="s">
        <v>9</v>
      </c>
      <c r="J944" s="5" t="s">
        <v>9</v>
      </c>
    </row>
    <row r="945" spans="1:10">
      <c r="A945" s="5" t="s">
        <v>1634</v>
      </c>
      <c r="B945" s="5" t="s">
        <v>1713</v>
      </c>
      <c r="C945" s="4" t="s">
        <v>1478</v>
      </c>
      <c r="D945" s="5" t="s">
        <v>3</v>
      </c>
      <c r="E945" s="4" t="s">
        <v>1714</v>
      </c>
      <c r="H945" s="4" t="s">
        <v>454</v>
      </c>
      <c r="J945" s="5" t="s">
        <v>9</v>
      </c>
    </row>
    <row r="946" spans="1:10">
      <c r="A946" s="5" t="s">
        <v>1634</v>
      </c>
      <c r="B946" s="5" t="s">
        <v>1713</v>
      </c>
      <c r="C946" s="4" t="s">
        <v>1715</v>
      </c>
      <c r="D946" s="5" t="s">
        <v>3</v>
      </c>
      <c r="E946" s="4" t="s">
        <v>1716</v>
      </c>
      <c r="H946" s="4" t="s">
        <v>454</v>
      </c>
      <c r="J946" s="5" t="s">
        <v>9</v>
      </c>
    </row>
    <row r="947" spans="1:10" ht="104.1">
      <c r="A947" s="5" t="s">
        <v>1634</v>
      </c>
      <c r="B947" s="5" t="s">
        <v>1713</v>
      </c>
      <c r="C947" s="4" t="s">
        <v>29</v>
      </c>
      <c r="D947" s="5" t="s">
        <v>1717</v>
      </c>
      <c r="E947" s="4" t="s">
        <v>1718</v>
      </c>
      <c r="H947" s="4" t="s">
        <v>454</v>
      </c>
      <c r="J947" s="5" t="s">
        <v>9</v>
      </c>
    </row>
    <row r="948" spans="1:10" ht="51.95">
      <c r="A948" s="5" t="s">
        <v>1634</v>
      </c>
      <c r="B948" s="5" t="s">
        <v>1713</v>
      </c>
      <c r="C948" s="4" t="s">
        <v>1719</v>
      </c>
      <c r="D948" s="5" t="s">
        <v>3</v>
      </c>
      <c r="E948" s="4" t="s">
        <v>1720</v>
      </c>
      <c r="H948" s="4" t="s">
        <v>454</v>
      </c>
      <c r="J948" s="5" t="s">
        <v>9</v>
      </c>
    </row>
    <row r="949" spans="1:10">
      <c r="A949" s="5" t="s">
        <v>1634</v>
      </c>
      <c r="B949" s="5" t="s">
        <v>1721</v>
      </c>
      <c r="C949" s="4" t="s">
        <v>1478</v>
      </c>
      <c r="D949" s="5" t="s">
        <v>3</v>
      </c>
      <c r="E949" s="4" t="s">
        <v>1722</v>
      </c>
    </row>
    <row r="950" spans="1:10">
      <c r="A950" s="5" t="s">
        <v>1723</v>
      </c>
      <c r="B950" s="5" t="s">
        <v>1721</v>
      </c>
      <c r="C950" s="4" t="s">
        <v>29</v>
      </c>
      <c r="D950" s="5" t="s">
        <v>1703</v>
      </c>
      <c r="E950" s="4" t="s">
        <v>1724</v>
      </c>
    </row>
    <row r="951" spans="1:10">
      <c r="A951" s="5" t="s">
        <v>1725</v>
      </c>
      <c r="B951" s="5" t="s">
        <v>1721</v>
      </c>
      <c r="C951" s="4" t="s">
        <v>1726</v>
      </c>
      <c r="D951" s="5" t="s">
        <v>3</v>
      </c>
      <c r="E951" s="4" t="s">
        <v>1727</v>
      </c>
    </row>
    <row r="952" spans="1:10">
      <c r="A952" s="5" t="s">
        <v>1728</v>
      </c>
      <c r="B952" s="5" t="s">
        <v>1729</v>
      </c>
      <c r="C952" s="4" t="s">
        <v>1478</v>
      </c>
      <c r="D952" s="5" t="s">
        <v>3</v>
      </c>
      <c r="E952" s="4" t="s">
        <v>1727</v>
      </c>
    </row>
    <row r="953" spans="1:10">
      <c r="A953" s="5" t="s">
        <v>1728</v>
      </c>
      <c r="B953" s="5" t="s">
        <v>1730</v>
      </c>
      <c r="C953" s="4" t="s">
        <v>1731</v>
      </c>
      <c r="D953" s="5" t="s">
        <v>3</v>
      </c>
      <c r="E953" s="4" t="s">
        <v>1732</v>
      </c>
    </row>
    <row r="954" spans="1:10">
      <c r="A954" s="5" t="s">
        <v>1728</v>
      </c>
      <c r="B954" s="5" t="s">
        <v>1733</v>
      </c>
      <c r="C954" s="4" t="s">
        <v>1731</v>
      </c>
      <c r="D954" s="5" t="s">
        <v>3</v>
      </c>
      <c r="E954" s="4" t="s">
        <v>1732</v>
      </c>
      <c r="H954" s="4" t="s">
        <v>9</v>
      </c>
      <c r="J954" s="5" t="s">
        <v>9</v>
      </c>
    </row>
    <row r="955" spans="1:10">
      <c r="A955" s="5" t="s">
        <v>1728</v>
      </c>
      <c r="B955" s="5" t="s">
        <v>1733</v>
      </c>
      <c r="C955" s="4" t="s">
        <v>29</v>
      </c>
      <c r="D955" s="5" t="s">
        <v>1703</v>
      </c>
      <c r="E955" s="4" t="s">
        <v>1734</v>
      </c>
      <c r="H955" s="4" t="s">
        <v>9</v>
      </c>
      <c r="J955" s="5" t="s">
        <v>9</v>
      </c>
    </row>
    <row r="956" spans="1:10">
      <c r="A956" s="5" t="s">
        <v>1728</v>
      </c>
      <c r="B956" s="5" t="s">
        <v>1733</v>
      </c>
      <c r="C956" s="4" t="s">
        <v>1735</v>
      </c>
      <c r="D956" s="5" t="s">
        <v>3</v>
      </c>
      <c r="E956" s="53" t="s">
        <v>1736</v>
      </c>
      <c r="H956" s="4" t="s">
        <v>9</v>
      </c>
      <c r="J956" s="5" t="s">
        <v>9</v>
      </c>
    </row>
    <row r="957" spans="1:10">
      <c r="A957" s="5" t="s">
        <v>1728</v>
      </c>
      <c r="B957" s="5" t="s">
        <v>1737</v>
      </c>
      <c r="C957" s="4" t="s">
        <v>389</v>
      </c>
      <c r="D957" s="5" t="s">
        <v>13</v>
      </c>
      <c r="E957" s="4" t="s">
        <v>1738</v>
      </c>
      <c r="H957" s="4" t="s">
        <v>9</v>
      </c>
      <c r="J957" s="5" t="s">
        <v>9</v>
      </c>
    </row>
    <row r="958" spans="1:10">
      <c r="A958" s="5" t="s">
        <v>1728</v>
      </c>
      <c r="B958" s="5" t="s">
        <v>1737</v>
      </c>
      <c r="C958" s="4" t="s">
        <v>29</v>
      </c>
      <c r="D958" s="5" t="s">
        <v>30</v>
      </c>
      <c r="E958" s="4" t="s">
        <v>1739</v>
      </c>
      <c r="H958" s="4" t="s">
        <v>9</v>
      </c>
      <c r="J958" s="5" t="s">
        <v>9</v>
      </c>
    </row>
    <row r="959" spans="1:10" ht="156">
      <c r="A959" s="5" t="s">
        <v>1728</v>
      </c>
      <c r="B959" s="5" t="s">
        <v>1737</v>
      </c>
      <c r="C959" s="4" t="s">
        <v>1740</v>
      </c>
      <c r="D959" s="5" t="s">
        <v>3</v>
      </c>
      <c r="E959" s="4" t="s">
        <v>1741</v>
      </c>
      <c r="H959" s="4" t="s">
        <v>9</v>
      </c>
      <c r="J959" s="5" t="s">
        <v>9</v>
      </c>
    </row>
    <row r="960" spans="1:10">
      <c r="A960" s="5" t="s">
        <v>1728</v>
      </c>
      <c r="B960" s="3">
        <v>44992</v>
      </c>
      <c r="C960" s="4" t="s">
        <v>1742</v>
      </c>
      <c r="D960" s="5" t="s">
        <v>708</v>
      </c>
      <c r="E960" s="4" t="s">
        <v>1743</v>
      </c>
      <c r="H960" s="4" t="s">
        <v>9</v>
      </c>
      <c r="J960" s="5" t="s">
        <v>9</v>
      </c>
    </row>
    <row r="961" spans="1:10" ht="78">
      <c r="A961" s="5" t="s">
        <v>1728</v>
      </c>
      <c r="B961" s="5" t="s">
        <v>1744</v>
      </c>
      <c r="C961" s="4" t="s">
        <v>1745</v>
      </c>
      <c r="D961" s="5" t="s">
        <v>3</v>
      </c>
      <c r="E961" s="4" t="s">
        <v>1746</v>
      </c>
      <c r="H961" s="4" t="s">
        <v>454</v>
      </c>
      <c r="J961" s="5" t="s">
        <v>9</v>
      </c>
    </row>
    <row r="962" spans="1:10">
      <c r="A962" s="5" t="s">
        <v>1728</v>
      </c>
      <c r="B962" s="5" t="s">
        <v>1744</v>
      </c>
      <c r="C962" s="4" t="s">
        <v>1742</v>
      </c>
      <c r="D962" s="5" t="s">
        <v>30</v>
      </c>
      <c r="E962" s="4" t="s">
        <v>1747</v>
      </c>
    </row>
    <row r="963" spans="1:10">
      <c r="A963" s="5" t="s">
        <v>1728</v>
      </c>
      <c r="B963" s="5" t="s">
        <v>1748</v>
      </c>
      <c r="C963" s="4" t="s">
        <v>1749</v>
      </c>
      <c r="D963" s="5" t="s">
        <v>708</v>
      </c>
      <c r="E963" s="4" t="s">
        <v>1750</v>
      </c>
      <c r="H963" s="4" t="s">
        <v>454</v>
      </c>
      <c r="J963" s="5" t="s">
        <v>9</v>
      </c>
    </row>
    <row r="964" spans="1:10" ht="104.1">
      <c r="A964" s="5" t="s">
        <v>1728</v>
      </c>
      <c r="B964" s="5" t="s">
        <v>1748</v>
      </c>
      <c r="C964" s="4" t="s">
        <v>1751</v>
      </c>
      <c r="D964" s="5" t="s">
        <v>3</v>
      </c>
      <c r="E964" s="4" t="s">
        <v>1752</v>
      </c>
      <c r="H964" s="4" t="s">
        <v>454</v>
      </c>
      <c r="J964" s="5" t="s">
        <v>9</v>
      </c>
    </row>
    <row r="965" spans="1:10">
      <c r="A965" s="5" t="s">
        <v>1728</v>
      </c>
      <c r="B965" s="5" t="s">
        <v>1748</v>
      </c>
      <c r="C965" s="4" t="s">
        <v>1742</v>
      </c>
      <c r="D965" s="5" t="s">
        <v>30</v>
      </c>
      <c r="E965" s="4" t="s">
        <v>1753</v>
      </c>
      <c r="H965" s="4" t="s">
        <v>454</v>
      </c>
      <c r="J965" s="5" t="s">
        <v>9</v>
      </c>
    </row>
    <row r="966" spans="1:10" ht="51.95">
      <c r="A966" s="5" t="s">
        <v>1728</v>
      </c>
      <c r="B966" s="5" t="s">
        <v>1748</v>
      </c>
      <c r="C966" s="4" t="s">
        <v>1754</v>
      </c>
      <c r="D966" s="5" t="s">
        <v>1703</v>
      </c>
      <c r="E966" s="4" t="s">
        <v>1755</v>
      </c>
      <c r="H966" s="4" t="s">
        <v>454</v>
      </c>
      <c r="J966" s="5" t="s">
        <v>9</v>
      </c>
    </row>
    <row r="967" spans="1:10">
      <c r="A967" s="5" t="s">
        <v>1728</v>
      </c>
      <c r="B967" s="5" t="s">
        <v>1756</v>
      </c>
      <c r="C967" s="4" t="s">
        <v>1478</v>
      </c>
      <c r="D967" s="5" t="s">
        <v>3</v>
      </c>
      <c r="E967" s="4" t="s">
        <v>1757</v>
      </c>
      <c r="H967" s="4" t="s">
        <v>9</v>
      </c>
      <c r="J967" s="5" t="s">
        <v>9</v>
      </c>
    </row>
    <row r="968" spans="1:10" ht="104.1">
      <c r="A968" s="5" t="s">
        <v>1728</v>
      </c>
      <c r="B968" s="5" t="s">
        <v>1756</v>
      </c>
      <c r="C968" s="4" t="s">
        <v>1758</v>
      </c>
      <c r="D968" s="5" t="s">
        <v>3</v>
      </c>
      <c r="E968" s="4" t="s">
        <v>1759</v>
      </c>
      <c r="H968" s="4" t="s">
        <v>454</v>
      </c>
      <c r="J968" s="5" t="s">
        <v>9</v>
      </c>
    </row>
    <row r="969" spans="1:10">
      <c r="A969" s="5" t="s">
        <v>1728</v>
      </c>
      <c r="B969" s="5" t="s">
        <v>1756</v>
      </c>
      <c r="C969" s="4" t="s">
        <v>1478</v>
      </c>
      <c r="D969" s="5" t="s">
        <v>3</v>
      </c>
      <c r="E969" s="4" t="s">
        <v>1757</v>
      </c>
      <c r="H969" s="4" t="s">
        <v>9</v>
      </c>
      <c r="J969" s="5" t="s">
        <v>9</v>
      </c>
    </row>
    <row r="970" spans="1:10">
      <c r="A970" s="5" t="s">
        <v>1728</v>
      </c>
      <c r="B970" s="5" t="s">
        <v>1756</v>
      </c>
      <c r="C970" s="4" t="s">
        <v>1760</v>
      </c>
      <c r="D970" s="5" t="s">
        <v>1703</v>
      </c>
      <c r="E970" s="4" t="s">
        <v>1761</v>
      </c>
      <c r="H970" s="4" t="s">
        <v>454</v>
      </c>
      <c r="J970" s="5" t="s">
        <v>9</v>
      </c>
    </row>
    <row r="971" spans="1:10">
      <c r="A971" s="5" t="s">
        <v>1728</v>
      </c>
      <c r="B971" s="5" t="s">
        <v>1762</v>
      </c>
      <c r="C971" s="4" t="s">
        <v>1478</v>
      </c>
      <c r="D971" s="5" t="s">
        <v>708</v>
      </c>
      <c r="E971" s="4" t="s">
        <v>1763</v>
      </c>
      <c r="H971" s="4" t="s">
        <v>9</v>
      </c>
      <c r="J971" s="5" t="s">
        <v>9</v>
      </c>
    </row>
    <row r="972" spans="1:10" ht="78">
      <c r="A972" s="5" t="s">
        <v>1728</v>
      </c>
      <c r="B972" s="5" t="s">
        <v>1762</v>
      </c>
      <c r="C972" s="4" t="s">
        <v>1764</v>
      </c>
      <c r="D972" s="5" t="s">
        <v>3</v>
      </c>
      <c r="E972" s="4" t="s">
        <v>1765</v>
      </c>
      <c r="H972" s="4" t="s">
        <v>9</v>
      </c>
      <c r="J972" s="5" t="s">
        <v>9</v>
      </c>
    </row>
    <row r="973" spans="1:10">
      <c r="A973" s="5" t="s">
        <v>1728</v>
      </c>
      <c r="B973" s="5" t="s">
        <v>1766</v>
      </c>
      <c r="C973" s="4" t="s">
        <v>29</v>
      </c>
      <c r="D973" s="5" t="s">
        <v>30</v>
      </c>
      <c r="E973" s="53" t="s">
        <v>1767</v>
      </c>
      <c r="H973" s="4" t="s">
        <v>9</v>
      </c>
      <c r="J973" s="5" t="s">
        <v>9</v>
      </c>
    </row>
    <row r="974" spans="1:10">
      <c r="A974" s="5" t="s">
        <v>1728</v>
      </c>
      <c r="B974" s="5" t="s">
        <v>1766</v>
      </c>
      <c r="C974" s="4" t="s">
        <v>867</v>
      </c>
      <c r="D974" s="5" t="s">
        <v>3</v>
      </c>
      <c r="E974" s="4" t="s">
        <v>1768</v>
      </c>
      <c r="H974" s="4" t="s">
        <v>9</v>
      </c>
      <c r="J974" s="5" t="s">
        <v>9</v>
      </c>
    </row>
    <row r="975" spans="1:10">
      <c r="A975" s="5" t="s">
        <v>1728</v>
      </c>
      <c r="B975" s="5" t="s">
        <v>1769</v>
      </c>
      <c r="C975" s="4" t="s">
        <v>1512</v>
      </c>
      <c r="D975" s="5" t="s">
        <v>3</v>
      </c>
      <c r="E975" s="4" t="s">
        <v>1770</v>
      </c>
      <c r="H975" s="4" t="s">
        <v>9</v>
      </c>
      <c r="J975" s="5" t="s">
        <v>9</v>
      </c>
    </row>
    <row r="976" spans="1:10" ht="260.10000000000002">
      <c r="A976" s="5" t="s">
        <v>1728</v>
      </c>
      <c r="B976" s="5" t="s">
        <v>1769</v>
      </c>
      <c r="C976" s="4" t="s">
        <v>1771</v>
      </c>
      <c r="D976" s="5" t="s">
        <v>3</v>
      </c>
      <c r="E976" s="4" t="s">
        <v>1772</v>
      </c>
      <c r="F976" s="4" t="s">
        <v>1773</v>
      </c>
      <c r="H976" s="4" t="s">
        <v>454</v>
      </c>
      <c r="J976" s="5" t="s">
        <v>9</v>
      </c>
    </row>
    <row r="977" spans="1:10">
      <c r="A977" s="5" t="s">
        <v>1728</v>
      </c>
      <c r="B977" s="5" t="s">
        <v>1769</v>
      </c>
      <c r="C977" s="4" t="s">
        <v>29</v>
      </c>
      <c r="D977" s="5" t="s">
        <v>30</v>
      </c>
      <c r="E977" s="4" t="s">
        <v>1774</v>
      </c>
      <c r="H977" s="4" t="s">
        <v>9</v>
      </c>
      <c r="J977" s="5" t="s">
        <v>9</v>
      </c>
    </row>
    <row r="978" spans="1:10">
      <c r="A978" s="5" t="s">
        <v>1728</v>
      </c>
      <c r="B978" s="5" t="s">
        <v>1775</v>
      </c>
      <c r="C978" s="4" t="s">
        <v>1478</v>
      </c>
      <c r="D978" s="5" t="s">
        <v>708</v>
      </c>
      <c r="E978" s="4" t="s">
        <v>1776</v>
      </c>
      <c r="H978" s="4" t="s">
        <v>9</v>
      </c>
      <c r="J978" s="5" t="s">
        <v>9</v>
      </c>
    </row>
    <row r="979" spans="1:10" ht="156">
      <c r="A979" s="5" t="s">
        <v>1728</v>
      </c>
      <c r="B979" s="5" t="s">
        <v>1775</v>
      </c>
      <c r="C979" s="4" t="s">
        <v>1777</v>
      </c>
      <c r="D979" s="5" t="s">
        <v>3</v>
      </c>
      <c r="E979" s="4" t="s">
        <v>1778</v>
      </c>
      <c r="H979" s="4" t="s">
        <v>9</v>
      </c>
      <c r="J979" s="5" t="s">
        <v>9</v>
      </c>
    </row>
    <row r="980" spans="1:10">
      <c r="A980" s="5" t="s">
        <v>1728</v>
      </c>
      <c r="B980" s="5" t="s">
        <v>1779</v>
      </c>
      <c r="C980" s="4" t="s">
        <v>1478</v>
      </c>
      <c r="D980" s="5" t="s">
        <v>708</v>
      </c>
      <c r="E980" s="4" t="s">
        <v>1780</v>
      </c>
      <c r="H980" s="4" t="s">
        <v>9</v>
      </c>
      <c r="J980" s="5" t="s">
        <v>9</v>
      </c>
    </row>
    <row r="981" spans="1:10" ht="78">
      <c r="A981" s="5" t="s">
        <v>1728</v>
      </c>
      <c r="B981" s="5" t="s">
        <v>1779</v>
      </c>
      <c r="C981" s="4" t="s">
        <v>1781</v>
      </c>
      <c r="D981" s="5" t="s">
        <v>3</v>
      </c>
      <c r="E981" s="4" t="s">
        <v>1782</v>
      </c>
    </row>
    <row r="982" spans="1:10">
      <c r="A982" s="5" t="s">
        <v>1728</v>
      </c>
      <c r="B982" s="5" t="s">
        <v>1783</v>
      </c>
      <c r="C982" s="4" t="s">
        <v>1478</v>
      </c>
      <c r="D982" s="5" t="s">
        <v>708</v>
      </c>
      <c r="E982" s="4" t="s">
        <v>1780</v>
      </c>
      <c r="H982" s="4" t="s">
        <v>9</v>
      </c>
      <c r="J982" s="5" t="s">
        <v>9</v>
      </c>
    </row>
    <row r="983" spans="1:10" ht="207.95">
      <c r="A983" s="5" t="s">
        <v>1728</v>
      </c>
      <c r="B983" s="5" t="s">
        <v>1784</v>
      </c>
      <c r="C983" s="4" t="s">
        <v>1785</v>
      </c>
      <c r="D983" s="5" t="s">
        <v>13</v>
      </c>
      <c r="E983" s="4" t="s">
        <v>1786</v>
      </c>
      <c r="H983" s="4" t="s">
        <v>9</v>
      </c>
      <c r="J983" s="5" t="s">
        <v>9</v>
      </c>
    </row>
    <row r="984" spans="1:10">
      <c r="A984" s="5" t="s">
        <v>1728</v>
      </c>
      <c r="B984" s="5" t="s">
        <v>1787</v>
      </c>
      <c r="C984" s="4" t="s">
        <v>1478</v>
      </c>
      <c r="D984" s="5" t="s">
        <v>708</v>
      </c>
      <c r="E984" s="4" t="s">
        <v>1788</v>
      </c>
      <c r="H984" s="4" t="s">
        <v>9</v>
      </c>
      <c r="J984" s="5" t="s">
        <v>9</v>
      </c>
    </row>
    <row r="985" spans="1:10" ht="51.95">
      <c r="A985" s="5" t="s">
        <v>1728</v>
      </c>
      <c r="B985" s="5" t="s">
        <v>1787</v>
      </c>
      <c r="C985" s="4" t="s">
        <v>1789</v>
      </c>
      <c r="D985" s="5" t="s">
        <v>13</v>
      </c>
      <c r="E985" s="4" t="s">
        <v>1790</v>
      </c>
      <c r="H985" s="4" t="s">
        <v>454</v>
      </c>
      <c r="J985" s="5" t="s">
        <v>9</v>
      </c>
    </row>
    <row r="986" spans="1:10">
      <c r="A986" s="5" t="s">
        <v>1728</v>
      </c>
      <c r="B986" s="5" t="s">
        <v>1787</v>
      </c>
      <c r="C986" s="4" t="s">
        <v>1791</v>
      </c>
      <c r="D986" s="5" t="s">
        <v>1544</v>
      </c>
      <c r="E986" s="53" t="s">
        <v>1792</v>
      </c>
      <c r="H986" s="4" t="s">
        <v>9</v>
      </c>
      <c r="J986" s="5" t="s">
        <v>9</v>
      </c>
    </row>
    <row r="987" spans="1:10">
      <c r="A987" s="5" t="s">
        <v>1728</v>
      </c>
      <c r="B987" s="5" t="s">
        <v>1793</v>
      </c>
      <c r="C987" s="4" t="s">
        <v>1791</v>
      </c>
      <c r="D987" s="5" t="s">
        <v>1544</v>
      </c>
      <c r="E987" s="4" t="s">
        <v>1794</v>
      </c>
      <c r="H987" s="4" t="s">
        <v>9</v>
      </c>
      <c r="J987" s="5" t="s">
        <v>9</v>
      </c>
    </row>
    <row r="988" spans="1:10" ht="104.1">
      <c r="A988" s="5" t="s">
        <v>1728</v>
      </c>
      <c r="B988" s="5" t="s">
        <v>1793</v>
      </c>
      <c r="C988" s="4" t="s">
        <v>1795</v>
      </c>
      <c r="D988" s="5" t="s">
        <v>3</v>
      </c>
      <c r="E988" s="4" t="s">
        <v>1796</v>
      </c>
      <c r="H988" s="4" t="s">
        <v>454</v>
      </c>
      <c r="J988" s="5" t="s">
        <v>9</v>
      </c>
    </row>
    <row r="989" spans="1:10">
      <c r="A989" s="5" t="s">
        <v>1728</v>
      </c>
      <c r="B989" s="5" t="s">
        <v>1793</v>
      </c>
      <c r="C989" s="4" t="s">
        <v>29</v>
      </c>
      <c r="D989" s="5" t="s">
        <v>30</v>
      </c>
      <c r="E989" s="4" t="s">
        <v>1797</v>
      </c>
      <c r="H989" s="4" t="s">
        <v>9</v>
      </c>
      <c r="J989" s="5" t="s">
        <v>9</v>
      </c>
    </row>
    <row r="990" spans="1:10">
      <c r="A990" s="5" t="s">
        <v>1728</v>
      </c>
      <c r="B990" s="5" t="s">
        <v>1798</v>
      </c>
      <c r="C990" s="4" t="s">
        <v>1478</v>
      </c>
      <c r="D990" s="5" t="s">
        <v>3</v>
      </c>
      <c r="E990" s="4" t="s">
        <v>1799</v>
      </c>
      <c r="H990" s="4" t="s">
        <v>9</v>
      </c>
      <c r="J990" s="5" t="s">
        <v>9</v>
      </c>
    </row>
    <row r="991" spans="1:10" ht="51.95">
      <c r="A991" s="5" t="s">
        <v>1728</v>
      </c>
      <c r="B991" s="5" t="s">
        <v>1798</v>
      </c>
      <c r="C991" s="4" t="s">
        <v>1789</v>
      </c>
      <c r="D991" s="5" t="s">
        <v>3</v>
      </c>
      <c r="E991" s="4" t="s">
        <v>1800</v>
      </c>
      <c r="H991" s="4" t="s">
        <v>9</v>
      </c>
      <c r="J991" s="5" t="s">
        <v>9</v>
      </c>
    </row>
    <row r="992" spans="1:10">
      <c r="A992" s="5" t="s">
        <v>1728</v>
      </c>
      <c r="B992" s="5" t="s">
        <v>1798</v>
      </c>
      <c r="C992" s="4" t="s">
        <v>29</v>
      </c>
      <c r="D992" s="5" t="s">
        <v>30</v>
      </c>
      <c r="E992" s="4" t="s">
        <v>1801</v>
      </c>
      <c r="H992" s="4" t="s">
        <v>454</v>
      </c>
      <c r="J992" s="5" t="s">
        <v>9</v>
      </c>
    </row>
    <row r="993" spans="1:10" ht="51.95">
      <c r="A993" s="5" t="s">
        <v>1728</v>
      </c>
      <c r="B993" s="5" t="s">
        <v>1802</v>
      </c>
      <c r="C993" s="4" t="s">
        <v>1789</v>
      </c>
      <c r="D993" s="5" t="s">
        <v>3</v>
      </c>
      <c r="E993" s="4" t="s">
        <v>1800</v>
      </c>
      <c r="H993" s="4" t="s">
        <v>454</v>
      </c>
      <c r="J993" s="5" t="s">
        <v>9</v>
      </c>
    </row>
    <row r="994" spans="1:10">
      <c r="A994" s="5" t="s">
        <v>1728</v>
      </c>
      <c r="B994" s="5" t="s">
        <v>1803</v>
      </c>
      <c r="C994" s="4" t="s">
        <v>1804</v>
      </c>
      <c r="D994" s="5" t="s">
        <v>3</v>
      </c>
      <c r="E994" s="53" t="s">
        <v>1805</v>
      </c>
      <c r="H994" s="4" t="s">
        <v>9</v>
      </c>
      <c r="J994" s="5" t="s">
        <v>9</v>
      </c>
    </row>
    <row r="995" spans="1:10" ht="51.95">
      <c r="A995" s="5" t="s">
        <v>1728</v>
      </c>
      <c r="B995" s="5" t="s">
        <v>1806</v>
      </c>
      <c r="C995" s="4" t="s">
        <v>1789</v>
      </c>
      <c r="D995" s="5" t="s">
        <v>3</v>
      </c>
      <c r="E995" s="4" t="s">
        <v>1800</v>
      </c>
      <c r="H995" s="4" t="s">
        <v>454</v>
      </c>
      <c r="J995" s="5" t="s">
        <v>454</v>
      </c>
    </row>
    <row r="996" spans="1:10">
      <c r="A996" s="5" t="s">
        <v>1728</v>
      </c>
      <c r="B996" s="5" t="s">
        <v>1806</v>
      </c>
      <c r="C996" s="4" t="s">
        <v>29</v>
      </c>
      <c r="D996" s="5" t="s">
        <v>30</v>
      </c>
      <c r="E996" s="4" t="s">
        <v>1807</v>
      </c>
      <c r="H996" s="4" t="s">
        <v>9</v>
      </c>
      <c r="J996" s="5" t="s">
        <v>9</v>
      </c>
    </row>
    <row r="997" spans="1:10">
      <c r="A997" s="5" t="s">
        <v>1728</v>
      </c>
      <c r="B997" s="5" t="s">
        <v>1808</v>
      </c>
      <c r="C997" s="4" t="s">
        <v>1604</v>
      </c>
      <c r="D997" s="5" t="s">
        <v>3</v>
      </c>
      <c r="E997" s="4" t="s">
        <v>1809</v>
      </c>
      <c r="H997" s="4" t="s">
        <v>9</v>
      </c>
      <c r="J997" s="5" t="s">
        <v>9</v>
      </c>
    </row>
    <row r="998" spans="1:10">
      <c r="A998" s="5" t="s">
        <v>1728</v>
      </c>
      <c r="B998" s="5" t="s">
        <v>1808</v>
      </c>
      <c r="C998" s="4" t="s">
        <v>1810</v>
      </c>
      <c r="D998" s="5" t="s">
        <v>3</v>
      </c>
      <c r="E998" s="4" t="s">
        <v>1811</v>
      </c>
      <c r="H998" s="4" t="s">
        <v>9</v>
      </c>
      <c r="J998" s="5" t="s">
        <v>9</v>
      </c>
    </row>
    <row r="999" spans="1:10">
      <c r="A999" s="5" t="s">
        <v>1728</v>
      </c>
      <c r="B999" s="5" t="s">
        <v>1812</v>
      </c>
      <c r="C999" s="4" t="s">
        <v>1813</v>
      </c>
      <c r="D999" s="5" t="s">
        <v>3</v>
      </c>
      <c r="E999" s="4" t="s">
        <v>1814</v>
      </c>
      <c r="H999" s="4" t="s">
        <v>9</v>
      </c>
      <c r="J999" s="5" t="s">
        <v>9</v>
      </c>
    </row>
    <row r="1000" spans="1:10" ht="51.95">
      <c r="A1000" s="5" t="s">
        <v>1728</v>
      </c>
      <c r="B1000" s="5" t="s">
        <v>1812</v>
      </c>
      <c r="C1000" s="4" t="s">
        <v>1475</v>
      </c>
      <c r="D1000" s="5" t="s">
        <v>3</v>
      </c>
      <c r="E1000" s="4" t="s">
        <v>1815</v>
      </c>
      <c r="H1000" s="4" t="s">
        <v>454</v>
      </c>
      <c r="J1000" s="5" t="s">
        <v>9</v>
      </c>
    </row>
    <row r="1001" spans="1:10">
      <c r="A1001" s="5" t="s">
        <v>1728</v>
      </c>
      <c r="B1001" s="5" t="s">
        <v>1816</v>
      </c>
      <c r="C1001" s="4" t="s">
        <v>1475</v>
      </c>
      <c r="D1001" s="5" t="s">
        <v>3</v>
      </c>
      <c r="E1001" s="4" t="s">
        <v>1817</v>
      </c>
      <c r="H1001" s="4" t="s">
        <v>9</v>
      </c>
      <c r="J1001" s="5" t="s">
        <v>9</v>
      </c>
    </row>
    <row r="1002" spans="1:10" ht="51.95">
      <c r="A1002" s="5" t="s">
        <v>1728</v>
      </c>
      <c r="B1002" s="5" t="s">
        <v>1816</v>
      </c>
      <c r="C1002" s="4" t="s">
        <v>1789</v>
      </c>
      <c r="D1002" s="5" t="s">
        <v>3</v>
      </c>
      <c r="E1002" s="4" t="s">
        <v>1818</v>
      </c>
      <c r="H1002" s="4" t="s">
        <v>454</v>
      </c>
      <c r="J1002" s="5" t="s">
        <v>9</v>
      </c>
    </row>
    <row r="1003" spans="1:10" ht="51.95">
      <c r="A1003" s="5" t="s">
        <v>1728</v>
      </c>
      <c r="B1003" s="5" t="s">
        <v>1816</v>
      </c>
      <c r="C1003" s="56" t="s">
        <v>1789</v>
      </c>
      <c r="D1003" s="5" t="s">
        <v>3</v>
      </c>
      <c r="E1003" s="4" t="s">
        <v>1819</v>
      </c>
      <c r="H1003" s="4" t="s">
        <v>1672</v>
      </c>
      <c r="J1003" s="5" t="s">
        <v>9</v>
      </c>
    </row>
    <row r="1004" spans="1:10">
      <c r="A1004" s="5" t="s">
        <v>1820</v>
      </c>
      <c r="B1004" s="5" t="s">
        <v>1821</v>
      </c>
      <c r="C1004" s="4" t="s">
        <v>29</v>
      </c>
      <c r="D1004" s="5" t="s">
        <v>30</v>
      </c>
      <c r="E1004" s="4" t="s">
        <v>1822</v>
      </c>
      <c r="H1004" s="4" t="s">
        <v>9</v>
      </c>
      <c r="J1004" s="5" t="s">
        <v>9</v>
      </c>
    </row>
    <row r="1005" spans="1:10" ht="104.1">
      <c r="A1005" s="5" t="s">
        <v>1820</v>
      </c>
      <c r="B1005" s="5" t="s">
        <v>1821</v>
      </c>
      <c r="C1005" s="4" t="s">
        <v>1823</v>
      </c>
      <c r="D1005" s="5" t="s">
        <v>3</v>
      </c>
      <c r="E1005" s="4" t="s">
        <v>1824</v>
      </c>
      <c r="H1005" s="4" t="s">
        <v>454</v>
      </c>
      <c r="J1005" s="5" t="s">
        <v>9</v>
      </c>
    </row>
    <row r="1006" spans="1:10">
      <c r="A1006" s="5" t="s">
        <v>1820</v>
      </c>
      <c r="B1006" s="5" t="s">
        <v>1821</v>
      </c>
      <c r="C1006" s="4" t="s">
        <v>1478</v>
      </c>
      <c r="D1006" s="5" t="s">
        <v>708</v>
      </c>
      <c r="E1006" s="4" t="s">
        <v>1825</v>
      </c>
      <c r="H1006" s="4" t="s">
        <v>9</v>
      </c>
      <c r="J1006" s="5" t="s">
        <v>9</v>
      </c>
    </row>
    <row r="1007" spans="1:10" ht="182.1">
      <c r="A1007" s="5" t="s">
        <v>1820</v>
      </c>
      <c r="B1007" s="5" t="s">
        <v>1826</v>
      </c>
      <c r="C1007" s="4" t="s">
        <v>1827</v>
      </c>
      <c r="E1007" s="4" t="s">
        <v>1828</v>
      </c>
    </row>
    <row r="1008" spans="1:10">
      <c r="A1008" s="5" t="s">
        <v>1820</v>
      </c>
      <c r="B1008" s="5" t="s">
        <v>1826</v>
      </c>
      <c r="C1008" s="4" t="s">
        <v>1829</v>
      </c>
      <c r="D1008" s="5" t="s">
        <v>1544</v>
      </c>
      <c r="E1008" s="4" t="s">
        <v>1830</v>
      </c>
      <c r="H1008" s="4" t="s">
        <v>9</v>
      </c>
      <c r="J1008" s="5" t="s">
        <v>9</v>
      </c>
    </row>
    <row r="1009" spans="1:10">
      <c r="A1009" s="5" t="s">
        <v>1820</v>
      </c>
      <c r="B1009" s="5" t="s">
        <v>1831</v>
      </c>
      <c r="C1009" s="4" t="s">
        <v>29</v>
      </c>
      <c r="D1009" s="5" t="s">
        <v>30</v>
      </c>
      <c r="E1009" s="4" t="s">
        <v>1832</v>
      </c>
      <c r="H1009" s="4" t="s">
        <v>9</v>
      </c>
      <c r="J1009" s="5" t="s">
        <v>9</v>
      </c>
    </row>
    <row r="1010" spans="1:10">
      <c r="A1010" s="5" t="s">
        <v>1820</v>
      </c>
      <c r="B1010" s="5" t="s">
        <v>1831</v>
      </c>
      <c r="C1010" s="4" t="s">
        <v>1833</v>
      </c>
      <c r="D1010" s="5" t="s">
        <v>3</v>
      </c>
      <c r="E1010" s="4" t="s">
        <v>1834</v>
      </c>
      <c r="H1010" s="4" t="s">
        <v>9</v>
      </c>
      <c r="J1010" s="5" t="s">
        <v>9</v>
      </c>
    </row>
    <row r="1011" spans="1:10" ht="78">
      <c r="A1011" s="5" t="s">
        <v>1820</v>
      </c>
      <c r="B1011" s="5" t="s">
        <v>1835</v>
      </c>
      <c r="C1011" s="4" t="s">
        <v>1836</v>
      </c>
      <c r="D1011" s="5" t="s">
        <v>3</v>
      </c>
      <c r="E1011" s="4" t="s">
        <v>1837</v>
      </c>
      <c r="H1011" s="4" t="s">
        <v>9</v>
      </c>
      <c r="J1011" s="5" t="s">
        <v>9</v>
      </c>
    </row>
    <row r="1012" spans="1:10">
      <c r="A1012" s="5" t="s">
        <v>1820</v>
      </c>
      <c r="B1012" s="5" t="s">
        <v>1835</v>
      </c>
      <c r="C1012" s="4" t="s">
        <v>1475</v>
      </c>
      <c r="D1012" s="5" t="s">
        <v>3</v>
      </c>
      <c r="E1012" s="53" t="s">
        <v>1838</v>
      </c>
      <c r="H1012" s="4" t="s">
        <v>9</v>
      </c>
      <c r="J1012" s="5" t="s">
        <v>9</v>
      </c>
    </row>
    <row r="1013" spans="1:10" ht="78">
      <c r="A1013" s="5" t="s">
        <v>1820</v>
      </c>
      <c r="B1013" s="5" t="s">
        <v>1839</v>
      </c>
      <c r="C1013" s="4" t="s">
        <v>29</v>
      </c>
      <c r="D1013" s="5" t="s">
        <v>30</v>
      </c>
      <c r="E1013" s="4" t="s">
        <v>1840</v>
      </c>
      <c r="H1013" s="4" t="s">
        <v>9</v>
      </c>
      <c r="J1013" s="5" t="s">
        <v>9</v>
      </c>
    </row>
    <row r="1014" spans="1:10" ht="78">
      <c r="A1014" s="5" t="s">
        <v>1820</v>
      </c>
      <c r="B1014" s="5" t="s">
        <v>1839</v>
      </c>
      <c r="C1014" s="4" t="s">
        <v>1841</v>
      </c>
      <c r="D1014" s="5" t="s">
        <v>3</v>
      </c>
      <c r="E1014" s="4" t="s">
        <v>1842</v>
      </c>
      <c r="H1014" s="4" t="s">
        <v>9</v>
      </c>
      <c r="J1014" s="5" t="s">
        <v>9</v>
      </c>
    </row>
    <row r="1015" spans="1:10" ht="78">
      <c r="A1015" s="5" t="s">
        <v>1820</v>
      </c>
      <c r="B1015" s="5" t="s">
        <v>1843</v>
      </c>
      <c r="C1015" s="4" t="s">
        <v>1844</v>
      </c>
      <c r="D1015" s="5" t="s">
        <v>3</v>
      </c>
      <c r="E1015" s="4" t="s">
        <v>1845</v>
      </c>
      <c r="H1015" s="4" t="s">
        <v>1846</v>
      </c>
      <c r="J1015" s="5" t="s">
        <v>9</v>
      </c>
    </row>
    <row r="1016" spans="1:10" ht="51.95">
      <c r="A1016" s="5" t="s">
        <v>1820</v>
      </c>
      <c r="B1016" s="5" t="s">
        <v>1843</v>
      </c>
      <c r="C1016" s="4" t="s">
        <v>1847</v>
      </c>
      <c r="D1016" s="5" t="s">
        <v>708</v>
      </c>
      <c r="E1016" s="4" t="s">
        <v>1848</v>
      </c>
      <c r="H1016" s="4" t="s">
        <v>9</v>
      </c>
      <c r="J1016" s="5" t="s">
        <v>9</v>
      </c>
    </row>
    <row r="1017" spans="1:10" ht="78">
      <c r="A1017" s="5" t="s">
        <v>1820</v>
      </c>
      <c r="B1017" s="5" t="s">
        <v>1849</v>
      </c>
      <c r="C1017" s="4" t="s">
        <v>1850</v>
      </c>
      <c r="D1017" s="5" t="s">
        <v>3</v>
      </c>
      <c r="E1017" s="4" t="s">
        <v>1851</v>
      </c>
      <c r="H1017" s="4" t="s">
        <v>9</v>
      </c>
      <c r="J1017" s="5" t="s">
        <v>9</v>
      </c>
    </row>
    <row r="1018" spans="1:10">
      <c r="A1018" s="5" t="s">
        <v>1820</v>
      </c>
      <c r="B1018" s="5" t="s">
        <v>1849</v>
      </c>
      <c r="C1018" s="4" t="s">
        <v>1475</v>
      </c>
      <c r="D1018" s="5" t="s">
        <v>3</v>
      </c>
      <c r="E1018" s="4" t="s">
        <v>1852</v>
      </c>
      <c r="H1018" s="4" t="s">
        <v>9</v>
      </c>
      <c r="J1018" s="5" t="s">
        <v>9</v>
      </c>
    </row>
    <row r="1019" spans="1:10" ht="78">
      <c r="A1019" s="5" t="s">
        <v>1820</v>
      </c>
      <c r="B1019" s="5" t="s">
        <v>1853</v>
      </c>
      <c r="C1019" s="4" t="s">
        <v>1854</v>
      </c>
      <c r="D1019" s="5" t="s">
        <v>3</v>
      </c>
      <c r="E1019" s="4" t="s">
        <v>1855</v>
      </c>
      <c r="H1019" s="4" t="s">
        <v>9</v>
      </c>
      <c r="J1019" s="5" t="s">
        <v>9</v>
      </c>
    </row>
    <row r="1020" spans="1:10" ht="78">
      <c r="A1020" s="5" t="s">
        <v>1820</v>
      </c>
      <c r="B1020" s="5" t="s">
        <v>1856</v>
      </c>
      <c r="C1020" s="4" t="s">
        <v>1857</v>
      </c>
      <c r="D1020" s="5" t="s">
        <v>3</v>
      </c>
      <c r="E1020" s="4" t="s">
        <v>1858</v>
      </c>
      <c r="H1020" s="4" t="s">
        <v>454</v>
      </c>
      <c r="J1020" s="5" t="s">
        <v>9</v>
      </c>
    </row>
    <row r="1021" spans="1:10" ht="156">
      <c r="A1021" s="5" t="s">
        <v>1820</v>
      </c>
      <c r="B1021" s="5" t="s">
        <v>1859</v>
      </c>
      <c r="C1021" s="4" t="s">
        <v>1860</v>
      </c>
      <c r="D1021" s="5" t="s">
        <v>3</v>
      </c>
      <c r="E1021" s="4" t="s">
        <v>1861</v>
      </c>
      <c r="H1021" s="4" t="s">
        <v>454</v>
      </c>
      <c r="J1021" s="5" t="s">
        <v>9</v>
      </c>
    </row>
    <row r="1022" spans="1:10" ht="104.1">
      <c r="A1022" s="5" t="s">
        <v>1820</v>
      </c>
      <c r="B1022" s="5" t="s">
        <v>1862</v>
      </c>
      <c r="C1022" s="4" t="s">
        <v>1863</v>
      </c>
      <c r="D1022" s="5" t="s">
        <v>3</v>
      </c>
      <c r="E1022" s="4" t="s">
        <v>1864</v>
      </c>
      <c r="H1022" s="4" t="s">
        <v>454</v>
      </c>
      <c r="J1022" s="5" t="s">
        <v>9</v>
      </c>
    </row>
    <row r="1023" spans="1:10">
      <c r="A1023" s="5" t="s">
        <v>1820</v>
      </c>
      <c r="B1023" s="5" t="s">
        <v>1862</v>
      </c>
      <c r="C1023" s="4" t="s">
        <v>29</v>
      </c>
      <c r="D1023" s="5" t="s">
        <v>30</v>
      </c>
      <c r="E1023" s="4" t="s">
        <v>1865</v>
      </c>
      <c r="H1023" s="4" t="s">
        <v>1672</v>
      </c>
      <c r="J1023" s="5" t="s">
        <v>1672</v>
      </c>
    </row>
    <row r="1024" spans="1:10" ht="129.94999999999999">
      <c r="A1024" s="5" t="s">
        <v>1820</v>
      </c>
      <c r="B1024" s="5" t="s">
        <v>1866</v>
      </c>
      <c r="C1024" s="4" t="s">
        <v>1867</v>
      </c>
      <c r="D1024" s="5" t="s">
        <v>3</v>
      </c>
      <c r="E1024" s="4" t="s">
        <v>1868</v>
      </c>
    </row>
    <row r="1025" spans="1:10" ht="207.95">
      <c r="A1025" s="5" t="s">
        <v>1820</v>
      </c>
      <c r="B1025" s="5" t="s">
        <v>1787</v>
      </c>
      <c r="C1025" s="4" t="s">
        <v>1869</v>
      </c>
      <c r="D1025" s="5" t="s">
        <v>3</v>
      </c>
      <c r="E1025" s="4" t="s">
        <v>1870</v>
      </c>
      <c r="H1025" s="4" t="s">
        <v>454</v>
      </c>
      <c r="J1025" s="5" t="s">
        <v>454</v>
      </c>
    </row>
    <row r="1026" spans="1:10">
      <c r="A1026" s="5" t="s">
        <v>1820</v>
      </c>
      <c r="B1026" s="5" t="s">
        <v>1793</v>
      </c>
      <c r="C1026" s="4" t="s">
        <v>1871</v>
      </c>
      <c r="D1026" s="5" t="s">
        <v>30</v>
      </c>
      <c r="E1026" s="4" t="s">
        <v>1872</v>
      </c>
      <c r="H1026" s="4" t="s">
        <v>454</v>
      </c>
      <c r="J1026" s="5" t="s">
        <v>9</v>
      </c>
    </row>
    <row r="1027" spans="1:10" ht="129.94999999999999">
      <c r="A1027" s="5" t="s">
        <v>1820</v>
      </c>
      <c r="B1027" s="5" t="s">
        <v>1793</v>
      </c>
      <c r="C1027" s="4" t="s">
        <v>1873</v>
      </c>
      <c r="D1027" s="5" t="s">
        <v>3</v>
      </c>
      <c r="E1027" s="4" t="s">
        <v>1874</v>
      </c>
      <c r="H1027" s="4" t="s">
        <v>454</v>
      </c>
      <c r="J1027" s="5" t="s">
        <v>9</v>
      </c>
    </row>
    <row r="1028" spans="1:10" ht="129.94999999999999">
      <c r="A1028" s="5" t="s">
        <v>1820</v>
      </c>
      <c r="B1028" s="5" t="s">
        <v>1803</v>
      </c>
      <c r="C1028" s="4" t="s">
        <v>1875</v>
      </c>
      <c r="D1028" s="5" t="s">
        <v>30</v>
      </c>
      <c r="E1028" s="4" t="s">
        <v>1876</v>
      </c>
      <c r="H1028" s="4" t="s">
        <v>9</v>
      </c>
      <c r="J1028" s="5" t="s">
        <v>9</v>
      </c>
    </row>
    <row r="1029" spans="1:10">
      <c r="A1029" s="5" t="s">
        <v>1820</v>
      </c>
      <c r="B1029" s="5" t="s">
        <v>1877</v>
      </c>
      <c r="C1029" s="4" t="s">
        <v>29</v>
      </c>
      <c r="D1029" s="5" t="s">
        <v>30</v>
      </c>
      <c r="E1029" s="4" t="s">
        <v>1878</v>
      </c>
      <c r="H1029" s="4" t="s">
        <v>9</v>
      </c>
      <c r="J1029" s="5" t="s">
        <v>9</v>
      </c>
    </row>
    <row r="1030" spans="1:10">
      <c r="A1030" s="5" t="s">
        <v>1820</v>
      </c>
      <c r="B1030" s="5" t="s">
        <v>1877</v>
      </c>
      <c r="C1030" s="4" t="s">
        <v>1879</v>
      </c>
      <c r="D1030" s="5" t="s">
        <v>13</v>
      </c>
      <c r="E1030" s="4" t="s">
        <v>1880</v>
      </c>
      <c r="H1030" s="4" t="s">
        <v>9</v>
      </c>
      <c r="J1030" s="5" t="s">
        <v>9</v>
      </c>
    </row>
    <row r="1031" spans="1:10" ht="207.95">
      <c r="A1031" s="5" t="s">
        <v>1820</v>
      </c>
      <c r="B1031" s="5" t="s">
        <v>1877</v>
      </c>
      <c r="C1031" s="4" t="s">
        <v>1881</v>
      </c>
      <c r="D1031" s="5" t="s">
        <v>3</v>
      </c>
      <c r="E1031" s="4" t="s">
        <v>1882</v>
      </c>
      <c r="H1031" s="4" t="s">
        <v>9</v>
      </c>
      <c r="J1031" s="5" t="s">
        <v>9</v>
      </c>
    </row>
    <row r="1032" spans="1:10">
      <c r="A1032" s="5" t="s">
        <v>1820</v>
      </c>
      <c r="B1032" s="5" t="s">
        <v>1883</v>
      </c>
      <c r="C1032" s="4" t="s">
        <v>1478</v>
      </c>
      <c r="D1032" s="5" t="s">
        <v>3</v>
      </c>
      <c r="E1032" s="4" t="s">
        <v>1884</v>
      </c>
      <c r="H1032" s="4" t="s">
        <v>9</v>
      </c>
      <c r="J1032" s="5" t="s">
        <v>9</v>
      </c>
    </row>
    <row r="1033" spans="1:10">
      <c r="A1033" s="5" t="s">
        <v>1820</v>
      </c>
      <c r="B1033" s="5" t="s">
        <v>1883</v>
      </c>
      <c r="C1033" s="4" t="s">
        <v>29</v>
      </c>
      <c r="D1033" s="5" t="s">
        <v>1703</v>
      </c>
      <c r="E1033" s="4" t="s">
        <v>1885</v>
      </c>
      <c r="H1033" s="4" t="s">
        <v>9</v>
      </c>
      <c r="J1033" s="5" t="s">
        <v>9</v>
      </c>
    </row>
    <row r="1034" spans="1:10" ht="285.95">
      <c r="A1034" s="5" t="s">
        <v>1820</v>
      </c>
      <c r="B1034" s="5" t="s">
        <v>1886</v>
      </c>
      <c r="C1034" s="4" t="s">
        <v>1887</v>
      </c>
      <c r="D1034" s="5" t="s">
        <v>3</v>
      </c>
      <c r="E1034" s="4" t="s">
        <v>1888</v>
      </c>
      <c r="H1034" s="4" t="s">
        <v>9</v>
      </c>
      <c r="J1034" s="5" t="s">
        <v>9</v>
      </c>
    </row>
    <row r="1035" spans="1:10">
      <c r="A1035" s="5" t="s">
        <v>1820</v>
      </c>
      <c r="B1035" s="5" t="s">
        <v>1889</v>
      </c>
      <c r="C1035" s="4" t="s">
        <v>1890</v>
      </c>
      <c r="D1035" s="5" t="s">
        <v>3</v>
      </c>
      <c r="E1035" s="4" t="s">
        <v>1891</v>
      </c>
      <c r="H1035" s="4" t="s">
        <v>454</v>
      </c>
      <c r="J1035" s="5" t="s">
        <v>9</v>
      </c>
    </row>
    <row r="1036" spans="1:10" ht="104.1">
      <c r="A1036" s="5" t="s">
        <v>1189</v>
      </c>
      <c r="B1036" s="5" t="s">
        <v>1892</v>
      </c>
      <c r="C1036" s="4" t="s">
        <v>1893</v>
      </c>
      <c r="D1036" s="5" t="s">
        <v>3</v>
      </c>
      <c r="E1036" s="54" t="s">
        <v>1894</v>
      </c>
      <c r="H1036" s="4" t="s">
        <v>1846</v>
      </c>
      <c r="J1036" s="5" t="s">
        <v>454</v>
      </c>
    </row>
    <row r="1037" spans="1:10">
      <c r="A1037" s="5" t="s">
        <v>1189</v>
      </c>
      <c r="B1037" s="5" t="s">
        <v>1892</v>
      </c>
      <c r="C1037" s="4" t="s">
        <v>1895</v>
      </c>
      <c r="D1037" s="5" t="s">
        <v>1703</v>
      </c>
      <c r="E1037" s="55" t="s">
        <v>1896</v>
      </c>
      <c r="H1037" s="4" t="s">
        <v>1846</v>
      </c>
      <c r="J1037" s="5" t="s">
        <v>9</v>
      </c>
    </row>
    <row r="1038" spans="1:10" ht="207.95">
      <c r="A1038" s="5" t="s">
        <v>1189</v>
      </c>
      <c r="B1038" s="5" t="s">
        <v>1897</v>
      </c>
      <c r="C1038" s="4" t="s">
        <v>1898</v>
      </c>
      <c r="D1038" s="5" t="s">
        <v>30</v>
      </c>
      <c r="E1038" s="4" t="s">
        <v>1899</v>
      </c>
      <c r="H1038" s="4" t="s">
        <v>9</v>
      </c>
      <c r="J1038" s="5" t="s">
        <v>9</v>
      </c>
    </row>
    <row r="1039" spans="1:10">
      <c r="A1039" s="5" t="s">
        <v>1189</v>
      </c>
      <c r="B1039" s="5" t="s">
        <v>1897</v>
      </c>
      <c r="C1039" s="4" t="s">
        <v>1900</v>
      </c>
      <c r="D1039" s="5" t="s">
        <v>1703</v>
      </c>
      <c r="E1039" s="4" t="s">
        <v>1901</v>
      </c>
      <c r="H1039" s="4" t="s">
        <v>9</v>
      </c>
      <c r="I1039" s="4" t="s">
        <v>1902</v>
      </c>
    </row>
    <row r="1040" spans="1:10" ht="156">
      <c r="A1040" s="5" t="s">
        <v>1189</v>
      </c>
      <c r="B1040" s="5" t="s">
        <v>1903</v>
      </c>
      <c r="C1040" s="4" t="s">
        <v>1904</v>
      </c>
      <c r="D1040" s="5" t="s">
        <v>3</v>
      </c>
      <c r="E1040" s="4" t="s">
        <v>1905</v>
      </c>
      <c r="H1040" s="4" t="s">
        <v>9</v>
      </c>
      <c r="J1040" s="5" t="s">
        <v>9</v>
      </c>
    </row>
    <row r="1041" spans="1:10">
      <c r="A1041" s="5" t="s">
        <v>1189</v>
      </c>
      <c r="B1041" s="5" t="s">
        <v>1903</v>
      </c>
      <c r="C1041" s="4" t="s">
        <v>1906</v>
      </c>
      <c r="D1041" s="5" t="s">
        <v>3</v>
      </c>
      <c r="E1041" s="4" t="s">
        <v>1907</v>
      </c>
      <c r="H1041" s="4" t="s">
        <v>9</v>
      </c>
      <c r="J1041" s="5" t="s">
        <v>9</v>
      </c>
    </row>
    <row r="1042" spans="1:10" ht="129.94999999999999">
      <c r="A1042" s="5" t="s">
        <v>1189</v>
      </c>
      <c r="B1042" s="5" t="s">
        <v>1908</v>
      </c>
      <c r="C1042" s="4" t="s">
        <v>1909</v>
      </c>
      <c r="D1042" s="5" t="s">
        <v>3</v>
      </c>
      <c r="E1042" s="4" t="s">
        <v>1910</v>
      </c>
      <c r="H1042" s="4" t="s">
        <v>9</v>
      </c>
      <c r="J1042" s="5" t="s">
        <v>9</v>
      </c>
    </row>
    <row r="1043" spans="1:10" ht="182.1">
      <c r="A1043" s="5" t="s">
        <v>1189</v>
      </c>
      <c r="B1043" s="5" t="s">
        <v>1911</v>
      </c>
      <c r="C1043" s="4" t="s">
        <v>1912</v>
      </c>
      <c r="D1043" s="5" t="s">
        <v>3</v>
      </c>
      <c r="E1043" s="4" t="s">
        <v>1913</v>
      </c>
      <c r="H1043" s="4" t="s">
        <v>9</v>
      </c>
      <c r="J1043" s="5" t="s">
        <v>9</v>
      </c>
    </row>
    <row r="1044" spans="1:10" ht="234">
      <c r="A1044" s="5" t="s">
        <v>1189</v>
      </c>
      <c r="B1044" s="5" t="s">
        <v>1914</v>
      </c>
      <c r="C1044" s="4" t="s">
        <v>1915</v>
      </c>
      <c r="D1044" s="5" t="s">
        <v>3</v>
      </c>
      <c r="E1044" s="4" t="s">
        <v>1916</v>
      </c>
      <c r="H1044" s="4" t="s">
        <v>9</v>
      </c>
      <c r="J1044" s="5" t="s">
        <v>9</v>
      </c>
    </row>
    <row r="1045" spans="1:10">
      <c r="A1045" s="5" t="s">
        <v>1917</v>
      </c>
      <c r="B1045" s="5" t="s">
        <v>1914</v>
      </c>
      <c r="C1045" s="4" t="s">
        <v>1918</v>
      </c>
      <c r="D1045" s="5" t="s">
        <v>1703</v>
      </c>
      <c r="E1045" s="4" t="s">
        <v>1919</v>
      </c>
      <c r="H1045" s="4" t="s">
        <v>9</v>
      </c>
      <c r="J1045" s="5" t="s">
        <v>9</v>
      </c>
    </row>
    <row r="1046" spans="1:10" ht="234">
      <c r="A1046" s="5" t="s">
        <v>1189</v>
      </c>
      <c r="B1046" s="5" t="s">
        <v>1920</v>
      </c>
      <c r="C1046" s="4" t="s">
        <v>1921</v>
      </c>
      <c r="D1046" s="5" t="s">
        <v>3</v>
      </c>
      <c r="E1046" s="4" t="s">
        <v>1922</v>
      </c>
      <c r="H1046" s="4" t="s">
        <v>9</v>
      </c>
      <c r="J1046" s="5" t="s">
        <v>9</v>
      </c>
    </row>
    <row r="1047" spans="1:10">
      <c r="A1047" s="5" t="s">
        <v>1917</v>
      </c>
      <c r="B1047" s="5" t="s">
        <v>1920</v>
      </c>
      <c r="C1047" s="57" t="s">
        <v>1923</v>
      </c>
      <c r="D1047" s="5" t="s">
        <v>3</v>
      </c>
      <c r="E1047" s="53" t="s">
        <v>1924</v>
      </c>
      <c r="H1047" s="4" t="s">
        <v>9</v>
      </c>
      <c r="J1047" s="5" t="s">
        <v>9</v>
      </c>
    </row>
    <row r="1048" spans="1:10" ht="182.1">
      <c r="A1048" s="5" t="s">
        <v>1189</v>
      </c>
      <c r="B1048" s="5" t="s">
        <v>1925</v>
      </c>
      <c r="C1048" s="4" t="s">
        <v>1926</v>
      </c>
      <c r="D1048" s="5" t="s">
        <v>3</v>
      </c>
      <c r="E1048" s="4" t="s">
        <v>1927</v>
      </c>
      <c r="H1048" s="4" t="s">
        <v>9</v>
      </c>
      <c r="J1048" s="5" t="s">
        <v>9</v>
      </c>
    </row>
    <row r="1049" spans="1:10">
      <c r="A1049" s="5" t="s">
        <v>1189</v>
      </c>
      <c r="B1049" s="5" t="s">
        <v>1925</v>
      </c>
      <c r="C1049" s="4" t="s">
        <v>1928</v>
      </c>
      <c r="D1049" s="5" t="s">
        <v>3</v>
      </c>
      <c r="E1049" s="4" t="s">
        <v>1929</v>
      </c>
      <c r="H1049" s="4" t="s">
        <v>9</v>
      </c>
      <c r="J1049" s="5" t="s">
        <v>9</v>
      </c>
    </row>
    <row r="1050" spans="1:10" ht="234">
      <c r="A1050" s="5" t="s">
        <v>1189</v>
      </c>
      <c r="B1050" s="5" t="s">
        <v>1930</v>
      </c>
      <c r="C1050" s="4" t="s">
        <v>1931</v>
      </c>
      <c r="D1050" s="5" t="s">
        <v>3</v>
      </c>
      <c r="E1050" s="4" t="s">
        <v>1932</v>
      </c>
      <c r="H1050" s="4" t="s">
        <v>9</v>
      </c>
      <c r="J1050" s="5" t="s">
        <v>9</v>
      </c>
    </row>
    <row r="1051" spans="1:10">
      <c r="A1051" s="5" t="s">
        <v>1189</v>
      </c>
      <c r="B1051" s="5" t="s">
        <v>1930</v>
      </c>
      <c r="C1051" s="4" t="s">
        <v>29</v>
      </c>
      <c r="D1051" s="5" t="s">
        <v>1703</v>
      </c>
      <c r="E1051" s="4" t="s">
        <v>1933</v>
      </c>
      <c r="H1051" s="4" t="s">
        <v>454</v>
      </c>
      <c r="J1051" s="5" t="s">
        <v>9</v>
      </c>
    </row>
    <row r="1052" spans="1:10" ht="363.95">
      <c r="A1052" s="5" t="s">
        <v>1189</v>
      </c>
      <c r="B1052" s="5" t="s">
        <v>1934</v>
      </c>
      <c r="C1052" s="4" t="s">
        <v>1935</v>
      </c>
      <c r="D1052" s="5" t="s">
        <v>3</v>
      </c>
      <c r="E1052" s="4" t="s">
        <v>1936</v>
      </c>
      <c r="H1052" s="4" t="s">
        <v>454</v>
      </c>
      <c r="J1052" s="5" t="s">
        <v>9</v>
      </c>
    </row>
    <row r="1053" spans="1:10" ht="409.5">
      <c r="A1053" s="5" t="s">
        <v>1189</v>
      </c>
      <c r="B1053" s="5" t="s">
        <v>1937</v>
      </c>
      <c r="C1053" s="4" t="s">
        <v>1938</v>
      </c>
      <c r="D1053" s="5" t="s">
        <v>3</v>
      </c>
      <c r="E1053" s="4" t="s">
        <v>1939</v>
      </c>
      <c r="H1053" s="4" t="s">
        <v>9</v>
      </c>
      <c r="J1053" s="5" t="s">
        <v>9</v>
      </c>
    </row>
    <row r="1054" spans="1:10">
      <c r="A1054" s="5" t="s">
        <v>1189</v>
      </c>
      <c r="B1054" s="5" t="s">
        <v>1937</v>
      </c>
      <c r="C1054" s="4" t="s">
        <v>1940</v>
      </c>
      <c r="D1054" s="5" t="s">
        <v>1703</v>
      </c>
      <c r="E1054" s="4" t="s">
        <v>1941</v>
      </c>
      <c r="I1054" s="4" t="s">
        <v>1021</v>
      </c>
      <c r="J1054" s="5" t="s">
        <v>9</v>
      </c>
    </row>
    <row r="1055" spans="1:10" ht="260.10000000000002">
      <c r="A1055" s="5" t="s">
        <v>1189</v>
      </c>
      <c r="B1055" s="5" t="s">
        <v>1942</v>
      </c>
      <c r="C1055" s="4" t="s">
        <v>1943</v>
      </c>
      <c r="D1055" s="5" t="s">
        <v>3</v>
      </c>
      <c r="E1055" s="4" t="s">
        <v>1944</v>
      </c>
      <c r="I1055" s="4" t="s">
        <v>9</v>
      </c>
      <c r="J1055" s="5" t="s">
        <v>9</v>
      </c>
    </row>
    <row r="1056" spans="1:10" ht="156">
      <c r="A1056" s="5" t="s">
        <v>1189</v>
      </c>
      <c r="B1056" s="5" t="s">
        <v>1945</v>
      </c>
      <c r="C1056" s="4" t="s">
        <v>1789</v>
      </c>
      <c r="D1056" s="5" t="s">
        <v>3</v>
      </c>
      <c r="E1056" s="4" t="s">
        <v>1946</v>
      </c>
      <c r="I1056" s="4" t="s">
        <v>9</v>
      </c>
      <c r="J1056" s="5" t="s">
        <v>9</v>
      </c>
    </row>
    <row r="1057" spans="1:10" ht="104.1">
      <c r="A1057" s="5" t="s">
        <v>1189</v>
      </c>
      <c r="B1057" s="5" t="s">
        <v>1947</v>
      </c>
      <c r="C1057" s="4" t="s">
        <v>1789</v>
      </c>
      <c r="D1057" s="5" t="s">
        <v>3</v>
      </c>
      <c r="E1057" s="4" t="s">
        <v>1948</v>
      </c>
      <c r="I1057" s="4" t="s">
        <v>9</v>
      </c>
      <c r="J1057" s="5" t="s">
        <v>9</v>
      </c>
    </row>
    <row r="1058" spans="1:10" ht="129.94999999999999">
      <c r="A1058" s="5" t="s">
        <v>1189</v>
      </c>
      <c r="B1058" s="5" t="s">
        <v>1949</v>
      </c>
      <c r="C1058" s="4" t="s">
        <v>1950</v>
      </c>
      <c r="D1058" s="5" t="s">
        <v>3</v>
      </c>
      <c r="E1058" s="4" t="s">
        <v>1951</v>
      </c>
      <c r="I1058" s="4" t="s">
        <v>9</v>
      </c>
      <c r="J1058" s="5" t="s">
        <v>9</v>
      </c>
    </row>
    <row r="1059" spans="1:10" ht="409.5">
      <c r="A1059" s="5" t="s">
        <v>1189</v>
      </c>
      <c r="B1059" s="5" t="s">
        <v>1952</v>
      </c>
      <c r="C1059" s="4" t="s">
        <v>1953</v>
      </c>
      <c r="D1059" s="5" t="s">
        <v>3</v>
      </c>
      <c r="E1059" s="4" t="s">
        <v>1954</v>
      </c>
      <c r="I1059" s="4" t="s">
        <v>9</v>
      </c>
      <c r="J1059" s="5" t="s">
        <v>9</v>
      </c>
    </row>
    <row r="1060" spans="1:10">
      <c r="A1060" s="5" t="s">
        <v>1189</v>
      </c>
      <c r="B1060" s="5" t="s">
        <v>1952</v>
      </c>
      <c r="C1060" s="4" t="s">
        <v>29</v>
      </c>
      <c r="D1060" s="5" t="s">
        <v>1703</v>
      </c>
      <c r="E1060" s="4" t="s">
        <v>1955</v>
      </c>
      <c r="I1060" s="4" t="s">
        <v>9</v>
      </c>
      <c r="J1060" s="5" t="s">
        <v>9</v>
      </c>
    </row>
    <row r="1061" spans="1:10" ht="104.1">
      <c r="A1061" s="5" t="s">
        <v>1189</v>
      </c>
      <c r="B1061" s="5" t="s">
        <v>1956</v>
      </c>
      <c r="C1061" s="4" t="s">
        <v>1789</v>
      </c>
      <c r="D1061" s="5" t="s">
        <v>3</v>
      </c>
      <c r="E1061" s="4" t="s">
        <v>1957</v>
      </c>
      <c r="I1061" s="4" t="s">
        <v>9</v>
      </c>
      <c r="J1061" s="5" t="s">
        <v>9</v>
      </c>
    </row>
    <row r="1062" spans="1:10" ht="234">
      <c r="A1062" s="5" t="s">
        <v>1189</v>
      </c>
      <c r="B1062" s="5" t="s">
        <v>1956</v>
      </c>
      <c r="C1062" s="4" t="s">
        <v>1632</v>
      </c>
      <c r="D1062" s="5" t="s">
        <v>1958</v>
      </c>
      <c r="E1062" s="4" t="s">
        <v>1959</v>
      </c>
      <c r="F1062" s="4" t="s">
        <v>1960</v>
      </c>
      <c r="G1062" s="4" t="s">
        <v>1961</v>
      </c>
      <c r="I1062" s="4" t="s">
        <v>824</v>
      </c>
      <c r="J1062" s="5" t="s">
        <v>824</v>
      </c>
    </row>
    <row r="1063" spans="1:10" ht="234">
      <c r="A1063" s="5" t="s">
        <v>1189</v>
      </c>
      <c r="B1063" s="5" t="s">
        <v>1962</v>
      </c>
      <c r="C1063" s="4" t="s">
        <v>29</v>
      </c>
      <c r="D1063" s="5" t="s">
        <v>1958</v>
      </c>
      <c r="E1063" s="4" t="s">
        <v>1963</v>
      </c>
      <c r="F1063" s="4" t="s">
        <v>1964</v>
      </c>
      <c r="G1063" s="4" t="s">
        <v>1965</v>
      </c>
      <c r="I1063" s="4" t="s">
        <v>1966</v>
      </c>
      <c r="J1063" s="5" t="s">
        <v>1967</v>
      </c>
    </row>
    <row r="1064" spans="1:10" ht="104.1">
      <c r="A1064" s="5" t="s">
        <v>1189</v>
      </c>
      <c r="B1064" s="5" t="s">
        <v>1962</v>
      </c>
      <c r="C1064" s="4" t="s">
        <v>1475</v>
      </c>
      <c r="D1064" s="5" t="s">
        <v>3</v>
      </c>
      <c r="E1064" s="4" t="s">
        <v>1968</v>
      </c>
      <c r="F1064" s="4" t="s">
        <v>1969</v>
      </c>
      <c r="G1064" s="4" t="s">
        <v>1970</v>
      </c>
      <c r="I1064" s="4" t="s">
        <v>1971</v>
      </c>
      <c r="J1064" s="5" t="s">
        <v>1971</v>
      </c>
    </row>
    <row r="1065" spans="1:10">
      <c r="A1065" s="5" t="s">
        <v>1189</v>
      </c>
      <c r="B1065" s="5" t="s">
        <v>1972</v>
      </c>
      <c r="C1065" s="4" t="s">
        <v>1973</v>
      </c>
      <c r="D1065" s="5" t="s">
        <v>1958</v>
      </c>
      <c r="E1065" s="4" t="s">
        <v>1974</v>
      </c>
      <c r="I1065" s="4" t="s">
        <v>9</v>
      </c>
      <c r="J1065" s="5" t="s">
        <v>9</v>
      </c>
    </row>
    <row r="1066" spans="1:10">
      <c r="A1066" s="5" t="s">
        <v>1189</v>
      </c>
      <c r="B1066" s="5" t="s">
        <v>1975</v>
      </c>
      <c r="C1066" s="4" t="s">
        <v>1976</v>
      </c>
      <c r="D1066" s="5" t="s">
        <v>1977</v>
      </c>
      <c r="E1066" s="4" t="s">
        <v>1978</v>
      </c>
      <c r="I1066" s="4" t="s">
        <v>9</v>
      </c>
      <c r="J1066" s="5" t="s">
        <v>9</v>
      </c>
    </row>
    <row r="1067" spans="1:10" ht="78">
      <c r="A1067" s="5" t="s">
        <v>1189</v>
      </c>
      <c r="B1067" s="5" t="s">
        <v>1816</v>
      </c>
      <c r="C1067" s="4" t="s">
        <v>1979</v>
      </c>
      <c r="D1067" s="5" t="s">
        <v>3</v>
      </c>
      <c r="E1067" s="58" t="s">
        <v>1980</v>
      </c>
      <c r="F1067" s="4" t="s">
        <v>1981</v>
      </c>
      <c r="G1067" s="4" t="s">
        <v>1982</v>
      </c>
      <c r="I1067" s="4" t="s">
        <v>1983</v>
      </c>
      <c r="J1067" s="5" t="s">
        <v>9</v>
      </c>
    </row>
    <row r="1068" spans="1:10" ht="51.95">
      <c r="A1068" s="5" t="s">
        <v>1189</v>
      </c>
      <c r="B1068" s="5" t="s">
        <v>1984</v>
      </c>
      <c r="C1068" s="4" t="s">
        <v>1985</v>
      </c>
      <c r="D1068" s="5" t="s">
        <v>13</v>
      </c>
      <c r="E1068" s="4" t="s">
        <v>1986</v>
      </c>
      <c r="I1068" s="4" t="s">
        <v>9</v>
      </c>
      <c r="J1068" s="5" t="s">
        <v>9</v>
      </c>
    </row>
    <row r="1069" spans="1:10" ht="156">
      <c r="A1069" s="5" t="s">
        <v>1917</v>
      </c>
      <c r="B1069" s="5" t="s">
        <v>1984</v>
      </c>
      <c r="C1069" s="4" t="s">
        <v>1987</v>
      </c>
      <c r="D1069" s="5" t="s">
        <v>3</v>
      </c>
      <c r="E1069" s="4" t="s">
        <v>1988</v>
      </c>
      <c r="F1069" s="4" t="s">
        <v>1989</v>
      </c>
      <c r="G1069" s="4" t="s">
        <v>1990</v>
      </c>
      <c r="I1069" s="4" t="s">
        <v>8</v>
      </c>
      <c r="J1069" s="5" t="s">
        <v>9</v>
      </c>
    </row>
    <row r="1070" spans="1:10">
      <c r="A1070" s="5" t="s">
        <v>1237</v>
      </c>
      <c r="B1070" s="5" t="s">
        <v>1991</v>
      </c>
      <c r="C1070" s="4" t="s">
        <v>1992</v>
      </c>
      <c r="D1070" s="5" t="s">
        <v>3</v>
      </c>
      <c r="E1070" s="4" t="s">
        <v>1993</v>
      </c>
      <c r="I1070" s="4" t="s">
        <v>9</v>
      </c>
      <c r="J1070" s="5" t="s">
        <v>9</v>
      </c>
    </row>
    <row r="1071" spans="1:10" ht="104.1">
      <c r="A1071" s="5" t="s">
        <v>1237</v>
      </c>
      <c r="B1071" s="5" t="s">
        <v>1991</v>
      </c>
      <c r="C1071" s="4" t="s">
        <v>1789</v>
      </c>
      <c r="D1071" s="5" t="s">
        <v>3</v>
      </c>
      <c r="E1071" s="4" t="s">
        <v>1994</v>
      </c>
      <c r="I1071" s="4" t="s">
        <v>9</v>
      </c>
      <c r="J1071" s="5" t="s">
        <v>9</v>
      </c>
    </row>
    <row r="1072" spans="1:10">
      <c r="A1072" s="5" t="s">
        <v>1237</v>
      </c>
      <c r="B1072" s="5" t="s">
        <v>1995</v>
      </c>
      <c r="C1072" s="4" t="s">
        <v>1996</v>
      </c>
      <c r="D1072" s="5" t="s">
        <v>3</v>
      </c>
      <c r="E1072" s="4" t="s">
        <v>1997</v>
      </c>
      <c r="I1072" s="4" t="s">
        <v>1902</v>
      </c>
      <c r="J1072" s="5" t="s">
        <v>9</v>
      </c>
    </row>
    <row r="1073" spans="1:10" ht="156">
      <c r="A1073" s="5" t="s">
        <v>1237</v>
      </c>
      <c r="B1073" s="5" t="s">
        <v>1995</v>
      </c>
      <c r="C1073" s="4" t="s">
        <v>1998</v>
      </c>
      <c r="D1073" s="5" t="s">
        <v>3</v>
      </c>
      <c r="E1073" s="4" t="s">
        <v>1999</v>
      </c>
      <c r="I1073" s="4" t="s">
        <v>9</v>
      </c>
      <c r="J1073" s="5" t="s">
        <v>9</v>
      </c>
    </row>
    <row r="1074" spans="1:10" ht="78">
      <c r="A1074" s="5" t="s">
        <v>1237</v>
      </c>
      <c r="B1074" s="5" t="s">
        <v>1995</v>
      </c>
      <c r="C1074" s="4" t="s">
        <v>2000</v>
      </c>
      <c r="D1074" s="5" t="s">
        <v>1703</v>
      </c>
      <c r="E1074" s="4" t="s">
        <v>2001</v>
      </c>
      <c r="I1074" s="4" t="s">
        <v>889</v>
      </c>
      <c r="J1074" s="5" t="s">
        <v>9</v>
      </c>
    </row>
    <row r="1075" spans="1:10" ht="51.95">
      <c r="A1075" s="5" t="s">
        <v>1237</v>
      </c>
      <c r="B1075" s="5" t="s">
        <v>1995</v>
      </c>
      <c r="C1075" s="4" t="s">
        <v>2002</v>
      </c>
      <c r="D1075" s="5" t="s">
        <v>1703</v>
      </c>
      <c r="E1075" s="4" t="s">
        <v>2003</v>
      </c>
      <c r="G1075" s="4" t="s">
        <v>2004</v>
      </c>
      <c r="I1075" s="4" t="s">
        <v>2005</v>
      </c>
      <c r="J1075" s="5" t="s">
        <v>824</v>
      </c>
    </row>
  </sheetData>
  <autoFilter ref="A1:K489" xr:uid="{00000000-0009-0000-0000-000002000000}"/>
  <pageMargins left="0.7" right="0.7" top="0.75" bottom="0.75" header="0.3" footer="0.3"/>
  <pageSetup orientation="portrait" horizontalDpi="90" verticalDpi="90" r:id="rId1"/>
  <headerFooter>
    <oddFooter>&amp;L&amp;1#&amp;"Calibri"&amp;10&amp;K000000Internal to Wipro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22"/>
  <sheetViews>
    <sheetView topLeftCell="B34" workbookViewId="0">
      <selection activeCell="C40" sqref="C40"/>
    </sheetView>
  </sheetViews>
  <sheetFormatPr defaultRowHeight="14.45"/>
  <cols>
    <col min="2" max="2" width="38.140625" bestFit="1" customWidth="1"/>
    <col min="3" max="3" width="16.28515625" bestFit="1" customWidth="1"/>
    <col min="4" max="4" width="4.7109375" bestFit="1" customWidth="1"/>
    <col min="5" max="5" width="0.28515625" customWidth="1"/>
    <col min="6" max="6" width="11.28515625" bestFit="1" customWidth="1"/>
  </cols>
  <sheetData>
    <row r="2" spans="2:6">
      <c r="B2" s="19" t="s">
        <v>2006</v>
      </c>
      <c r="C2" s="19" t="s">
        <v>2007</v>
      </c>
    </row>
    <row r="3" spans="2:6">
      <c r="B3" s="19" t="s">
        <v>2008</v>
      </c>
      <c r="C3" t="s">
        <v>13</v>
      </c>
      <c r="D3" t="s">
        <v>30</v>
      </c>
      <c r="E3" t="s">
        <v>2009</v>
      </c>
      <c r="F3" t="s">
        <v>2010</v>
      </c>
    </row>
    <row r="4" spans="2:6">
      <c r="B4" s="20" t="s">
        <v>876</v>
      </c>
      <c r="C4">
        <v>28</v>
      </c>
      <c r="D4">
        <v>28</v>
      </c>
      <c r="F4">
        <v>56</v>
      </c>
    </row>
    <row r="5" spans="2:6">
      <c r="B5" s="21" t="s">
        <v>2011</v>
      </c>
      <c r="D5">
        <v>1</v>
      </c>
      <c r="F5">
        <v>1</v>
      </c>
    </row>
    <row r="6" spans="2:6">
      <c r="B6" s="21" t="s">
        <v>29</v>
      </c>
      <c r="D6">
        <v>19</v>
      </c>
      <c r="F6">
        <v>19</v>
      </c>
    </row>
    <row r="7" spans="2:6">
      <c r="B7" s="21" t="s">
        <v>61</v>
      </c>
      <c r="C7">
        <v>1</v>
      </c>
      <c r="F7">
        <v>1</v>
      </c>
    </row>
    <row r="8" spans="2:6">
      <c r="B8" s="21" t="s">
        <v>168</v>
      </c>
      <c r="D8">
        <v>1</v>
      </c>
      <c r="F8">
        <v>1</v>
      </c>
    </row>
    <row r="9" spans="2:6">
      <c r="B9" s="21" t="s">
        <v>389</v>
      </c>
      <c r="C9">
        <v>7</v>
      </c>
      <c r="F9">
        <v>7</v>
      </c>
    </row>
    <row r="10" spans="2:6">
      <c r="B10" s="21" t="s">
        <v>24</v>
      </c>
      <c r="D10">
        <v>1</v>
      </c>
      <c r="F10">
        <v>1</v>
      </c>
    </row>
    <row r="11" spans="2:6">
      <c r="B11" s="21" t="s">
        <v>912</v>
      </c>
      <c r="C11">
        <v>1</v>
      </c>
      <c r="F11">
        <v>1</v>
      </c>
    </row>
    <row r="12" spans="2:6">
      <c r="B12" s="21" t="s">
        <v>40</v>
      </c>
      <c r="C12">
        <v>1</v>
      </c>
      <c r="F12">
        <v>1</v>
      </c>
    </row>
    <row r="13" spans="2:6">
      <c r="B13" s="21" t="s">
        <v>104</v>
      </c>
      <c r="C13">
        <v>1</v>
      </c>
      <c r="F13">
        <v>1</v>
      </c>
    </row>
    <row r="14" spans="2:6">
      <c r="B14" s="21" t="s">
        <v>88</v>
      </c>
      <c r="C14">
        <v>12</v>
      </c>
      <c r="D14">
        <v>3</v>
      </c>
      <c r="F14">
        <v>15</v>
      </c>
    </row>
    <row r="15" spans="2:6">
      <c r="B15" s="21" t="s">
        <v>245</v>
      </c>
      <c r="D15">
        <v>1</v>
      </c>
      <c r="F15">
        <v>1</v>
      </c>
    </row>
    <row r="16" spans="2:6">
      <c r="B16" s="21" t="s">
        <v>12</v>
      </c>
      <c r="C16">
        <v>5</v>
      </c>
      <c r="D16">
        <v>2</v>
      </c>
      <c r="F16">
        <v>7</v>
      </c>
    </row>
    <row r="17" spans="2:6">
      <c r="B17" s="20" t="s">
        <v>971</v>
      </c>
      <c r="C17">
        <v>33</v>
      </c>
      <c r="D17">
        <v>25</v>
      </c>
      <c r="F17">
        <v>58</v>
      </c>
    </row>
    <row r="18" spans="2:6">
      <c r="B18" s="21" t="s">
        <v>746</v>
      </c>
      <c r="C18">
        <v>1</v>
      </c>
      <c r="F18">
        <v>1</v>
      </c>
    </row>
    <row r="19" spans="2:6">
      <c r="B19" s="21" t="s">
        <v>29</v>
      </c>
      <c r="C19">
        <v>2</v>
      </c>
      <c r="D19">
        <v>18</v>
      </c>
      <c r="F19">
        <v>20</v>
      </c>
    </row>
    <row r="20" spans="2:6">
      <c r="B20" s="21" t="s">
        <v>168</v>
      </c>
      <c r="D20">
        <v>2</v>
      </c>
      <c r="F20">
        <v>2</v>
      </c>
    </row>
    <row r="21" spans="2:6">
      <c r="B21" s="21" t="s">
        <v>389</v>
      </c>
      <c r="C21">
        <v>4</v>
      </c>
      <c r="D21">
        <v>1</v>
      </c>
      <c r="F21">
        <v>5</v>
      </c>
    </row>
    <row r="22" spans="2:6">
      <c r="B22" s="21" t="s">
        <v>1027</v>
      </c>
      <c r="C22">
        <v>1</v>
      </c>
      <c r="F22">
        <v>1</v>
      </c>
    </row>
    <row r="23" spans="2:6">
      <c r="B23" s="21" t="s">
        <v>912</v>
      </c>
      <c r="D23">
        <v>2</v>
      </c>
      <c r="F23">
        <v>2</v>
      </c>
    </row>
    <row r="24" spans="2:6">
      <c r="B24" s="21" t="s">
        <v>104</v>
      </c>
      <c r="C24">
        <v>1</v>
      </c>
      <c r="F24">
        <v>1</v>
      </c>
    </row>
    <row r="25" spans="2:6">
      <c r="B25" s="21" t="s">
        <v>88</v>
      </c>
      <c r="C25">
        <v>24</v>
      </c>
      <c r="F25">
        <v>24</v>
      </c>
    </row>
    <row r="26" spans="2:6">
      <c r="B26" s="21" t="s">
        <v>260</v>
      </c>
      <c r="D26">
        <v>1</v>
      </c>
      <c r="F26">
        <v>1</v>
      </c>
    </row>
    <row r="27" spans="2:6">
      <c r="B27" s="21" t="s">
        <v>12</v>
      </c>
      <c r="D27">
        <v>1</v>
      </c>
      <c r="F27">
        <v>1</v>
      </c>
    </row>
    <row r="28" spans="2:6">
      <c r="B28" s="20" t="s">
        <v>1039</v>
      </c>
      <c r="C28">
        <v>13</v>
      </c>
      <c r="D28">
        <v>13</v>
      </c>
      <c r="E28">
        <v>1</v>
      </c>
      <c r="F28">
        <v>27</v>
      </c>
    </row>
    <row r="29" spans="2:6">
      <c r="B29" s="21" t="s">
        <v>29</v>
      </c>
      <c r="D29">
        <v>9</v>
      </c>
      <c r="F29">
        <v>9</v>
      </c>
    </row>
    <row r="30" spans="2:6">
      <c r="B30" s="21" t="s">
        <v>138</v>
      </c>
      <c r="C30">
        <v>2</v>
      </c>
      <c r="D30">
        <v>1</v>
      </c>
      <c r="F30">
        <v>3</v>
      </c>
    </row>
    <row r="31" spans="2:6">
      <c r="B31" s="21" t="s">
        <v>389</v>
      </c>
      <c r="C31">
        <v>1</v>
      </c>
      <c r="F31">
        <v>1</v>
      </c>
    </row>
    <row r="32" spans="2:6">
      <c r="B32" s="21" t="s">
        <v>1085</v>
      </c>
      <c r="C32">
        <v>1</v>
      </c>
      <c r="F32">
        <v>1</v>
      </c>
    </row>
    <row r="33" spans="2:6">
      <c r="B33" s="21" t="s">
        <v>104</v>
      </c>
      <c r="E33">
        <v>1</v>
      </c>
      <c r="F33">
        <v>1</v>
      </c>
    </row>
    <row r="34" spans="2:6">
      <c r="B34" s="21" t="s">
        <v>1049</v>
      </c>
      <c r="C34">
        <v>1</v>
      </c>
      <c r="F34">
        <v>1</v>
      </c>
    </row>
    <row r="35" spans="2:6">
      <c r="B35" s="21" t="s">
        <v>88</v>
      </c>
      <c r="C35">
        <v>4</v>
      </c>
      <c r="F35">
        <v>4</v>
      </c>
    </row>
    <row r="36" spans="2:6">
      <c r="B36" s="21" t="s">
        <v>1053</v>
      </c>
      <c r="C36">
        <v>2</v>
      </c>
      <c r="F36">
        <v>2</v>
      </c>
    </row>
    <row r="37" spans="2:6">
      <c r="B37" s="21" t="s">
        <v>226</v>
      </c>
      <c r="D37">
        <v>1</v>
      </c>
      <c r="F37">
        <v>1</v>
      </c>
    </row>
    <row r="38" spans="2:6">
      <c r="B38" s="21" t="s">
        <v>12</v>
      </c>
      <c r="C38">
        <v>2</v>
      </c>
      <c r="D38">
        <v>2</v>
      </c>
      <c r="F38">
        <v>4</v>
      </c>
    </row>
    <row r="39" spans="2:6">
      <c r="B39" s="20" t="s">
        <v>11</v>
      </c>
      <c r="C39">
        <v>9</v>
      </c>
      <c r="D39">
        <v>7</v>
      </c>
      <c r="F39">
        <v>16</v>
      </c>
    </row>
    <row r="40" spans="2:6">
      <c r="B40" s="21" t="s">
        <v>34</v>
      </c>
      <c r="C40">
        <v>2</v>
      </c>
      <c r="F40">
        <v>2</v>
      </c>
    </row>
    <row r="41" spans="2:6">
      <c r="B41" s="21" t="s">
        <v>78</v>
      </c>
      <c r="D41">
        <v>1</v>
      </c>
      <c r="F41">
        <v>1</v>
      </c>
    </row>
    <row r="42" spans="2:6">
      <c r="B42" s="21" t="s">
        <v>45</v>
      </c>
      <c r="C42">
        <v>1</v>
      </c>
      <c r="F42">
        <v>1</v>
      </c>
    </row>
    <row r="43" spans="2:6">
      <c r="B43" s="21" t="s">
        <v>29</v>
      </c>
      <c r="D43">
        <v>5</v>
      </c>
      <c r="F43">
        <v>5</v>
      </c>
    </row>
    <row r="44" spans="2:6">
      <c r="B44" s="21" t="s">
        <v>61</v>
      </c>
      <c r="C44">
        <v>1</v>
      </c>
      <c r="F44">
        <v>1</v>
      </c>
    </row>
    <row r="45" spans="2:6">
      <c r="B45" s="21" t="s">
        <v>50</v>
      </c>
      <c r="D45">
        <v>1</v>
      </c>
      <c r="F45">
        <v>1</v>
      </c>
    </row>
    <row r="46" spans="2:6">
      <c r="B46" s="21" t="s">
        <v>24</v>
      </c>
      <c r="C46">
        <v>1</v>
      </c>
      <c r="F46">
        <v>1</v>
      </c>
    </row>
    <row r="47" spans="2:6">
      <c r="B47" s="21" t="s">
        <v>40</v>
      </c>
      <c r="C47">
        <v>1</v>
      </c>
      <c r="F47">
        <v>1</v>
      </c>
    </row>
    <row r="48" spans="2:6">
      <c r="B48" s="21" t="s">
        <v>12</v>
      </c>
      <c r="C48">
        <v>3</v>
      </c>
      <c r="F48">
        <v>3</v>
      </c>
    </row>
    <row r="49" spans="2:6">
      <c r="B49" s="20" t="s">
        <v>82</v>
      </c>
      <c r="C49">
        <v>17</v>
      </c>
      <c r="D49">
        <v>31</v>
      </c>
      <c r="F49">
        <v>48</v>
      </c>
    </row>
    <row r="50" spans="2:6">
      <c r="B50" s="21" t="s">
        <v>97</v>
      </c>
      <c r="D50">
        <v>2</v>
      </c>
      <c r="F50">
        <v>2</v>
      </c>
    </row>
    <row r="51" spans="2:6">
      <c r="B51" s="21" t="s">
        <v>195</v>
      </c>
      <c r="C51">
        <v>1</v>
      </c>
      <c r="F51">
        <v>1</v>
      </c>
    </row>
    <row r="52" spans="2:6">
      <c r="B52" s="21" t="s">
        <v>241</v>
      </c>
      <c r="C52">
        <v>1</v>
      </c>
      <c r="F52">
        <v>1</v>
      </c>
    </row>
    <row r="53" spans="2:6">
      <c r="B53" s="21" t="s">
        <v>29</v>
      </c>
      <c r="D53">
        <v>18</v>
      </c>
      <c r="F53">
        <v>18</v>
      </c>
    </row>
    <row r="54" spans="2:6">
      <c r="B54" s="21" t="s">
        <v>61</v>
      </c>
      <c r="C54">
        <v>2</v>
      </c>
      <c r="D54">
        <v>3</v>
      </c>
      <c r="F54">
        <v>5</v>
      </c>
    </row>
    <row r="55" spans="2:6">
      <c r="B55" s="21" t="s">
        <v>138</v>
      </c>
      <c r="C55">
        <v>1</v>
      </c>
      <c r="D55">
        <v>1</v>
      </c>
      <c r="F55">
        <v>2</v>
      </c>
    </row>
    <row r="56" spans="2:6">
      <c r="B56" s="21" t="s">
        <v>50</v>
      </c>
      <c r="D56">
        <v>1</v>
      </c>
      <c r="F56">
        <v>1</v>
      </c>
    </row>
    <row r="57" spans="2:6">
      <c r="B57" s="21" t="s">
        <v>168</v>
      </c>
      <c r="D57">
        <v>2</v>
      </c>
      <c r="F57">
        <v>2</v>
      </c>
    </row>
    <row r="58" spans="2:6">
      <c r="B58" s="21" t="s">
        <v>40</v>
      </c>
      <c r="C58">
        <v>1</v>
      </c>
      <c r="F58">
        <v>1</v>
      </c>
    </row>
    <row r="59" spans="2:6">
      <c r="B59" s="21" t="s">
        <v>104</v>
      </c>
      <c r="C59">
        <v>3</v>
      </c>
      <c r="F59">
        <v>3</v>
      </c>
    </row>
    <row r="60" spans="2:6">
      <c r="B60" s="21" t="s">
        <v>118</v>
      </c>
      <c r="D60">
        <v>1</v>
      </c>
      <c r="F60">
        <v>1</v>
      </c>
    </row>
    <row r="61" spans="2:6">
      <c r="B61" s="21" t="s">
        <v>88</v>
      </c>
      <c r="C61">
        <v>4</v>
      </c>
      <c r="D61">
        <v>1</v>
      </c>
      <c r="F61">
        <v>5</v>
      </c>
    </row>
    <row r="62" spans="2:6">
      <c r="B62" s="21" t="s">
        <v>245</v>
      </c>
      <c r="D62">
        <v>1</v>
      </c>
      <c r="F62">
        <v>1</v>
      </c>
    </row>
    <row r="63" spans="2:6">
      <c r="B63" s="21" t="s">
        <v>226</v>
      </c>
      <c r="D63">
        <v>1</v>
      </c>
      <c r="F63">
        <v>1</v>
      </c>
    </row>
    <row r="64" spans="2:6">
      <c r="B64" s="21" t="s">
        <v>12</v>
      </c>
      <c r="C64">
        <v>4</v>
      </c>
      <c r="F64">
        <v>4</v>
      </c>
    </row>
    <row r="65" spans="2:6">
      <c r="B65" s="20" t="s">
        <v>254</v>
      </c>
      <c r="C65">
        <v>44</v>
      </c>
      <c r="D65">
        <v>36</v>
      </c>
      <c r="F65">
        <v>80</v>
      </c>
    </row>
    <row r="66" spans="2:6">
      <c r="B66" s="21" t="s">
        <v>97</v>
      </c>
      <c r="C66">
        <v>5</v>
      </c>
      <c r="D66">
        <v>1</v>
      </c>
      <c r="F66">
        <v>6</v>
      </c>
    </row>
    <row r="67" spans="2:6">
      <c r="B67" s="21" t="s">
        <v>34</v>
      </c>
      <c r="C67">
        <v>2</v>
      </c>
      <c r="F67">
        <v>2</v>
      </c>
    </row>
    <row r="68" spans="2:6">
      <c r="B68" s="21" t="s">
        <v>45</v>
      </c>
      <c r="C68">
        <v>3</v>
      </c>
      <c r="F68">
        <v>3</v>
      </c>
    </row>
    <row r="69" spans="2:6">
      <c r="B69" s="21" t="s">
        <v>29</v>
      </c>
      <c r="C69">
        <v>2</v>
      </c>
      <c r="D69">
        <v>23</v>
      </c>
      <c r="F69">
        <v>25</v>
      </c>
    </row>
    <row r="70" spans="2:6">
      <c r="B70" s="21" t="s">
        <v>61</v>
      </c>
      <c r="C70">
        <v>3</v>
      </c>
      <c r="D70">
        <v>1</v>
      </c>
      <c r="F70">
        <v>4</v>
      </c>
    </row>
    <row r="71" spans="2:6">
      <c r="B71" s="21" t="s">
        <v>138</v>
      </c>
      <c r="D71">
        <v>1</v>
      </c>
      <c r="F71">
        <v>1</v>
      </c>
    </row>
    <row r="72" spans="2:6">
      <c r="B72" s="21" t="s">
        <v>50</v>
      </c>
      <c r="D72">
        <v>1</v>
      </c>
      <c r="F72">
        <v>1</v>
      </c>
    </row>
    <row r="73" spans="2:6">
      <c r="B73" s="21" t="s">
        <v>168</v>
      </c>
      <c r="C73">
        <v>3</v>
      </c>
      <c r="F73">
        <v>3</v>
      </c>
    </row>
    <row r="74" spans="2:6">
      <c r="B74" s="21" t="s">
        <v>389</v>
      </c>
      <c r="C74">
        <v>1</v>
      </c>
      <c r="F74">
        <v>1</v>
      </c>
    </row>
    <row r="75" spans="2:6">
      <c r="B75" s="21" t="s">
        <v>297</v>
      </c>
      <c r="C75">
        <v>1</v>
      </c>
      <c r="F75">
        <v>1</v>
      </c>
    </row>
    <row r="76" spans="2:6">
      <c r="B76" s="21" t="s">
        <v>352</v>
      </c>
      <c r="D76">
        <v>2</v>
      </c>
      <c r="F76">
        <v>2</v>
      </c>
    </row>
    <row r="77" spans="2:6">
      <c r="B77" s="21" t="s">
        <v>40</v>
      </c>
      <c r="C77">
        <v>4</v>
      </c>
      <c r="F77">
        <v>4</v>
      </c>
    </row>
    <row r="78" spans="2:6">
      <c r="B78" s="21" t="s">
        <v>88</v>
      </c>
      <c r="C78">
        <v>12</v>
      </c>
      <c r="F78">
        <v>12</v>
      </c>
    </row>
    <row r="79" spans="2:6">
      <c r="B79" s="21" t="s">
        <v>260</v>
      </c>
      <c r="C79">
        <v>3</v>
      </c>
      <c r="F79">
        <v>3</v>
      </c>
    </row>
    <row r="80" spans="2:6">
      <c r="B80" s="21" t="s">
        <v>245</v>
      </c>
      <c r="C80">
        <v>1</v>
      </c>
      <c r="D80">
        <v>2</v>
      </c>
      <c r="F80">
        <v>3</v>
      </c>
    </row>
    <row r="81" spans="2:6">
      <c r="B81" s="21" t="s">
        <v>226</v>
      </c>
      <c r="D81">
        <v>4</v>
      </c>
      <c r="F81">
        <v>4</v>
      </c>
    </row>
    <row r="82" spans="2:6">
      <c r="B82" s="21" t="s">
        <v>12</v>
      </c>
      <c r="C82">
        <v>4</v>
      </c>
      <c r="D82">
        <v>1</v>
      </c>
      <c r="F82">
        <v>5</v>
      </c>
    </row>
    <row r="83" spans="2:6">
      <c r="B83" s="20" t="s">
        <v>466</v>
      </c>
      <c r="C83">
        <v>36</v>
      </c>
      <c r="D83">
        <v>53</v>
      </c>
      <c r="F83">
        <v>89</v>
      </c>
    </row>
    <row r="84" spans="2:6">
      <c r="B84" s="21" t="s">
        <v>34</v>
      </c>
      <c r="D84">
        <v>1</v>
      </c>
      <c r="F84">
        <v>1</v>
      </c>
    </row>
    <row r="85" spans="2:6">
      <c r="B85" s="21" t="s">
        <v>2011</v>
      </c>
      <c r="D85">
        <v>1</v>
      </c>
      <c r="F85">
        <v>1</v>
      </c>
    </row>
    <row r="86" spans="2:6">
      <c r="B86" s="21" t="s">
        <v>29</v>
      </c>
      <c r="D86">
        <v>24</v>
      </c>
      <c r="F86">
        <v>24</v>
      </c>
    </row>
    <row r="87" spans="2:6">
      <c r="B87" s="21" t="s">
        <v>138</v>
      </c>
      <c r="D87">
        <v>1</v>
      </c>
      <c r="F87">
        <v>1</v>
      </c>
    </row>
    <row r="88" spans="2:6">
      <c r="B88" s="21" t="s">
        <v>50</v>
      </c>
      <c r="C88">
        <v>1</v>
      </c>
      <c r="F88">
        <v>1</v>
      </c>
    </row>
    <row r="89" spans="2:6">
      <c r="B89" s="21" t="s">
        <v>168</v>
      </c>
      <c r="D89">
        <v>1</v>
      </c>
      <c r="F89">
        <v>1</v>
      </c>
    </row>
    <row r="90" spans="2:6">
      <c r="B90" s="21" t="s">
        <v>389</v>
      </c>
      <c r="C90">
        <v>5</v>
      </c>
      <c r="D90">
        <v>2</v>
      </c>
      <c r="F90">
        <v>7</v>
      </c>
    </row>
    <row r="91" spans="2:6">
      <c r="B91" s="21" t="s">
        <v>352</v>
      </c>
      <c r="D91">
        <v>1</v>
      </c>
      <c r="F91">
        <v>1</v>
      </c>
    </row>
    <row r="92" spans="2:6">
      <c r="B92" s="21" t="s">
        <v>40</v>
      </c>
      <c r="C92">
        <v>1</v>
      </c>
      <c r="D92">
        <v>1</v>
      </c>
      <c r="F92">
        <v>2</v>
      </c>
    </row>
    <row r="93" spans="2:6">
      <c r="B93" s="21" t="s">
        <v>556</v>
      </c>
      <c r="C93">
        <v>1</v>
      </c>
      <c r="F93">
        <v>1</v>
      </c>
    </row>
    <row r="94" spans="2:6">
      <c r="B94" s="21" t="s">
        <v>104</v>
      </c>
      <c r="D94">
        <v>1</v>
      </c>
      <c r="F94">
        <v>1</v>
      </c>
    </row>
    <row r="95" spans="2:6">
      <c r="B95" s="21" t="s">
        <v>88</v>
      </c>
      <c r="C95">
        <v>24</v>
      </c>
      <c r="D95">
        <v>3</v>
      </c>
      <c r="F95">
        <v>27</v>
      </c>
    </row>
    <row r="96" spans="2:6">
      <c r="B96" s="21" t="s">
        <v>245</v>
      </c>
      <c r="C96">
        <v>1</v>
      </c>
      <c r="D96">
        <v>10</v>
      </c>
      <c r="F96">
        <v>11</v>
      </c>
    </row>
    <row r="97" spans="2:6">
      <c r="B97" s="21" t="s">
        <v>226</v>
      </c>
      <c r="D97">
        <v>3</v>
      </c>
      <c r="F97">
        <v>3</v>
      </c>
    </row>
    <row r="98" spans="2:6">
      <c r="B98" s="21" t="s">
        <v>12</v>
      </c>
      <c r="C98">
        <v>3</v>
      </c>
      <c r="D98">
        <v>4</v>
      </c>
      <c r="F98">
        <v>7</v>
      </c>
    </row>
    <row r="99" spans="2:6">
      <c r="B99" s="20" t="s">
        <v>645</v>
      </c>
      <c r="C99">
        <v>30</v>
      </c>
      <c r="D99">
        <v>40</v>
      </c>
      <c r="F99">
        <v>70</v>
      </c>
    </row>
    <row r="100" spans="2:6">
      <c r="B100" s="21" t="s">
        <v>746</v>
      </c>
      <c r="C100">
        <v>1</v>
      </c>
      <c r="F100">
        <v>1</v>
      </c>
    </row>
    <row r="101" spans="2:6">
      <c r="B101" s="21" t="s">
        <v>29</v>
      </c>
      <c r="C101">
        <v>2</v>
      </c>
      <c r="D101">
        <v>20</v>
      </c>
      <c r="F101">
        <v>22</v>
      </c>
    </row>
    <row r="102" spans="2:6">
      <c r="B102" s="21" t="s">
        <v>61</v>
      </c>
      <c r="C102">
        <v>2</v>
      </c>
      <c r="F102">
        <v>2</v>
      </c>
    </row>
    <row r="103" spans="2:6">
      <c r="B103" s="21" t="s">
        <v>138</v>
      </c>
      <c r="D103">
        <v>5</v>
      </c>
      <c r="F103">
        <v>5</v>
      </c>
    </row>
    <row r="104" spans="2:6">
      <c r="B104" s="21" t="s">
        <v>168</v>
      </c>
      <c r="C104">
        <v>1</v>
      </c>
      <c r="F104">
        <v>1</v>
      </c>
    </row>
    <row r="105" spans="2:6">
      <c r="B105" s="21" t="s">
        <v>389</v>
      </c>
      <c r="C105">
        <v>4</v>
      </c>
      <c r="D105">
        <v>1</v>
      </c>
      <c r="F105">
        <v>5</v>
      </c>
    </row>
    <row r="106" spans="2:6">
      <c r="B106" s="21" t="s">
        <v>40</v>
      </c>
      <c r="D106">
        <v>1</v>
      </c>
      <c r="F106">
        <v>1</v>
      </c>
    </row>
    <row r="107" spans="2:6">
      <c r="B107" s="21" t="s">
        <v>88</v>
      </c>
      <c r="C107">
        <v>16</v>
      </c>
      <c r="D107">
        <v>1</v>
      </c>
      <c r="F107">
        <v>17</v>
      </c>
    </row>
    <row r="108" spans="2:6">
      <c r="B108" s="21" t="s">
        <v>245</v>
      </c>
      <c r="C108">
        <v>1</v>
      </c>
      <c r="D108">
        <v>4</v>
      </c>
      <c r="F108">
        <v>5</v>
      </c>
    </row>
    <row r="109" spans="2:6">
      <c r="B109" s="21" t="s">
        <v>685</v>
      </c>
      <c r="D109">
        <v>1</v>
      </c>
      <c r="F109">
        <v>1</v>
      </c>
    </row>
    <row r="110" spans="2:6">
      <c r="B110" s="21" t="s">
        <v>226</v>
      </c>
      <c r="D110">
        <v>6</v>
      </c>
      <c r="F110">
        <v>6</v>
      </c>
    </row>
    <row r="111" spans="2:6">
      <c r="B111" s="21" t="s">
        <v>12</v>
      </c>
      <c r="C111">
        <v>3</v>
      </c>
      <c r="D111">
        <v>1</v>
      </c>
      <c r="F111">
        <v>4</v>
      </c>
    </row>
    <row r="112" spans="2:6">
      <c r="B112" s="20" t="s">
        <v>780</v>
      </c>
      <c r="C112">
        <v>44</v>
      </c>
      <c r="D112">
        <v>25</v>
      </c>
      <c r="F112">
        <v>69</v>
      </c>
    </row>
    <row r="113" spans="2:6">
      <c r="B113" s="21" t="s">
        <v>29</v>
      </c>
      <c r="D113">
        <v>19</v>
      </c>
      <c r="F113">
        <v>19</v>
      </c>
    </row>
    <row r="114" spans="2:6">
      <c r="B114" s="21" t="s">
        <v>61</v>
      </c>
      <c r="C114">
        <v>1</v>
      </c>
      <c r="D114">
        <v>1</v>
      </c>
      <c r="F114">
        <v>2</v>
      </c>
    </row>
    <row r="115" spans="2:6">
      <c r="B115" s="21" t="s">
        <v>389</v>
      </c>
      <c r="C115">
        <v>4</v>
      </c>
      <c r="D115">
        <v>2</v>
      </c>
      <c r="F115">
        <v>6</v>
      </c>
    </row>
    <row r="116" spans="2:6">
      <c r="B116" s="21" t="s">
        <v>806</v>
      </c>
      <c r="C116">
        <v>2</v>
      </c>
      <c r="F116">
        <v>2</v>
      </c>
    </row>
    <row r="117" spans="2:6">
      <c r="B117" s="21" t="s">
        <v>104</v>
      </c>
      <c r="C117">
        <v>3</v>
      </c>
      <c r="D117">
        <v>1</v>
      </c>
      <c r="F117">
        <v>4</v>
      </c>
    </row>
    <row r="118" spans="2:6">
      <c r="B118" s="21" t="s">
        <v>88</v>
      </c>
      <c r="C118">
        <v>24</v>
      </c>
      <c r="D118">
        <v>2</v>
      </c>
      <c r="F118">
        <v>26</v>
      </c>
    </row>
    <row r="119" spans="2:6">
      <c r="B119" s="21" t="s">
        <v>260</v>
      </c>
      <c r="C119">
        <v>2</v>
      </c>
      <c r="F119">
        <v>2</v>
      </c>
    </row>
    <row r="120" spans="2:6">
      <c r="B120" s="21" t="s">
        <v>846</v>
      </c>
      <c r="C120">
        <v>3</v>
      </c>
      <c r="F120">
        <v>3</v>
      </c>
    </row>
    <row r="121" spans="2:6">
      <c r="B121" s="21" t="s">
        <v>12</v>
      </c>
      <c r="C121">
        <v>5</v>
      </c>
      <c r="F121">
        <v>5</v>
      </c>
    </row>
    <row r="122" spans="2:6">
      <c r="B122" s="20" t="s">
        <v>2010</v>
      </c>
      <c r="C122">
        <v>254</v>
      </c>
      <c r="D122">
        <v>258</v>
      </c>
      <c r="E122">
        <v>1</v>
      </c>
      <c r="F122">
        <v>513</v>
      </c>
    </row>
  </sheetData>
  <pageMargins left="0.7" right="0.7" top="0.75" bottom="0.75" header="0.3" footer="0.3"/>
  <pageSetup orientation="portrait" horizontalDpi="90" verticalDpi="90" r:id="rId2"/>
  <headerFooter>
    <oddFooter>&amp;L&amp;1#&amp;"Calibri"&amp;10&amp;K000000Internal to Wipro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
  <sheetViews>
    <sheetView workbookViewId="0">
      <selection activeCell="C9" sqref="C9"/>
    </sheetView>
  </sheetViews>
  <sheetFormatPr defaultRowHeight="14.45"/>
  <cols>
    <col min="1" max="1" width="25" customWidth="1"/>
    <col min="2" max="2" width="10.140625" customWidth="1"/>
    <col min="12" max="12" width="28.28515625" customWidth="1"/>
    <col min="13" max="13" width="38.42578125" customWidth="1"/>
  </cols>
  <sheetData>
    <row r="1" spans="1:13" ht="15.6">
      <c r="A1" s="67" t="s">
        <v>2012</v>
      </c>
      <c r="B1" s="67"/>
      <c r="C1" s="67"/>
      <c r="D1" s="67"/>
      <c r="E1" s="67"/>
      <c r="F1" s="67"/>
      <c r="G1" s="67"/>
      <c r="H1" s="67"/>
      <c r="I1" s="67"/>
      <c r="J1" s="67"/>
      <c r="K1" s="67"/>
      <c r="L1" s="67"/>
      <c r="M1" s="67"/>
    </row>
    <row r="2" spans="1:13" ht="15" thickBot="1">
      <c r="A2" s="26" t="s">
        <v>2013</v>
      </c>
      <c r="B2" s="27" t="s">
        <v>11</v>
      </c>
      <c r="C2" s="27" t="s">
        <v>2014</v>
      </c>
      <c r="D2" s="27" t="s">
        <v>254</v>
      </c>
      <c r="E2" s="27" t="s">
        <v>466</v>
      </c>
      <c r="F2" s="27" t="s">
        <v>645</v>
      </c>
      <c r="G2" s="39" t="s">
        <v>780</v>
      </c>
      <c r="H2" s="39" t="s">
        <v>876</v>
      </c>
      <c r="I2" s="39" t="s">
        <v>971</v>
      </c>
      <c r="J2" s="39" t="s">
        <v>1039</v>
      </c>
      <c r="K2" s="28"/>
      <c r="L2" s="24" t="s">
        <v>2013</v>
      </c>
      <c r="M2" s="25" t="s">
        <v>4</v>
      </c>
    </row>
    <row r="3" spans="1:13" ht="15" thickBot="1">
      <c r="A3" s="29" t="s">
        <v>2015</v>
      </c>
      <c r="B3" s="30">
        <f>0/5</f>
        <v>0</v>
      </c>
      <c r="C3" s="30">
        <f>0/18</f>
        <v>0</v>
      </c>
      <c r="D3" s="30">
        <f>0/25%</f>
        <v>0</v>
      </c>
      <c r="E3" s="30">
        <f>0/24</f>
        <v>0</v>
      </c>
      <c r="F3" s="30">
        <f>0/22</f>
        <v>0</v>
      </c>
      <c r="G3" s="30">
        <f>0/19</f>
        <v>0</v>
      </c>
      <c r="H3" s="30">
        <f>0/19</f>
        <v>0</v>
      </c>
      <c r="I3" s="30">
        <f>0/20</f>
        <v>0</v>
      </c>
      <c r="J3" s="30">
        <f>0/9</f>
        <v>0</v>
      </c>
      <c r="K3" s="28"/>
      <c r="L3" s="22" t="s">
        <v>2015</v>
      </c>
      <c r="M3" s="23" t="s">
        <v>2016</v>
      </c>
    </row>
    <row r="4" spans="1:13" ht="15" thickBot="1">
      <c r="A4" s="29" t="s">
        <v>2017</v>
      </c>
      <c r="B4" s="30">
        <f>16/16</f>
        <v>1</v>
      </c>
      <c r="C4" s="30">
        <f>48/48</f>
        <v>1</v>
      </c>
      <c r="D4" s="30">
        <f>80/80</f>
        <v>1</v>
      </c>
      <c r="E4" s="30">
        <f>89/89</f>
        <v>1</v>
      </c>
      <c r="F4" s="30">
        <f>70/70</f>
        <v>1</v>
      </c>
      <c r="G4" s="30">
        <f>69/69</f>
        <v>1</v>
      </c>
      <c r="H4" s="30">
        <f>56/56</f>
        <v>1</v>
      </c>
      <c r="I4" s="30">
        <f>58/58</f>
        <v>1</v>
      </c>
      <c r="J4" s="30">
        <f>26/27</f>
        <v>0.96296296296296291</v>
      </c>
      <c r="K4" s="28"/>
      <c r="L4" s="22" t="s">
        <v>2018</v>
      </c>
      <c r="M4" s="23" t="s">
        <v>2019</v>
      </c>
    </row>
    <row r="5" spans="1:13" ht="21.6" thickBot="1">
      <c r="A5" s="29" t="s">
        <v>2020</v>
      </c>
      <c r="B5" s="30">
        <f>16/16</f>
        <v>1</v>
      </c>
      <c r="C5" s="30">
        <f>48/48</f>
        <v>1</v>
      </c>
      <c r="D5" s="30">
        <f>80/80</f>
        <v>1</v>
      </c>
      <c r="E5" s="30">
        <f>89/89</f>
        <v>1</v>
      </c>
      <c r="F5" s="30">
        <f>70/70</f>
        <v>1</v>
      </c>
      <c r="G5" s="30">
        <f>69/69</f>
        <v>1</v>
      </c>
      <c r="H5" s="30">
        <f>56/56</f>
        <v>1</v>
      </c>
      <c r="I5" s="30">
        <f>58/58</f>
        <v>1</v>
      </c>
      <c r="J5" s="30">
        <f>27/27</f>
        <v>1</v>
      </c>
      <c r="K5" s="28"/>
      <c r="L5" s="22" t="s">
        <v>2020</v>
      </c>
      <c r="M5" s="23" t="s">
        <v>2021</v>
      </c>
    </row>
    <row r="6" spans="1:13" ht="15" thickBot="1">
      <c r="A6" s="29" t="s">
        <v>2022</v>
      </c>
      <c r="B6" s="30">
        <f>14/16</f>
        <v>0.875</v>
      </c>
      <c r="C6" s="30">
        <f>40/48</f>
        <v>0.83333333333333337</v>
      </c>
      <c r="D6" s="30">
        <f>75/80</f>
        <v>0.9375</v>
      </c>
      <c r="E6" s="30">
        <f>88/89</f>
        <v>0.9887640449438202</v>
      </c>
      <c r="F6" s="30">
        <f>69/70</f>
        <v>0.98571428571428577</v>
      </c>
      <c r="G6" s="30">
        <f>69/69</f>
        <v>1</v>
      </c>
      <c r="H6" s="30">
        <f>56/56</f>
        <v>1</v>
      </c>
      <c r="I6" s="30">
        <f>58/58</f>
        <v>1</v>
      </c>
      <c r="J6" s="30">
        <f>27/27</f>
        <v>1</v>
      </c>
      <c r="K6" s="28"/>
      <c r="L6" s="22" t="s">
        <v>2022</v>
      </c>
      <c r="M6" s="23" t="s">
        <v>2023</v>
      </c>
    </row>
    <row r="7" spans="1:13" ht="15" thickBot="1">
      <c r="A7" s="29" t="s">
        <v>2024</v>
      </c>
      <c r="B7" s="30">
        <v>1</v>
      </c>
      <c r="C7" s="30">
        <v>1</v>
      </c>
      <c r="D7" s="30">
        <v>1</v>
      </c>
      <c r="E7" s="30">
        <v>1</v>
      </c>
      <c r="F7" s="30">
        <v>1</v>
      </c>
      <c r="G7" s="30">
        <v>1</v>
      </c>
      <c r="H7" s="30">
        <v>1</v>
      </c>
      <c r="I7" s="30">
        <v>1</v>
      </c>
      <c r="J7" s="30">
        <v>1</v>
      </c>
      <c r="K7" s="28"/>
      <c r="L7" s="22" t="s">
        <v>2024</v>
      </c>
      <c r="M7" s="23" t="s">
        <v>2025</v>
      </c>
    </row>
    <row r="8" spans="1:13" ht="21.6" thickBot="1">
      <c r="A8" s="29" t="s">
        <v>2026</v>
      </c>
      <c r="B8" s="30">
        <f>0/16</f>
        <v>0</v>
      </c>
      <c r="C8" s="30">
        <f>2/48</f>
        <v>4.1666666666666664E-2</v>
      </c>
      <c r="D8" s="30">
        <f>2/80</f>
        <v>2.5000000000000001E-2</v>
      </c>
      <c r="E8" s="30">
        <f>0/89</f>
        <v>0</v>
      </c>
      <c r="F8" s="30">
        <f>0/70</f>
        <v>0</v>
      </c>
      <c r="G8" s="30">
        <f>0/69</f>
        <v>0</v>
      </c>
      <c r="H8" s="30">
        <f>0/56</f>
        <v>0</v>
      </c>
      <c r="I8" s="30">
        <f>0/58</f>
        <v>0</v>
      </c>
      <c r="J8" s="30">
        <f>1/27</f>
        <v>3.7037037037037035E-2</v>
      </c>
      <c r="K8" s="28"/>
      <c r="L8" s="22" t="s">
        <v>2026</v>
      </c>
      <c r="M8" s="23" t="s">
        <v>2027</v>
      </c>
    </row>
    <row r="9" spans="1:13" ht="15" thickBot="1">
      <c r="A9" s="29" t="s">
        <v>2028</v>
      </c>
      <c r="B9" s="30">
        <f>3/16</f>
        <v>0.1875</v>
      </c>
      <c r="C9" s="30">
        <f>12/48</f>
        <v>0.25</v>
      </c>
      <c r="D9" s="30">
        <f>17/80</f>
        <v>0.21249999999999999</v>
      </c>
      <c r="E9" s="30">
        <f>9/89</f>
        <v>0.10112359550561797</v>
      </c>
      <c r="F9" s="30">
        <f>9/70</f>
        <v>0.12857142857142856</v>
      </c>
      <c r="G9" s="30">
        <f>22/69</f>
        <v>0.3188405797101449</v>
      </c>
      <c r="H9" s="30">
        <f>20/56</f>
        <v>0.35714285714285715</v>
      </c>
      <c r="I9" s="30">
        <f>22/58</f>
        <v>0.37931034482758619</v>
      </c>
      <c r="J9" s="30">
        <f>3/27</f>
        <v>0.1111111111111111</v>
      </c>
      <c r="K9" s="28"/>
      <c r="L9" s="22" t="s">
        <v>2028</v>
      </c>
      <c r="M9" s="23" t="s">
        <v>2029</v>
      </c>
    </row>
  </sheetData>
  <mergeCells count="1">
    <mergeCell ref="A1:M1"/>
  </mergeCells>
  <pageMargins left="0.7" right="0.7" top="0.75" bottom="0.75" header="0.3" footer="0.3"/>
  <pageSetup orientation="portrait" horizontalDpi="90" verticalDpi="90" r:id="rId1"/>
  <headerFooter>
    <oddFooter>&amp;L&amp;1#&amp;"Calibri"&amp;10&amp;K000000Internal to Wipro</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75"/>
  <sheetViews>
    <sheetView tabSelected="1" topLeftCell="E1" zoomScale="40" zoomScaleNormal="40" workbookViewId="0">
      <pane ySplit="1" topLeftCell="A1373" activePane="bottomLeft" state="frozen"/>
      <selection pane="bottomLeft" activeCell="J1375" sqref="J1375"/>
      <selection activeCell="B1" sqref="B1"/>
    </sheetView>
  </sheetViews>
  <sheetFormatPr defaultColWidth="9.140625" defaultRowHeight="26.1"/>
  <cols>
    <col min="1" max="1" width="22.7109375" style="5" customWidth="1"/>
    <col min="2" max="2" width="33.42578125" style="5" customWidth="1"/>
    <col min="3" max="3" width="132.140625" style="4" customWidth="1"/>
    <col min="4" max="4" width="27.42578125" style="5" bestFit="1" customWidth="1"/>
    <col min="5" max="5" width="306.5703125" style="4" customWidth="1"/>
    <col min="6" max="6" width="66.28515625" style="4" customWidth="1"/>
    <col min="7" max="7" width="60.140625" style="4" customWidth="1"/>
    <col min="8" max="8" width="58.5703125" style="4" customWidth="1"/>
    <col min="9" max="9" width="37.5703125" style="4" customWidth="1"/>
    <col min="10" max="10" width="37.85546875" style="5" customWidth="1"/>
    <col min="11" max="11" width="25.42578125" style="9" customWidth="1"/>
    <col min="12" max="16384" width="9.140625" style="5"/>
  </cols>
  <sheetData>
    <row r="1" spans="1:11" s="1" customFormat="1" ht="78">
      <c r="A1" s="2" t="s">
        <v>0</v>
      </c>
      <c r="B1" s="2" t="s">
        <v>1</v>
      </c>
      <c r="C1" s="2" t="s">
        <v>2</v>
      </c>
      <c r="D1" s="2" t="s">
        <v>3</v>
      </c>
      <c r="E1" s="2" t="s">
        <v>4</v>
      </c>
      <c r="F1" s="2" t="s">
        <v>5</v>
      </c>
      <c r="G1" s="2" t="s">
        <v>6</v>
      </c>
      <c r="H1" s="2" t="s">
        <v>7</v>
      </c>
      <c r="I1" s="2" t="s">
        <v>8</v>
      </c>
      <c r="J1" s="2" t="s">
        <v>9</v>
      </c>
      <c r="K1" s="2" t="s">
        <v>10</v>
      </c>
    </row>
    <row r="2" spans="1:11" s="1" customFormat="1" ht="409.5">
      <c r="A2" s="5" t="s">
        <v>11</v>
      </c>
      <c r="B2" s="3">
        <v>44393</v>
      </c>
      <c r="C2" s="6" t="s">
        <v>12</v>
      </c>
      <c r="D2" s="3" t="s">
        <v>13</v>
      </c>
      <c r="E2" s="4" t="s">
        <v>14</v>
      </c>
      <c r="F2" s="4" t="s">
        <v>15</v>
      </c>
      <c r="G2" s="4" t="s">
        <v>16</v>
      </c>
      <c r="H2" s="4" t="s">
        <v>17</v>
      </c>
      <c r="I2" s="4" t="s">
        <v>18</v>
      </c>
      <c r="J2" s="5" t="s">
        <v>9</v>
      </c>
      <c r="K2" s="5"/>
    </row>
    <row r="3" spans="1:11" s="1" customFormat="1" ht="104.1">
      <c r="A3" s="5" t="s">
        <v>11</v>
      </c>
      <c r="B3" s="3">
        <v>44396</v>
      </c>
      <c r="C3" s="6" t="s">
        <v>12</v>
      </c>
      <c r="D3" s="3" t="s">
        <v>13</v>
      </c>
      <c r="E3" s="4" t="s">
        <v>19</v>
      </c>
      <c r="F3" s="4" t="s">
        <v>20</v>
      </c>
      <c r="G3" s="4" t="s">
        <v>21</v>
      </c>
      <c r="H3" s="4" t="s">
        <v>22</v>
      </c>
      <c r="I3" s="4" t="s">
        <v>23</v>
      </c>
      <c r="J3" s="5" t="s">
        <v>9</v>
      </c>
      <c r="K3" s="5"/>
    </row>
    <row r="4" spans="1:11" s="1" customFormat="1" ht="207.95">
      <c r="A4" s="5" t="s">
        <v>11</v>
      </c>
      <c r="B4" s="3">
        <v>44396</v>
      </c>
      <c r="C4" s="6" t="s">
        <v>24</v>
      </c>
      <c r="D4" s="3" t="s">
        <v>13</v>
      </c>
      <c r="E4" s="4" t="s">
        <v>25</v>
      </c>
      <c r="F4" s="4" t="s">
        <v>26</v>
      </c>
      <c r="G4" s="4" t="s">
        <v>27</v>
      </c>
      <c r="H4" s="4"/>
      <c r="I4" s="4" t="s">
        <v>28</v>
      </c>
      <c r="J4" s="5" t="s">
        <v>9</v>
      </c>
      <c r="K4" s="5"/>
    </row>
    <row r="5" spans="1:11" s="1" customFormat="1">
      <c r="A5" s="5" t="s">
        <v>11</v>
      </c>
      <c r="B5" s="6">
        <v>44397</v>
      </c>
      <c r="C5" s="4" t="s">
        <v>29</v>
      </c>
      <c r="D5" s="5" t="s">
        <v>30</v>
      </c>
      <c r="E5" s="4" t="s">
        <v>31</v>
      </c>
      <c r="F5" s="4" t="s">
        <v>32</v>
      </c>
      <c r="G5" s="4"/>
      <c r="H5" s="4"/>
      <c r="I5" s="6">
        <v>44397</v>
      </c>
      <c r="J5" s="5" t="s">
        <v>9</v>
      </c>
      <c r="K5" s="5"/>
    </row>
    <row r="6" spans="1:11" s="1" customFormat="1">
      <c r="A6" s="5" t="s">
        <v>11</v>
      </c>
      <c r="B6" s="3">
        <v>44398</v>
      </c>
      <c r="C6" s="4" t="s">
        <v>29</v>
      </c>
      <c r="D6" s="5" t="s">
        <v>30</v>
      </c>
      <c r="E6" s="4" t="s">
        <v>33</v>
      </c>
      <c r="F6" s="4" t="s">
        <v>32</v>
      </c>
      <c r="G6" s="4"/>
      <c r="H6" s="4"/>
      <c r="I6" s="3">
        <v>44398</v>
      </c>
      <c r="J6" s="5" t="s">
        <v>9</v>
      </c>
      <c r="K6" s="5"/>
    </row>
    <row r="7" spans="1:11" s="1" customFormat="1" ht="338.1">
      <c r="A7" s="5" t="s">
        <v>11</v>
      </c>
      <c r="B7" s="3">
        <v>44398</v>
      </c>
      <c r="C7" s="6" t="s">
        <v>34</v>
      </c>
      <c r="D7" s="3" t="s">
        <v>13</v>
      </c>
      <c r="E7" s="4" t="s">
        <v>35</v>
      </c>
      <c r="F7" s="4" t="s">
        <v>36</v>
      </c>
      <c r="G7" s="4" t="s">
        <v>37</v>
      </c>
      <c r="H7" s="4" t="s">
        <v>38</v>
      </c>
      <c r="I7" s="4" t="s">
        <v>39</v>
      </c>
      <c r="J7" s="5" t="s">
        <v>9</v>
      </c>
      <c r="K7" s="5"/>
    </row>
    <row r="8" spans="1:11" s="1" customFormat="1" ht="182.1">
      <c r="A8" s="5" t="s">
        <v>11</v>
      </c>
      <c r="B8" s="7">
        <v>44399</v>
      </c>
      <c r="C8" s="11" t="s">
        <v>40</v>
      </c>
      <c r="D8" s="7" t="s">
        <v>13</v>
      </c>
      <c r="E8" s="8" t="s">
        <v>41</v>
      </c>
      <c r="F8" s="8" t="s">
        <v>42</v>
      </c>
      <c r="G8" s="8" t="s">
        <v>43</v>
      </c>
      <c r="H8" s="8" t="s">
        <v>44</v>
      </c>
      <c r="I8" s="8" t="s">
        <v>28</v>
      </c>
      <c r="J8" s="9" t="s">
        <v>9</v>
      </c>
      <c r="K8" s="5"/>
    </row>
    <row r="9" spans="1:11" s="1" customFormat="1" ht="234">
      <c r="A9" s="5" t="s">
        <v>11</v>
      </c>
      <c r="B9" s="5" t="s">
        <v>28</v>
      </c>
      <c r="C9" s="4" t="s">
        <v>45</v>
      </c>
      <c r="D9" s="5" t="s">
        <v>13</v>
      </c>
      <c r="E9" s="4" t="s">
        <v>46</v>
      </c>
      <c r="F9" s="4" t="s">
        <v>47</v>
      </c>
      <c r="G9" s="4" t="s">
        <v>48</v>
      </c>
      <c r="H9" s="4"/>
      <c r="I9" s="5" t="s">
        <v>28</v>
      </c>
      <c r="J9" s="5" t="s">
        <v>9</v>
      </c>
      <c r="K9" s="5"/>
    </row>
    <row r="10" spans="1:11" s="1" customFormat="1" ht="260.10000000000002">
      <c r="A10" s="5" t="s">
        <v>11</v>
      </c>
      <c r="B10" s="5" t="s">
        <v>49</v>
      </c>
      <c r="C10" s="4" t="s">
        <v>50</v>
      </c>
      <c r="D10" s="5" t="s">
        <v>30</v>
      </c>
      <c r="E10" s="4" t="s">
        <v>51</v>
      </c>
      <c r="F10" s="4" t="s">
        <v>52</v>
      </c>
      <c r="G10" s="4" t="s">
        <v>53</v>
      </c>
      <c r="H10" s="4" t="s">
        <v>54</v>
      </c>
      <c r="I10" s="5" t="s">
        <v>55</v>
      </c>
      <c r="J10" s="5" t="s">
        <v>9</v>
      </c>
      <c r="K10" s="5"/>
    </row>
    <row r="11" spans="1:11" s="1" customFormat="1" ht="78">
      <c r="A11" s="5" t="s">
        <v>11</v>
      </c>
      <c r="B11" s="5" t="s">
        <v>49</v>
      </c>
      <c r="C11" s="4" t="s">
        <v>29</v>
      </c>
      <c r="D11" s="5" t="s">
        <v>30</v>
      </c>
      <c r="E11" s="4" t="s">
        <v>56</v>
      </c>
      <c r="F11" s="4" t="s">
        <v>32</v>
      </c>
      <c r="G11" s="4"/>
      <c r="H11" s="4"/>
      <c r="I11" s="5" t="s">
        <v>49</v>
      </c>
      <c r="J11" s="5" t="s">
        <v>9</v>
      </c>
      <c r="K11" s="5"/>
    </row>
    <row r="12" spans="1:11" s="1" customFormat="1" ht="409.5">
      <c r="A12" s="5" t="s">
        <v>11</v>
      </c>
      <c r="B12" s="9" t="s">
        <v>28</v>
      </c>
      <c r="C12" s="8" t="s">
        <v>34</v>
      </c>
      <c r="D12" s="9" t="s">
        <v>13</v>
      </c>
      <c r="E12" s="8" t="s">
        <v>57</v>
      </c>
      <c r="F12" s="8" t="s">
        <v>58</v>
      </c>
      <c r="G12" s="8" t="s">
        <v>59</v>
      </c>
      <c r="H12" s="8" t="s">
        <v>60</v>
      </c>
      <c r="I12" s="8"/>
      <c r="J12" s="5" t="s">
        <v>9</v>
      </c>
      <c r="K12" s="5"/>
    </row>
    <row r="13" spans="1:11" s="1" customFormat="1" ht="409.5">
      <c r="A13" s="5" t="s">
        <v>11</v>
      </c>
      <c r="B13" s="5" t="s">
        <v>55</v>
      </c>
      <c r="C13" s="4" t="s">
        <v>61</v>
      </c>
      <c r="D13" s="5" t="s">
        <v>13</v>
      </c>
      <c r="E13" s="4" t="s">
        <v>62</v>
      </c>
      <c r="F13" s="4" t="s">
        <v>63</v>
      </c>
      <c r="G13" s="4" t="s">
        <v>64</v>
      </c>
      <c r="H13" s="4" t="s">
        <v>65</v>
      </c>
      <c r="I13" s="4" t="s">
        <v>66</v>
      </c>
      <c r="J13" s="5" t="s">
        <v>9</v>
      </c>
      <c r="K13" s="5"/>
    </row>
    <row r="14" spans="1:11" s="1" customFormat="1" ht="207.95">
      <c r="A14" s="5" t="s">
        <v>11</v>
      </c>
      <c r="B14" s="9" t="s">
        <v>67</v>
      </c>
      <c r="C14" s="8" t="s">
        <v>12</v>
      </c>
      <c r="D14" s="9" t="s">
        <v>13</v>
      </c>
      <c r="E14" s="8" t="s">
        <v>68</v>
      </c>
      <c r="F14" s="8" t="s">
        <v>69</v>
      </c>
      <c r="G14" s="8" t="s">
        <v>70</v>
      </c>
      <c r="H14" s="8" t="s">
        <v>71</v>
      </c>
      <c r="I14" s="10" t="s">
        <v>72</v>
      </c>
      <c r="J14" s="5" t="s">
        <v>9</v>
      </c>
      <c r="K14" s="5"/>
    </row>
    <row r="15" spans="1:11" s="1" customFormat="1">
      <c r="A15" s="5" t="s">
        <v>11</v>
      </c>
      <c r="B15" s="5" t="s">
        <v>67</v>
      </c>
      <c r="C15" s="4" t="s">
        <v>29</v>
      </c>
      <c r="D15" s="5" t="s">
        <v>30</v>
      </c>
      <c r="E15" s="4" t="s">
        <v>73</v>
      </c>
      <c r="F15" s="4" t="s">
        <v>32</v>
      </c>
      <c r="G15" s="4"/>
      <c r="H15" s="4"/>
      <c r="I15" s="5" t="s">
        <v>55</v>
      </c>
      <c r="J15" s="5" t="s">
        <v>9</v>
      </c>
      <c r="K15" s="5"/>
    </row>
    <row r="16" spans="1:11" s="1" customFormat="1">
      <c r="A16" s="5" t="s">
        <v>11</v>
      </c>
      <c r="B16" s="5" t="s">
        <v>55</v>
      </c>
      <c r="C16" s="4" t="s">
        <v>29</v>
      </c>
      <c r="D16" s="5" t="s">
        <v>30</v>
      </c>
      <c r="E16" s="4" t="s">
        <v>74</v>
      </c>
      <c r="F16" s="4" t="s">
        <v>75</v>
      </c>
      <c r="G16" s="4"/>
      <c r="H16" s="4"/>
      <c r="I16" s="5" t="s">
        <v>76</v>
      </c>
      <c r="J16" s="5" t="s">
        <v>9</v>
      </c>
      <c r="K16" s="5"/>
    </row>
    <row r="17" spans="1:11" s="1" customFormat="1" ht="104.1">
      <c r="A17" s="5" t="s">
        <v>11</v>
      </c>
      <c r="B17" s="4" t="s">
        <v>77</v>
      </c>
      <c r="C17" s="4" t="s">
        <v>78</v>
      </c>
      <c r="D17" s="4" t="s">
        <v>30</v>
      </c>
      <c r="E17" s="4" t="s">
        <v>78</v>
      </c>
      <c r="F17" s="4" t="s">
        <v>79</v>
      </c>
      <c r="G17" s="4" t="s">
        <v>80</v>
      </c>
      <c r="H17" s="4" t="s">
        <v>81</v>
      </c>
      <c r="I17" s="4" t="s">
        <v>77</v>
      </c>
      <c r="J17" s="5" t="s">
        <v>9</v>
      </c>
      <c r="K17" s="5"/>
    </row>
    <row r="18" spans="1:11" s="1" customFormat="1" ht="78">
      <c r="A18" s="5" t="s">
        <v>82</v>
      </c>
      <c r="B18" s="3" t="s">
        <v>83</v>
      </c>
      <c r="C18" s="4" t="s">
        <v>29</v>
      </c>
      <c r="D18" s="5" t="s">
        <v>30</v>
      </c>
      <c r="E18" s="4" t="s">
        <v>84</v>
      </c>
      <c r="F18" s="4" t="s">
        <v>85</v>
      </c>
      <c r="G18" s="4" t="s">
        <v>86</v>
      </c>
      <c r="H18" s="4"/>
      <c r="I18" s="6" t="s">
        <v>87</v>
      </c>
      <c r="J18" s="5" t="s">
        <v>9</v>
      </c>
      <c r="K18" s="5"/>
    </row>
    <row r="19" spans="1:11" s="1" customFormat="1" ht="51.95">
      <c r="A19" s="5" t="s">
        <v>82</v>
      </c>
      <c r="B19" s="3" t="s">
        <v>83</v>
      </c>
      <c r="C19" s="4" t="s">
        <v>88</v>
      </c>
      <c r="D19" s="5" t="s">
        <v>13</v>
      </c>
      <c r="E19" s="4" t="s">
        <v>89</v>
      </c>
      <c r="F19" s="4" t="s">
        <v>90</v>
      </c>
      <c r="G19" s="4"/>
      <c r="H19" s="4" t="s">
        <v>91</v>
      </c>
      <c r="I19" s="6" t="s">
        <v>83</v>
      </c>
      <c r="J19" s="5" t="s">
        <v>9</v>
      </c>
      <c r="K19" s="5"/>
    </row>
    <row r="20" spans="1:11" s="1" customFormat="1" ht="288.75">
      <c r="A20" s="5" t="s">
        <v>82</v>
      </c>
      <c r="B20" s="3" t="s">
        <v>87</v>
      </c>
      <c r="C20" s="4" t="s">
        <v>50</v>
      </c>
      <c r="D20" s="5" t="s">
        <v>30</v>
      </c>
      <c r="E20" s="4" t="s">
        <v>92</v>
      </c>
      <c r="F20" s="4" t="s">
        <v>2030</v>
      </c>
      <c r="G20" s="4" t="s">
        <v>94</v>
      </c>
      <c r="H20" s="4"/>
      <c r="I20" s="3" t="s">
        <v>87</v>
      </c>
      <c r="J20" s="5" t="s">
        <v>9</v>
      </c>
      <c r="K20" s="5"/>
    </row>
    <row r="21" spans="1:11" s="1" customFormat="1">
      <c r="A21" s="5" t="s">
        <v>82</v>
      </c>
      <c r="B21" s="3" t="s">
        <v>87</v>
      </c>
      <c r="C21" s="4" t="s">
        <v>29</v>
      </c>
      <c r="D21" s="5" t="s">
        <v>30</v>
      </c>
      <c r="E21" s="4" t="s">
        <v>95</v>
      </c>
      <c r="F21" s="4"/>
      <c r="G21" s="4"/>
      <c r="H21" s="4"/>
      <c r="I21" s="3"/>
      <c r="J21" s="5" t="s">
        <v>9</v>
      </c>
      <c r="K21" s="5"/>
    </row>
    <row r="22" spans="1:11" s="1" customFormat="1" ht="409.5">
      <c r="A22" s="5" t="s">
        <v>82</v>
      </c>
      <c r="B22" s="9" t="s">
        <v>96</v>
      </c>
      <c r="C22" s="8" t="s">
        <v>97</v>
      </c>
      <c r="D22" s="9" t="s">
        <v>30</v>
      </c>
      <c r="E22" s="8" t="s">
        <v>98</v>
      </c>
      <c r="F22" s="8" t="s">
        <v>99</v>
      </c>
      <c r="G22" s="8" t="s">
        <v>100</v>
      </c>
      <c r="H22" s="8" t="s">
        <v>101</v>
      </c>
      <c r="I22" s="11" t="s">
        <v>102</v>
      </c>
      <c r="J22" s="8" t="s">
        <v>9</v>
      </c>
      <c r="K22" s="5"/>
    </row>
    <row r="23" spans="1:11" s="1" customFormat="1">
      <c r="A23" s="5" t="s">
        <v>82</v>
      </c>
      <c r="B23" s="5" t="s">
        <v>96</v>
      </c>
      <c r="C23" s="4" t="s">
        <v>29</v>
      </c>
      <c r="D23" s="5" t="s">
        <v>30</v>
      </c>
      <c r="E23" s="4" t="s">
        <v>103</v>
      </c>
      <c r="F23" s="4"/>
      <c r="G23" s="4"/>
      <c r="H23" s="4"/>
      <c r="I23" s="6" t="s">
        <v>96</v>
      </c>
      <c r="J23" s="8" t="s">
        <v>9</v>
      </c>
      <c r="K23" s="5"/>
    </row>
    <row r="24" spans="1:11" s="1" customFormat="1" ht="409.5">
      <c r="A24" s="5" t="s">
        <v>82</v>
      </c>
      <c r="B24" s="9" t="s">
        <v>96</v>
      </c>
      <c r="C24" s="8" t="s">
        <v>104</v>
      </c>
      <c r="D24" s="9" t="s">
        <v>13</v>
      </c>
      <c r="E24" s="8" t="s">
        <v>105</v>
      </c>
      <c r="F24" s="8" t="s">
        <v>106</v>
      </c>
      <c r="G24" s="8" t="s">
        <v>107</v>
      </c>
      <c r="H24" s="8"/>
      <c r="I24" s="11" t="s">
        <v>108</v>
      </c>
      <c r="J24" s="8" t="s">
        <v>9</v>
      </c>
      <c r="K24" s="5"/>
    </row>
    <row r="25" spans="1:11" s="1" customFormat="1" ht="78">
      <c r="A25" s="5" t="s">
        <v>82</v>
      </c>
      <c r="B25" s="5" t="s">
        <v>96</v>
      </c>
      <c r="C25" s="4" t="s">
        <v>29</v>
      </c>
      <c r="D25" s="5" t="s">
        <v>30</v>
      </c>
      <c r="E25" s="4" t="s">
        <v>109</v>
      </c>
      <c r="F25" s="4" t="s">
        <v>110</v>
      </c>
      <c r="G25" s="4"/>
      <c r="H25" s="4"/>
      <c r="I25" s="4" t="s">
        <v>111</v>
      </c>
      <c r="J25" s="8" t="s">
        <v>9</v>
      </c>
      <c r="K25" s="5"/>
    </row>
    <row r="26" spans="1:11" s="1" customFormat="1" ht="78">
      <c r="A26" s="5" t="s">
        <v>82</v>
      </c>
      <c r="B26" s="3" t="s">
        <v>111</v>
      </c>
      <c r="C26" s="4" t="s">
        <v>29</v>
      </c>
      <c r="D26" s="5" t="s">
        <v>30</v>
      </c>
      <c r="E26" s="4" t="s">
        <v>112</v>
      </c>
      <c r="F26" s="4" t="s">
        <v>113</v>
      </c>
      <c r="G26" s="4" t="s">
        <v>114</v>
      </c>
      <c r="H26" s="4"/>
      <c r="I26" s="4" t="s">
        <v>111</v>
      </c>
      <c r="J26" s="8" t="s">
        <v>9</v>
      </c>
      <c r="K26" s="5"/>
    </row>
    <row r="27" spans="1:11" s="1" customFormat="1" ht="51.95">
      <c r="A27" s="5" t="s">
        <v>82</v>
      </c>
      <c r="B27" s="5" t="s">
        <v>115</v>
      </c>
      <c r="C27" s="4" t="s">
        <v>29</v>
      </c>
      <c r="D27" s="5" t="s">
        <v>30</v>
      </c>
      <c r="E27" s="4" t="s">
        <v>116</v>
      </c>
      <c r="F27" s="4" t="s">
        <v>117</v>
      </c>
      <c r="G27" s="4"/>
      <c r="H27" s="4"/>
      <c r="I27" s="4" t="s">
        <v>115</v>
      </c>
      <c r="J27" s="8" t="s">
        <v>9</v>
      </c>
      <c r="K27" s="5"/>
    </row>
    <row r="28" spans="1:11" s="1" customFormat="1" ht="104.1">
      <c r="A28" s="5" t="s">
        <v>82</v>
      </c>
      <c r="B28" s="5" t="s">
        <v>115</v>
      </c>
      <c r="C28" s="4" t="s">
        <v>118</v>
      </c>
      <c r="D28" s="5" t="s">
        <v>30</v>
      </c>
      <c r="E28" s="4" t="s">
        <v>119</v>
      </c>
      <c r="F28" s="4" t="s">
        <v>120</v>
      </c>
      <c r="G28" s="4" t="s">
        <v>121</v>
      </c>
      <c r="H28" s="4"/>
      <c r="I28" s="4" t="s">
        <v>115</v>
      </c>
      <c r="J28" s="8" t="s">
        <v>9</v>
      </c>
      <c r="K28" s="5"/>
    </row>
    <row r="29" spans="1:11" s="1" customFormat="1" ht="312">
      <c r="A29" s="5" t="s">
        <v>82</v>
      </c>
      <c r="B29" s="5" t="s">
        <v>122</v>
      </c>
      <c r="C29" s="4" t="s">
        <v>104</v>
      </c>
      <c r="D29" s="5" t="s">
        <v>13</v>
      </c>
      <c r="E29" s="4" t="s">
        <v>123</v>
      </c>
      <c r="F29" s="4" t="s">
        <v>124</v>
      </c>
      <c r="G29" s="4" t="s">
        <v>125</v>
      </c>
      <c r="H29" s="4" t="s">
        <v>126</v>
      </c>
      <c r="I29" s="4" t="s">
        <v>127</v>
      </c>
      <c r="J29" s="4" t="s">
        <v>9</v>
      </c>
      <c r="K29" s="5"/>
    </row>
    <row r="30" spans="1:11" s="1" customFormat="1" ht="312">
      <c r="A30" s="5" t="s">
        <v>82</v>
      </c>
      <c r="B30" s="5" t="s">
        <v>122</v>
      </c>
      <c r="C30" s="4" t="s">
        <v>61</v>
      </c>
      <c r="D30" s="5" t="s">
        <v>30</v>
      </c>
      <c r="E30" s="5" t="s">
        <v>128</v>
      </c>
      <c r="F30" s="4" t="s">
        <v>129</v>
      </c>
      <c r="G30" s="4" t="s">
        <v>130</v>
      </c>
      <c r="H30" s="4" t="s">
        <v>131</v>
      </c>
      <c r="I30" s="4" t="s">
        <v>132</v>
      </c>
      <c r="J30" s="5" t="s">
        <v>9</v>
      </c>
      <c r="K30" s="5"/>
    </row>
    <row r="31" spans="1:11" s="1" customFormat="1" ht="129.94999999999999">
      <c r="A31" s="5" t="s">
        <v>82</v>
      </c>
      <c r="B31" s="5" t="s">
        <v>133</v>
      </c>
      <c r="C31" s="4" t="s">
        <v>29</v>
      </c>
      <c r="D31" s="5" t="s">
        <v>30</v>
      </c>
      <c r="E31" s="4" t="s">
        <v>134</v>
      </c>
      <c r="F31" s="4" t="s">
        <v>135</v>
      </c>
      <c r="G31" s="4" t="s">
        <v>136</v>
      </c>
      <c r="H31" s="4"/>
      <c r="I31" s="4" t="s">
        <v>137</v>
      </c>
      <c r="J31" s="5" t="s">
        <v>9</v>
      </c>
      <c r="K31" s="5"/>
    </row>
    <row r="32" spans="1:11" s="1" customFormat="1" ht="104.1">
      <c r="A32" s="5" t="s">
        <v>82</v>
      </c>
      <c r="B32" s="5" t="s">
        <v>137</v>
      </c>
      <c r="C32" s="4" t="s">
        <v>138</v>
      </c>
      <c r="D32" s="5" t="s">
        <v>13</v>
      </c>
      <c r="E32" s="4" t="s">
        <v>139</v>
      </c>
      <c r="F32" s="4" t="s">
        <v>140</v>
      </c>
      <c r="G32" s="4" t="s">
        <v>141</v>
      </c>
      <c r="H32" s="4"/>
      <c r="I32" s="12">
        <v>44420.201388888891</v>
      </c>
      <c r="J32" s="5" t="s">
        <v>9</v>
      </c>
      <c r="K32" s="5"/>
    </row>
    <row r="33" spans="1:11" s="1" customFormat="1" ht="78">
      <c r="A33" s="5" t="s">
        <v>82</v>
      </c>
      <c r="B33" s="5" t="s">
        <v>137</v>
      </c>
      <c r="C33" s="4" t="s">
        <v>29</v>
      </c>
      <c r="D33" s="5" t="s">
        <v>30</v>
      </c>
      <c r="E33" s="4" t="s">
        <v>142</v>
      </c>
      <c r="F33" s="4" t="s">
        <v>143</v>
      </c>
      <c r="G33" s="4"/>
      <c r="H33" s="4"/>
      <c r="I33" s="12">
        <v>44420.005555555559</v>
      </c>
      <c r="J33" s="5" t="s">
        <v>9</v>
      </c>
      <c r="K33" s="13" t="s">
        <v>144</v>
      </c>
    </row>
    <row r="34" spans="1:11" s="1" customFormat="1" ht="207.95">
      <c r="A34" s="5" t="s">
        <v>82</v>
      </c>
      <c r="B34" s="5" t="s">
        <v>127</v>
      </c>
      <c r="C34" s="4" t="s">
        <v>29</v>
      </c>
      <c r="D34" s="5" t="s">
        <v>30</v>
      </c>
      <c r="E34" s="4" t="s">
        <v>145</v>
      </c>
      <c r="F34" s="4" t="s">
        <v>146</v>
      </c>
      <c r="G34" s="4" t="s">
        <v>147</v>
      </c>
      <c r="H34" s="4"/>
      <c r="I34" s="6">
        <v>44422.216666666667</v>
      </c>
      <c r="J34" s="5" t="s">
        <v>9</v>
      </c>
      <c r="K34" s="5"/>
    </row>
    <row r="35" spans="1:11" s="1" customFormat="1" ht="78">
      <c r="A35" s="5" t="s">
        <v>82</v>
      </c>
      <c r="B35" s="5" t="s">
        <v>127</v>
      </c>
      <c r="C35" s="4" t="s">
        <v>104</v>
      </c>
      <c r="D35" s="5" t="s">
        <v>13</v>
      </c>
      <c r="E35" s="4" t="s">
        <v>148</v>
      </c>
      <c r="F35" s="4" t="s">
        <v>149</v>
      </c>
      <c r="G35" s="4" t="s">
        <v>150</v>
      </c>
      <c r="H35" s="4"/>
      <c r="I35" s="6">
        <v>44420.879861111112</v>
      </c>
      <c r="J35" s="5" t="s">
        <v>9</v>
      </c>
      <c r="K35" s="5"/>
    </row>
    <row r="36" spans="1:11" s="1" customFormat="1" ht="78">
      <c r="A36" s="5" t="s">
        <v>82</v>
      </c>
      <c r="B36" s="5" t="s">
        <v>127</v>
      </c>
      <c r="C36" s="4" t="s">
        <v>138</v>
      </c>
      <c r="D36" s="5" t="s">
        <v>30</v>
      </c>
      <c r="E36" s="4" t="s">
        <v>151</v>
      </c>
      <c r="F36" s="4" t="s">
        <v>152</v>
      </c>
      <c r="G36" s="4" t="s">
        <v>153</v>
      </c>
      <c r="H36" s="4"/>
      <c r="I36" s="6">
        <v>44420.882638888892</v>
      </c>
      <c r="J36" s="5" t="s">
        <v>9</v>
      </c>
      <c r="K36" s="5"/>
    </row>
    <row r="37" spans="1:11" s="1" customFormat="1" ht="51.95">
      <c r="A37" s="5" t="s">
        <v>82</v>
      </c>
      <c r="B37" s="5" t="s">
        <v>154</v>
      </c>
      <c r="C37" s="4" t="s">
        <v>12</v>
      </c>
      <c r="D37" s="5" t="s">
        <v>13</v>
      </c>
      <c r="E37" s="4" t="s">
        <v>155</v>
      </c>
      <c r="F37" s="4" t="s">
        <v>156</v>
      </c>
      <c r="G37" s="4" t="s">
        <v>157</v>
      </c>
      <c r="H37" s="4"/>
      <c r="I37" s="6">
        <v>44421</v>
      </c>
      <c r="J37" s="5" t="s">
        <v>9</v>
      </c>
      <c r="K37" s="5"/>
    </row>
    <row r="38" spans="1:11" s="1" customFormat="1" ht="104.1">
      <c r="A38" s="5" t="s">
        <v>82</v>
      </c>
      <c r="B38" s="5" t="s">
        <v>154</v>
      </c>
      <c r="C38" s="4" t="s">
        <v>29</v>
      </c>
      <c r="D38" s="5" t="s">
        <v>30</v>
      </c>
      <c r="E38" s="4" t="s">
        <v>158</v>
      </c>
      <c r="F38" s="4" t="s">
        <v>159</v>
      </c>
      <c r="G38" s="4" t="s">
        <v>160</v>
      </c>
      <c r="H38" s="4" t="s">
        <v>161</v>
      </c>
      <c r="I38" s="12">
        <v>44422.217361111114</v>
      </c>
      <c r="J38" s="4" t="s">
        <v>9</v>
      </c>
      <c r="K38" s="5"/>
    </row>
    <row r="39" spans="1:11" s="1" customFormat="1" ht="51.95">
      <c r="A39" s="5" t="s">
        <v>82</v>
      </c>
      <c r="B39" s="5" t="s">
        <v>162</v>
      </c>
      <c r="C39" s="4" t="s">
        <v>61</v>
      </c>
      <c r="D39" s="5" t="s">
        <v>30</v>
      </c>
      <c r="E39" s="4" t="s">
        <v>163</v>
      </c>
      <c r="F39" s="4" t="s">
        <v>164</v>
      </c>
      <c r="G39" s="4" t="s">
        <v>165</v>
      </c>
      <c r="H39" s="4" t="s">
        <v>166</v>
      </c>
      <c r="I39" s="12">
        <v>44422.222222222219</v>
      </c>
      <c r="J39" s="4" t="s">
        <v>9</v>
      </c>
      <c r="K39" s="5"/>
    </row>
    <row r="40" spans="1:11" s="1" customFormat="1" ht="104.1">
      <c r="A40" s="5" t="s">
        <v>82</v>
      </c>
      <c r="B40" s="5" t="s">
        <v>167</v>
      </c>
      <c r="C40" s="4" t="s">
        <v>168</v>
      </c>
      <c r="D40" s="5" t="s">
        <v>30</v>
      </c>
      <c r="E40" s="4" t="s">
        <v>169</v>
      </c>
      <c r="F40" s="4" t="s">
        <v>170</v>
      </c>
      <c r="G40" s="4" t="s">
        <v>171</v>
      </c>
      <c r="H40" s="4" t="s">
        <v>172</v>
      </c>
      <c r="I40" s="5" t="s">
        <v>167</v>
      </c>
      <c r="J40" s="4" t="s">
        <v>9</v>
      </c>
      <c r="K40" s="5"/>
    </row>
    <row r="41" spans="1:11" s="1" customFormat="1">
      <c r="A41" s="5" t="s">
        <v>82</v>
      </c>
      <c r="B41" s="5" t="s">
        <v>167</v>
      </c>
      <c r="C41" s="4" t="s">
        <v>29</v>
      </c>
      <c r="D41" s="5" t="s">
        <v>30</v>
      </c>
      <c r="E41" s="4" t="s">
        <v>173</v>
      </c>
      <c r="F41" s="4" t="s">
        <v>174</v>
      </c>
      <c r="G41" s="4" t="s">
        <v>175</v>
      </c>
      <c r="H41" s="4"/>
      <c r="I41" s="4"/>
      <c r="J41" s="5" t="s">
        <v>9</v>
      </c>
      <c r="K41" s="5"/>
    </row>
    <row r="42" spans="1:11" s="1" customFormat="1" ht="51.95">
      <c r="A42" s="5" t="s">
        <v>82</v>
      </c>
      <c r="B42" s="5" t="s">
        <v>167</v>
      </c>
      <c r="C42" s="4" t="s">
        <v>88</v>
      </c>
      <c r="D42" s="5" t="s">
        <v>30</v>
      </c>
      <c r="E42" s="4" t="s">
        <v>176</v>
      </c>
      <c r="F42" s="4" t="s">
        <v>177</v>
      </c>
      <c r="G42" s="4"/>
      <c r="H42" s="4"/>
      <c r="I42" s="4"/>
      <c r="J42" s="5" t="s">
        <v>9</v>
      </c>
      <c r="K42" s="5"/>
    </row>
    <row r="43" spans="1:11" s="1" customFormat="1">
      <c r="A43" s="5" t="s">
        <v>82</v>
      </c>
      <c r="B43" s="5" t="s">
        <v>178</v>
      </c>
      <c r="C43" s="4" t="s">
        <v>97</v>
      </c>
      <c r="D43" s="5" t="s">
        <v>30</v>
      </c>
      <c r="E43" s="4" t="s">
        <v>179</v>
      </c>
      <c r="F43" s="4" t="s">
        <v>180</v>
      </c>
      <c r="G43" s="4" t="s">
        <v>181</v>
      </c>
      <c r="H43" s="4" t="s">
        <v>182</v>
      </c>
      <c r="I43" s="4"/>
      <c r="J43" s="5" t="s">
        <v>9</v>
      </c>
      <c r="K43" s="5"/>
    </row>
    <row r="44" spans="1:11" s="1" customFormat="1">
      <c r="A44" s="5" t="s">
        <v>82</v>
      </c>
      <c r="B44" s="5" t="s">
        <v>178</v>
      </c>
      <c r="C44" s="4" t="s">
        <v>168</v>
      </c>
      <c r="D44" s="5" t="s">
        <v>30</v>
      </c>
      <c r="E44" s="4" t="s">
        <v>183</v>
      </c>
      <c r="F44" s="4" t="s">
        <v>180</v>
      </c>
      <c r="G44" s="4" t="s">
        <v>181</v>
      </c>
      <c r="H44" s="4" t="s">
        <v>182</v>
      </c>
      <c r="I44" s="4"/>
      <c r="J44" s="5" t="s">
        <v>9</v>
      </c>
      <c r="K44" s="5"/>
    </row>
    <row r="45" spans="1:11" s="1" customFormat="1">
      <c r="A45" s="5" t="s">
        <v>82</v>
      </c>
      <c r="B45" s="5" t="s">
        <v>178</v>
      </c>
      <c r="C45" s="4" t="s">
        <v>29</v>
      </c>
      <c r="D45" s="5" t="s">
        <v>30</v>
      </c>
      <c r="E45" s="4" t="s">
        <v>184</v>
      </c>
      <c r="F45" s="4"/>
      <c r="G45" s="4" t="s">
        <v>175</v>
      </c>
      <c r="H45" s="4" t="s">
        <v>175</v>
      </c>
      <c r="I45" s="6">
        <v>44425</v>
      </c>
      <c r="J45" s="5" t="s">
        <v>9</v>
      </c>
      <c r="K45" s="5"/>
    </row>
    <row r="46" spans="1:11" s="1" customFormat="1" ht="182.1">
      <c r="A46" s="5" t="s">
        <v>82</v>
      </c>
      <c r="B46" s="5" t="s">
        <v>178</v>
      </c>
      <c r="C46" s="4" t="s">
        <v>61</v>
      </c>
      <c r="D46" s="5" t="s">
        <v>13</v>
      </c>
      <c r="E46" s="4" t="s">
        <v>185</v>
      </c>
      <c r="F46" s="4" t="s">
        <v>186</v>
      </c>
      <c r="G46" s="4" t="s">
        <v>187</v>
      </c>
      <c r="H46" s="4" t="s">
        <v>188</v>
      </c>
      <c r="I46" s="12" t="s">
        <v>189</v>
      </c>
      <c r="J46" s="5" t="s">
        <v>9</v>
      </c>
      <c r="K46" s="14"/>
    </row>
    <row r="47" spans="1:11" s="1" customFormat="1" ht="129.94999999999999">
      <c r="A47" s="5" t="s">
        <v>82</v>
      </c>
      <c r="B47" s="5" t="s">
        <v>190</v>
      </c>
      <c r="C47" s="4" t="s">
        <v>61</v>
      </c>
      <c r="D47" s="5" t="s">
        <v>30</v>
      </c>
      <c r="E47" s="4" t="s">
        <v>191</v>
      </c>
      <c r="F47" s="4" t="s">
        <v>192</v>
      </c>
      <c r="G47" s="4" t="s">
        <v>193</v>
      </c>
      <c r="H47" s="4"/>
      <c r="I47" s="12">
        <v>44427.255555555559</v>
      </c>
      <c r="J47" s="5" t="s">
        <v>9</v>
      </c>
      <c r="K47" s="5"/>
    </row>
    <row r="48" spans="1:11" s="1" customFormat="1" ht="78">
      <c r="A48" s="5" t="s">
        <v>82</v>
      </c>
      <c r="B48" s="5" t="s">
        <v>194</v>
      </c>
      <c r="C48" s="4" t="s">
        <v>195</v>
      </c>
      <c r="D48" s="5" t="s">
        <v>13</v>
      </c>
      <c r="E48" s="4" t="s">
        <v>196</v>
      </c>
      <c r="F48" s="4" t="s">
        <v>197</v>
      </c>
      <c r="G48" s="4" t="s">
        <v>198</v>
      </c>
      <c r="H48" s="4"/>
      <c r="I48" s="6">
        <v>44432</v>
      </c>
      <c r="J48" s="5" t="s">
        <v>9</v>
      </c>
      <c r="K48" s="5"/>
    </row>
    <row r="49" spans="1:11" s="1" customFormat="1" ht="62.25" customHeight="1">
      <c r="A49" s="5" t="s">
        <v>82</v>
      </c>
      <c r="B49" s="5" t="s">
        <v>199</v>
      </c>
      <c r="C49" s="4" t="s">
        <v>12</v>
      </c>
      <c r="D49" s="5" t="s">
        <v>13</v>
      </c>
      <c r="E49" s="4" t="s">
        <v>200</v>
      </c>
      <c r="F49" s="4" t="s">
        <v>201</v>
      </c>
      <c r="G49" s="4" t="s">
        <v>202</v>
      </c>
      <c r="H49" s="4"/>
      <c r="I49" s="12">
        <v>44432.23333333333</v>
      </c>
      <c r="J49" s="5" t="s">
        <v>9</v>
      </c>
      <c r="K49" s="13" t="s">
        <v>203</v>
      </c>
    </row>
    <row r="50" spans="1:11" s="1" customFormat="1">
      <c r="A50" s="5" t="s">
        <v>82</v>
      </c>
      <c r="B50" s="5" t="s">
        <v>199</v>
      </c>
      <c r="C50" s="4" t="s">
        <v>88</v>
      </c>
      <c r="D50" s="5" t="s">
        <v>13</v>
      </c>
      <c r="E50" s="4" t="s">
        <v>204</v>
      </c>
      <c r="F50" s="4" t="s">
        <v>205</v>
      </c>
      <c r="G50" s="4" t="s">
        <v>206</v>
      </c>
      <c r="H50" s="4"/>
      <c r="I50" s="12">
        <v>44432.234722222223</v>
      </c>
      <c r="J50" s="5" t="s">
        <v>9</v>
      </c>
      <c r="K50" s="5"/>
    </row>
    <row r="51" spans="1:11" s="1" customFormat="1" ht="75" customHeight="1">
      <c r="A51" s="5" t="s">
        <v>82</v>
      </c>
      <c r="B51" s="5" t="s">
        <v>207</v>
      </c>
      <c r="C51" s="4" t="s">
        <v>29</v>
      </c>
      <c r="D51" s="5" t="s">
        <v>30</v>
      </c>
      <c r="E51" s="4" t="s">
        <v>208</v>
      </c>
      <c r="F51" s="4" t="s">
        <v>209</v>
      </c>
      <c r="G51" s="4" t="s">
        <v>210</v>
      </c>
      <c r="H51" s="4"/>
      <c r="I51" s="12">
        <v>44434.214583333334</v>
      </c>
      <c r="J51" s="5" t="s">
        <v>9</v>
      </c>
      <c r="K51" s="5"/>
    </row>
    <row r="52" spans="1:11" s="1" customFormat="1" ht="70.5" customHeight="1">
      <c r="A52" s="5" t="s">
        <v>82</v>
      </c>
      <c r="B52" s="5" t="s">
        <v>207</v>
      </c>
      <c r="C52" s="4" t="s">
        <v>40</v>
      </c>
      <c r="D52" s="5" t="s">
        <v>13</v>
      </c>
      <c r="E52" s="4" t="s">
        <v>211</v>
      </c>
      <c r="F52" s="4" t="s">
        <v>212</v>
      </c>
      <c r="G52" s="4" t="s">
        <v>213</v>
      </c>
      <c r="H52" s="4"/>
      <c r="I52" s="12">
        <v>44433.214583333334</v>
      </c>
      <c r="J52" s="5" t="s">
        <v>9</v>
      </c>
      <c r="K52" s="5"/>
    </row>
    <row r="53" spans="1:11" s="1" customFormat="1" ht="120" customHeight="1">
      <c r="A53" s="5" t="s">
        <v>82</v>
      </c>
      <c r="B53" s="5" t="s">
        <v>214</v>
      </c>
      <c r="C53" s="4" t="s">
        <v>12</v>
      </c>
      <c r="D53" s="5" t="s">
        <v>13</v>
      </c>
      <c r="E53" s="4" t="s">
        <v>215</v>
      </c>
      <c r="F53" s="4" t="s">
        <v>2031</v>
      </c>
      <c r="G53" s="4" t="s">
        <v>217</v>
      </c>
      <c r="H53" s="4"/>
      <c r="I53" s="6">
        <v>44433.222916666666</v>
      </c>
      <c r="J53" s="5" t="s">
        <v>9</v>
      </c>
      <c r="K53" s="5"/>
    </row>
    <row r="54" spans="1:11" s="1" customFormat="1">
      <c r="A54" s="5" t="s">
        <v>82</v>
      </c>
      <c r="B54" s="5" t="s">
        <v>218</v>
      </c>
      <c r="C54" s="4" t="s">
        <v>88</v>
      </c>
      <c r="D54" s="5" t="s">
        <v>13</v>
      </c>
      <c r="E54" s="4" t="s">
        <v>219</v>
      </c>
      <c r="F54" s="4" t="s">
        <v>220</v>
      </c>
      <c r="G54" s="4" t="s">
        <v>221</v>
      </c>
      <c r="H54" s="4"/>
      <c r="I54" s="4"/>
      <c r="J54" s="5" t="s">
        <v>9</v>
      </c>
      <c r="K54" s="5"/>
    </row>
    <row r="55" spans="1:11" s="1" customFormat="1" ht="51.95">
      <c r="A55" s="5" t="s">
        <v>82</v>
      </c>
      <c r="B55" s="5" t="s">
        <v>218</v>
      </c>
      <c r="C55" s="4" t="s">
        <v>29</v>
      </c>
      <c r="D55" s="5" t="s">
        <v>30</v>
      </c>
      <c r="E55" s="4" t="s">
        <v>222</v>
      </c>
      <c r="F55" s="4" t="s">
        <v>220</v>
      </c>
      <c r="G55" s="4"/>
      <c r="H55" s="4"/>
      <c r="I55" s="12">
        <v>44434.214583333334</v>
      </c>
      <c r="J55" s="5" t="s">
        <v>9</v>
      </c>
      <c r="K55" s="5"/>
    </row>
    <row r="56" spans="1:11" s="1" customFormat="1" ht="129.94999999999999">
      <c r="A56" s="5" t="s">
        <v>82</v>
      </c>
      <c r="B56" s="5" t="s">
        <v>218</v>
      </c>
      <c r="C56" s="4" t="s">
        <v>29</v>
      </c>
      <c r="D56" s="5" t="s">
        <v>30</v>
      </c>
      <c r="E56" s="4" t="s">
        <v>223</v>
      </c>
      <c r="F56" s="4" t="s">
        <v>224</v>
      </c>
      <c r="G56" s="4" t="s">
        <v>225</v>
      </c>
      <c r="H56" s="4"/>
      <c r="I56" s="12">
        <v>44435.140972222223</v>
      </c>
      <c r="J56" s="5" t="s">
        <v>9</v>
      </c>
      <c r="K56" s="5"/>
    </row>
    <row r="57" spans="1:11" s="1" customFormat="1">
      <c r="A57" s="5" t="s">
        <v>82</v>
      </c>
      <c r="B57" s="5" t="s">
        <v>218</v>
      </c>
      <c r="C57" s="4" t="s">
        <v>226</v>
      </c>
      <c r="D57" s="5" t="s">
        <v>30</v>
      </c>
      <c r="E57" s="4" t="s">
        <v>227</v>
      </c>
      <c r="F57" s="4" t="s">
        <v>228</v>
      </c>
      <c r="G57" s="4" t="s">
        <v>229</v>
      </c>
      <c r="H57" s="4"/>
      <c r="I57" s="12">
        <v>44435.14166666667</v>
      </c>
      <c r="J57" s="5" t="s">
        <v>9</v>
      </c>
      <c r="K57" s="5"/>
    </row>
    <row r="58" spans="1:11" s="1" customFormat="1">
      <c r="A58" s="5" t="s">
        <v>82</v>
      </c>
      <c r="B58" s="5" t="s">
        <v>230</v>
      </c>
      <c r="C58" s="4" t="s">
        <v>29</v>
      </c>
      <c r="D58" s="5" t="s">
        <v>30</v>
      </c>
      <c r="E58" s="4" t="s">
        <v>231</v>
      </c>
      <c r="F58" s="4" t="s">
        <v>232</v>
      </c>
      <c r="G58" s="4"/>
      <c r="H58" s="4"/>
      <c r="I58" s="4" t="s">
        <v>233</v>
      </c>
      <c r="J58" s="5" t="s">
        <v>9</v>
      </c>
      <c r="K58" s="5"/>
    </row>
    <row r="59" spans="1:11" s="1" customFormat="1" ht="260.10000000000002">
      <c r="A59" s="5" t="s">
        <v>82</v>
      </c>
      <c r="B59" s="5" t="s">
        <v>234</v>
      </c>
      <c r="C59" s="4" t="s">
        <v>12</v>
      </c>
      <c r="D59" s="5" t="s">
        <v>13</v>
      </c>
      <c r="E59" s="4" t="s">
        <v>235</v>
      </c>
      <c r="F59" s="4" t="s">
        <v>236</v>
      </c>
      <c r="G59" s="4" t="s">
        <v>237</v>
      </c>
      <c r="H59" s="4"/>
      <c r="I59" s="12">
        <v>44439.878472222219</v>
      </c>
      <c r="J59" s="5" t="s">
        <v>9</v>
      </c>
      <c r="K59" s="5"/>
    </row>
    <row r="60" spans="1:11" s="1" customFormat="1" ht="78">
      <c r="A60" s="5" t="s">
        <v>82</v>
      </c>
      <c r="B60" s="5" t="s">
        <v>234</v>
      </c>
      <c r="C60" s="4" t="s">
        <v>88</v>
      </c>
      <c r="D60" s="5" t="s">
        <v>13</v>
      </c>
      <c r="E60" s="4" t="s">
        <v>238</v>
      </c>
      <c r="F60" s="4" t="s">
        <v>239</v>
      </c>
      <c r="G60" s="4" t="s">
        <v>240</v>
      </c>
      <c r="H60" s="4"/>
      <c r="I60" s="12">
        <v>44439.878472222219</v>
      </c>
      <c r="J60" s="5" t="s">
        <v>9</v>
      </c>
      <c r="K60" s="5"/>
    </row>
    <row r="61" spans="1:11" s="1" customFormat="1" ht="51.95">
      <c r="A61" s="5" t="s">
        <v>82</v>
      </c>
      <c r="B61" s="5" t="s">
        <v>234</v>
      </c>
      <c r="C61" s="4" t="s">
        <v>241</v>
      </c>
      <c r="D61" s="5" t="s">
        <v>13</v>
      </c>
      <c r="E61" s="4" t="s">
        <v>242</v>
      </c>
      <c r="F61" s="4" t="s">
        <v>243</v>
      </c>
      <c r="G61" s="4" t="s">
        <v>244</v>
      </c>
      <c r="H61" s="4"/>
      <c r="I61" s="12">
        <v>44439.878472222219</v>
      </c>
      <c r="J61" s="5" t="s">
        <v>9</v>
      </c>
      <c r="K61" s="5"/>
    </row>
    <row r="62" spans="1:11" s="1" customFormat="1" ht="51.95">
      <c r="A62" s="5" t="s">
        <v>82</v>
      </c>
      <c r="B62" s="5" t="s">
        <v>234</v>
      </c>
      <c r="C62" s="4" t="s">
        <v>245</v>
      </c>
      <c r="D62" s="5" t="s">
        <v>30</v>
      </c>
      <c r="E62" s="4" t="s">
        <v>246</v>
      </c>
      <c r="F62" s="4" t="s">
        <v>247</v>
      </c>
      <c r="G62" s="4" t="s">
        <v>153</v>
      </c>
      <c r="H62" s="4"/>
      <c r="I62" s="12">
        <v>44439.878472222219</v>
      </c>
      <c r="J62" s="5" t="s">
        <v>9</v>
      </c>
      <c r="K62" s="5"/>
    </row>
    <row r="63" spans="1:11" s="1" customFormat="1" ht="51.95">
      <c r="A63" s="5" t="s">
        <v>82</v>
      </c>
      <c r="B63" s="5" t="s">
        <v>234</v>
      </c>
      <c r="C63" s="4" t="s">
        <v>61</v>
      </c>
      <c r="D63" s="5" t="s">
        <v>13</v>
      </c>
      <c r="E63" s="4" t="s">
        <v>248</v>
      </c>
      <c r="F63" s="4" t="s">
        <v>249</v>
      </c>
      <c r="G63" s="4"/>
      <c r="H63" s="4"/>
      <c r="I63" s="12">
        <v>44439.878472222219</v>
      </c>
      <c r="J63" s="5" t="s">
        <v>9</v>
      </c>
      <c r="K63" s="5"/>
    </row>
    <row r="64" spans="1:11" s="1" customFormat="1">
      <c r="A64" s="5" t="s">
        <v>82</v>
      </c>
      <c r="B64" s="5" t="s">
        <v>234</v>
      </c>
      <c r="C64" s="4" t="s">
        <v>29</v>
      </c>
      <c r="D64" s="5" t="s">
        <v>30</v>
      </c>
      <c r="E64" s="4" t="s">
        <v>250</v>
      </c>
      <c r="F64" s="4" t="s">
        <v>251</v>
      </c>
      <c r="G64" s="4"/>
      <c r="H64" s="4"/>
      <c r="I64" s="12">
        <v>44439.878472222219</v>
      </c>
      <c r="J64" s="5" t="s">
        <v>9</v>
      </c>
      <c r="K64" s="5"/>
    </row>
    <row r="65" spans="1:11" s="1" customFormat="1" ht="51.95">
      <c r="A65" s="5" t="s">
        <v>82</v>
      </c>
      <c r="B65" s="15" t="s">
        <v>234</v>
      </c>
      <c r="C65" s="4" t="s">
        <v>29</v>
      </c>
      <c r="D65" s="15" t="s">
        <v>30</v>
      </c>
      <c r="E65" s="16" t="s">
        <v>252</v>
      </c>
      <c r="F65" s="16" t="s">
        <v>253</v>
      </c>
      <c r="G65" s="16"/>
      <c r="H65" s="16"/>
      <c r="I65" s="17">
        <v>44439.878472222219</v>
      </c>
      <c r="J65" s="15" t="s">
        <v>9</v>
      </c>
      <c r="K65" s="15"/>
    </row>
    <row r="66" spans="1:11">
      <c r="A66" s="5" t="s">
        <v>254</v>
      </c>
      <c r="B66" s="5" t="s">
        <v>255</v>
      </c>
      <c r="C66" s="4" t="s">
        <v>226</v>
      </c>
      <c r="D66" s="5" t="s">
        <v>30</v>
      </c>
      <c r="E66" s="4" t="s">
        <v>256</v>
      </c>
      <c r="F66" s="4" t="s">
        <v>232</v>
      </c>
      <c r="I66" s="6">
        <v>44440.901388888888</v>
      </c>
      <c r="J66" s="5" t="s">
        <v>9</v>
      </c>
      <c r="K66" s="18" t="s">
        <v>257</v>
      </c>
    </row>
    <row r="67" spans="1:11">
      <c r="A67" s="5" t="s">
        <v>254</v>
      </c>
      <c r="B67" s="5" t="s">
        <v>255</v>
      </c>
      <c r="C67" s="4" t="s">
        <v>29</v>
      </c>
      <c r="D67" s="15" t="s">
        <v>30</v>
      </c>
      <c r="E67" s="16" t="s">
        <v>258</v>
      </c>
      <c r="F67" s="4" t="s">
        <v>232</v>
      </c>
      <c r="I67" s="12">
        <v>44440.901388888888</v>
      </c>
      <c r="J67" s="5" t="s">
        <v>9</v>
      </c>
    </row>
    <row r="68" spans="1:11" ht="104.1">
      <c r="A68" s="5" t="s">
        <v>254</v>
      </c>
      <c r="B68" s="5" t="s">
        <v>259</v>
      </c>
      <c r="C68" s="4" t="s">
        <v>260</v>
      </c>
      <c r="D68" s="5" t="s">
        <v>13</v>
      </c>
      <c r="E68" s="4" t="s">
        <v>261</v>
      </c>
      <c r="F68" s="4" t="s">
        <v>262</v>
      </c>
      <c r="G68" s="4" t="s">
        <v>263</v>
      </c>
      <c r="H68" s="4" t="s">
        <v>264</v>
      </c>
      <c r="I68" s="4" t="s">
        <v>265</v>
      </c>
      <c r="J68" s="5" t="s">
        <v>9</v>
      </c>
    </row>
    <row r="69" spans="1:11" ht="51.95">
      <c r="A69" s="5" t="s">
        <v>254</v>
      </c>
      <c r="B69" s="5" t="s">
        <v>259</v>
      </c>
      <c r="C69" s="4" t="s">
        <v>29</v>
      </c>
      <c r="D69" s="5" t="s">
        <v>30</v>
      </c>
      <c r="E69" s="4" t="s">
        <v>266</v>
      </c>
      <c r="G69" s="4" t="s">
        <v>267</v>
      </c>
      <c r="J69" s="5" t="s">
        <v>9</v>
      </c>
    </row>
    <row r="70" spans="1:11" ht="207.95">
      <c r="A70" s="5" t="s">
        <v>254</v>
      </c>
      <c r="B70" s="5" t="s">
        <v>268</v>
      </c>
      <c r="C70" s="4" t="s">
        <v>61</v>
      </c>
      <c r="D70" s="5" t="s">
        <v>13</v>
      </c>
      <c r="E70" s="4" t="s">
        <v>269</v>
      </c>
      <c r="F70" s="4" t="s">
        <v>270</v>
      </c>
      <c r="G70" s="4" t="s">
        <v>271</v>
      </c>
      <c r="I70" s="12">
        <v>44442.882638888892</v>
      </c>
      <c r="J70" s="5" t="s">
        <v>9</v>
      </c>
    </row>
    <row r="71" spans="1:11" ht="104.1">
      <c r="A71" s="5" t="s">
        <v>254</v>
      </c>
      <c r="B71" s="5" t="s">
        <v>268</v>
      </c>
      <c r="C71" s="4" t="s">
        <v>12</v>
      </c>
      <c r="D71" s="5" t="s">
        <v>13</v>
      </c>
      <c r="E71" s="4" t="s">
        <v>272</v>
      </c>
      <c r="F71" s="4" t="s">
        <v>273</v>
      </c>
      <c r="G71" s="4" t="s">
        <v>274</v>
      </c>
      <c r="I71" s="12">
        <v>44447</v>
      </c>
      <c r="J71" s="5" t="s">
        <v>9</v>
      </c>
    </row>
    <row r="72" spans="1:11" ht="78">
      <c r="A72" s="5" t="s">
        <v>254</v>
      </c>
      <c r="B72" s="5" t="s">
        <v>268</v>
      </c>
      <c r="C72" s="4" t="s">
        <v>29</v>
      </c>
      <c r="D72" s="5" t="s">
        <v>30</v>
      </c>
      <c r="E72" s="4" t="s">
        <v>275</v>
      </c>
      <c r="F72" s="4" t="s">
        <v>232</v>
      </c>
      <c r="I72" s="12">
        <v>44442.882638888892</v>
      </c>
      <c r="J72" s="5" t="s">
        <v>9</v>
      </c>
    </row>
    <row r="73" spans="1:11" ht="51.95">
      <c r="A73" s="5" t="s">
        <v>254</v>
      </c>
      <c r="B73" s="5" t="s">
        <v>276</v>
      </c>
      <c r="C73" s="4" t="s">
        <v>29</v>
      </c>
      <c r="D73" s="5" t="s">
        <v>30</v>
      </c>
      <c r="E73" s="4" t="s">
        <v>277</v>
      </c>
      <c r="F73" s="4" t="s">
        <v>278</v>
      </c>
      <c r="I73" s="4" t="s">
        <v>279</v>
      </c>
      <c r="J73" s="5" t="s">
        <v>9</v>
      </c>
    </row>
    <row r="74" spans="1:11">
      <c r="A74" s="5" t="s">
        <v>254</v>
      </c>
      <c r="B74" s="5" t="s">
        <v>276</v>
      </c>
      <c r="C74" s="4" t="s">
        <v>29</v>
      </c>
      <c r="D74" s="5" t="s">
        <v>30</v>
      </c>
      <c r="E74" s="4" t="s">
        <v>280</v>
      </c>
      <c r="F74" s="4" t="s">
        <v>232</v>
      </c>
      <c r="I74" s="12">
        <v>44446.031944444447</v>
      </c>
      <c r="J74" s="5" t="s">
        <v>9</v>
      </c>
    </row>
    <row r="75" spans="1:11" ht="104.1">
      <c r="A75" s="5" t="s">
        <v>254</v>
      </c>
      <c r="B75" s="3">
        <v>44446</v>
      </c>
      <c r="C75" s="4" t="s">
        <v>29</v>
      </c>
      <c r="D75" s="5" t="s">
        <v>30</v>
      </c>
      <c r="E75" s="4" t="s">
        <v>281</v>
      </c>
      <c r="F75" s="4" t="s">
        <v>282</v>
      </c>
      <c r="G75" s="4" t="s">
        <v>283</v>
      </c>
      <c r="H75" s="4" t="s">
        <v>284</v>
      </c>
      <c r="I75" s="12">
        <v>44446.908333333333</v>
      </c>
      <c r="J75" s="4" t="s">
        <v>9</v>
      </c>
    </row>
    <row r="76" spans="1:11" ht="104.1">
      <c r="A76" s="5" t="s">
        <v>254</v>
      </c>
      <c r="B76" s="3">
        <v>44446</v>
      </c>
      <c r="C76" s="4" t="s">
        <v>61</v>
      </c>
      <c r="D76" s="5" t="s">
        <v>30</v>
      </c>
      <c r="E76" s="4" t="s">
        <v>285</v>
      </c>
      <c r="F76" s="4" t="s">
        <v>286</v>
      </c>
      <c r="G76" s="4" t="s">
        <v>287</v>
      </c>
      <c r="I76" s="3">
        <v>44446</v>
      </c>
      <c r="J76" s="4" t="s">
        <v>9</v>
      </c>
    </row>
    <row r="77" spans="1:11">
      <c r="A77" s="5" t="s">
        <v>254</v>
      </c>
      <c r="B77" s="5" t="s">
        <v>288</v>
      </c>
      <c r="C77" s="4" t="s">
        <v>29</v>
      </c>
      <c r="D77" s="5" t="s">
        <v>30</v>
      </c>
      <c r="E77" s="4" t="s">
        <v>289</v>
      </c>
      <c r="F77" s="4" t="s">
        <v>290</v>
      </c>
      <c r="J77" s="5" t="s">
        <v>9</v>
      </c>
    </row>
    <row r="78" spans="1:11">
      <c r="A78" s="5" t="s">
        <v>254</v>
      </c>
      <c r="B78" s="5" t="s">
        <v>288</v>
      </c>
      <c r="C78" s="4" t="s">
        <v>29</v>
      </c>
      <c r="D78" s="5" t="s">
        <v>30</v>
      </c>
      <c r="E78" s="4" t="s">
        <v>289</v>
      </c>
      <c r="F78" s="4" t="s">
        <v>291</v>
      </c>
      <c r="J78" s="5" t="s">
        <v>9</v>
      </c>
    </row>
    <row r="79" spans="1:11">
      <c r="A79" s="5" t="s">
        <v>254</v>
      </c>
      <c r="B79" s="5" t="s">
        <v>292</v>
      </c>
      <c r="C79" s="4" t="s">
        <v>29</v>
      </c>
      <c r="D79" s="5" t="s">
        <v>30</v>
      </c>
      <c r="E79" s="4" t="s">
        <v>293</v>
      </c>
      <c r="F79" s="4" t="s">
        <v>294</v>
      </c>
      <c r="J79" s="5" t="s">
        <v>9</v>
      </c>
    </row>
    <row r="80" spans="1:11" ht="51.95">
      <c r="A80" s="5" t="s">
        <v>254</v>
      </c>
      <c r="B80" s="5" t="s">
        <v>292</v>
      </c>
      <c r="C80" s="4" t="s">
        <v>260</v>
      </c>
      <c r="D80" s="5" t="s">
        <v>13</v>
      </c>
      <c r="E80" s="4" t="s">
        <v>295</v>
      </c>
      <c r="F80" s="4" t="s">
        <v>296</v>
      </c>
      <c r="J80" s="5" t="s">
        <v>9</v>
      </c>
    </row>
    <row r="81" spans="1:11" ht="51.95">
      <c r="A81" s="5" t="s">
        <v>254</v>
      </c>
      <c r="B81" s="5" t="s">
        <v>292</v>
      </c>
      <c r="C81" s="4" t="s">
        <v>297</v>
      </c>
      <c r="D81" s="5" t="s">
        <v>13</v>
      </c>
      <c r="E81" s="4" t="s">
        <v>298</v>
      </c>
      <c r="F81" s="4" t="s">
        <v>299</v>
      </c>
      <c r="J81" s="5" t="s">
        <v>9</v>
      </c>
    </row>
    <row r="82" spans="1:11" ht="78">
      <c r="A82" s="5" t="s">
        <v>254</v>
      </c>
      <c r="B82" s="5" t="s">
        <v>292</v>
      </c>
      <c r="C82" s="4" t="s">
        <v>29</v>
      </c>
      <c r="D82" s="5" t="s">
        <v>30</v>
      </c>
      <c r="E82" s="4" t="s">
        <v>300</v>
      </c>
      <c r="F82" s="4" t="s">
        <v>301</v>
      </c>
      <c r="J82" s="5" t="s">
        <v>9</v>
      </c>
    </row>
    <row r="83" spans="1:11" ht="110.25" customHeight="1">
      <c r="A83" s="5" t="s">
        <v>254</v>
      </c>
      <c r="B83" s="5" t="s">
        <v>292</v>
      </c>
      <c r="C83" s="4" t="s">
        <v>29</v>
      </c>
      <c r="D83" s="5" t="s">
        <v>30</v>
      </c>
      <c r="E83" s="4" t="s">
        <v>302</v>
      </c>
      <c r="F83" s="4" t="s">
        <v>303</v>
      </c>
      <c r="J83" s="5" t="s">
        <v>9</v>
      </c>
    </row>
    <row r="84" spans="1:11" ht="190.5" customHeight="1">
      <c r="A84" s="5" t="s">
        <v>254</v>
      </c>
      <c r="B84" s="5" t="s">
        <v>292</v>
      </c>
      <c r="C84" s="4" t="s">
        <v>61</v>
      </c>
      <c r="D84" s="5" t="s">
        <v>13</v>
      </c>
      <c r="E84" s="4" t="s">
        <v>304</v>
      </c>
      <c r="F84" s="4" t="s">
        <v>305</v>
      </c>
      <c r="J84" s="5" t="s">
        <v>9</v>
      </c>
    </row>
    <row r="85" spans="1:11" ht="51.95">
      <c r="A85" s="5" t="s">
        <v>254</v>
      </c>
      <c r="B85" s="5" t="s">
        <v>306</v>
      </c>
      <c r="C85" s="4" t="s">
        <v>29</v>
      </c>
      <c r="D85" s="5" t="s">
        <v>30</v>
      </c>
      <c r="E85" s="4" t="s">
        <v>307</v>
      </c>
      <c r="F85" s="4" t="s">
        <v>308</v>
      </c>
      <c r="I85" s="12">
        <v>44449.02847222222</v>
      </c>
      <c r="J85" s="5" t="s">
        <v>9</v>
      </c>
    </row>
    <row r="86" spans="1:11" ht="51.95">
      <c r="A86" s="5" t="s">
        <v>254</v>
      </c>
      <c r="B86" s="5" t="s">
        <v>306</v>
      </c>
      <c r="C86" s="4" t="s">
        <v>29</v>
      </c>
      <c r="D86" s="5" t="s">
        <v>30</v>
      </c>
      <c r="E86" s="4" t="s">
        <v>309</v>
      </c>
      <c r="F86" s="4" t="s">
        <v>308</v>
      </c>
      <c r="I86" s="12">
        <v>44449.02847222222</v>
      </c>
      <c r="J86" s="5" t="s">
        <v>9</v>
      </c>
    </row>
    <row r="87" spans="1:11" ht="51.95">
      <c r="A87" s="5" t="s">
        <v>254</v>
      </c>
      <c r="B87" s="5" t="s">
        <v>306</v>
      </c>
      <c r="C87" s="4" t="s">
        <v>97</v>
      </c>
      <c r="D87" s="5" t="s">
        <v>13</v>
      </c>
      <c r="E87" s="4" t="s">
        <v>310</v>
      </c>
      <c r="H87" s="4" t="s">
        <v>311</v>
      </c>
      <c r="J87" s="5" t="s">
        <v>9</v>
      </c>
    </row>
    <row r="88" spans="1:11">
      <c r="A88" s="5" t="s">
        <v>254</v>
      </c>
      <c r="B88" s="5" t="s">
        <v>306</v>
      </c>
      <c r="C88" s="4" t="s">
        <v>245</v>
      </c>
      <c r="D88" s="5" t="s">
        <v>13</v>
      </c>
      <c r="E88" s="4" t="s">
        <v>312</v>
      </c>
      <c r="F88" s="4" t="s">
        <v>313</v>
      </c>
      <c r="I88" s="4" t="s">
        <v>314</v>
      </c>
      <c r="J88" s="5" t="s">
        <v>9</v>
      </c>
    </row>
    <row r="89" spans="1:11" ht="103.5" customHeight="1">
      <c r="A89" s="5" t="s">
        <v>254</v>
      </c>
      <c r="B89" s="5" t="s">
        <v>315</v>
      </c>
      <c r="C89" s="4" t="s">
        <v>12</v>
      </c>
      <c r="D89" s="5" t="s">
        <v>13</v>
      </c>
      <c r="E89" s="4" t="s">
        <v>316</v>
      </c>
      <c r="F89" s="4" t="s">
        <v>317</v>
      </c>
      <c r="G89" s="4" t="s">
        <v>318</v>
      </c>
      <c r="J89" s="5" t="s">
        <v>9</v>
      </c>
    </row>
    <row r="90" spans="1:11" ht="129.94999999999999">
      <c r="A90" s="5" t="s">
        <v>254</v>
      </c>
      <c r="B90" s="5" t="s">
        <v>315</v>
      </c>
      <c r="C90" s="4" t="s">
        <v>97</v>
      </c>
      <c r="D90" s="5" t="s">
        <v>13</v>
      </c>
      <c r="E90" s="4" t="s">
        <v>319</v>
      </c>
      <c r="F90" s="4" t="s">
        <v>320</v>
      </c>
      <c r="G90" s="4" t="s">
        <v>321</v>
      </c>
      <c r="H90" s="4" t="s">
        <v>311</v>
      </c>
      <c r="J90" s="5" t="s">
        <v>9</v>
      </c>
    </row>
    <row r="91" spans="1:11" ht="78">
      <c r="A91" s="5" t="s">
        <v>254</v>
      </c>
      <c r="B91" s="5" t="s">
        <v>322</v>
      </c>
      <c r="C91" s="4" t="s">
        <v>97</v>
      </c>
      <c r="D91" s="5" t="s">
        <v>13</v>
      </c>
      <c r="E91" s="4" t="s">
        <v>323</v>
      </c>
      <c r="F91" s="4" t="s">
        <v>324</v>
      </c>
      <c r="G91" s="4" t="s">
        <v>325</v>
      </c>
      <c r="H91" s="4" t="s">
        <v>326</v>
      </c>
      <c r="J91" s="5" t="s">
        <v>9</v>
      </c>
    </row>
    <row r="92" spans="1:11" ht="78">
      <c r="A92" s="5" t="s">
        <v>254</v>
      </c>
      <c r="B92" s="5" t="s">
        <v>322</v>
      </c>
      <c r="C92" s="4" t="s">
        <v>97</v>
      </c>
      <c r="D92" s="5" t="s">
        <v>13</v>
      </c>
      <c r="E92" s="4" t="s">
        <v>327</v>
      </c>
      <c r="F92" s="4" t="s">
        <v>328</v>
      </c>
      <c r="G92" s="4" t="s">
        <v>329</v>
      </c>
      <c r="H92" s="4" t="s">
        <v>311</v>
      </c>
      <c r="J92" s="5" t="s">
        <v>9</v>
      </c>
    </row>
    <row r="93" spans="1:11">
      <c r="A93" s="5" t="s">
        <v>254</v>
      </c>
      <c r="B93" s="5" t="s">
        <v>322</v>
      </c>
      <c r="C93" s="4" t="s">
        <v>50</v>
      </c>
      <c r="D93" s="5" t="s">
        <v>30</v>
      </c>
      <c r="E93" s="4" t="s">
        <v>330</v>
      </c>
      <c r="F93" s="4" t="s">
        <v>331</v>
      </c>
      <c r="J93" s="5" t="s">
        <v>9</v>
      </c>
    </row>
    <row r="94" spans="1:11" ht="104.1">
      <c r="A94" s="5" t="s">
        <v>254</v>
      </c>
      <c r="B94" s="5" t="s">
        <v>332</v>
      </c>
      <c r="C94" s="4" t="s">
        <v>40</v>
      </c>
      <c r="D94" s="5" t="s">
        <v>13</v>
      </c>
      <c r="E94" s="4" t="s">
        <v>333</v>
      </c>
      <c r="F94" s="4" t="s">
        <v>334</v>
      </c>
      <c r="G94" s="4" t="s">
        <v>335</v>
      </c>
      <c r="J94" s="5" t="s">
        <v>9</v>
      </c>
    </row>
    <row r="95" spans="1:11" ht="51.95">
      <c r="A95" s="5" t="s">
        <v>254</v>
      </c>
      <c r="B95" s="5" t="s">
        <v>332</v>
      </c>
      <c r="C95" s="4" t="s">
        <v>34</v>
      </c>
      <c r="D95" s="5" t="s">
        <v>13</v>
      </c>
      <c r="E95" s="4" t="s">
        <v>336</v>
      </c>
      <c r="F95" s="4" t="s">
        <v>299</v>
      </c>
      <c r="J95" s="5" t="s">
        <v>9</v>
      </c>
    </row>
    <row r="96" spans="1:11" ht="51.95">
      <c r="A96" s="5" t="s">
        <v>254</v>
      </c>
      <c r="B96" s="5" t="s">
        <v>332</v>
      </c>
      <c r="C96" s="4" t="s">
        <v>29</v>
      </c>
      <c r="D96" s="5" t="s">
        <v>30</v>
      </c>
      <c r="E96" s="4" t="s">
        <v>337</v>
      </c>
      <c r="F96" s="4" t="s">
        <v>303</v>
      </c>
      <c r="J96" s="5" t="s">
        <v>9</v>
      </c>
      <c r="K96" s="18" t="s">
        <v>338</v>
      </c>
    </row>
    <row r="97" spans="1:10">
      <c r="A97" s="5" t="s">
        <v>254</v>
      </c>
      <c r="B97" s="5" t="s">
        <v>332</v>
      </c>
      <c r="C97" s="4" t="s">
        <v>226</v>
      </c>
      <c r="D97" s="5" t="s">
        <v>30</v>
      </c>
      <c r="E97" s="4" t="s">
        <v>339</v>
      </c>
      <c r="F97" s="4" t="s">
        <v>340</v>
      </c>
      <c r="I97" s="5" t="s">
        <v>332</v>
      </c>
      <c r="J97" s="5" t="s">
        <v>9</v>
      </c>
    </row>
    <row r="98" spans="1:10" ht="51.95">
      <c r="A98" s="5" t="s">
        <v>254</v>
      </c>
      <c r="B98" s="5" t="s">
        <v>341</v>
      </c>
      <c r="C98" s="4" t="s">
        <v>29</v>
      </c>
      <c r="D98" s="5" t="s">
        <v>30</v>
      </c>
      <c r="E98" s="4" t="s">
        <v>342</v>
      </c>
      <c r="F98" s="4" t="s">
        <v>343</v>
      </c>
      <c r="J98" s="5" t="s">
        <v>9</v>
      </c>
    </row>
    <row r="99" spans="1:10" ht="51.95">
      <c r="A99" s="5" t="s">
        <v>254</v>
      </c>
      <c r="B99" s="5" t="s">
        <v>344</v>
      </c>
      <c r="C99" s="4" t="s">
        <v>29</v>
      </c>
      <c r="D99" s="5" t="s">
        <v>30</v>
      </c>
      <c r="E99" s="4" t="s">
        <v>345</v>
      </c>
      <c r="F99" s="4" t="s">
        <v>346</v>
      </c>
      <c r="J99" s="5" t="s">
        <v>9</v>
      </c>
    </row>
    <row r="100" spans="1:10" ht="51.95">
      <c r="A100" s="5" t="s">
        <v>254</v>
      </c>
      <c r="B100" s="5" t="s">
        <v>344</v>
      </c>
      <c r="C100" s="4" t="s">
        <v>29</v>
      </c>
      <c r="D100" s="5" t="s">
        <v>30</v>
      </c>
      <c r="E100" s="4" t="s">
        <v>347</v>
      </c>
      <c r="F100" s="4" t="s">
        <v>346</v>
      </c>
      <c r="J100" s="5" t="s">
        <v>9</v>
      </c>
    </row>
    <row r="101" spans="1:10" ht="78">
      <c r="A101" s="5" t="s">
        <v>254</v>
      </c>
      <c r="B101" s="5" t="s">
        <v>344</v>
      </c>
      <c r="C101" s="4" t="s">
        <v>168</v>
      </c>
      <c r="D101" s="5" t="s">
        <v>13</v>
      </c>
      <c r="E101" s="4" t="s">
        <v>348</v>
      </c>
      <c r="F101" s="4" t="s">
        <v>349</v>
      </c>
      <c r="G101" s="4" t="s">
        <v>350</v>
      </c>
      <c r="J101" s="5" t="s">
        <v>9</v>
      </c>
    </row>
    <row r="102" spans="1:10">
      <c r="A102" s="5" t="s">
        <v>254</v>
      </c>
      <c r="B102" s="5" t="s">
        <v>351</v>
      </c>
      <c r="C102" s="4" t="s">
        <v>352</v>
      </c>
      <c r="D102" s="5" t="s">
        <v>30</v>
      </c>
      <c r="E102" s="4" t="s">
        <v>353</v>
      </c>
      <c r="F102" s="4" t="s">
        <v>354</v>
      </c>
      <c r="G102" s="4" t="s">
        <v>355</v>
      </c>
      <c r="I102" s="4" t="s">
        <v>356</v>
      </c>
      <c r="J102" s="5" t="s">
        <v>9</v>
      </c>
    </row>
    <row r="103" spans="1:10" ht="129.94999999999999">
      <c r="A103" s="5" t="s">
        <v>254</v>
      </c>
      <c r="B103" s="5" t="s">
        <v>351</v>
      </c>
      <c r="C103" s="4" t="s">
        <v>40</v>
      </c>
      <c r="D103" s="5" t="s">
        <v>13</v>
      </c>
      <c r="E103" s="4" t="s">
        <v>357</v>
      </c>
      <c r="F103" s="4" t="s">
        <v>358</v>
      </c>
      <c r="G103" s="4" t="s">
        <v>359</v>
      </c>
      <c r="H103" s="4" t="s">
        <v>360</v>
      </c>
      <c r="I103" s="4" t="s">
        <v>356</v>
      </c>
      <c r="J103" s="5" t="s">
        <v>9</v>
      </c>
    </row>
    <row r="104" spans="1:10">
      <c r="A104" s="5" t="s">
        <v>254</v>
      </c>
      <c r="B104" s="5" t="s">
        <v>361</v>
      </c>
      <c r="C104" s="4" t="s">
        <v>29</v>
      </c>
      <c r="D104" s="5" t="s">
        <v>13</v>
      </c>
      <c r="E104" s="4" t="s">
        <v>362</v>
      </c>
      <c r="F104" s="4" t="s">
        <v>363</v>
      </c>
      <c r="I104" s="4" t="s">
        <v>361</v>
      </c>
      <c r="J104" s="5" t="s">
        <v>9</v>
      </c>
    </row>
    <row r="105" spans="1:10" ht="129.94999999999999">
      <c r="A105" s="5" t="s">
        <v>254</v>
      </c>
      <c r="B105" s="5" t="s">
        <v>361</v>
      </c>
      <c r="C105" s="4" t="s">
        <v>168</v>
      </c>
      <c r="D105" s="5" t="s">
        <v>13</v>
      </c>
      <c r="E105" s="4" t="s">
        <v>364</v>
      </c>
      <c r="F105" s="4" t="s">
        <v>365</v>
      </c>
      <c r="G105" s="4" t="s">
        <v>366</v>
      </c>
      <c r="I105" s="4" t="s">
        <v>361</v>
      </c>
      <c r="J105" s="5" t="s">
        <v>9</v>
      </c>
    </row>
    <row r="106" spans="1:10" ht="51.95">
      <c r="A106" s="5" t="s">
        <v>254</v>
      </c>
      <c r="B106" s="5" t="s">
        <v>361</v>
      </c>
      <c r="C106" s="4" t="s">
        <v>29</v>
      </c>
      <c r="D106" s="5" t="s">
        <v>13</v>
      </c>
      <c r="E106" s="4" t="s">
        <v>367</v>
      </c>
      <c r="F106" s="4" t="s">
        <v>368</v>
      </c>
      <c r="I106" s="4" t="s">
        <v>361</v>
      </c>
      <c r="J106" s="5" t="s">
        <v>9</v>
      </c>
    </row>
    <row r="107" spans="1:10" ht="51.95">
      <c r="A107" s="5" t="s">
        <v>254</v>
      </c>
      <c r="B107" s="5" t="s">
        <v>369</v>
      </c>
      <c r="C107" s="4" t="s">
        <v>88</v>
      </c>
      <c r="D107" s="4" t="s">
        <v>13</v>
      </c>
      <c r="E107" s="4" t="s">
        <v>370</v>
      </c>
      <c r="F107" s="4" t="s">
        <v>90</v>
      </c>
      <c r="I107" s="5" t="s">
        <v>371</v>
      </c>
      <c r="J107" s="5" t="s">
        <v>9</v>
      </c>
    </row>
    <row r="108" spans="1:10" ht="51.95">
      <c r="A108" s="5" t="s">
        <v>254</v>
      </c>
      <c r="B108" s="5" t="s">
        <v>372</v>
      </c>
      <c r="C108" s="4" t="s">
        <v>45</v>
      </c>
      <c r="D108" s="5" t="s">
        <v>13</v>
      </c>
      <c r="E108" s="4" t="s">
        <v>373</v>
      </c>
      <c r="F108" s="4" t="s">
        <v>374</v>
      </c>
      <c r="G108" s="4" t="s">
        <v>375</v>
      </c>
      <c r="I108" s="4" t="s">
        <v>376</v>
      </c>
      <c r="J108" s="5" t="s">
        <v>9</v>
      </c>
    </row>
    <row r="109" spans="1:10" ht="51.95">
      <c r="A109" s="5" t="s">
        <v>254</v>
      </c>
      <c r="B109" s="5" t="s">
        <v>377</v>
      </c>
      <c r="C109" s="4" t="s">
        <v>88</v>
      </c>
      <c r="D109" s="5" t="s">
        <v>13</v>
      </c>
      <c r="E109" s="4" t="s">
        <v>370</v>
      </c>
      <c r="F109" s="4" t="s">
        <v>378</v>
      </c>
      <c r="I109" s="4" t="s">
        <v>379</v>
      </c>
      <c r="J109" s="5" t="s">
        <v>9</v>
      </c>
    </row>
    <row r="110" spans="1:10">
      <c r="A110" s="5" t="s">
        <v>254</v>
      </c>
      <c r="B110" s="5" t="s">
        <v>377</v>
      </c>
      <c r="C110" s="4" t="s">
        <v>45</v>
      </c>
      <c r="D110" s="5" t="s">
        <v>13</v>
      </c>
      <c r="E110" s="4" t="s">
        <v>380</v>
      </c>
      <c r="F110" s="4" t="s">
        <v>381</v>
      </c>
      <c r="I110" s="4" t="s">
        <v>382</v>
      </c>
      <c r="J110" s="5" t="s">
        <v>9</v>
      </c>
    </row>
    <row r="111" spans="1:10">
      <c r="A111" s="5" t="s">
        <v>254</v>
      </c>
      <c r="B111" s="5" t="s">
        <v>377</v>
      </c>
      <c r="C111" s="4" t="s">
        <v>88</v>
      </c>
      <c r="D111" s="5" t="s">
        <v>13</v>
      </c>
      <c r="E111" s="4" t="s">
        <v>370</v>
      </c>
      <c r="F111" s="4" t="s">
        <v>383</v>
      </c>
      <c r="I111" s="4" t="s">
        <v>384</v>
      </c>
      <c r="J111" s="5" t="s">
        <v>9</v>
      </c>
    </row>
    <row r="112" spans="1:10" ht="162.94999999999999" customHeight="1">
      <c r="A112" s="5" t="s">
        <v>254</v>
      </c>
      <c r="B112" s="5" t="s">
        <v>377</v>
      </c>
      <c r="C112" s="4" t="s">
        <v>29</v>
      </c>
      <c r="D112" s="5" t="s">
        <v>30</v>
      </c>
      <c r="E112" s="4" t="s">
        <v>385</v>
      </c>
      <c r="F112" s="4" t="s">
        <v>386</v>
      </c>
      <c r="G112" s="4" t="s">
        <v>387</v>
      </c>
      <c r="I112" s="4" t="s">
        <v>388</v>
      </c>
      <c r="J112" s="5" t="s">
        <v>9</v>
      </c>
    </row>
    <row r="113" spans="1:10">
      <c r="A113" s="5" t="s">
        <v>254</v>
      </c>
      <c r="B113" s="5" t="s">
        <v>377</v>
      </c>
      <c r="C113" s="4" t="s">
        <v>389</v>
      </c>
      <c r="D113" s="5" t="s">
        <v>13</v>
      </c>
      <c r="E113" s="4" t="s">
        <v>390</v>
      </c>
      <c r="F113" s="4" t="s">
        <v>391</v>
      </c>
      <c r="I113" s="4" t="s">
        <v>377</v>
      </c>
      <c r="J113" s="5" t="s">
        <v>9</v>
      </c>
    </row>
    <row r="114" spans="1:10" ht="51.95">
      <c r="A114" s="5" t="s">
        <v>254</v>
      </c>
      <c r="B114" s="5" t="s">
        <v>377</v>
      </c>
      <c r="C114" s="4" t="s">
        <v>226</v>
      </c>
      <c r="D114" s="5" t="s">
        <v>30</v>
      </c>
      <c r="E114" s="4" t="s">
        <v>392</v>
      </c>
      <c r="F114" s="4" t="s">
        <v>393</v>
      </c>
      <c r="J114" s="5" t="s">
        <v>9</v>
      </c>
    </row>
    <row r="115" spans="1:10" ht="104.1">
      <c r="A115" s="5" t="s">
        <v>254</v>
      </c>
      <c r="B115" s="5" t="s">
        <v>394</v>
      </c>
      <c r="C115" s="4" t="s">
        <v>40</v>
      </c>
      <c r="D115" s="5" t="s">
        <v>13</v>
      </c>
      <c r="E115" s="5" t="s">
        <v>395</v>
      </c>
      <c r="F115" s="4" t="s">
        <v>396</v>
      </c>
      <c r="G115" s="4" t="s">
        <v>397</v>
      </c>
      <c r="J115" s="5" t="s">
        <v>9</v>
      </c>
    </row>
    <row r="116" spans="1:10" ht="51.95">
      <c r="A116" s="5" t="s">
        <v>254</v>
      </c>
      <c r="B116" s="5" t="s">
        <v>394</v>
      </c>
      <c r="C116" s="4" t="s">
        <v>88</v>
      </c>
      <c r="D116" s="5" t="s">
        <v>13</v>
      </c>
      <c r="E116" s="4" t="s">
        <v>398</v>
      </c>
      <c r="F116" s="4" t="s">
        <v>378</v>
      </c>
      <c r="J116" s="5" t="s">
        <v>9</v>
      </c>
    </row>
    <row r="117" spans="1:10">
      <c r="A117" s="5" t="s">
        <v>254</v>
      </c>
      <c r="B117" s="5" t="s">
        <v>394</v>
      </c>
      <c r="C117" s="4" t="s">
        <v>88</v>
      </c>
      <c r="D117" s="5" t="s">
        <v>13</v>
      </c>
      <c r="E117" s="4" t="s">
        <v>398</v>
      </c>
      <c r="F117" s="4" t="s">
        <v>399</v>
      </c>
      <c r="I117" s="4" t="s">
        <v>394</v>
      </c>
      <c r="J117" s="5" t="s">
        <v>9</v>
      </c>
    </row>
    <row r="118" spans="1:10" ht="237" customHeight="1">
      <c r="A118" s="5" t="s">
        <v>254</v>
      </c>
      <c r="B118" s="5" t="s">
        <v>400</v>
      </c>
      <c r="C118" s="4" t="s">
        <v>40</v>
      </c>
      <c r="D118" s="5" t="s">
        <v>13</v>
      </c>
      <c r="E118" s="4" t="s">
        <v>401</v>
      </c>
      <c r="F118" s="4" t="s">
        <v>402</v>
      </c>
      <c r="G118" s="4" t="s">
        <v>403</v>
      </c>
      <c r="J118" s="5" t="s">
        <v>9</v>
      </c>
    </row>
    <row r="119" spans="1:10" ht="409.6" customHeight="1">
      <c r="A119" s="5" t="s">
        <v>254</v>
      </c>
      <c r="B119" s="5" t="s">
        <v>400</v>
      </c>
      <c r="C119" s="4" t="s">
        <v>12</v>
      </c>
      <c r="D119" s="5" t="s">
        <v>13</v>
      </c>
      <c r="E119" s="4" t="s">
        <v>404</v>
      </c>
      <c r="F119" s="4" t="s">
        <v>405</v>
      </c>
      <c r="G119" s="4" t="s">
        <v>406</v>
      </c>
      <c r="H119" s="4" t="s">
        <v>407</v>
      </c>
      <c r="J119" s="5" t="s">
        <v>9</v>
      </c>
    </row>
    <row r="120" spans="1:10" ht="167.45" customHeight="1">
      <c r="A120" s="5" t="s">
        <v>254</v>
      </c>
      <c r="B120" s="5" t="s">
        <v>400</v>
      </c>
      <c r="C120" s="4" t="s">
        <v>88</v>
      </c>
      <c r="D120" s="5" t="s">
        <v>13</v>
      </c>
      <c r="E120" s="4" t="s">
        <v>408</v>
      </c>
      <c r="F120" s="4" t="s">
        <v>378</v>
      </c>
      <c r="J120" s="5" t="s">
        <v>9</v>
      </c>
    </row>
    <row r="121" spans="1:10">
      <c r="A121" s="5" t="s">
        <v>254</v>
      </c>
      <c r="B121" s="5" t="s">
        <v>409</v>
      </c>
      <c r="C121" s="4" t="s">
        <v>88</v>
      </c>
      <c r="D121" s="5" t="s">
        <v>13</v>
      </c>
      <c r="E121" s="4" t="s">
        <v>410</v>
      </c>
      <c r="F121" s="4" t="s">
        <v>411</v>
      </c>
      <c r="J121" s="5" t="s">
        <v>9</v>
      </c>
    </row>
    <row r="122" spans="1:10" ht="51.95">
      <c r="A122" s="5" t="s">
        <v>254</v>
      </c>
      <c r="B122" s="5" t="s">
        <v>409</v>
      </c>
      <c r="C122" s="4" t="s">
        <v>97</v>
      </c>
      <c r="D122" s="5" t="s">
        <v>30</v>
      </c>
      <c r="E122" s="4" t="s">
        <v>412</v>
      </c>
      <c r="F122" s="4" t="s">
        <v>413</v>
      </c>
      <c r="H122" s="4" t="s">
        <v>326</v>
      </c>
      <c r="J122" s="5" t="s">
        <v>9</v>
      </c>
    </row>
    <row r="123" spans="1:10" ht="104.1">
      <c r="A123" s="5" t="s">
        <v>254</v>
      </c>
      <c r="B123" s="5" t="s">
        <v>400</v>
      </c>
      <c r="C123" s="4" t="s">
        <v>97</v>
      </c>
      <c r="D123" s="5" t="s">
        <v>13</v>
      </c>
      <c r="E123" s="4" t="s">
        <v>414</v>
      </c>
      <c r="F123" s="4" t="s">
        <v>415</v>
      </c>
      <c r="H123" s="4" t="s">
        <v>326</v>
      </c>
      <c r="J123" s="5" t="s">
        <v>9</v>
      </c>
    </row>
    <row r="124" spans="1:10" ht="78">
      <c r="A124" s="5" t="s">
        <v>254</v>
      </c>
      <c r="B124" s="5" t="s">
        <v>409</v>
      </c>
      <c r="C124" s="4" t="s">
        <v>29</v>
      </c>
      <c r="D124" s="5" t="s">
        <v>30</v>
      </c>
      <c r="E124" s="4" t="s">
        <v>416</v>
      </c>
      <c r="F124" s="4" t="s">
        <v>232</v>
      </c>
      <c r="I124" s="6" t="s">
        <v>417</v>
      </c>
      <c r="J124" s="5" t="s">
        <v>9</v>
      </c>
    </row>
    <row r="125" spans="1:10">
      <c r="A125" s="5" t="s">
        <v>254</v>
      </c>
      <c r="B125" s="5" t="s">
        <v>409</v>
      </c>
      <c r="C125" s="4" t="s">
        <v>88</v>
      </c>
      <c r="D125" s="5" t="s">
        <v>13</v>
      </c>
      <c r="E125" s="4" t="s">
        <v>370</v>
      </c>
      <c r="F125" s="4" t="s">
        <v>418</v>
      </c>
      <c r="I125" s="6" t="s">
        <v>417</v>
      </c>
      <c r="J125" s="5" t="s">
        <v>9</v>
      </c>
    </row>
    <row r="126" spans="1:10">
      <c r="A126" s="5" t="s">
        <v>254</v>
      </c>
      <c r="B126" s="5" t="s">
        <v>409</v>
      </c>
      <c r="C126" s="4" t="s">
        <v>88</v>
      </c>
      <c r="D126" s="5" t="s">
        <v>13</v>
      </c>
      <c r="E126" s="4" t="s">
        <v>419</v>
      </c>
      <c r="F126" s="4" t="s">
        <v>418</v>
      </c>
      <c r="I126" s="6" t="s">
        <v>417</v>
      </c>
      <c r="J126" s="5" t="s">
        <v>9</v>
      </c>
    </row>
    <row r="127" spans="1:10" ht="156">
      <c r="A127" s="5" t="s">
        <v>254</v>
      </c>
      <c r="B127" s="5" t="s">
        <v>409</v>
      </c>
      <c r="C127" s="4" t="s">
        <v>352</v>
      </c>
      <c r="D127" s="5" t="s">
        <v>30</v>
      </c>
      <c r="E127" s="4" t="s">
        <v>353</v>
      </c>
      <c r="F127" s="4" t="s">
        <v>354</v>
      </c>
      <c r="G127" s="4" t="s">
        <v>420</v>
      </c>
      <c r="H127" s="4" t="s">
        <v>421</v>
      </c>
      <c r="I127" s="6" t="s">
        <v>417</v>
      </c>
      <c r="J127" s="5" t="s">
        <v>9</v>
      </c>
    </row>
    <row r="128" spans="1:10">
      <c r="A128" s="5" t="s">
        <v>254</v>
      </c>
      <c r="B128" s="5" t="s">
        <v>409</v>
      </c>
      <c r="C128" s="4" t="s">
        <v>61</v>
      </c>
      <c r="D128" s="5" t="s">
        <v>13</v>
      </c>
      <c r="E128" s="4" t="s">
        <v>422</v>
      </c>
      <c r="F128" s="4" t="s">
        <v>423</v>
      </c>
      <c r="G128" s="4" t="s">
        <v>424</v>
      </c>
      <c r="I128" s="4" t="s">
        <v>409</v>
      </c>
      <c r="J128" s="5" t="s">
        <v>9</v>
      </c>
    </row>
    <row r="129" spans="1:10" ht="129.94999999999999">
      <c r="A129" s="5" t="s">
        <v>254</v>
      </c>
      <c r="B129" s="5" t="s">
        <v>409</v>
      </c>
      <c r="C129" s="4" t="s">
        <v>45</v>
      </c>
      <c r="D129" s="5" t="s">
        <v>13</v>
      </c>
      <c r="E129" s="4" t="s">
        <v>425</v>
      </c>
      <c r="F129" s="4" t="s">
        <v>426</v>
      </c>
      <c r="G129" s="4" t="s">
        <v>427</v>
      </c>
      <c r="I129" s="4" t="s">
        <v>409</v>
      </c>
      <c r="J129" s="5" t="s">
        <v>9</v>
      </c>
    </row>
    <row r="130" spans="1:10">
      <c r="A130" s="5" t="s">
        <v>254</v>
      </c>
      <c r="B130" s="5" t="s">
        <v>428</v>
      </c>
      <c r="C130" s="4" t="s">
        <v>12</v>
      </c>
      <c r="D130" s="5" t="s">
        <v>13</v>
      </c>
      <c r="E130" s="4" t="s">
        <v>429</v>
      </c>
      <c r="F130" s="4" t="s">
        <v>430</v>
      </c>
      <c r="G130" s="4" t="s">
        <v>431</v>
      </c>
      <c r="J130" s="5" t="s">
        <v>9</v>
      </c>
    </row>
    <row r="131" spans="1:10" ht="51.95">
      <c r="A131" s="5" t="s">
        <v>254</v>
      </c>
      <c r="B131" s="5" t="s">
        <v>432</v>
      </c>
      <c r="C131" s="4" t="s">
        <v>29</v>
      </c>
      <c r="D131" s="5" t="s">
        <v>30</v>
      </c>
      <c r="E131" s="4" t="s">
        <v>433</v>
      </c>
      <c r="F131" s="4" t="s">
        <v>434</v>
      </c>
      <c r="I131" s="4" t="s">
        <v>432</v>
      </c>
      <c r="J131" s="5" t="s">
        <v>9</v>
      </c>
    </row>
    <row r="132" spans="1:10" ht="51.95">
      <c r="A132" s="5" t="s">
        <v>254</v>
      </c>
      <c r="B132" s="5" t="s">
        <v>432</v>
      </c>
      <c r="C132" s="4" t="s">
        <v>34</v>
      </c>
      <c r="D132" s="5" t="s">
        <v>13</v>
      </c>
      <c r="E132" s="4" t="s">
        <v>435</v>
      </c>
      <c r="F132" s="4" t="s">
        <v>436</v>
      </c>
      <c r="J132" s="5" t="s">
        <v>9</v>
      </c>
    </row>
    <row r="133" spans="1:10" ht="51.95">
      <c r="A133" s="5" t="s">
        <v>254</v>
      </c>
      <c r="B133" s="5" t="s">
        <v>432</v>
      </c>
      <c r="C133" s="4" t="s">
        <v>245</v>
      </c>
      <c r="D133" s="5" t="s">
        <v>30</v>
      </c>
      <c r="E133" s="4" t="s">
        <v>437</v>
      </c>
      <c r="F133" s="4" t="s">
        <v>438</v>
      </c>
      <c r="G133" s="4" t="s">
        <v>439</v>
      </c>
      <c r="J133" s="5" t="s">
        <v>9</v>
      </c>
    </row>
    <row r="134" spans="1:10" ht="213" customHeight="1">
      <c r="A134" s="5" t="s">
        <v>254</v>
      </c>
      <c r="B134" s="5" t="s">
        <v>432</v>
      </c>
      <c r="C134" s="4" t="s">
        <v>168</v>
      </c>
      <c r="D134" s="5" t="s">
        <v>13</v>
      </c>
      <c r="E134" s="4" t="s">
        <v>440</v>
      </c>
      <c r="F134" s="4" t="s">
        <v>441</v>
      </c>
      <c r="G134" s="4" t="s">
        <v>442</v>
      </c>
      <c r="J134" s="5" t="s">
        <v>9</v>
      </c>
    </row>
    <row r="135" spans="1:10" ht="213" customHeight="1">
      <c r="A135" s="5" t="s">
        <v>254</v>
      </c>
      <c r="B135" s="5" t="s">
        <v>443</v>
      </c>
      <c r="C135" s="4" t="s">
        <v>260</v>
      </c>
      <c r="D135" s="5" t="s">
        <v>13</v>
      </c>
      <c r="E135" s="4" t="s">
        <v>444</v>
      </c>
      <c r="J135" s="5" t="s">
        <v>9</v>
      </c>
    </row>
    <row r="136" spans="1:10" ht="104.1">
      <c r="A136" s="5" t="s">
        <v>254</v>
      </c>
      <c r="B136" s="5" t="s">
        <v>445</v>
      </c>
      <c r="C136" s="4" t="s">
        <v>446</v>
      </c>
      <c r="D136" s="5" t="s">
        <v>30</v>
      </c>
      <c r="E136" s="4" t="s">
        <v>447</v>
      </c>
      <c r="F136" s="4" t="s">
        <v>448</v>
      </c>
      <c r="G136" s="4" t="s">
        <v>449</v>
      </c>
      <c r="J136" s="5" t="s">
        <v>9</v>
      </c>
    </row>
    <row r="137" spans="1:10" ht="51.95">
      <c r="A137" s="5" t="s">
        <v>254</v>
      </c>
      <c r="B137" s="5" t="s">
        <v>443</v>
      </c>
      <c r="C137" s="4" t="s">
        <v>29</v>
      </c>
      <c r="D137" s="5" t="s">
        <v>30</v>
      </c>
      <c r="E137" s="4" t="s">
        <v>450</v>
      </c>
      <c r="F137" s="4" t="s">
        <v>278</v>
      </c>
      <c r="J137" s="5" t="s">
        <v>9</v>
      </c>
    </row>
    <row r="138" spans="1:10">
      <c r="A138" s="5" t="s">
        <v>254</v>
      </c>
      <c r="B138" s="5" t="s">
        <v>443</v>
      </c>
      <c r="C138" s="4" t="s">
        <v>226</v>
      </c>
      <c r="D138" s="5" t="s">
        <v>30</v>
      </c>
      <c r="E138" s="4" t="s">
        <v>451</v>
      </c>
      <c r="F138" s="4" t="s">
        <v>452</v>
      </c>
      <c r="J138" s="5" t="s">
        <v>9</v>
      </c>
    </row>
    <row r="139" spans="1:10">
      <c r="A139" s="5" t="s">
        <v>254</v>
      </c>
      <c r="B139" s="5" t="s">
        <v>443</v>
      </c>
      <c r="C139" s="4" t="s">
        <v>88</v>
      </c>
      <c r="D139" s="5" t="s">
        <v>13</v>
      </c>
      <c r="E139" s="4" t="s">
        <v>453</v>
      </c>
      <c r="J139" s="5" t="s">
        <v>454</v>
      </c>
    </row>
    <row r="140" spans="1:10">
      <c r="A140" s="5" t="s">
        <v>254</v>
      </c>
      <c r="B140" s="5" t="s">
        <v>455</v>
      </c>
      <c r="C140" s="4" t="s">
        <v>88</v>
      </c>
      <c r="D140" s="5" t="s">
        <v>13</v>
      </c>
      <c r="E140" s="4" t="s">
        <v>456</v>
      </c>
      <c r="J140" s="5" t="s">
        <v>454</v>
      </c>
    </row>
    <row r="141" spans="1:10" ht="132.94999999999999" customHeight="1">
      <c r="A141" s="5" t="s">
        <v>254</v>
      </c>
      <c r="B141" s="5" t="s">
        <v>455</v>
      </c>
      <c r="C141" s="4" t="s">
        <v>88</v>
      </c>
      <c r="D141" s="5" t="s">
        <v>13</v>
      </c>
      <c r="E141" s="4" t="s">
        <v>457</v>
      </c>
      <c r="F141" s="4" t="s">
        <v>458</v>
      </c>
      <c r="J141" s="5" t="s">
        <v>9</v>
      </c>
    </row>
    <row r="142" spans="1:10" ht="132.94999999999999" customHeight="1">
      <c r="A142" s="5" t="s">
        <v>254</v>
      </c>
      <c r="B142" s="5" t="s">
        <v>455</v>
      </c>
      <c r="C142" s="4" t="s">
        <v>12</v>
      </c>
      <c r="D142" s="5" t="s">
        <v>30</v>
      </c>
      <c r="E142" s="4" t="s">
        <v>459</v>
      </c>
      <c r="F142" s="4" t="s">
        <v>460</v>
      </c>
      <c r="J142" s="5" t="s">
        <v>9</v>
      </c>
    </row>
    <row r="143" spans="1:10" ht="51.95">
      <c r="A143" s="5" t="s">
        <v>254</v>
      </c>
      <c r="B143" s="5" t="s">
        <v>455</v>
      </c>
      <c r="C143" s="4" t="s">
        <v>29</v>
      </c>
      <c r="D143" s="5" t="s">
        <v>30</v>
      </c>
      <c r="E143" s="4" t="s">
        <v>461</v>
      </c>
      <c r="F143" s="4" t="s">
        <v>434</v>
      </c>
      <c r="J143" s="5" t="s">
        <v>9</v>
      </c>
    </row>
    <row r="144" spans="1:10" ht="51.95">
      <c r="A144" s="5" t="s">
        <v>254</v>
      </c>
      <c r="B144" s="5" t="s">
        <v>455</v>
      </c>
      <c r="C144" s="4" t="s">
        <v>245</v>
      </c>
      <c r="D144" s="5" t="s">
        <v>30</v>
      </c>
      <c r="E144" s="4" t="s">
        <v>462</v>
      </c>
      <c r="F144" s="4" t="s">
        <v>434</v>
      </c>
      <c r="J144" s="5" t="s">
        <v>9</v>
      </c>
    </row>
    <row r="145" spans="1:10" ht="114.6" customHeight="1">
      <c r="A145" s="5" t="s">
        <v>254</v>
      </c>
      <c r="B145" s="5" t="s">
        <v>455</v>
      </c>
      <c r="C145" s="4" t="s">
        <v>29</v>
      </c>
      <c r="D145" s="5" t="s">
        <v>30</v>
      </c>
      <c r="E145" s="4" t="s">
        <v>463</v>
      </c>
      <c r="F145" s="4" t="s">
        <v>464</v>
      </c>
      <c r="G145" s="4" t="s">
        <v>465</v>
      </c>
      <c r="J145" s="5" t="s">
        <v>9</v>
      </c>
    </row>
    <row r="146" spans="1:10" ht="51.95">
      <c r="A146" s="5" t="s">
        <v>466</v>
      </c>
      <c r="B146" s="5" t="s">
        <v>467</v>
      </c>
      <c r="C146" s="4" t="s">
        <v>29</v>
      </c>
      <c r="D146" s="5" t="s">
        <v>30</v>
      </c>
      <c r="E146" s="4" t="s">
        <v>468</v>
      </c>
      <c r="F146" s="4" t="s">
        <v>469</v>
      </c>
      <c r="J146" s="5" t="s">
        <v>9</v>
      </c>
    </row>
    <row r="147" spans="1:10">
      <c r="A147" s="5" t="s">
        <v>466</v>
      </c>
      <c r="B147" s="5" t="s">
        <v>467</v>
      </c>
      <c r="C147" s="4" t="s">
        <v>88</v>
      </c>
      <c r="D147" s="5" t="s">
        <v>13</v>
      </c>
      <c r="E147" s="4" t="s">
        <v>470</v>
      </c>
      <c r="F147" s="4" t="s">
        <v>418</v>
      </c>
      <c r="J147" s="5" t="s">
        <v>9</v>
      </c>
    </row>
    <row r="148" spans="1:10" ht="104.1">
      <c r="A148" s="5" t="s">
        <v>466</v>
      </c>
      <c r="B148" s="5" t="s">
        <v>471</v>
      </c>
      <c r="C148" s="4" t="s">
        <v>12</v>
      </c>
      <c r="D148" s="5" t="s">
        <v>30</v>
      </c>
      <c r="E148" s="4" t="s">
        <v>472</v>
      </c>
      <c r="F148" s="4" t="s">
        <v>473</v>
      </c>
      <c r="G148" s="4" t="s">
        <v>474</v>
      </c>
      <c r="H148" s="4" t="s">
        <v>475</v>
      </c>
      <c r="J148" s="5" t="s">
        <v>9</v>
      </c>
    </row>
    <row r="149" spans="1:10" ht="99" customHeight="1">
      <c r="A149" s="5" t="s">
        <v>466</v>
      </c>
      <c r="B149" s="5" t="s">
        <v>471</v>
      </c>
      <c r="C149" s="4" t="s">
        <v>29</v>
      </c>
      <c r="D149" s="5" t="s">
        <v>30</v>
      </c>
      <c r="E149" s="4" t="s">
        <v>476</v>
      </c>
      <c r="F149" s="4" t="s">
        <v>477</v>
      </c>
      <c r="J149" s="5" t="s">
        <v>9</v>
      </c>
    </row>
    <row r="150" spans="1:10" ht="99" customHeight="1">
      <c r="A150" s="5" t="s">
        <v>466</v>
      </c>
      <c r="B150" s="5" t="s">
        <v>478</v>
      </c>
      <c r="C150" s="4" t="s">
        <v>88</v>
      </c>
      <c r="D150" s="5" t="s">
        <v>30</v>
      </c>
      <c r="E150" s="4" t="s">
        <v>479</v>
      </c>
      <c r="J150" s="5" t="s">
        <v>9</v>
      </c>
    </row>
    <row r="151" spans="1:10" ht="99" customHeight="1">
      <c r="A151" s="5" t="s">
        <v>466</v>
      </c>
      <c r="B151" s="5" t="s">
        <v>478</v>
      </c>
      <c r="C151" s="4" t="s">
        <v>12</v>
      </c>
      <c r="D151" s="5" t="s">
        <v>30</v>
      </c>
      <c r="E151" s="4" t="s">
        <v>480</v>
      </c>
      <c r="F151" s="4" t="s">
        <v>481</v>
      </c>
      <c r="J151" s="5" t="s">
        <v>9</v>
      </c>
    </row>
    <row r="152" spans="1:10" ht="104.1">
      <c r="A152" s="5" t="s">
        <v>466</v>
      </c>
      <c r="B152" s="5" t="s">
        <v>478</v>
      </c>
      <c r="C152" s="4" t="s">
        <v>40</v>
      </c>
      <c r="D152" s="5" t="s">
        <v>30</v>
      </c>
      <c r="E152" s="4" t="s">
        <v>482</v>
      </c>
      <c r="F152" s="4" t="s">
        <v>483</v>
      </c>
      <c r="G152" s="4" t="s">
        <v>484</v>
      </c>
      <c r="H152" s="4" t="s">
        <v>485</v>
      </c>
      <c r="I152" s="4" t="s">
        <v>486</v>
      </c>
      <c r="J152" s="5" t="s">
        <v>9</v>
      </c>
    </row>
    <row r="153" spans="1:10" ht="51.95">
      <c r="A153" s="5" t="s">
        <v>466</v>
      </c>
      <c r="B153" s="5" t="s">
        <v>478</v>
      </c>
      <c r="C153" s="4" t="s">
        <v>29</v>
      </c>
      <c r="D153" s="5" t="s">
        <v>30</v>
      </c>
      <c r="E153" s="4" t="s">
        <v>487</v>
      </c>
      <c r="F153" s="4" t="s">
        <v>488</v>
      </c>
      <c r="J153" s="5" t="s">
        <v>9</v>
      </c>
    </row>
    <row r="154" spans="1:10">
      <c r="A154" s="5" t="s">
        <v>466</v>
      </c>
      <c r="B154" s="5" t="s">
        <v>489</v>
      </c>
      <c r="C154" s="4" t="s">
        <v>226</v>
      </c>
      <c r="D154" s="5" t="s">
        <v>30</v>
      </c>
      <c r="E154" s="4" t="s">
        <v>490</v>
      </c>
      <c r="J154" s="5" t="s">
        <v>9</v>
      </c>
    </row>
    <row r="155" spans="1:10" ht="129.94999999999999">
      <c r="A155" s="5" t="s">
        <v>466</v>
      </c>
      <c r="B155" s="5" t="s">
        <v>489</v>
      </c>
      <c r="C155" s="4" t="s">
        <v>245</v>
      </c>
      <c r="D155" s="5" t="s">
        <v>30</v>
      </c>
      <c r="E155" s="4" t="s">
        <v>491</v>
      </c>
      <c r="F155" s="4" t="s">
        <v>492</v>
      </c>
      <c r="G155" s="4" t="s">
        <v>493</v>
      </c>
      <c r="H155" s="4" t="s">
        <v>494</v>
      </c>
      <c r="I155" s="6"/>
      <c r="J155" s="5" t="s">
        <v>9</v>
      </c>
    </row>
    <row r="156" spans="1:10">
      <c r="A156" s="5" t="s">
        <v>466</v>
      </c>
      <c r="B156" s="5" t="s">
        <v>489</v>
      </c>
      <c r="C156" s="4" t="s">
        <v>226</v>
      </c>
      <c r="D156" s="5" t="s">
        <v>30</v>
      </c>
      <c r="E156" s="4" t="s">
        <v>490</v>
      </c>
      <c r="J156" s="5" t="s">
        <v>9</v>
      </c>
    </row>
    <row r="157" spans="1:10" ht="51.95">
      <c r="A157" s="5" t="s">
        <v>466</v>
      </c>
      <c r="B157" s="5" t="s">
        <v>489</v>
      </c>
      <c r="C157" s="4" t="s">
        <v>29</v>
      </c>
      <c r="D157" s="5" t="s">
        <v>30</v>
      </c>
      <c r="E157" s="4" t="s">
        <v>495</v>
      </c>
      <c r="F157" s="4" t="s">
        <v>496</v>
      </c>
      <c r="J157" s="5" t="s">
        <v>9</v>
      </c>
    </row>
    <row r="158" spans="1:10">
      <c r="A158" s="5" t="s">
        <v>466</v>
      </c>
      <c r="B158" s="5" t="s">
        <v>497</v>
      </c>
      <c r="C158" s="4" t="s">
        <v>88</v>
      </c>
      <c r="D158" s="5" t="s">
        <v>30</v>
      </c>
      <c r="E158" s="4" t="s">
        <v>498</v>
      </c>
      <c r="J158" s="5" t="s">
        <v>9</v>
      </c>
    </row>
    <row r="159" spans="1:10" ht="51.95">
      <c r="A159" s="5" t="s">
        <v>466</v>
      </c>
      <c r="B159" s="5" t="s">
        <v>497</v>
      </c>
      <c r="C159" s="4" t="s">
        <v>245</v>
      </c>
      <c r="D159" s="5" t="s">
        <v>30</v>
      </c>
      <c r="E159" s="4" t="s">
        <v>499</v>
      </c>
      <c r="F159" s="4" t="s">
        <v>500</v>
      </c>
      <c r="G159" s="4" t="s">
        <v>501</v>
      </c>
      <c r="H159" s="4" t="s">
        <v>502</v>
      </c>
      <c r="J159" s="5" t="s">
        <v>9</v>
      </c>
    </row>
    <row r="160" spans="1:10">
      <c r="A160" s="5" t="s">
        <v>466</v>
      </c>
      <c r="B160" s="5" t="s">
        <v>497</v>
      </c>
      <c r="C160" s="4" t="s">
        <v>12</v>
      </c>
      <c r="D160" s="5" t="s">
        <v>30</v>
      </c>
      <c r="E160" s="4" t="s">
        <v>503</v>
      </c>
      <c r="F160" s="4" t="s">
        <v>504</v>
      </c>
      <c r="G160" s="4" t="s">
        <v>505</v>
      </c>
      <c r="J160" s="5" t="s">
        <v>9</v>
      </c>
    </row>
    <row r="161" spans="1:10" ht="78">
      <c r="A161" s="5" t="s">
        <v>466</v>
      </c>
      <c r="B161" s="5" t="s">
        <v>497</v>
      </c>
      <c r="C161" s="4" t="s">
        <v>29</v>
      </c>
      <c r="D161" s="5" t="s">
        <v>30</v>
      </c>
      <c r="E161" s="4" t="s">
        <v>506</v>
      </c>
      <c r="F161" s="4" t="s">
        <v>507</v>
      </c>
      <c r="J161" s="4" t="s">
        <v>9</v>
      </c>
    </row>
    <row r="162" spans="1:10" ht="104.1">
      <c r="A162" s="5" t="s">
        <v>466</v>
      </c>
      <c r="B162" s="5" t="s">
        <v>497</v>
      </c>
      <c r="C162" s="4" t="s">
        <v>29</v>
      </c>
      <c r="D162" s="5" t="s">
        <v>30</v>
      </c>
      <c r="E162" s="4" t="s">
        <v>508</v>
      </c>
      <c r="F162" s="4" t="s">
        <v>509</v>
      </c>
      <c r="G162" s="4" t="s">
        <v>510</v>
      </c>
      <c r="H162" s="4" t="s">
        <v>511</v>
      </c>
      <c r="J162" s="4" t="s">
        <v>9</v>
      </c>
    </row>
    <row r="163" spans="1:10">
      <c r="A163" s="5" t="s">
        <v>466</v>
      </c>
      <c r="B163" s="5" t="s">
        <v>512</v>
      </c>
      <c r="C163" s="4" t="s">
        <v>88</v>
      </c>
      <c r="D163" s="5" t="s">
        <v>30</v>
      </c>
      <c r="E163" s="4" t="s">
        <v>513</v>
      </c>
      <c r="J163" s="5" t="s">
        <v>9</v>
      </c>
    </row>
    <row r="164" spans="1:10">
      <c r="A164" s="5" t="s">
        <v>466</v>
      </c>
      <c r="B164" s="5" t="s">
        <v>512</v>
      </c>
      <c r="C164" s="4" t="s">
        <v>88</v>
      </c>
      <c r="D164" s="5" t="s">
        <v>13</v>
      </c>
      <c r="E164" s="4" t="s">
        <v>513</v>
      </c>
      <c r="J164" s="5" t="s">
        <v>9</v>
      </c>
    </row>
    <row r="165" spans="1:10">
      <c r="A165" s="5" t="s">
        <v>466</v>
      </c>
      <c r="B165" s="5" t="s">
        <v>512</v>
      </c>
      <c r="C165" s="4" t="s">
        <v>389</v>
      </c>
      <c r="D165" s="5" t="s">
        <v>30</v>
      </c>
      <c r="E165" s="4" t="s">
        <v>514</v>
      </c>
      <c r="J165" s="5" t="s">
        <v>9</v>
      </c>
    </row>
    <row r="166" spans="1:10" ht="51.95">
      <c r="A166" s="5" t="s">
        <v>466</v>
      </c>
      <c r="B166" s="5" t="s">
        <v>512</v>
      </c>
      <c r="C166" s="4" t="s">
        <v>29</v>
      </c>
      <c r="D166" s="5" t="s">
        <v>30</v>
      </c>
      <c r="E166" s="4" t="s">
        <v>515</v>
      </c>
      <c r="F166" s="4" t="s">
        <v>507</v>
      </c>
      <c r="J166" s="4" t="s">
        <v>9</v>
      </c>
    </row>
    <row r="167" spans="1:10" ht="104.1">
      <c r="A167" s="5" t="s">
        <v>466</v>
      </c>
      <c r="B167" s="5" t="s">
        <v>512</v>
      </c>
      <c r="C167" s="4" t="s">
        <v>12</v>
      </c>
      <c r="D167" s="5" t="s">
        <v>30</v>
      </c>
      <c r="E167" s="4" t="s">
        <v>516</v>
      </c>
      <c r="F167" s="4" t="s">
        <v>517</v>
      </c>
      <c r="G167" s="4" t="s">
        <v>518</v>
      </c>
      <c r="J167" s="5" t="s">
        <v>9</v>
      </c>
    </row>
    <row r="168" spans="1:10" ht="51.95">
      <c r="A168" s="5" t="s">
        <v>466</v>
      </c>
      <c r="B168" s="5" t="s">
        <v>512</v>
      </c>
      <c r="C168" s="4" t="s">
        <v>29</v>
      </c>
      <c r="D168" s="5" t="s">
        <v>30</v>
      </c>
      <c r="E168" s="4" t="s">
        <v>519</v>
      </c>
      <c r="F168" s="4" t="s">
        <v>434</v>
      </c>
      <c r="J168" s="5" t="s">
        <v>9</v>
      </c>
    </row>
    <row r="169" spans="1:10" ht="132.6" customHeight="1">
      <c r="A169" s="5" t="s">
        <v>466</v>
      </c>
      <c r="B169" s="5" t="s">
        <v>520</v>
      </c>
      <c r="C169" s="4" t="s">
        <v>245</v>
      </c>
      <c r="D169" s="5" t="s">
        <v>30</v>
      </c>
      <c r="E169" s="4" t="s">
        <v>521</v>
      </c>
      <c r="F169" s="4" t="s">
        <v>522</v>
      </c>
      <c r="G169" s="4" t="s">
        <v>523</v>
      </c>
      <c r="J169" s="5" t="s">
        <v>9</v>
      </c>
    </row>
    <row r="170" spans="1:10">
      <c r="A170" s="5" t="s">
        <v>466</v>
      </c>
      <c r="B170" s="5" t="s">
        <v>520</v>
      </c>
      <c r="C170" s="4" t="s">
        <v>245</v>
      </c>
      <c r="D170" s="5" t="s">
        <v>13</v>
      </c>
      <c r="E170" s="4" t="s">
        <v>524</v>
      </c>
      <c r="F170" s="4" t="s">
        <v>525</v>
      </c>
      <c r="J170" s="5" t="s">
        <v>9</v>
      </c>
    </row>
    <row r="171" spans="1:10" ht="51.95">
      <c r="A171" s="5" t="s">
        <v>466</v>
      </c>
      <c r="B171" s="5" t="s">
        <v>526</v>
      </c>
      <c r="C171" s="4" t="s">
        <v>29</v>
      </c>
      <c r="D171" s="5" t="s">
        <v>30</v>
      </c>
      <c r="E171" s="4" t="s">
        <v>527</v>
      </c>
      <c r="F171" s="4" t="s">
        <v>528</v>
      </c>
      <c r="J171" s="5" t="s">
        <v>9</v>
      </c>
    </row>
    <row r="172" spans="1:10" ht="78">
      <c r="A172" s="5" t="s">
        <v>466</v>
      </c>
      <c r="B172" s="5" t="s">
        <v>526</v>
      </c>
      <c r="C172" s="4" t="s">
        <v>245</v>
      </c>
      <c r="D172" s="5" t="s">
        <v>30</v>
      </c>
      <c r="E172" s="4" t="s">
        <v>529</v>
      </c>
      <c r="F172" s="4" t="s">
        <v>530</v>
      </c>
      <c r="G172" s="4" t="s">
        <v>531</v>
      </c>
      <c r="J172" s="5" t="s">
        <v>9</v>
      </c>
    </row>
    <row r="173" spans="1:10" ht="64.5" customHeight="1">
      <c r="A173" s="5" t="s">
        <v>466</v>
      </c>
      <c r="B173" s="5" t="s">
        <v>526</v>
      </c>
      <c r="C173" s="4" t="s">
        <v>29</v>
      </c>
      <c r="D173" s="5" t="s">
        <v>30</v>
      </c>
      <c r="E173" s="4" t="s">
        <v>532</v>
      </c>
      <c r="F173" s="4" t="s">
        <v>533</v>
      </c>
      <c r="J173" s="5" t="s">
        <v>9</v>
      </c>
    </row>
    <row r="174" spans="1:10">
      <c r="A174" s="5" t="s">
        <v>466</v>
      </c>
      <c r="B174" s="5" t="s">
        <v>526</v>
      </c>
      <c r="C174" s="4" t="s">
        <v>88</v>
      </c>
      <c r="D174" s="5" t="s">
        <v>13</v>
      </c>
      <c r="E174" s="4" t="s">
        <v>498</v>
      </c>
      <c r="G174" s="4" t="s">
        <v>534</v>
      </c>
      <c r="J174" s="5" t="s">
        <v>9</v>
      </c>
    </row>
    <row r="175" spans="1:10" ht="51.95">
      <c r="A175" s="5" t="s">
        <v>466</v>
      </c>
      <c r="B175" s="5" t="s">
        <v>535</v>
      </c>
      <c r="C175" s="4" t="s">
        <v>168</v>
      </c>
      <c r="D175" s="5" t="s">
        <v>30</v>
      </c>
      <c r="E175" s="4" t="s">
        <v>536</v>
      </c>
      <c r="F175" s="4" t="s">
        <v>537</v>
      </c>
      <c r="G175" s="4" t="s">
        <v>538</v>
      </c>
      <c r="J175" s="5" t="s">
        <v>9</v>
      </c>
    </row>
    <row r="176" spans="1:10" ht="78">
      <c r="A176" s="5" t="s">
        <v>466</v>
      </c>
      <c r="B176" s="5" t="s">
        <v>535</v>
      </c>
      <c r="C176" s="4" t="s">
        <v>104</v>
      </c>
      <c r="D176" s="5" t="s">
        <v>30</v>
      </c>
      <c r="E176" s="4" t="s">
        <v>539</v>
      </c>
      <c r="F176" s="4" t="s">
        <v>540</v>
      </c>
      <c r="H176" s="4" t="s">
        <v>541</v>
      </c>
      <c r="J176" s="5" t="s">
        <v>9</v>
      </c>
    </row>
    <row r="177" spans="1:10" ht="51.95">
      <c r="A177" s="5" t="s">
        <v>466</v>
      </c>
      <c r="B177" s="5" t="s">
        <v>535</v>
      </c>
      <c r="C177" s="4" t="s">
        <v>29</v>
      </c>
      <c r="D177" s="5" t="s">
        <v>30</v>
      </c>
      <c r="E177" s="4" t="s">
        <v>542</v>
      </c>
      <c r="F177" s="4" t="s">
        <v>543</v>
      </c>
      <c r="J177" s="5" t="s">
        <v>454</v>
      </c>
    </row>
    <row r="178" spans="1:10">
      <c r="A178" s="5" t="s">
        <v>466</v>
      </c>
      <c r="B178" s="5" t="s">
        <v>544</v>
      </c>
      <c r="C178" s="4" t="s">
        <v>245</v>
      </c>
      <c r="D178" s="5" t="s">
        <v>30</v>
      </c>
      <c r="E178" s="4" t="s">
        <v>545</v>
      </c>
      <c r="F178" s="4" t="s">
        <v>546</v>
      </c>
      <c r="J178" s="5" t="s">
        <v>9</v>
      </c>
    </row>
    <row r="179" spans="1:10" ht="78">
      <c r="A179" s="5" t="s">
        <v>466</v>
      </c>
      <c r="B179" s="5" t="s">
        <v>544</v>
      </c>
      <c r="C179" s="4" t="s">
        <v>245</v>
      </c>
      <c r="D179" s="5" t="s">
        <v>30</v>
      </c>
      <c r="E179" s="4" t="s">
        <v>547</v>
      </c>
      <c r="F179" s="4" t="s">
        <v>548</v>
      </c>
      <c r="G179" s="4" t="s">
        <v>549</v>
      </c>
      <c r="H179" s="4" t="s">
        <v>550</v>
      </c>
      <c r="J179" s="5" t="s">
        <v>9</v>
      </c>
    </row>
    <row r="180" spans="1:10">
      <c r="A180" s="5" t="s">
        <v>466</v>
      </c>
      <c r="B180" s="5" t="s">
        <v>544</v>
      </c>
      <c r="C180" s="4" t="s">
        <v>88</v>
      </c>
      <c r="D180" s="5" t="s">
        <v>13</v>
      </c>
      <c r="E180" s="4" t="s">
        <v>551</v>
      </c>
      <c r="F180" s="4" t="s">
        <v>552</v>
      </c>
      <c r="G180" s="4" t="s">
        <v>553</v>
      </c>
      <c r="J180" s="5" t="s">
        <v>9</v>
      </c>
    </row>
    <row r="181" spans="1:10">
      <c r="A181" s="5" t="s">
        <v>466</v>
      </c>
      <c r="B181" s="5" t="s">
        <v>554</v>
      </c>
      <c r="C181" s="4" t="s">
        <v>88</v>
      </c>
      <c r="D181" s="5" t="s">
        <v>13</v>
      </c>
      <c r="E181" s="4" t="s">
        <v>498</v>
      </c>
      <c r="J181" s="5" t="s">
        <v>9</v>
      </c>
    </row>
    <row r="182" spans="1:10">
      <c r="A182" s="5" t="s">
        <v>466</v>
      </c>
      <c r="B182" s="5" t="s">
        <v>554</v>
      </c>
      <c r="C182" s="4" t="s">
        <v>88</v>
      </c>
      <c r="D182" s="5" t="s">
        <v>13</v>
      </c>
      <c r="E182" s="4" t="s">
        <v>498</v>
      </c>
      <c r="J182" s="5" t="s">
        <v>9</v>
      </c>
    </row>
    <row r="183" spans="1:10" ht="51.95">
      <c r="A183" s="5" t="s">
        <v>466</v>
      </c>
      <c r="B183" s="5" t="s">
        <v>555</v>
      </c>
      <c r="C183" s="4" t="s">
        <v>556</v>
      </c>
      <c r="D183" s="5" t="s">
        <v>13</v>
      </c>
      <c r="E183" s="4" t="s">
        <v>557</v>
      </c>
      <c r="F183" s="4" t="s">
        <v>558</v>
      </c>
      <c r="J183" s="5" t="s">
        <v>9</v>
      </c>
    </row>
    <row r="184" spans="1:10" ht="104.1">
      <c r="A184" s="5" t="s">
        <v>466</v>
      </c>
      <c r="B184" s="5" t="s">
        <v>555</v>
      </c>
      <c r="C184" s="4" t="s">
        <v>40</v>
      </c>
      <c r="D184" s="5" t="s">
        <v>13</v>
      </c>
      <c r="E184" s="5" t="s">
        <v>559</v>
      </c>
      <c r="F184" s="4" t="s">
        <v>560</v>
      </c>
      <c r="G184" s="4" t="s">
        <v>561</v>
      </c>
      <c r="H184" s="4" t="s">
        <v>562</v>
      </c>
      <c r="J184" s="5" t="s">
        <v>9</v>
      </c>
    </row>
    <row r="185" spans="1:10" ht="51.95">
      <c r="A185" s="5" t="s">
        <v>466</v>
      </c>
      <c r="B185" s="5" t="s">
        <v>563</v>
      </c>
      <c r="C185" s="4" t="s">
        <v>29</v>
      </c>
      <c r="D185" s="5" t="s">
        <v>30</v>
      </c>
      <c r="E185" s="4" t="s">
        <v>564</v>
      </c>
      <c r="F185" s="4" t="s">
        <v>565</v>
      </c>
      <c r="J185" s="5" t="s">
        <v>454</v>
      </c>
    </row>
    <row r="186" spans="1:10">
      <c r="A186" s="5" t="s">
        <v>466</v>
      </c>
      <c r="B186" s="5" t="s">
        <v>563</v>
      </c>
      <c r="C186" s="4" t="s">
        <v>88</v>
      </c>
      <c r="D186" s="5" t="s">
        <v>13</v>
      </c>
      <c r="E186" s="4" t="s">
        <v>498</v>
      </c>
      <c r="J186" s="5" t="s">
        <v>9</v>
      </c>
    </row>
    <row r="187" spans="1:10" ht="78">
      <c r="A187" s="5" t="s">
        <v>466</v>
      </c>
      <c r="B187" s="5" t="s">
        <v>566</v>
      </c>
      <c r="C187" s="4" t="s">
        <v>29</v>
      </c>
      <c r="D187" s="5" t="s">
        <v>30</v>
      </c>
      <c r="E187" s="4" t="s">
        <v>567</v>
      </c>
      <c r="F187" s="4" t="s">
        <v>565</v>
      </c>
      <c r="I187" s="6"/>
      <c r="J187" s="5" t="s">
        <v>454</v>
      </c>
    </row>
    <row r="188" spans="1:10">
      <c r="A188" s="5" t="s">
        <v>466</v>
      </c>
      <c r="B188" s="5" t="s">
        <v>566</v>
      </c>
      <c r="C188" s="4" t="s">
        <v>29</v>
      </c>
      <c r="D188" s="5" t="s">
        <v>30</v>
      </c>
      <c r="E188" s="4" t="s">
        <v>568</v>
      </c>
      <c r="F188" s="4" t="s">
        <v>569</v>
      </c>
      <c r="I188" s="6">
        <v>44489</v>
      </c>
      <c r="J188" s="5" t="s">
        <v>9</v>
      </c>
    </row>
    <row r="189" spans="1:10">
      <c r="A189" s="5" t="s">
        <v>466</v>
      </c>
      <c r="B189" s="5" t="s">
        <v>566</v>
      </c>
      <c r="C189" s="4" t="s">
        <v>29</v>
      </c>
      <c r="D189" s="5" t="s">
        <v>30</v>
      </c>
      <c r="E189" s="4" t="s">
        <v>568</v>
      </c>
      <c r="F189" s="4" t="s">
        <v>569</v>
      </c>
      <c r="I189" s="6">
        <v>44489</v>
      </c>
      <c r="J189" s="5" t="s">
        <v>9</v>
      </c>
    </row>
    <row r="190" spans="1:10">
      <c r="A190" s="5" t="s">
        <v>466</v>
      </c>
      <c r="B190" s="5" t="s">
        <v>566</v>
      </c>
      <c r="C190" s="4" t="s">
        <v>88</v>
      </c>
      <c r="D190" s="5" t="s">
        <v>13</v>
      </c>
      <c r="E190" s="4" t="s">
        <v>513</v>
      </c>
      <c r="I190" s="6">
        <v>44489</v>
      </c>
      <c r="J190" s="5" t="s">
        <v>9</v>
      </c>
    </row>
    <row r="191" spans="1:10">
      <c r="A191" s="5" t="s">
        <v>466</v>
      </c>
      <c r="B191" s="5" t="s">
        <v>566</v>
      </c>
      <c r="C191" s="4" t="s">
        <v>88</v>
      </c>
      <c r="D191" s="5" t="s">
        <v>13</v>
      </c>
      <c r="E191" s="4" t="s">
        <v>513</v>
      </c>
      <c r="I191" s="6">
        <v>44489</v>
      </c>
      <c r="J191" s="5" t="s">
        <v>9</v>
      </c>
    </row>
    <row r="192" spans="1:10">
      <c r="A192" s="5" t="s">
        <v>466</v>
      </c>
      <c r="B192" s="5" t="s">
        <v>566</v>
      </c>
      <c r="C192" s="4" t="s">
        <v>88</v>
      </c>
      <c r="D192" s="5" t="s">
        <v>13</v>
      </c>
      <c r="E192" s="4" t="s">
        <v>513</v>
      </c>
      <c r="I192" s="6">
        <v>44489</v>
      </c>
      <c r="J192" s="5" t="s">
        <v>9</v>
      </c>
    </row>
    <row r="193" spans="1:10">
      <c r="A193" s="5" t="s">
        <v>466</v>
      </c>
      <c r="B193" s="5" t="s">
        <v>566</v>
      </c>
      <c r="C193" s="4" t="s">
        <v>88</v>
      </c>
      <c r="D193" s="5" t="s">
        <v>13</v>
      </c>
      <c r="E193" s="4" t="s">
        <v>513</v>
      </c>
      <c r="I193" s="6">
        <v>44489</v>
      </c>
      <c r="J193" s="5" t="s">
        <v>9</v>
      </c>
    </row>
    <row r="194" spans="1:10">
      <c r="A194" s="5" t="s">
        <v>466</v>
      </c>
      <c r="B194" s="5" t="s">
        <v>566</v>
      </c>
      <c r="C194" s="4" t="s">
        <v>389</v>
      </c>
      <c r="D194" s="5" t="s">
        <v>13</v>
      </c>
      <c r="E194" s="4" t="s">
        <v>570</v>
      </c>
      <c r="I194" s="6">
        <v>44489</v>
      </c>
      <c r="J194" s="5" t="s">
        <v>9</v>
      </c>
    </row>
    <row r="195" spans="1:10">
      <c r="A195" s="5" t="s">
        <v>466</v>
      </c>
      <c r="B195" s="5" t="s">
        <v>566</v>
      </c>
      <c r="C195" s="4" t="s">
        <v>389</v>
      </c>
      <c r="D195" s="5" t="s">
        <v>13</v>
      </c>
      <c r="E195" s="4" t="s">
        <v>570</v>
      </c>
      <c r="I195" s="6">
        <v>44489</v>
      </c>
      <c r="J195" s="5" t="s">
        <v>9</v>
      </c>
    </row>
    <row r="196" spans="1:10" ht="78">
      <c r="A196" s="5" t="s">
        <v>466</v>
      </c>
      <c r="B196" s="5" t="s">
        <v>566</v>
      </c>
      <c r="C196" s="4" t="s">
        <v>50</v>
      </c>
      <c r="D196" s="5" t="s">
        <v>13</v>
      </c>
      <c r="E196" s="4" t="s">
        <v>571</v>
      </c>
      <c r="F196" s="4" t="s">
        <v>572</v>
      </c>
      <c r="G196" s="4" t="s">
        <v>573</v>
      </c>
      <c r="H196" s="4" t="s">
        <v>574</v>
      </c>
      <c r="I196" s="6">
        <v>44489</v>
      </c>
      <c r="J196" s="5" t="s">
        <v>9</v>
      </c>
    </row>
    <row r="197" spans="1:10" ht="51.95">
      <c r="A197" s="5" t="s">
        <v>466</v>
      </c>
      <c r="B197" s="5" t="s">
        <v>566</v>
      </c>
      <c r="C197" s="4" t="s">
        <v>245</v>
      </c>
      <c r="D197" s="5" t="s">
        <v>30</v>
      </c>
      <c r="E197" s="4" t="s">
        <v>575</v>
      </c>
      <c r="F197" s="4" t="s">
        <v>576</v>
      </c>
      <c r="G197" s="4" t="s">
        <v>577</v>
      </c>
      <c r="J197" s="5" t="s">
        <v>9</v>
      </c>
    </row>
    <row r="198" spans="1:10" ht="51.95">
      <c r="A198" s="5" t="s">
        <v>466</v>
      </c>
      <c r="B198" s="5" t="s">
        <v>566</v>
      </c>
      <c r="C198" s="4" t="s">
        <v>29</v>
      </c>
      <c r="D198" s="5" t="s">
        <v>30</v>
      </c>
      <c r="E198" s="4" t="s">
        <v>578</v>
      </c>
      <c r="F198" s="4" t="s">
        <v>565</v>
      </c>
      <c r="J198" s="5" t="s">
        <v>9</v>
      </c>
    </row>
    <row r="199" spans="1:10" ht="104.1">
      <c r="A199" s="5" t="s">
        <v>466</v>
      </c>
      <c r="B199" s="5" t="s">
        <v>566</v>
      </c>
      <c r="C199" s="4" t="s">
        <v>34</v>
      </c>
      <c r="D199" s="5" t="s">
        <v>30</v>
      </c>
      <c r="E199" s="4" t="s">
        <v>579</v>
      </c>
      <c r="F199" s="4" t="s">
        <v>580</v>
      </c>
      <c r="J199" s="5" t="s">
        <v>9</v>
      </c>
    </row>
    <row r="200" spans="1:10">
      <c r="A200" s="5" t="s">
        <v>466</v>
      </c>
      <c r="B200" s="5" t="s">
        <v>581</v>
      </c>
      <c r="C200" s="4" t="s">
        <v>88</v>
      </c>
      <c r="D200" s="5" t="s">
        <v>13</v>
      </c>
      <c r="E200" s="4" t="s">
        <v>513</v>
      </c>
      <c r="I200" s="6">
        <v>44490</v>
      </c>
      <c r="J200" s="5" t="s">
        <v>9</v>
      </c>
    </row>
    <row r="201" spans="1:10">
      <c r="A201" s="5" t="s">
        <v>466</v>
      </c>
      <c r="B201" s="5" t="s">
        <v>581</v>
      </c>
      <c r="C201" s="4" t="s">
        <v>88</v>
      </c>
      <c r="D201" s="5" t="s">
        <v>13</v>
      </c>
      <c r="E201" s="4" t="s">
        <v>513</v>
      </c>
      <c r="I201" s="6">
        <v>44490</v>
      </c>
      <c r="J201" s="5" t="s">
        <v>9</v>
      </c>
    </row>
    <row r="202" spans="1:10">
      <c r="A202" s="5" t="s">
        <v>466</v>
      </c>
      <c r="B202" s="5" t="s">
        <v>581</v>
      </c>
      <c r="C202" s="4" t="s">
        <v>88</v>
      </c>
      <c r="D202" s="5" t="s">
        <v>13</v>
      </c>
      <c r="E202" s="4" t="s">
        <v>498</v>
      </c>
      <c r="I202" s="6">
        <v>44490</v>
      </c>
      <c r="J202" s="5" t="s">
        <v>9</v>
      </c>
    </row>
    <row r="203" spans="1:10">
      <c r="A203" s="5" t="s">
        <v>466</v>
      </c>
      <c r="B203" s="5" t="s">
        <v>581</v>
      </c>
      <c r="C203" s="4" t="s">
        <v>389</v>
      </c>
      <c r="D203" s="5" t="s">
        <v>13</v>
      </c>
      <c r="E203" s="4" t="s">
        <v>570</v>
      </c>
      <c r="I203" s="6">
        <v>44490</v>
      </c>
      <c r="J203" s="5" t="s">
        <v>9</v>
      </c>
    </row>
    <row r="204" spans="1:10">
      <c r="A204" s="5" t="s">
        <v>466</v>
      </c>
      <c r="B204" s="5" t="s">
        <v>581</v>
      </c>
      <c r="C204" s="4" t="s">
        <v>389</v>
      </c>
      <c r="D204" s="5" t="s">
        <v>13</v>
      </c>
      <c r="E204" s="4" t="s">
        <v>582</v>
      </c>
      <c r="J204" s="5" t="s">
        <v>9</v>
      </c>
    </row>
    <row r="205" spans="1:10">
      <c r="A205" s="5" t="s">
        <v>466</v>
      </c>
      <c r="B205" s="5" t="s">
        <v>581</v>
      </c>
      <c r="C205" s="4" t="s">
        <v>88</v>
      </c>
      <c r="D205" s="5" t="s">
        <v>13</v>
      </c>
      <c r="E205" s="4" t="s">
        <v>583</v>
      </c>
      <c r="F205" s="4" t="s">
        <v>584</v>
      </c>
      <c r="J205" s="5" t="s">
        <v>9</v>
      </c>
    </row>
    <row r="206" spans="1:10">
      <c r="A206" s="5" t="s">
        <v>466</v>
      </c>
      <c r="B206" s="5" t="s">
        <v>581</v>
      </c>
      <c r="C206" s="4" t="s">
        <v>88</v>
      </c>
      <c r="D206" s="5" t="s">
        <v>13</v>
      </c>
      <c r="E206" s="4" t="s">
        <v>585</v>
      </c>
      <c r="F206" s="4" t="s">
        <v>586</v>
      </c>
      <c r="J206" s="5" t="s">
        <v>9</v>
      </c>
    </row>
    <row r="207" spans="1:10" ht="51.95">
      <c r="A207" s="5" t="s">
        <v>466</v>
      </c>
      <c r="B207" s="5" t="s">
        <v>581</v>
      </c>
      <c r="C207" s="4" t="s">
        <v>29</v>
      </c>
      <c r="D207" s="5" t="s">
        <v>30</v>
      </c>
      <c r="E207" s="4" t="s">
        <v>587</v>
      </c>
      <c r="F207" s="4" t="s">
        <v>588</v>
      </c>
      <c r="J207" s="5" t="s">
        <v>9</v>
      </c>
    </row>
    <row r="208" spans="1:10">
      <c r="A208" s="5" t="s">
        <v>466</v>
      </c>
      <c r="B208" s="5" t="s">
        <v>581</v>
      </c>
      <c r="C208" s="4" t="s">
        <v>88</v>
      </c>
      <c r="D208" s="5" t="s">
        <v>13</v>
      </c>
      <c r="E208" s="4" t="s">
        <v>589</v>
      </c>
      <c r="I208" s="6">
        <v>44490</v>
      </c>
      <c r="J208" s="5" t="s">
        <v>9</v>
      </c>
    </row>
    <row r="209" spans="1:10">
      <c r="A209" s="5" t="s">
        <v>466</v>
      </c>
      <c r="B209" s="5" t="s">
        <v>581</v>
      </c>
      <c r="C209" s="4" t="s">
        <v>389</v>
      </c>
      <c r="D209" s="5" t="s">
        <v>13</v>
      </c>
      <c r="E209" s="4" t="s">
        <v>590</v>
      </c>
      <c r="I209" s="6">
        <v>44490</v>
      </c>
      <c r="J209" s="5" t="s">
        <v>9</v>
      </c>
    </row>
    <row r="210" spans="1:10" ht="51.95">
      <c r="A210" s="5" t="s">
        <v>466</v>
      </c>
      <c r="B210" s="5" t="s">
        <v>591</v>
      </c>
      <c r="C210" s="4" t="s">
        <v>12</v>
      </c>
      <c r="D210" s="5" t="s">
        <v>13</v>
      </c>
      <c r="E210" s="4" t="s">
        <v>592</v>
      </c>
      <c r="F210" s="4" t="s">
        <v>593</v>
      </c>
      <c r="I210" s="4" t="s">
        <v>594</v>
      </c>
      <c r="J210" s="5" t="s">
        <v>454</v>
      </c>
    </row>
    <row r="211" spans="1:10">
      <c r="A211" s="5" t="s">
        <v>466</v>
      </c>
      <c r="B211" s="5" t="s">
        <v>581</v>
      </c>
      <c r="C211" s="4" t="s">
        <v>88</v>
      </c>
      <c r="D211" s="5" t="s">
        <v>13</v>
      </c>
      <c r="E211" s="4" t="s">
        <v>589</v>
      </c>
      <c r="I211" s="6">
        <v>44490</v>
      </c>
      <c r="J211" s="5" t="s">
        <v>9</v>
      </c>
    </row>
    <row r="212" spans="1:10">
      <c r="A212" s="5" t="s">
        <v>466</v>
      </c>
      <c r="B212" s="5" t="s">
        <v>591</v>
      </c>
      <c r="C212" s="4" t="s">
        <v>389</v>
      </c>
      <c r="D212" s="5" t="s">
        <v>30</v>
      </c>
      <c r="E212" s="4" t="s">
        <v>595</v>
      </c>
      <c r="F212" s="4" t="s">
        <v>596</v>
      </c>
      <c r="I212" s="4" t="s">
        <v>591</v>
      </c>
      <c r="J212" s="5" t="s">
        <v>9</v>
      </c>
    </row>
    <row r="213" spans="1:10">
      <c r="A213" s="5" t="s">
        <v>466</v>
      </c>
      <c r="B213" s="5" t="s">
        <v>591</v>
      </c>
      <c r="C213" s="4" t="s">
        <v>352</v>
      </c>
      <c r="D213" s="5" t="s">
        <v>30</v>
      </c>
      <c r="E213" s="4" t="s">
        <v>597</v>
      </c>
      <c r="I213" s="4" t="s">
        <v>598</v>
      </c>
      <c r="J213" s="5" t="s">
        <v>454</v>
      </c>
    </row>
    <row r="214" spans="1:10">
      <c r="A214" s="5" t="s">
        <v>466</v>
      </c>
      <c r="B214" s="5" t="s">
        <v>591</v>
      </c>
      <c r="C214" s="4" t="s">
        <v>29</v>
      </c>
      <c r="D214" s="5" t="s">
        <v>30</v>
      </c>
      <c r="E214" s="4" t="s">
        <v>599</v>
      </c>
      <c r="F214" s="4" t="s">
        <v>600</v>
      </c>
      <c r="J214" s="5" t="s">
        <v>9</v>
      </c>
    </row>
    <row r="215" spans="1:10" ht="51.95">
      <c r="A215" s="5" t="s">
        <v>466</v>
      </c>
      <c r="B215" s="5" t="s">
        <v>601</v>
      </c>
      <c r="C215" s="4" t="s">
        <v>29</v>
      </c>
      <c r="D215" s="5" t="s">
        <v>30</v>
      </c>
      <c r="E215" s="4" t="s">
        <v>602</v>
      </c>
      <c r="F215" s="4" t="s">
        <v>603</v>
      </c>
      <c r="J215" s="5" t="s">
        <v>454</v>
      </c>
    </row>
    <row r="216" spans="1:10">
      <c r="A216" s="5" t="s">
        <v>466</v>
      </c>
      <c r="B216" s="5" t="s">
        <v>601</v>
      </c>
      <c r="C216" s="4" t="s">
        <v>88</v>
      </c>
      <c r="D216" s="5" t="s">
        <v>13</v>
      </c>
      <c r="E216" s="4" t="s">
        <v>604</v>
      </c>
      <c r="F216" s="4" t="s">
        <v>605</v>
      </c>
      <c r="J216" s="5" t="s">
        <v>9</v>
      </c>
    </row>
    <row r="217" spans="1:10">
      <c r="A217" s="5" t="s">
        <v>466</v>
      </c>
      <c r="B217" s="5" t="s">
        <v>601</v>
      </c>
      <c r="C217" s="4" t="s">
        <v>88</v>
      </c>
      <c r="D217" s="5" t="s">
        <v>13</v>
      </c>
      <c r="E217" s="4" t="s">
        <v>604</v>
      </c>
      <c r="F217" s="4" t="s">
        <v>606</v>
      </c>
      <c r="J217" s="5" t="s">
        <v>9</v>
      </c>
    </row>
    <row r="218" spans="1:10" ht="51.95">
      <c r="A218" s="5" t="s">
        <v>466</v>
      </c>
      <c r="B218" s="5" t="s">
        <v>601</v>
      </c>
      <c r="C218" s="4" t="s">
        <v>245</v>
      </c>
      <c r="D218" s="5" t="s">
        <v>30</v>
      </c>
      <c r="E218" s="4" t="s">
        <v>607</v>
      </c>
      <c r="F218" s="4" t="s">
        <v>608</v>
      </c>
      <c r="G218" s="4" t="s">
        <v>609</v>
      </c>
      <c r="J218" s="5" t="s">
        <v>9</v>
      </c>
    </row>
    <row r="219" spans="1:10">
      <c r="A219" s="5" t="s">
        <v>466</v>
      </c>
      <c r="B219" s="5" t="s">
        <v>594</v>
      </c>
      <c r="C219" s="4" t="s">
        <v>610</v>
      </c>
      <c r="D219" s="5" t="s">
        <v>30</v>
      </c>
      <c r="E219" s="4" t="s">
        <v>611</v>
      </c>
      <c r="F219" s="4" t="s">
        <v>612</v>
      </c>
      <c r="I219" s="4" t="s">
        <v>613</v>
      </c>
      <c r="J219" s="5" t="s">
        <v>9</v>
      </c>
    </row>
    <row r="220" spans="1:10">
      <c r="A220" s="5" t="s">
        <v>466</v>
      </c>
      <c r="B220" s="5" t="s">
        <v>594</v>
      </c>
      <c r="C220" s="4" t="s">
        <v>29</v>
      </c>
      <c r="D220" s="5" t="s">
        <v>30</v>
      </c>
      <c r="E220" s="4" t="s">
        <v>568</v>
      </c>
      <c r="F220" s="4" t="s">
        <v>614</v>
      </c>
      <c r="I220" s="6">
        <v>44495</v>
      </c>
      <c r="J220" s="5" t="s">
        <v>9</v>
      </c>
    </row>
    <row r="221" spans="1:10" ht="51.95">
      <c r="A221" s="5" t="s">
        <v>466</v>
      </c>
      <c r="B221" s="5" t="s">
        <v>594</v>
      </c>
      <c r="C221" s="4" t="s">
        <v>29</v>
      </c>
      <c r="D221" s="5" t="s">
        <v>30</v>
      </c>
      <c r="E221" s="4" t="s">
        <v>615</v>
      </c>
      <c r="F221" s="4" t="s">
        <v>616</v>
      </c>
      <c r="G221" s="4" t="s">
        <v>617</v>
      </c>
      <c r="J221" s="5" t="s">
        <v>9</v>
      </c>
    </row>
    <row r="222" spans="1:10">
      <c r="A222" s="5" t="s">
        <v>466</v>
      </c>
      <c r="B222" s="5" t="s">
        <v>594</v>
      </c>
      <c r="C222" s="4" t="s">
        <v>88</v>
      </c>
      <c r="D222" s="5" t="s">
        <v>13</v>
      </c>
      <c r="E222" s="4" t="s">
        <v>618</v>
      </c>
      <c r="I222" s="6">
        <v>44495</v>
      </c>
      <c r="J222" s="5" t="s">
        <v>9</v>
      </c>
    </row>
    <row r="223" spans="1:10" ht="78">
      <c r="A223" s="5" t="s">
        <v>466</v>
      </c>
      <c r="B223" s="5" t="s">
        <v>594</v>
      </c>
      <c r="C223" s="4" t="s">
        <v>12</v>
      </c>
      <c r="D223" s="5" t="s">
        <v>13</v>
      </c>
      <c r="E223" s="4" t="s">
        <v>619</v>
      </c>
      <c r="F223" s="4" t="s">
        <v>620</v>
      </c>
      <c r="G223" s="4" t="s">
        <v>621</v>
      </c>
      <c r="J223" s="5" t="s">
        <v>9</v>
      </c>
    </row>
    <row r="224" spans="1:10" ht="51.95">
      <c r="A224" s="5" t="s">
        <v>466</v>
      </c>
      <c r="B224" s="5" t="s">
        <v>622</v>
      </c>
      <c r="C224" s="4" t="s">
        <v>245</v>
      </c>
      <c r="D224" s="5" t="s">
        <v>30</v>
      </c>
      <c r="E224" s="4" t="s">
        <v>623</v>
      </c>
      <c r="F224" s="4" t="s">
        <v>624</v>
      </c>
      <c r="J224" s="5" t="s">
        <v>9</v>
      </c>
    </row>
    <row r="225" spans="1:10">
      <c r="A225" s="5" t="s">
        <v>466</v>
      </c>
      <c r="B225" s="5" t="s">
        <v>622</v>
      </c>
      <c r="C225" s="4" t="s">
        <v>88</v>
      </c>
      <c r="D225" s="5" t="s">
        <v>13</v>
      </c>
      <c r="E225" s="4" t="s">
        <v>625</v>
      </c>
      <c r="F225" s="4" t="s">
        <v>584</v>
      </c>
      <c r="J225" s="5" t="s">
        <v>9</v>
      </c>
    </row>
    <row r="226" spans="1:10" ht="78">
      <c r="A226" s="5" t="s">
        <v>466</v>
      </c>
      <c r="B226" s="5" t="s">
        <v>622</v>
      </c>
      <c r="C226" s="4" t="s">
        <v>446</v>
      </c>
      <c r="D226" s="5" t="s">
        <v>30</v>
      </c>
      <c r="E226" s="4" t="s">
        <v>626</v>
      </c>
      <c r="F226" s="4" t="s">
        <v>627</v>
      </c>
      <c r="G226" s="4" t="s">
        <v>628</v>
      </c>
      <c r="J226" s="5" t="s">
        <v>9</v>
      </c>
    </row>
    <row r="227" spans="1:10">
      <c r="A227" s="5" t="s">
        <v>466</v>
      </c>
      <c r="B227" s="5" t="s">
        <v>629</v>
      </c>
      <c r="C227" s="4" t="s">
        <v>245</v>
      </c>
      <c r="D227" s="5" t="s">
        <v>30</v>
      </c>
      <c r="E227" s="4" t="s">
        <v>630</v>
      </c>
      <c r="I227" s="4" t="s">
        <v>629</v>
      </c>
      <c r="J227" s="5" t="s">
        <v>9</v>
      </c>
    </row>
    <row r="228" spans="1:10">
      <c r="A228" s="5" t="s">
        <v>466</v>
      </c>
      <c r="B228" s="5" t="s">
        <v>629</v>
      </c>
      <c r="C228" s="4" t="s">
        <v>226</v>
      </c>
      <c r="D228" s="5" t="s">
        <v>30</v>
      </c>
      <c r="E228" s="4" t="s">
        <v>631</v>
      </c>
      <c r="I228" s="4" t="s">
        <v>629</v>
      </c>
      <c r="J228" s="5" t="s">
        <v>9</v>
      </c>
    </row>
    <row r="229" spans="1:10" ht="51.95">
      <c r="A229" s="5" t="s">
        <v>466</v>
      </c>
      <c r="B229" s="5" t="s">
        <v>629</v>
      </c>
      <c r="C229" s="4" t="s">
        <v>12</v>
      </c>
      <c r="D229" s="5" t="s">
        <v>13</v>
      </c>
      <c r="E229" s="4" t="s">
        <v>632</v>
      </c>
      <c r="F229" s="4" t="s">
        <v>633</v>
      </c>
      <c r="J229" s="5" t="s">
        <v>9</v>
      </c>
    </row>
    <row r="230" spans="1:10" ht="51.95">
      <c r="A230" s="5" t="s">
        <v>466</v>
      </c>
      <c r="B230" s="5" t="s">
        <v>629</v>
      </c>
      <c r="C230" s="4" t="s">
        <v>29</v>
      </c>
      <c r="D230" s="5" t="s">
        <v>30</v>
      </c>
      <c r="E230" s="4" t="s">
        <v>634</v>
      </c>
      <c r="F230" s="4" t="s">
        <v>635</v>
      </c>
      <c r="J230" s="5" t="s">
        <v>9</v>
      </c>
    </row>
    <row r="231" spans="1:10">
      <c r="A231" s="5" t="s">
        <v>466</v>
      </c>
      <c r="B231" s="5" t="s">
        <v>629</v>
      </c>
      <c r="C231" s="4" t="s">
        <v>88</v>
      </c>
      <c r="D231" s="5" t="s">
        <v>13</v>
      </c>
      <c r="E231" s="4" t="s">
        <v>636</v>
      </c>
      <c r="F231" s="4" t="s">
        <v>637</v>
      </c>
      <c r="J231" s="5" t="s">
        <v>9</v>
      </c>
    </row>
    <row r="232" spans="1:10" ht="51.95">
      <c r="A232" s="5" t="s">
        <v>466</v>
      </c>
      <c r="B232" s="5" t="s">
        <v>638</v>
      </c>
      <c r="C232" s="4" t="s">
        <v>29</v>
      </c>
      <c r="D232" s="5" t="s">
        <v>30</v>
      </c>
      <c r="E232" s="4" t="s">
        <v>639</v>
      </c>
      <c r="F232" s="4" t="s">
        <v>640</v>
      </c>
      <c r="J232" s="5" t="s">
        <v>9</v>
      </c>
    </row>
    <row r="233" spans="1:10" ht="51.95">
      <c r="A233" s="5" t="s">
        <v>466</v>
      </c>
      <c r="B233" s="5" t="s">
        <v>638</v>
      </c>
      <c r="C233" s="4" t="s">
        <v>29</v>
      </c>
      <c r="D233" s="5" t="s">
        <v>30</v>
      </c>
      <c r="E233" s="4" t="s">
        <v>641</v>
      </c>
      <c r="F233" s="4" t="s">
        <v>642</v>
      </c>
      <c r="J233" s="5" t="s">
        <v>9</v>
      </c>
    </row>
    <row r="234" spans="1:10">
      <c r="A234" s="5" t="s">
        <v>466</v>
      </c>
      <c r="B234" s="5" t="s">
        <v>643</v>
      </c>
      <c r="C234" s="4" t="s">
        <v>88</v>
      </c>
      <c r="D234" s="5" t="s">
        <v>13</v>
      </c>
      <c r="E234" s="4" t="s">
        <v>644</v>
      </c>
      <c r="J234" s="5" t="s">
        <v>9</v>
      </c>
    </row>
    <row r="235" spans="1:10">
      <c r="A235" s="5" t="s">
        <v>645</v>
      </c>
      <c r="B235" s="5" t="s">
        <v>646</v>
      </c>
      <c r="C235" s="4" t="s">
        <v>88</v>
      </c>
      <c r="D235" s="5" t="s">
        <v>13</v>
      </c>
      <c r="E235" s="4" t="s">
        <v>647</v>
      </c>
      <c r="J235" s="5" t="s">
        <v>454</v>
      </c>
    </row>
    <row r="236" spans="1:10" ht="51.95">
      <c r="A236" s="5" t="s">
        <v>645</v>
      </c>
      <c r="B236" s="5" t="s">
        <v>646</v>
      </c>
      <c r="C236" s="4" t="s">
        <v>29</v>
      </c>
      <c r="D236" s="5" t="s">
        <v>30</v>
      </c>
      <c r="E236" s="4" t="s">
        <v>648</v>
      </c>
      <c r="F236" s="4" t="s">
        <v>649</v>
      </c>
      <c r="J236" s="5" t="s">
        <v>454</v>
      </c>
    </row>
    <row r="237" spans="1:10">
      <c r="A237" s="5" t="s">
        <v>645</v>
      </c>
      <c r="B237" s="5" t="s">
        <v>646</v>
      </c>
      <c r="C237" s="4" t="s">
        <v>88</v>
      </c>
      <c r="D237" s="5" t="s">
        <v>13</v>
      </c>
      <c r="E237" s="4" t="s">
        <v>647</v>
      </c>
      <c r="J237" s="5" t="s">
        <v>454</v>
      </c>
    </row>
    <row r="238" spans="1:10">
      <c r="A238" s="5" t="s">
        <v>645</v>
      </c>
      <c r="B238" s="5" t="s">
        <v>650</v>
      </c>
      <c r="C238" s="4" t="s">
        <v>88</v>
      </c>
      <c r="D238" s="5" t="s">
        <v>13</v>
      </c>
      <c r="E238" s="4" t="s">
        <v>644</v>
      </c>
      <c r="J238" s="5" t="s">
        <v>454</v>
      </c>
    </row>
    <row r="239" spans="1:10">
      <c r="A239" s="5" t="s">
        <v>645</v>
      </c>
      <c r="B239" s="5" t="s">
        <v>650</v>
      </c>
      <c r="C239" s="4" t="s">
        <v>88</v>
      </c>
      <c r="D239" s="5" t="s">
        <v>13</v>
      </c>
      <c r="E239" s="4" t="s">
        <v>644</v>
      </c>
      <c r="J239" s="5" t="s">
        <v>454</v>
      </c>
    </row>
    <row r="240" spans="1:10" ht="51.95">
      <c r="A240" s="5" t="s">
        <v>645</v>
      </c>
      <c r="B240" s="5" t="s">
        <v>650</v>
      </c>
      <c r="C240" s="4" t="s">
        <v>29</v>
      </c>
      <c r="D240" s="5" t="s">
        <v>30</v>
      </c>
      <c r="E240" s="4" t="s">
        <v>651</v>
      </c>
      <c r="F240" s="4" t="s">
        <v>652</v>
      </c>
      <c r="J240" s="5" t="s">
        <v>9</v>
      </c>
    </row>
    <row r="241" spans="1:11">
      <c r="A241" s="5" t="s">
        <v>645</v>
      </c>
      <c r="B241" s="5" t="s">
        <v>650</v>
      </c>
      <c r="C241" s="4" t="s">
        <v>88</v>
      </c>
      <c r="D241" s="5" t="s">
        <v>13</v>
      </c>
      <c r="E241" s="4" t="s">
        <v>644</v>
      </c>
      <c r="J241" s="4" t="s">
        <v>454</v>
      </c>
      <c r="K241" s="5"/>
    </row>
    <row r="242" spans="1:11">
      <c r="A242" s="5" t="s">
        <v>645</v>
      </c>
      <c r="B242" s="5" t="s">
        <v>650</v>
      </c>
      <c r="C242" s="4" t="s">
        <v>226</v>
      </c>
      <c r="D242" s="5" t="s">
        <v>30</v>
      </c>
      <c r="E242" s="4" t="s">
        <v>653</v>
      </c>
      <c r="I242" s="4" t="s">
        <v>654</v>
      </c>
      <c r="J242" s="5" t="s">
        <v>9</v>
      </c>
    </row>
    <row r="243" spans="1:11" ht="51.95">
      <c r="A243" s="5" t="s">
        <v>645</v>
      </c>
      <c r="B243" s="5" t="s">
        <v>655</v>
      </c>
      <c r="C243" s="4" t="s">
        <v>29</v>
      </c>
      <c r="D243" s="5" t="s">
        <v>30</v>
      </c>
      <c r="E243" s="4" t="s">
        <v>656</v>
      </c>
      <c r="F243" s="4" t="s">
        <v>657</v>
      </c>
      <c r="J243" s="5" t="s">
        <v>9</v>
      </c>
    </row>
    <row r="244" spans="1:11">
      <c r="A244" s="5" t="s">
        <v>645</v>
      </c>
      <c r="B244" s="5" t="s">
        <v>655</v>
      </c>
      <c r="C244" s="4" t="s">
        <v>138</v>
      </c>
      <c r="D244" s="5" t="s">
        <v>30</v>
      </c>
      <c r="E244" s="4" t="s">
        <v>658</v>
      </c>
      <c r="F244" s="4" t="s">
        <v>659</v>
      </c>
      <c r="J244" s="5" t="s">
        <v>9</v>
      </c>
    </row>
    <row r="245" spans="1:11">
      <c r="A245" s="5" t="s">
        <v>645</v>
      </c>
      <c r="B245" s="5" t="s">
        <v>660</v>
      </c>
      <c r="C245" s="4" t="s">
        <v>88</v>
      </c>
      <c r="D245" s="5" t="s">
        <v>13</v>
      </c>
      <c r="E245" s="4" t="s">
        <v>644</v>
      </c>
      <c r="J245" s="5" t="s">
        <v>454</v>
      </c>
    </row>
    <row r="246" spans="1:11">
      <c r="A246" s="5" t="s">
        <v>645</v>
      </c>
      <c r="B246" s="5" t="s">
        <v>660</v>
      </c>
      <c r="C246" s="4" t="s">
        <v>88</v>
      </c>
      <c r="D246" s="5" t="s">
        <v>13</v>
      </c>
      <c r="E246" s="4" t="s">
        <v>661</v>
      </c>
      <c r="J246" s="5" t="s">
        <v>454</v>
      </c>
    </row>
    <row r="247" spans="1:11">
      <c r="A247" s="5" t="s">
        <v>645</v>
      </c>
      <c r="B247" s="5" t="s">
        <v>660</v>
      </c>
      <c r="C247" s="4" t="s">
        <v>226</v>
      </c>
      <c r="D247" s="5" t="s">
        <v>30</v>
      </c>
      <c r="E247" s="4" t="s">
        <v>662</v>
      </c>
      <c r="J247" s="5" t="s">
        <v>9</v>
      </c>
    </row>
    <row r="248" spans="1:11" ht="51.95">
      <c r="A248" s="5" t="s">
        <v>645</v>
      </c>
      <c r="B248" s="5" t="s">
        <v>655</v>
      </c>
      <c r="C248" s="4" t="s">
        <v>446</v>
      </c>
      <c r="D248" s="5" t="s">
        <v>30</v>
      </c>
      <c r="E248" s="4" t="s">
        <v>663</v>
      </c>
      <c r="F248" s="4" t="s">
        <v>664</v>
      </c>
      <c r="J248" s="5" t="s">
        <v>9</v>
      </c>
    </row>
    <row r="249" spans="1:11" ht="51.95">
      <c r="A249" s="5" t="s">
        <v>645</v>
      </c>
      <c r="B249" s="5" t="s">
        <v>665</v>
      </c>
      <c r="C249" s="4" t="s">
        <v>446</v>
      </c>
      <c r="D249" s="5" t="s">
        <v>30</v>
      </c>
      <c r="E249" s="4" t="s">
        <v>666</v>
      </c>
      <c r="F249" s="4" t="s">
        <v>667</v>
      </c>
      <c r="G249" s="4" t="s">
        <v>668</v>
      </c>
      <c r="I249" s="4" t="s">
        <v>665</v>
      </c>
      <c r="J249" s="5" t="s">
        <v>454</v>
      </c>
    </row>
    <row r="250" spans="1:11" ht="104.1">
      <c r="A250" s="5" t="s">
        <v>645</v>
      </c>
      <c r="B250" s="5" t="s">
        <v>665</v>
      </c>
      <c r="C250" s="4" t="s">
        <v>12</v>
      </c>
      <c r="D250" s="5" t="s">
        <v>13</v>
      </c>
      <c r="E250" s="4" t="s">
        <v>669</v>
      </c>
      <c r="F250" s="4" t="s">
        <v>670</v>
      </c>
      <c r="G250" s="4" t="s">
        <v>671</v>
      </c>
      <c r="J250" s="5" t="s">
        <v>9</v>
      </c>
    </row>
    <row r="251" spans="1:11" ht="51.95">
      <c r="A251" s="5" t="s">
        <v>645</v>
      </c>
      <c r="B251" s="5" t="s">
        <v>512</v>
      </c>
      <c r="C251" s="4" t="s">
        <v>245</v>
      </c>
      <c r="D251" s="5" t="s">
        <v>13</v>
      </c>
      <c r="E251" s="4" t="s">
        <v>672</v>
      </c>
      <c r="F251" s="4" t="s">
        <v>673</v>
      </c>
      <c r="G251" s="4" t="s">
        <v>674</v>
      </c>
      <c r="J251" s="5" t="s">
        <v>9</v>
      </c>
    </row>
    <row r="252" spans="1:11" ht="51.95">
      <c r="A252" s="5" t="s">
        <v>645</v>
      </c>
      <c r="B252" s="5" t="s">
        <v>675</v>
      </c>
      <c r="C252" s="4" t="s">
        <v>29</v>
      </c>
      <c r="D252" s="5" t="s">
        <v>30</v>
      </c>
      <c r="E252" s="4" t="s">
        <v>676</v>
      </c>
      <c r="F252" s="4" t="s">
        <v>677</v>
      </c>
      <c r="J252" s="5" t="s">
        <v>9</v>
      </c>
    </row>
    <row r="253" spans="1:11">
      <c r="A253" s="5" t="s">
        <v>645</v>
      </c>
      <c r="B253" s="5" t="s">
        <v>678</v>
      </c>
      <c r="C253" s="4" t="s">
        <v>226</v>
      </c>
      <c r="D253" s="5" t="s">
        <v>30</v>
      </c>
      <c r="E253" s="4" t="s">
        <v>679</v>
      </c>
      <c r="I253" s="4" t="s">
        <v>678</v>
      </c>
      <c r="J253" s="5" t="s">
        <v>9</v>
      </c>
    </row>
    <row r="254" spans="1:11" ht="104.1">
      <c r="A254" s="5" t="s">
        <v>645</v>
      </c>
      <c r="B254" s="5" t="s">
        <v>678</v>
      </c>
      <c r="C254" s="4" t="s">
        <v>446</v>
      </c>
      <c r="D254" s="5" t="s">
        <v>30</v>
      </c>
      <c r="E254" s="4" t="s">
        <v>680</v>
      </c>
      <c r="F254" s="4" t="s">
        <v>681</v>
      </c>
      <c r="J254" s="5" t="s">
        <v>9</v>
      </c>
    </row>
    <row r="255" spans="1:11" ht="51.95">
      <c r="A255" s="5" t="s">
        <v>645</v>
      </c>
      <c r="B255" s="5" t="s">
        <v>678</v>
      </c>
      <c r="C255" s="4" t="s">
        <v>88</v>
      </c>
      <c r="D255" s="5" t="s">
        <v>30</v>
      </c>
      <c r="E255" s="4" t="s">
        <v>682</v>
      </c>
      <c r="F255" s="4" t="s">
        <v>683</v>
      </c>
      <c r="J255" s="5" t="s">
        <v>9</v>
      </c>
    </row>
    <row r="256" spans="1:11" ht="51.95">
      <c r="A256" s="5" t="s">
        <v>645</v>
      </c>
      <c r="B256" s="5" t="s">
        <v>678</v>
      </c>
      <c r="C256" s="4" t="s">
        <v>12</v>
      </c>
      <c r="D256" s="5" t="s">
        <v>30</v>
      </c>
      <c r="E256" s="4" t="s">
        <v>684</v>
      </c>
      <c r="F256" s="4" t="s">
        <v>633</v>
      </c>
      <c r="J256" s="5" t="s">
        <v>9</v>
      </c>
    </row>
    <row r="257" spans="1:10" ht="51.95">
      <c r="A257" s="5" t="s">
        <v>645</v>
      </c>
      <c r="B257" s="5" t="s">
        <v>678</v>
      </c>
      <c r="C257" s="4" t="s">
        <v>685</v>
      </c>
      <c r="D257" s="5" t="s">
        <v>30</v>
      </c>
      <c r="E257" s="4" t="s">
        <v>686</v>
      </c>
      <c r="F257" s="4" t="s">
        <v>687</v>
      </c>
      <c r="J257" s="5" t="s">
        <v>9</v>
      </c>
    </row>
    <row r="258" spans="1:10" ht="56.25" customHeight="1">
      <c r="A258" s="5" t="s">
        <v>645</v>
      </c>
      <c r="B258" s="5" t="s">
        <v>678</v>
      </c>
      <c r="C258" s="4" t="s">
        <v>29</v>
      </c>
      <c r="D258" s="5" t="s">
        <v>30</v>
      </c>
      <c r="E258" s="4" t="s">
        <v>688</v>
      </c>
      <c r="F258" s="4" t="s">
        <v>689</v>
      </c>
      <c r="J258" s="5" t="s">
        <v>9</v>
      </c>
    </row>
    <row r="259" spans="1:10" ht="51.95">
      <c r="A259" s="5" t="s">
        <v>645</v>
      </c>
      <c r="B259" s="5" t="s">
        <v>678</v>
      </c>
      <c r="C259" s="4" t="s">
        <v>29</v>
      </c>
      <c r="D259" s="5" t="s">
        <v>30</v>
      </c>
      <c r="E259" s="4" t="s">
        <v>690</v>
      </c>
      <c r="F259" s="4" t="s">
        <v>691</v>
      </c>
      <c r="J259" s="5" t="s">
        <v>9</v>
      </c>
    </row>
    <row r="260" spans="1:10" ht="51.95">
      <c r="A260" s="5" t="s">
        <v>645</v>
      </c>
      <c r="B260" s="5" t="s">
        <v>692</v>
      </c>
      <c r="C260" s="4" t="s">
        <v>29</v>
      </c>
      <c r="D260" s="5" t="s">
        <v>30</v>
      </c>
      <c r="E260" s="4" t="s">
        <v>693</v>
      </c>
      <c r="F260" s="4" t="s">
        <v>691</v>
      </c>
      <c r="J260" s="5" t="s">
        <v>9</v>
      </c>
    </row>
    <row r="261" spans="1:10">
      <c r="A261" s="5" t="s">
        <v>645</v>
      </c>
      <c r="B261" s="5" t="s">
        <v>692</v>
      </c>
      <c r="C261" s="4" t="s">
        <v>389</v>
      </c>
      <c r="D261" s="5" t="s">
        <v>13</v>
      </c>
      <c r="E261" s="4" t="s">
        <v>694</v>
      </c>
      <c r="J261" s="5" t="s">
        <v>9</v>
      </c>
    </row>
    <row r="262" spans="1:10">
      <c r="A262" s="5" t="s">
        <v>645</v>
      </c>
      <c r="B262" s="5" t="s">
        <v>692</v>
      </c>
      <c r="C262" s="4" t="s">
        <v>389</v>
      </c>
      <c r="D262" s="5" t="s">
        <v>30</v>
      </c>
      <c r="E262" s="4" t="s">
        <v>695</v>
      </c>
      <c r="J262" s="5" t="s">
        <v>9</v>
      </c>
    </row>
    <row r="263" spans="1:10" ht="51.95">
      <c r="A263" s="5" t="s">
        <v>645</v>
      </c>
      <c r="B263" s="5" t="s">
        <v>692</v>
      </c>
      <c r="C263" s="4" t="s">
        <v>168</v>
      </c>
      <c r="D263" s="5" t="s">
        <v>13</v>
      </c>
      <c r="E263" s="4" t="s">
        <v>696</v>
      </c>
      <c r="J263" s="5" t="s">
        <v>9</v>
      </c>
    </row>
    <row r="264" spans="1:10" ht="51.95">
      <c r="A264" s="5" t="s">
        <v>645</v>
      </c>
      <c r="B264" s="5" t="s">
        <v>692</v>
      </c>
      <c r="C264" s="4" t="s">
        <v>245</v>
      </c>
      <c r="D264" s="5" t="s">
        <v>30</v>
      </c>
      <c r="E264" s="4" t="s">
        <v>697</v>
      </c>
      <c r="F264" s="4" t="s">
        <v>698</v>
      </c>
      <c r="G264" s="4" t="s">
        <v>699</v>
      </c>
      <c r="J264" s="5" t="s">
        <v>9</v>
      </c>
    </row>
    <row r="265" spans="1:10" ht="51.95">
      <c r="A265" s="5" t="s">
        <v>645</v>
      </c>
      <c r="B265" s="5" t="s">
        <v>700</v>
      </c>
      <c r="C265" s="4" t="s">
        <v>29</v>
      </c>
      <c r="D265" s="5" t="s">
        <v>30</v>
      </c>
      <c r="E265" s="4" t="s">
        <v>701</v>
      </c>
      <c r="F265" s="4" t="s">
        <v>691</v>
      </c>
      <c r="J265" s="5" t="s">
        <v>9</v>
      </c>
    </row>
    <row r="266" spans="1:10">
      <c r="A266" s="5" t="s">
        <v>645</v>
      </c>
      <c r="B266" s="5" t="s">
        <v>700</v>
      </c>
      <c r="C266" s="4" t="s">
        <v>245</v>
      </c>
      <c r="D266" s="5" t="s">
        <v>30</v>
      </c>
      <c r="E266" s="4" t="s">
        <v>702</v>
      </c>
      <c r="F266" s="4" t="s">
        <v>698</v>
      </c>
      <c r="G266" s="4" t="s">
        <v>703</v>
      </c>
      <c r="J266" s="5" t="s">
        <v>9</v>
      </c>
    </row>
    <row r="267" spans="1:10" ht="51.95">
      <c r="A267" s="5" t="s">
        <v>645</v>
      </c>
      <c r="B267" s="5" t="s">
        <v>700</v>
      </c>
      <c r="C267" s="4" t="s">
        <v>389</v>
      </c>
      <c r="D267" s="5" t="s">
        <v>13</v>
      </c>
      <c r="F267" s="4" t="s">
        <v>704</v>
      </c>
      <c r="J267" s="5" t="s">
        <v>9</v>
      </c>
    </row>
    <row r="268" spans="1:10" ht="51.95">
      <c r="A268" s="5" t="s">
        <v>645</v>
      </c>
      <c r="B268" s="5" t="s">
        <v>705</v>
      </c>
      <c r="C268" s="4" t="s">
        <v>245</v>
      </c>
      <c r="D268" s="5" t="s">
        <v>30</v>
      </c>
      <c r="E268" s="4" t="s">
        <v>706</v>
      </c>
      <c r="F268" s="4" t="s">
        <v>691</v>
      </c>
      <c r="I268" s="6">
        <v>44516</v>
      </c>
      <c r="J268" s="5" t="s">
        <v>9</v>
      </c>
    </row>
    <row r="269" spans="1:10" ht="51.95">
      <c r="A269" s="5" t="s">
        <v>645</v>
      </c>
      <c r="B269" s="5" t="s">
        <v>707</v>
      </c>
      <c r="C269" s="4" t="s">
        <v>29</v>
      </c>
      <c r="D269" s="5" t="s">
        <v>708</v>
      </c>
      <c r="E269" s="4" t="s">
        <v>709</v>
      </c>
      <c r="F269" s="4" t="s">
        <v>558</v>
      </c>
      <c r="J269" s="5" t="s">
        <v>9</v>
      </c>
    </row>
    <row r="270" spans="1:10" ht="51.95">
      <c r="A270" s="5" t="s">
        <v>645</v>
      </c>
      <c r="B270" s="5" t="s">
        <v>710</v>
      </c>
      <c r="C270" s="4" t="s">
        <v>29</v>
      </c>
      <c r="D270" s="5" t="s">
        <v>30</v>
      </c>
      <c r="E270" s="4" t="s">
        <v>711</v>
      </c>
      <c r="F270" s="4" t="s">
        <v>712</v>
      </c>
      <c r="G270" s="4" t="s">
        <v>713</v>
      </c>
      <c r="H270" s="4" t="s">
        <v>714</v>
      </c>
      <c r="J270" s="5" t="s">
        <v>9</v>
      </c>
    </row>
    <row r="271" spans="1:10">
      <c r="A271" s="5" t="s">
        <v>645</v>
      </c>
      <c r="B271" s="5" t="s">
        <v>715</v>
      </c>
      <c r="C271" s="4" t="s">
        <v>389</v>
      </c>
      <c r="D271" s="5" t="s">
        <v>13</v>
      </c>
      <c r="E271" s="4" t="s">
        <v>716</v>
      </c>
      <c r="J271" s="5" t="s">
        <v>9</v>
      </c>
    </row>
    <row r="272" spans="1:10" ht="51.95">
      <c r="A272" s="5" t="s">
        <v>645</v>
      </c>
      <c r="B272" s="5" t="s">
        <v>715</v>
      </c>
      <c r="C272" s="4" t="s">
        <v>88</v>
      </c>
      <c r="D272" s="5" t="s">
        <v>13</v>
      </c>
      <c r="E272" s="5" t="s">
        <v>13</v>
      </c>
      <c r="F272" s="4" t="s">
        <v>661</v>
      </c>
      <c r="J272" s="4" t="s">
        <v>9</v>
      </c>
    </row>
    <row r="273" spans="1:10" ht="51.95">
      <c r="A273" s="5" t="s">
        <v>645</v>
      </c>
      <c r="B273" s="5" t="s">
        <v>715</v>
      </c>
      <c r="C273" s="4" t="s">
        <v>88</v>
      </c>
      <c r="D273" s="5" t="s">
        <v>13</v>
      </c>
      <c r="E273" s="4" t="s">
        <v>625</v>
      </c>
      <c r="F273" s="4" t="s">
        <v>717</v>
      </c>
      <c r="J273" s="5" t="s">
        <v>9</v>
      </c>
    </row>
    <row r="274" spans="1:10" ht="51.95">
      <c r="A274" s="5" t="s">
        <v>645</v>
      </c>
      <c r="B274" s="5" t="s">
        <v>715</v>
      </c>
      <c r="C274" s="4" t="s">
        <v>29</v>
      </c>
      <c r="D274" s="5" t="s">
        <v>30</v>
      </c>
      <c r="E274" s="4" t="s">
        <v>718</v>
      </c>
      <c r="F274" s="4" t="s">
        <v>719</v>
      </c>
      <c r="J274" s="5" t="s">
        <v>9</v>
      </c>
    </row>
    <row r="275" spans="1:10" ht="104.1">
      <c r="A275" s="5" t="s">
        <v>645</v>
      </c>
      <c r="B275" s="5" t="s">
        <v>715</v>
      </c>
      <c r="C275" s="4" t="s">
        <v>12</v>
      </c>
      <c r="D275" s="5" t="s">
        <v>13</v>
      </c>
      <c r="E275" s="4" t="s">
        <v>720</v>
      </c>
      <c r="F275" s="4" t="s">
        <v>721</v>
      </c>
      <c r="J275" s="5" t="s">
        <v>9</v>
      </c>
    </row>
    <row r="276" spans="1:10" ht="51.95">
      <c r="A276" s="5" t="s">
        <v>645</v>
      </c>
      <c r="B276" s="5" t="s">
        <v>722</v>
      </c>
      <c r="C276" s="4" t="s">
        <v>29</v>
      </c>
      <c r="D276" s="5" t="s">
        <v>13</v>
      </c>
      <c r="E276" s="4" t="s">
        <v>723</v>
      </c>
      <c r="F276" s="4" t="s">
        <v>724</v>
      </c>
      <c r="J276" s="5" t="s">
        <v>9</v>
      </c>
    </row>
    <row r="277" spans="1:10" ht="51.95">
      <c r="A277" s="5" t="s">
        <v>645</v>
      </c>
      <c r="B277" s="5" t="s">
        <v>722</v>
      </c>
      <c r="C277" s="4" t="s">
        <v>88</v>
      </c>
      <c r="D277" s="5" t="s">
        <v>13</v>
      </c>
      <c r="E277" s="4" t="s">
        <v>725</v>
      </c>
      <c r="F277" s="4" t="s">
        <v>726</v>
      </c>
      <c r="J277" s="5" t="s">
        <v>9</v>
      </c>
    </row>
    <row r="278" spans="1:10" ht="51.95">
      <c r="A278" s="5" t="s">
        <v>645</v>
      </c>
      <c r="B278" s="5" t="s">
        <v>722</v>
      </c>
      <c r="C278" s="4" t="s">
        <v>88</v>
      </c>
      <c r="D278" s="5" t="s">
        <v>13</v>
      </c>
      <c r="E278" s="4" t="s">
        <v>725</v>
      </c>
      <c r="F278" s="4" t="s">
        <v>726</v>
      </c>
      <c r="J278" s="5" t="s">
        <v>9</v>
      </c>
    </row>
    <row r="279" spans="1:10">
      <c r="A279" s="5" t="s">
        <v>645</v>
      </c>
      <c r="B279" s="5" t="s">
        <v>722</v>
      </c>
      <c r="C279" s="4" t="s">
        <v>389</v>
      </c>
      <c r="D279" s="5" t="s">
        <v>13</v>
      </c>
      <c r="E279" s="4" t="s">
        <v>727</v>
      </c>
      <c r="F279" s="4" t="s">
        <v>716</v>
      </c>
      <c r="J279" s="5" t="s">
        <v>9</v>
      </c>
    </row>
    <row r="280" spans="1:10" ht="51.95">
      <c r="A280" s="5" t="s">
        <v>645</v>
      </c>
      <c r="B280" s="5" t="s">
        <v>722</v>
      </c>
      <c r="C280" s="4" t="s">
        <v>88</v>
      </c>
      <c r="D280" s="5" t="s">
        <v>13</v>
      </c>
      <c r="E280" s="4" t="s">
        <v>725</v>
      </c>
      <c r="F280" s="4" t="s">
        <v>661</v>
      </c>
      <c r="J280" s="4" t="s">
        <v>9</v>
      </c>
    </row>
    <row r="281" spans="1:10" ht="51.95">
      <c r="A281" s="5" t="s">
        <v>645</v>
      </c>
      <c r="B281" s="5" t="s">
        <v>728</v>
      </c>
      <c r="C281" s="4" t="s">
        <v>29</v>
      </c>
      <c r="D281" s="5" t="s">
        <v>30</v>
      </c>
      <c r="E281" s="4" t="s">
        <v>729</v>
      </c>
      <c r="F281" s="4" t="s">
        <v>730</v>
      </c>
      <c r="J281" s="5" t="s">
        <v>9</v>
      </c>
    </row>
    <row r="282" spans="1:10" ht="51.95">
      <c r="A282" s="5" t="s">
        <v>645</v>
      </c>
      <c r="B282" s="5" t="s">
        <v>728</v>
      </c>
      <c r="C282" s="4" t="s">
        <v>61</v>
      </c>
      <c r="D282" s="5" t="s">
        <v>13</v>
      </c>
      <c r="E282" s="4" t="s">
        <v>731</v>
      </c>
      <c r="F282" s="4" t="s">
        <v>732</v>
      </c>
      <c r="G282" s="4" t="s">
        <v>733</v>
      </c>
      <c r="J282" s="5" t="s">
        <v>9</v>
      </c>
    </row>
    <row r="283" spans="1:10" ht="51.95">
      <c r="A283" s="5" t="s">
        <v>645</v>
      </c>
      <c r="B283" s="5" t="s">
        <v>734</v>
      </c>
      <c r="C283" s="4" t="s">
        <v>29</v>
      </c>
      <c r="D283" s="5" t="s">
        <v>30</v>
      </c>
      <c r="E283" s="4" t="s">
        <v>735</v>
      </c>
      <c r="F283" s="4" t="s">
        <v>736</v>
      </c>
      <c r="J283" s="5" t="s">
        <v>9</v>
      </c>
    </row>
    <row r="284" spans="1:10" ht="51.95">
      <c r="A284" s="5" t="s">
        <v>645</v>
      </c>
      <c r="B284" s="5" t="s">
        <v>734</v>
      </c>
      <c r="C284" s="4" t="s">
        <v>12</v>
      </c>
      <c r="D284" s="5" t="s">
        <v>13</v>
      </c>
      <c r="E284" s="4" t="s">
        <v>737</v>
      </c>
      <c r="F284" s="4" t="s">
        <v>738</v>
      </c>
      <c r="J284" s="5" t="s">
        <v>9</v>
      </c>
    </row>
    <row r="285" spans="1:10">
      <c r="A285" s="5" t="s">
        <v>645</v>
      </c>
      <c r="B285" s="5" t="s">
        <v>739</v>
      </c>
      <c r="C285" s="4" t="s">
        <v>61</v>
      </c>
      <c r="D285" s="5" t="s">
        <v>13</v>
      </c>
      <c r="E285" s="4" t="s">
        <v>740</v>
      </c>
      <c r="F285" s="4" t="s">
        <v>741</v>
      </c>
      <c r="I285" s="6">
        <v>44520</v>
      </c>
      <c r="J285" s="5" t="s">
        <v>9</v>
      </c>
    </row>
    <row r="286" spans="1:10">
      <c r="A286" s="5" t="s">
        <v>645</v>
      </c>
      <c r="B286" s="5" t="s">
        <v>742</v>
      </c>
      <c r="C286" s="4" t="s">
        <v>88</v>
      </c>
      <c r="D286" s="5" t="s">
        <v>13</v>
      </c>
      <c r="E286" s="4" t="s">
        <v>743</v>
      </c>
      <c r="F286" s="4" t="s">
        <v>744</v>
      </c>
      <c r="J286" s="5" t="s">
        <v>9</v>
      </c>
    </row>
    <row r="287" spans="1:10" ht="51.95">
      <c r="A287" s="5" t="s">
        <v>645</v>
      </c>
      <c r="B287" s="5" t="s">
        <v>742</v>
      </c>
      <c r="C287" s="4" t="s">
        <v>29</v>
      </c>
      <c r="D287" s="5" t="s">
        <v>30</v>
      </c>
      <c r="E287" s="4" t="s">
        <v>745</v>
      </c>
      <c r="F287" s="4" t="s">
        <v>736</v>
      </c>
      <c r="I287" s="6">
        <v>44523</v>
      </c>
      <c r="J287" s="5" t="s">
        <v>9</v>
      </c>
    </row>
    <row r="288" spans="1:10">
      <c r="A288" s="5" t="s">
        <v>645</v>
      </c>
      <c r="B288" s="5" t="s">
        <v>742</v>
      </c>
      <c r="C288" s="4" t="s">
        <v>746</v>
      </c>
      <c r="D288" s="5" t="s">
        <v>13</v>
      </c>
      <c r="E288" s="4" t="s">
        <v>747</v>
      </c>
      <c r="F288" s="4" t="s">
        <v>748</v>
      </c>
      <c r="I288" s="6">
        <v>44522</v>
      </c>
      <c r="J288" s="5" t="s">
        <v>9</v>
      </c>
    </row>
    <row r="289" spans="1:10" ht="51.95">
      <c r="A289" s="5" t="s">
        <v>645</v>
      </c>
      <c r="B289" s="5" t="s">
        <v>749</v>
      </c>
      <c r="C289" s="4" t="s">
        <v>88</v>
      </c>
      <c r="D289" s="5" t="s">
        <v>13</v>
      </c>
      <c r="E289" s="4" t="s">
        <v>725</v>
      </c>
      <c r="F289" s="4" t="s">
        <v>661</v>
      </c>
      <c r="I289" s="6">
        <v>44523</v>
      </c>
      <c r="J289" s="4" t="s">
        <v>9</v>
      </c>
    </row>
    <row r="290" spans="1:10" ht="78">
      <c r="A290" s="5" t="s">
        <v>645</v>
      </c>
      <c r="B290" s="5" t="s">
        <v>749</v>
      </c>
      <c r="C290" s="4" t="s">
        <v>29</v>
      </c>
      <c r="D290" s="5" t="s">
        <v>30</v>
      </c>
      <c r="E290" s="4" t="s">
        <v>750</v>
      </c>
      <c r="F290" s="4" t="s">
        <v>751</v>
      </c>
      <c r="J290" s="5" t="s">
        <v>9</v>
      </c>
    </row>
    <row r="291" spans="1:10" ht="51.95">
      <c r="A291" s="5" t="s">
        <v>645</v>
      </c>
      <c r="B291" s="5" t="s">
        <v>749</v>
      </c>
      <c r="C291" s="4" t="s">
        <v>88</v>
      </c>
      <c r="D291" s="5" t="s">
        <v>13</v>
      </c>
      <c r="E291" s="4" t="s">
        <v>725</v>
      </c>
      <c r="F291" s="4" t="s">
        <v>752</v>
      </c>
      <c r="J291" s="4" t="s">
        <v>9</v>
      </c>
    </row>
    <row r="292" spans="1:10">
      <c r="A292" s="5" t="s">
        <v>645</v>
      </c>
      <c r="B292" s="5" t="s">
        <v>753</v>
      </c>
      <c r="C292" s="4" t="s">
        <v>226</v>
      </c>
      <c r="D292" s="5" t="s">
        <v>30</v>
      </c>
      <c r="E292" s="4" t="s">
        <v>679</v>
      </c>
      <c r="F292" s="4" t="s">
        <v>679</v>
      </c>
      <c r="I292" s="4" t="s">
        <v>753</v>
      </c>
      <c r="J292" s="5" t="s">
        <v>9</v>
      </c>
    </row>
    <row r="293" spans="1:10">
      <c r="A293" s="5" t="s">
        <v>645</v>
      </c>
      <c r="B293" s="5" t="s">
        <v>753</v>
      </c>
      <c r="C293" s="4" t="s">
        <v>245</v>
      </c>
      <c r="D293" s="5" t="s">
        <v>30</v>
      </c>
      <c r="E293" s="4" t="s">
        <v>754</v>
      </c>
      <c r="F293" s="4" t="s">
        <v>755</v>
      </c>
      <c r="G293" s="4" t="s">
        <v>703</v>
      </c>
      <c r="J293" s="5" t="s">
        <v>9</v>
      </c>
    </row>
    <row r="294" spans="1:10" ht="51.95">
      <c r="A294" s="5" t="s">
        <v>645</v>
      </c>
      <c r="B294" s="5" t="s">
        <v>753</v>
      </c>
      <c r="C294" s="4" t="s">
        <v>29</v>
      </c>
      <c r="D294" s="5" t="s">
        <v>30</v>
      </c>
      <c r="E294" s="4" t="s">
        <v>756</v>
      </c>
      <c r="F294" s="4" t="s">
        <v>757</v>
      </c>
      <c r="I294" s="6">
        <v>44525</v>
      </c>
      <c r="J294" s="5" t="s">
        <v>9</v>
      </c>
    </row>
    <row r="295" spans="1:10" ht="51.95">
      <c r="A295" s="5" t="s">
        <v>645</v>
      </c>
      <c r="B295" s="5" t="s">
        <v>753</v>
      </c>
      <c r="C295" s="4" t="s">
        <v>88</v>
      </c>
      <c r="D295" s="5" t="s">
        <v>13</v>
      </c>
      <c r="E295" s="4" t="s">
        <v>725</v>
      </c>
      <c r="F295" s="4" t="s">
        <v>752</v>
      </c>
      <c r="J295" s="4" t="s">
        <v>9</v>
      </c>
    </row>
    <row r="296" spans="1:10">
      <c r="A296" s="5" t="s">
        <v>645</v>
      </c>
      <c r="B296" s="5" t="s">
        <v>753</v>
      </c>
      <c r="C296" s="4" t="s">
        <v>226</v>
      </c>
      <c r="D296" s="5" t="s">
        <v>30</v>
      </c>
      <c r="E296" s="4" t="s">
        <v>679</v>
      </c>
      <c r="F296" s="4" t="s">
        <v>679</v>
      </c>
      <c r="I296" s="4" t="s">
        <v>753</v>
      </c>
      <c r="J296" s="5" t="s">
        <v>9</v>
      </c>
    </row>
    <row r="297" spans="1:10" ht="51.95">
      <c r="A297" s="5" t="s">
        <v>645</v>
      </c>
      <c r="B297" s="5" t="s">
        <v>758</v>
      </c>
      <c r="C297" s="4" t="s">
        <v>29</v>
      </c>
      <c r="D297" s="5" t="s">
        <v>30</v>
      </c>
      <c r="E297" s="4" t="s">
        <v>759</v>
      </c>
      <c r="F297" s="4" t="s">
        <v>730</v>
      </c>
      <c r="J297" s="5" t="s">
        <v>9</v>
      </c>
    </row>
    <row r="298" spans="1:10" ht="129.94999999999999">
      <c r="A298" s="5" t="s">
        <v>645</v>
      </c>
      <c r="B298" s="5" t="s">
        <v>760</v>
      </c>
      <c r="C298" s="4" t="s">
        <v>29</v>
      </c>
      <c r="D298" s="5" t="s">
        <v>30</v>
      </c>
      <c r="E298" s="4" t="s">
        <v>761</v>
      </c>
      <c r="F298" s="4" t="s">
        <v>762</v>
      </c>
      <c r="J298" s="5" t="s">
        <v>9</v>
      </c>
    </row>
    <row r="299" spans="1:10" ht="78">
      <c r="A299" s="5" t="s">
        <v>645</v>
      </c>
      <c r="B299" s="5" t="s">
        <v>760</v>
      </c>
      <c r="C299" s="4" t="s">
        <v>40</v>
      </c>
      <c r="D299" s="5" t="s">
        <v>30</v>
      </c>
      <c r="E299" s="4" t="s">
        <v>763</v>
      </c>
      <c r="F299" s="4" t="s">
        <v>764</v>
      </c>
      <c r="G299" s="4" t="s">
        <v>765</v>
      </c>
      <c r="H299" s="4" t="s">
        <v>766</v>
      </c>
      <c r="J299" s="5" t="s">
        <v>9</v>
      </c>
    </row>
    <row r="300" spans="1:10" ht="51.95">
      <c r="A300" s="5" t="s">
        <v>645</v>
      </c>
      <c r="B300" s="5" t="s">
        <v>760</v>
      </c>
      <c r="C300" s="4" t="s">
        <v>138</v>
      </c>
      <c r="D300" s="5" t="s">
        <v>30</v>
      </c>
      <c r="E300" s="4" t="s">
        <v>767</v>
      </c>
      <c r="F300" s="4" t="s">
        <v>768</v>
      </c>
      <c r="G300" s="4" t="s">
        <v>769</v>
      </c>
      <c r="J300" s="5" t="s">
        <v>9</v>
      </c>
    </row>
    <row r="301" spans="1:10" ht="78">
      <c r="A301" s="5" t="s">
        <v>645</v>
      </c>
      <c r="B301" s="5" t="s">
        <v>760</v>
      </c>
      <c r="C301" s="4" t="s">
        <v>29</v>
      </c>
      <c r="D301" s="5" t="s">
        <v>30</v>
      </c>
      <c r="E301" s="4" t="s">
        <v>770</v>
      </c>
      <c r="F301" s="4" t="s">
        <v>771</v>
      </c>
      <c r="H301" s="4" t="s">
        <v>772</v>
      </c>
      <c r="J301" s="5" t="s">
        <v>9</v>
      </c>
    </row>
    <row r="302" spans="1:10" ht="104.1">
      <c r="A302" s="5" t="s">
        <v>645</v>
      </c>
      <c r="B302" s="5" t="s">
        <v>773</v>
      </c>
      <c r="C302" s="4" t="s">
        <v>29</v>
      </c>
      <c r="D302" s="5" t="s">
        <v>30</v>
      </c>
      <c r="E302" s="4" t="s">
        <v>774</v>
      </c>
      <c r="F302" s="4" t="s">
        <v>117</v>
      </c>
      <c r="H302" s="4" t="s">
        <v>775</v>
      </c>
      <c r="J302" s="5" t="s">
        <v>9</v>
      </c>
    </row>
    <row r="303" spans="1:10" ht="78">
      <c r="A303" s="5" t="s">
        <v>645</v>
      </c>
      <c r="B303" s="5" t="s">
        <v>776</v>
      </c>
      <c r="C303" s="4" t="s">
        <v>29</v>
      </c>
      <c r="D303" s="5" t="s">
        <v>30</v>
      </c>
      <c r="E303" s="4" t="s">
        <v>777</v>
      </c>
      <c r="F303" s="4" t="s">
        <v>778</v>
      </c>
      <c r="H303" s="4" t="s">
        <v>779</v>
      </c>
      <c r="J303" s="5" t="s">
        <v>9</v>
      </c>
    </row>
    <row r="304" spans="1:10">
      <c r="A304" s="5" t="s">
        <v>645</v>
      </c>
      <c r="B304" s="5" t="s">
        <v>776</v>
      </c>
      <c r="C304" s="4" t="s">
        <v>226</v>
      </c>
      <c r="D304" s="5" t="s">
        <v>30</v>
      </c>
      <c r="E304" s="4" t="s">
        <v>226</v>
      </c>
      <c r="F304" s="4" t="s">
        <v>452</v>
      </c>
      <c r="J304" s="5" t="s">
        <v>9</v>
      </c>
    </row>
    <row r="305" spans="1:11">
      <c r="A305" s="5" t="s">
        <v>780</v>
      </c>
      <c r="B305" s="5" t="s">
        <v>781</v>
      </c>
      <c r="C305" s="4" t="s">
        <v>260</v>
      </c>
      <c r="D305" s="5" t="s">
        <v>13</v>
      </c>
      <c r="E305" s="4" t="s">
        <v>782</v>
      </c>
      <c r="J305" s="5" t="s">
        <v>9</v>
      </c>
    </row>
    <row r="306" spans="1:11">
      <c r="A306" s="5" t="s">
        <v>780</v>
      </c>
      <c r="B306" s="5" t="s">
        <v>781</v>
      </c>
      <c r="C306" s="4" t="s">
        <v>88</v>
      </c>
      <c r="D306" s="5" t="s">
        <v>13</v>
      </c>
      <c r="E306" s="4" t="s">
        <v>783</v>
      </c>
      <c r="J306" s="5" t="s">
        <v>9</v>
      </c>
    </row>
    <row r="307" spans="1:11">
      <c r="A307" s="5" t="s">
        <v>780</v>
      </c>
      <c r="B307" s="5" t="s">
        <v>781</v>
      </c>
      <c r="C307" s="4" t="s">
        <v>389</v>
      </c>
      <c r="D307" s="5" t="s">
        <v>30</v>
      </c>
      <c r="E307" s="4" t="s">
        <v>695</v>
      </c>
      <c r="J307" s="5" t="s">
        <v>454</v>
      </c>
    </row>
    <row r="308" spans="1:11">
      <c r="A308" s="5" t="s">
        <v>780</v>
      </c>
      <c r="B308" s="5" t="s">
        <v>781</v>
      </c>
      <c r="C308" s="4" t="s">
        <v>389</v>
      </c>
      <c r="D308" s="5" t="s">
        <v>30</v>
      </c>
      <c r="E308" s="4" t="s">
        <v>695</v>
      </c>
      <c r="J308" s="5" t="s">
        <v>9</v>
      </c>
    </row>
    <row r="309" spans="1:11">
      <c r="A309" s="5" t="s">
        <v>780</v>
      </c>
      <c r="B309" s="5" t="s">
        <v>781</v>
      </c>
      <c r="C309" s="4" t="s">
        <v>88</v>
      </c>
      <c r="D309" s="5" t="s">
        <v>30</v>
      </c>
      <c r="E309" s="4" t="s">
        <v>644</v>
      </c>
      <c r="J309" s="5" t="s">
        <v>9</v>
      </c>
    </row>
    <row r="310" spans="1:11">
      <c r="A310" s="5" t="s">
        <v>780</v>
      </c>
      <c r="B310" s="5" t="s">
        <v>781</v>
      </c>
      <c r="C310" s="4" t="s">
        <v>88</v>
      </c>
      <c r="D310" s="5" t="s">
        <v>30</v>
      </c>
      <c r="E310" s="4" t="s">
        <v>752</v>
      </c>
      <c r="J310" s="5" t="s">
        <v>9</v>
      </c>
    </row>
    <row r="311" spans="1:11" ht="78">
      <c r="A311" s="5" t="s">
        <v>780</v>
      </c>
      <c r="B311" s="5" t="s">
        <v>784</v>
      </c>
      <c r="C311" s="4" t="s">
        <v>88</v>
      </c>
      <c r="D311" s="5" t="s">
        <v>13</v>
      </c>
      <c r="E311" s="4" t="s">
        <v>585</v>
      </c>
      <c r="F311" s="4" t="s">
        <v>785</v>
      </c>
      <c r="J311" s="5" t="s">
        <v>9</v>
      </c>
    </row>
    <row r="312" spans="1:11" ht="51.95">
      <c r="A312" s="5" t="s">
        <v>780</v>
      </c>
      <c r="B312" s="5" t="s">
        <v>786</v>
      </c>
      <c r="C312" s="4" t="s">
        <v>29</v>
      </c>
      <c r="D312" s="5" t="s">
        <v>30</v>
      </c>
      <c r="E312" s="4" t="s">
        <v>787</v>
      </c>
      <c r="F312" s="4" t="s">
        <v>788</v>
      </c>
      <c r="I312" s="12">
        <v>44533.208333333336</v>
      </c>
      <c r="J312" s="5" t="s">
        <v>9</v>
      </c>
    </row>
    <row r="313" spans="1:11" ht="51.95">
      <c r="A313" s="5" t="s">
        <v>780</v>
      </c>
      <c r="B313" s="5" t="s">
        <v>786</v>
      </c>
      <c r="C313" s="4" t="s">
        <v>29</v>
      </c>
      <c r="D313" s="5" t="s">
        <v>30</v>
      </c>
      <c r="E313" s="4" t="s">
        <v>789</v>
      </c>
      <c r="F313" s="4" t="s">
        <v>762</v>
      </c>
      <c r="J313" s="5" t="s">
        <v>9</v>
      </c>
    </row>
    <row r="314" spans="1:11" ht="129.94999999999999">
      <c r="A314" s="5" t="s">
        <v>780</v>
      </c>
      <c r="B314" s="5" t="s">
        <v>790</v>
      </c>
      <c r="C314" s="4" t="s">
        <v>104</v>
      </c>
      <c r="D314" s="5" t="s">
        <v>30</v>
      </c>
      <c r="E314" s="4" t="s">
        <v>791</v>
      </c>
      <c r="F314" s="4" t="s">
        <v>792</v>
      </c>
      <c r="G314" s="4" t="s">
        <v>793</v>
      </c>
      <c r="J314" s="5" t="s">
        <v>9</v>
      </c>
    </row>
    <row r="315" spans="1:11" ht="51.95">
      <c r="A315" s="5" t="s">
        <v>780</v>
      </c>
      <c r="B315" s="5" t="s">
        <v>790</v>
      </c>
      <c r="C315" s="4" t="s">
        <v>29</v>
      </c>
      <c r="D315" s="5" t="s">
        <v>30</v>
      </c>
      <c r="E315" s="4" t="s">
        <v>794</v>
      </c>
      <c r="F315" s="4" t="s">
        <v>795</v>
      </c>
      <c r="J315" s="5" t="s">
        <v>9</v>
      </c>
    </row>
    <row r="316" spans="1:11" ht="51.95">
      <c r="A316" s="5" t="s">
        <v>780</v>
      </c>
      <c r="B316" s="5" t="s">
        <v>790</v>
      </c>
      <c r="C316" s="4" t="s">
        <v>61</v>
      </c>
      <c r="D316" s="5" t="s">
        <v>30</v>
      </c>
      <c r="E316" s="4" t="s">
        <v>796</v>
      </c>
      <c r="F316" s="4" t="s">
        <v>797</v>
      </c>
      <c r="G316" s="4" t="s">
        <v>798</v>
      </c>
      <c r="H316" s="4" t="s">
        <v>799</v>
      </c>
      <c r="J316" s="5" t="s">
        <v>9</v>
      </c>
    </row>
    <row r="317" spans="1:11" ht="51.95">
      <c r="A317" s="5" t="s">
        <v>780</v>
      </c>
      <c r="B317" s="5" t="s">
        <v>800</v>
      </c>
      <c r="C317" s="4" t="s">
        <v>29</v>
      </c>
      <c r="D317" s="5" t="s">
        <v>30</v>
      </c>
      <c r="E317" s="4" t="s">
        <v>801</v>
      </c>
      <c r="F317" s="4" t="s">
        <v>788</v>
      </c>
      <c r="J317" s="5" t="s">
        <v>9</v>
      </c>
    </row>
    <row r="318" spans="1:11" ht="51.95">
      <c r="A318" s="5" t="s">
        <v>780</v>
      </c>
      <c r="B318" s="5" t="s">
        <v>802</v>
      </c>
      <c r="C318" s="4" t="s">
        <v>29</v>
      </c>
      <c r="D318" s="5" t="s">
        <v>30</v>
      </c>
      <c r="E318" s="4" t="s">
        <v>803</v>
      </c>
      <c r="F318" s="4" t="s">
        <v>788</v>
      </c>
      <c r="J318" s="5" t="s">
        <v>9</v>
      </c>
    </row>
    <row r="319" spans="1:11">
      <c r="A319" s="5" t="s">
        <v>780</v>
      </c>
      <c r="B319" s="5" t="s">
        <v>804</v>
      </c>
      <c r="C319" s="4" t="s">
        <v>88</v>
      </c>
      <c r="D319" s="5" t="s">
        <v>13</v>
      </c>
      <c r="E319" s="4" t="s">
        <v>644</v>
      </c>
      <c r="J319" s="5" t="s">
        <v>9</v>
      </c>
    </row>
    <row r="320" spans="1:11">
      <c r="A320" s="5" t="s">
        <v>780</v>
      </c>
      <c r="B320" s="5" t="s">
        <v>805</v>
      </c>
      <c r="C320" s="4" t="s">
        <v>88</v>
      </c>
      <c r="D320" s="5" t="s">
        <v>13</v>
      </c>
      <c r="E320" s="4" t="s">
        <v>644</v>
      </c>
      <c r="J320" s="4" t="s">
        <v>9</v>
      </c>
      <c r="K320" s="4"/>
    </row>
    <row r="321" spans="1:10" ht="51.95">
      <c r="A321" s="5" t="s">
        <v>780</v>
      </c>
      <c r="B321" s="5" t="s">
        <v>805</v>
      </c>
      <c r="C321" s="4" t="s">
        <v>806</v>
      </c>
      <c r="D321" s="5" t="s">
        <v>13</v>
      </c>
      <c r="E321" s="4" t="s">
        <v>807</v>
      </c>
      <c r="F321" s="4" t="s">
        <v>808</v>
      </c>
      <c r="J321" s="5" t="s">
        <v>9</v>
      </c>
    </row>
    <row r="322" spans="1:10" ht="122.45" customHeight="1">
      <c r="A322" s="5" t="s">
        <v>780</v>
      </c>
      <c r="B322" s="5" t="s">
        <v>809</v>
      </c>
      <c r="C322" s="4" t="s">
        <v>104</v>
      </c>
      <c r="D322" s="5" t="s">
        <v>13</v>
      </c>
      <c r="E322" s="4" t="s">
        <v>810</v>
      </c>
      <c r="F322" s="4" t="s">
        <v>811</v>
      </c>
      <c r="J322" s="5" t="s">
        <v>9</v>
      </c>
    </row>
    <row r="323" spans="1:10">
      <c r="A323" s="5" t="s">
        <v>780</v>
      </c>
      <c r="B323" s="5" t="s">
        <v>812</v>
      </c>
      <c r="C323" s="4" t="s">
        <v>389</v>
      </c>
      <c r="D323" s="5" t="s">
        <v>13</v>
      </c>
      <c r="E323" s="4" t="s">
        <v>813</v>
      </c>
      <c r="J323" s="5" t="s">
        <v>9</v>
      </c>
    </row>
    <row r="324" spans="1:10" ht="51.95">
      <c r="A324" s="5" t="s">
        <v>780</v>
      </c>
      <c r="B324" s="5" t="s">
        <v>814</v>
      </c>
      <c r="C324" s="4" t="s">
        <v>260</v>
      </c>
      <c r="D324" s="5" t="s">
        <v>13</v>
      </c>
      <c r="E324" s="4" t="s">
        <v>815</v>
      </c>
      <c r="F324" s="4" t="s">
        <v>816</v>
      </c>
      <c r="J324" s="5" t="s">
        <v>9</v>
      </c>
    </row>
    <row r="325" spans="1:10" ht="51.95">
      <c r="A325" s="5" t="s">
        <v>780</v>
      </c>
      <c r="B325" s="5" t="s">
        <v>814</v>
      </c>
      <c r="C325" s="4" t="s">
        <v>29</v>
      </c>
      <c r="D325" s="5" t="s">
        <v>30</v>
      </c>
      <c r="E325" s="4" t="s">
        <v>817</v>
      </c>
      <c r="F325" s="4" t="s">
        <v>818</v>
      </c>
      <c r="G325" s="4" t="s">
        <v>819</v>
      </c>
      <c r="J325" s="5" t="s">
        <v>9</v>
      </c>
    </row>
    <row r="326" spans="1:10">
      <c r="A326" s="5" t="s">
        <v>780</v>
      </c>
      <c r="B326" s="5" t="s">
        <v>814</v>
      </c>
      <c r="C326" s="4" t="s">
        <v>88</v>
      </c>
      <c r="D326" s="5" t="s">
        <v>13</v>
      </c>
      <c r="E326" s="4" t="s">
        <v>647</v>
      </c>
      <c r="J326" s="5" t="s">
        <v>9</v>
      </c>
    </row>
    <row r="327" spans="1:10">
      <c r="A327" s="5" t="s">
        <v>780</v>
      </c>
      <c r="B327" s="5" t="s">
        <v>820</v>
      </c>
      <c r="C327" s="4" t="s">
        <v>88</v>
      </c>
      <c r="D327" s="5" t="s">
        <v>13</v>
      </c>
      <c r="E327" s="4" t="s">
        <v>661</v>
      </c>
      <c r="J327" s="5" t="s">
        <v>9</v>
      </c>
    </row>
    <row r="328" spans="1:10">
      <c r="A328" s="5" t="s">
        <v>780</v>
      </c>
      <c r="B328" s="5" t="s">
        <v>820</v>
      </c>
      <c r="C328" s="4" t="s">
        <v>88</v>
      </c>
      <c r="D328" s="5" t="s">
        <v>13</v>
      </c>
      <c r="E328" s="4" t="s">
        <v>661</v>
      </c>
      <c r="J328" s="5" t="s">
        <v>9</v>
      </c>
    </row>
    <row r="329" spans="1:10">
      <c r="A329" s="5" t="s">
        <v>780</v>
      </c>
      <c r="B329" s="5" t="s">
        <v>820</v>
      </c>
      <c r="C329" s="4" t="s">
        <v>88</v>
      </c>
      <c r="D329" s="5" t="s">
        <v>13</v>
      </c>
      <c r="E329" s="4" t="s">
        <v>661</v>
      </c>
      <c r="J329" s="5" t="s">
        <v>9</v>
      </c>
    </row>
    <row r="330" spans="1:10">
      <c r="A330" s="5" t="s">
        <v>780</v>
      </c>
      <c r="B330" s="5" t="s">
        <v>820</v>
      </c>
      <c r="C330" s="4" t="s">
        <v>88</v>
      </c>
      <c r="D330" s="5" t="s">
        <v>13</v>
      </c>
      <c r="E330" s="4" t="s">
        <v>661</v>
      </c>
      <c r="J330" s="5" t="s">
        <v>9</v>
      </c>
    </row>
    <row r="331" spans="1:10">
      <c r="A331" s="5" t="s">
        <v>780</v>
      </c>
      <c r="B331" s="5" t="s">
        <v>820</v>
      </c>
      <c r="C331" s="4" t="s">
        <v>389</v>
      </c>
      <c r="D331" s="5" t="s">
        <v>13</v>
      </c>
      <c r="E331" s="4" t="s">
        <v>821</v>
      </c>
      <c r="J331" s="5" t="s">
        <v>9</v>
      </c>
    </row>
    <row r="332" spans="1:10">
      <c r="A332" s="5" t="s">
        <v>780</v>
      </c>
      <c r="B332" s="5" t="s">
        <v>820</v>
      </c>
      <c r="C332" s="4" t="s">
        <v>389</v>
      </c>
      <c r="D332" s="5" t="s">
        <v>13</v>
      </c>
      <c r="E332" s="4" t="s">
        <v>821</v>
      </c>
      <c r="J332" s="5" t="s">
        <v>9</v>
      </c>
    </row>
    <row r="333" spans="1:10">
      <c r="A333" s="5" t="s">
        <v>780</v>
      </c>
      <c r="B333" s="5" t="s">
        <v>820</v>
      </c>
      <c r="C333" s="4" t="s">
        <v>88</v>
      </c>
      <c r="D333" s="5" t="s">
        <v>13</v>
      </c>
      <c r="E333" s="4" t="s">
        <v>644</v>
      </c>
      <c r="J333" s="5" t="s">
        <v>454</v>
      </c>
    </row>
    <row r="334" spans="1:10">
      <c r="A334" s="5" t="s">
        <v>780</v>
      </c>
      <c r="B334" s="5" t="s">
        <v>820</v>
      </c>
      <c r="C334" s="4" t="s">
        <v>88</v>
      </c>
      <c r="D334" s="5" t="s">
        <v>13</v>
      </c>
      <c r="E334" s="4" t="s">
        <v>644</v>
      </c>
      <c r="J334" s="5" t="s">
        <v>9</v>
      </c>
    </row>
    <row r="335" spans="1:10">
      <c r="A335" s="5" t="s">
        <v>780</v>
      </c>
      <c r="B335" s="5" t="s">
        <v>820</v>
      </c>
      <c r="C335" s="4" t="s">
        <v>88</v>
      </c>
      <c r="D335" s="5" t="s">
        <v>13</v>
      </c>
      <c r="E335" s="4" t="s">
        <v>644</v>
      </c>
      <c r="J335" s="5" t="s">
        <v>9</v>
      </c>
    </row>
    <row r="336" spans="1:10">
      <c r="A336" s="5" t="s">
        <v>780</v>
      </c>
      <c r="B336" s="5" t="s">
        <v>822</v>
      </c>
      <c r="C336" s="4" t="s">
        <v>61</v>
      </c>
      <c r="D336" s="5" t="s">
        <v>13</v>
      </c>
      <c r="E336" s="4" t="s">
        <v>823</v>
      </c>
      <c r="J336" s="5" t="s">
        <v>824</v>
      </c>
    </row>
    <row r="337" spans="1:10">
      <c r="A337" s="5" t="s">
        <v>780</v>
      </c>
      <c r="B337" s="5" t="s">
        <v>822</v>
      </c>
      <c r="C337" s="4" t="s">
        <v>88</v>
      </c>
      <c r="D337" s="5" t="s">
        <v>13</v>
      </c>
      <c r="E337" s="4" t="s">
        <v>644</v>
      </c>
      <c r="J337" s="5" t="s">
        <v>454</v>
      </c>
    </row>
    <row r="338" spans="1:10">
      <c r="A338" s="5" t="s">
        <v>780</v>
      </c>
      <c r="B338" s="5" t="s">
        <v>822</v>
      </c>
      <c r="C338" s="4" t="s">
        <v>806</v>
      </c>
      <c r="D338" s="5" t="s">
        <v>13</v>
      </c>
      <c r="E338" s="4" t="s">
        <v>825</v>
      </c>
      <c r="J338" s="5" t="s">
        <v>824</v>
      </c>
    </row>
    <row r="339" spans="1:10">
      <c r="A339" s="5" t="s">
        <v>780</v>
      </c>
      <c r="B339" s="5" t="s">
        <v>826</v>
      </c>
      <c r="C339" s="4" t="s">
        <v>12</v>
      </c>
      <c r="D339" s="5" t="s">
        <v>13</v>
      </c>
      <c r="E339" s="4" t="s">
        <v>827</v>
      </c>
      <c r="F339" s="4" t="s">
        <v>828</v>
      </c>
      <c r="J339" s="5" t="s">
        <v>824</v>
      </c>
    </row>
    <row r="340" spans="1:10" ht="81" customHeight="1">
      <c r="A340" s="5" t="s">
        <v>780</v>
      </c>
      <c r="B340" s="5" t="s">
        <v>826</v>
      </c>
      <c r="C340" s="4" t="s">
        <v>104</v>
      </c>
      <c r="D340" s="5" t="s">
        <v>13</v>
      </c>
      <c r="E340" s="4" t="s">
        <v>829</v>
      </c>
      <c r="F340" s="4" t="s">
        <v>830</v>
      </c>
      <c r="J340" s="5" t="s">
        <v>824</v>
      </c>
    </row>
    <row r="341" spans="1:10">
      <c r="A341" s="5" t="s">
        <v>780</v>
      </c>
      <c r="B341" s="5" t="s">
        <v>826</v>
      </c>
      <c r="C341" s="4" t="s">
        <v>88</v>
      </c>
      <c r="D341" s="5" t="s">
        <v>13</v>
      </c>
      <c r="E341" s="4" t="s">
        <v>644</v>
      </c>
      <c r="J341" s="5" t="s">
        <v>9</v>
      </c>
    </row>
    <row r="342" spans="1:10">
      <c r="A342" s="5" t="s">
        <v>780</v>
      </c>
      <c r="B342" s="5" t="s">
        <v>826</v>
      </c>
      <c r="C342" s="4" t="s">
        <v>88</v>
      </c>
      <c r="D342" s="5" t="s">
        <v>13</v>
      </c>
      <c r="E342" s="4" t="s">
        <v>644</v>
      </c>
      <c r="J342" s="5" t="s">
        <v>9</v>
      </c>
    </row>
    <row r="343" spans="1:10">
      <c r="A343" s="5" t="s">
        <v>780</v>
      </c>
      <c r="B343" s="5" t="s">
        <v>826</v>
      </c>
      <c r="C343" s="4" t="s">
        <v>389</v>
      </c>
      <c r="D343" s="5" t="s">
        <v>13</v>
      </c>
      <c r="E343" s="4" t="s">
        <v>695</v>
      </c>
      <c r="J343" s="5" t="s">
        <v>9</v>
      </c>
    </row>
    <row r="344" spans="1:10">
      <c r="A344" s="5" t="s">
        <v>780</v>
      </c>
      <c r="B344" s="5" t="s">
        <v>831</v>
      </c>
      <c r="C344" s="4" t="s">
        <v>88</v>
      </c>
      <c r="D344" s="5" t="s">
        <v>13</v>
      </c>
      <c r="E344" s="4" t="s">
        <v>644</v>
      </c>
      <c r="J344" s="5" t="s">
        <v>9</v>
      </c>
    </row>
    <row r="345" spans="1:10">
      <c r="A345" s="5" t="s">
        <v>780</v>
      </c>
      <c r="B345" s="5" t="s">
        <v>832</v>
      </c>
      <c r="C345" s="4" t="s">
        <v>29</v>
      </c>
      <c r="D345" s="5" t="s">
        <v>30</v>
      </c>
      <c r="E345" s="4" t="s">
        <v>833</v>
      </c>
      <c r="F345" s="4" t="s">
        <v>135</v>
      </c>
      <c r="I345" s="6">
        <v>44551</v>
      </c>
      <c r="J345" s="5" t="s">
        <v>454</v>
      </c>
    </row>
    <row r="346" spans="1:10">
      <c r="A346" s="5" t="s">
        <v>780</v>
      </c>
      <c r="B346" s="5" t="s">
        <v>832</v>
      </c>
      <c r="C346" s="4" t="s">
        <v>88</v>
      </c>
      <c r="D346" s="5" t="s">
        <v>13</v>
      </c>
      <c r="E346" s="4" t="s">
        <v>644</v>
      </c>
      <c r="J346" s="5" t="s">
        <v>454</v>
      </c>
    </row>
    <row r="347" spans="1:10" ht="51.95">
      <c r="A347" s="5" t="s">
        <v>780</v>
      </c>
      <c r="B347" s="5" t="s">
        <v>834</v>
      </c>
      <c r="C347" s="4" t="s">
        <v>29</v>
      </c>
      <c r="D347" s="5" t="s">
        <v>30</v>
      </c>
      <c r="E347" s="4" t="s">
        <v>835</v>
      </c>
      <c r="F347" s="4" t="s">
        <v>135</v>
      </c>
      <c r="I347" s="6">
        <v>44551</v>
      </c>
      <c r="J347" s="5" t="s">
        <v>454</v>
      </c>
    </row>
    <row r="348" spans="1:10">
      <c r="A348" s="5" t="s">
        <v>780</v>
      </c>
      <c r="B348" s="5" t="s">
        <v>834</v>
      </c>
      <c r="C348" s="4" t="s">
        <v>29</v>
      </c>
      <c r="D348" s="5" t="s">
        <v>30</v>
      </c>
      <c r="E348" s="4" t="s">
        <v>836</v>
      </c>
      <c r="F348" s="4" t="s">
        <v>135</v>
      </c>
      <c r="I348" s="6">
        <v>44551</v>
      </c>
      <c r="J348" s="5" t="s">
        <v>9</v>
      </c>
    </row>
    <row r="349" spans="1:10">
      <c r="A349" s="5" t="s">
        <v>780</v>
      </c>
      <c r="B349" s="5" t="s">
        <v>834</v>
      </c>
      <c r="C349" s="4" t="s">
        <v>12</v>
      </c>
      <c r="D349" s="5" t="s">
        <v>13</v>
      </c>
      <c r="E349" s="4" t="s">
        <v>837</v>
      </c>
      <c r="F349" s="4" t="s">
        <v>838</v>
      </c>
      <c r="G349" s="4" t="s">
        <v>839</v>
      </c>
      <c r="J349" s="5" t="s">
        <v>824</v>
      </c>
    </row>
    <row r="350" spans="1:10">
      <c r="A350" s="5" t="s">
        <v>780</v>
      </c>
      <c r="B350" s="5" t="s">
        <v>840</v>
      </c>
      <c r="C350" s="4" t="s">
        <v>88</v>
      </c>
      <c r="D350" s="5" t="s">
        <v>13</v>
      </c>
      <c r="E350" s="4" t="s">
        <v>644</v>
      </c>
      <c r="J350" s="5" t="s">
        <v>9</v>
      </c>
    </row>
    <row r="351" spans="1:10">
      <c r="A351" s="5" t="s">
        <v>780</v>
      </c>
      <c r="B351" s="5" t="s">
        <v>840</v>
      </c>
      <c r="C351" s="4" t="s">
        <v>88</v>
      </c>
      <c r="D351" s="5" t="s">
        <v>13</v>
      </c>
      <c r="E351" s="4" t="s">
        <v>644</v>
      </c>
      <c r="J351" s="5" t="s">
        <v>9</v>
      </c>
    </row>
    <row r="352" spans="1:10" ht="51.95">
      <c r="A352" s="5" t="s">
        <v>780</v>
      </c>
      <c r="B352" s="5" t="s">
        <v>840</v>
      </c>
      <c r="C352" s="4" t="s">
        <v>29</v>
      </c>
      <c r="D352" s="5" t="s">
        <v>30</v>
      </c>
      <c r="E352" s="4" t="s">
        <v>841</v>
      </c>
      <c r="F352" s="4" t="s">
        <v>842</v>
      </c>
      <c r="J352" s="5" t="s">
        <v>9</v>
      </c>
    </row>
    <row r="353" spans="1:11" ht="51.95">
      <c r="A353" s="5" t="s">
        <v>780</v>
      </c>
      <c r="B353" s="5" t="s">
        <v>840</v>
      </c>
      <c r="C353" s="4" t="s">
        <v>12</v>
      </c>
      <c r="D353" s="5" t="s">
        <v>13</v>
      </c>
      <c r="E353" s="4" t="s">
        <v>843</v>
      </c>
      <c r="F353" s="4" t="s">
        <v>644</v>
      </c>
      <c r="J353" s="5" t="s">
        <v>9</v>
      </c>
    </row>
    <row r="354" spans="1:11" ht="51.95">
      <c r="A354" s="5" t="s">
        <v>780</v>
      </c>
      <c r="B354" s="5" t="s">
        <v>844</v>
      </c>
      <c r="C354" s="4" t="s">
        <v>29</v>
      </c>
      <c r="D354" s="5" t="s">
        <v>30</v>
      </c>
      <c r="E354" s="4" t="s">
        <v>845</v>
      </c>
      <c r="F354" s="4" t="s">
        <v>253</v>
      </c>
      <c r="J354" s="5" t="s">
        <v>9</v>
      </c>
    </row>
    <row r="355" spans="1:11">
      <c r="A355" s="5" t="s">
        <v>780</v>
      </c>
      <c r="B355" s="5" t="s">
        <v>844</v>
      </c>
      <c r="C355" s="4" t="s">
        <v>846</v>
      </c>
      <c r="D355" s="5" t="s">
        <v>13</v>
      </c>
      <c r="E355" s="4" t="s">
        <v>847</v>
      </c>
      <c r="J355" s="5" t="s">
        <v>9</v>
      </c>
    </row>
    <row r="356" spans="1:11">
      <c r="A356" s="5" t="s">
        <v>780</v>
      </c>
      <c r="B356" s="5" t="s">
        <v>848</v>
      </c>
      <c r="C356" s="4" t="s">
        <v>29</v>
      </c>
      <c r="D356" s="5" t="s">
        <v>30</v>
      </c>
      <c r="E356" s="4" t="s">
        <v>849</v>
      </c>
      <c r="F356" s="4" t="s">
        <v>569</v>
      </c>
      <c r="I356" s="6">
        <v>44554</v>
      </c>
      <c r="J356" s="5" t="s">
        <v>9</v>
      </c>
    </row>
    <row r="357" spans="1:11">
      <c r="A357" s="5" t="s">
        <v>780</v>
      </c>
      <c r="B357" s="5" t="s">
        <v>848</v>
      </c>
      <c r="C357" s="4" t="s">
        <v>29</v>
      </c>
      <c r="D357" s="5" t="s">
        <v>30</v>
      </c>
      <c r="E357" s="4" t="s">
        <v>850</v>
      </c>
      <c r="F357" s="4" t="s">
        <v>569</v>
      </c>
      <c r="J357" s="5" t="s">
        <v>9</v>
      </c>
    </row>
    <row r="358" spans="1:11" ht="51.95">
      <c r="A358" s="5" t="s">
        <v>780</v>
      </c>
      <c r="B358" s="5" t="s">
        <v>848</v>
      </c>
      <c r="C358" s="4" t="s">
        <v>846</v>
      </c>
      <c r="D358" s="5" t="s">
        <v>13</v>
      </c>
      <c r="E358" s="5" t="s">
        <v>851</v>
      </c>
      <c r="F358" s="4" t="s">
        <v>847</v>
      </c>
      <c r="J358" s="4" t="s">
        <v>9</v>
      </c>
      <c r="K358" s="5"/>
    </row>
    <row r="359" spans="1:11" ht="51.95">
      <c r="A359" s="5" t="s">
        <v>780</v>
      </c>
      <c r="B359" s="5" t="s">
        <v>852</v>
      </c>
      <c r="C359" s="4" t="s">
        <v>29</v>
      </c>
      <c r="D359" s="5" t="s">
        <v>30</v>
      </c>
      <c r="E359" s="4" t="s">
        <v>853</v>
      </c>
      <c r="F359" s="4" t="s">
        <v>854</v>
      </c>
      <c r="J359" s="5" t="s">
        <v>9</v>
      </c>
    </row>
    <row r="360" spans="1:11" ht="207.95">
      <c r="A360" s="5" t="s">
        <v>780</v>
      </c>
      <c r="B360" s="5" t="s">
        <v>855</v>
      </c>
      <c r="C360" s="4" t="s">
        <v>104</v>
      </c>
      <c r="D360" s="5" t="s">
        <v>13</v>
      </c>
      <c r="E360" s="4" t="s">
        <v>856</v>
      </c>
      <c r="F360" s="4" t="s">
        <v>857</v>
      </c>
      <c r="G360" s="4" t="s">
        <v>858</v>
      </c>
      <c r="I360" s="4" t="s">
        <v>852</v>
      </c>
      <c r="J360" s="5" t="s">
        <v>9</v>
      </c>
    </row>
    <row r="361" spans="1:11">
      <c r="A361" s="5" t="s">
        <v>780</v>
      </c>
      <c r="B361" s="5" t="s">
        <v>859</v>
      </c>
      <c r="C361" s="4" t="s">
        <v>29</v>
      </c>
      <c r="D361" s="5" t="s">
        <v>30</v>
      </c>
      <c r="E361" s="4" t="s">
        <v>860</v>
      </c>
      <c r="F361" s="4" t="s">
        <v>569</v>
      </c>
      <c r="J361" s="5" t="s">
        <v>9</v>
      </c>
    </row>
    <row r="362" spans="1:11" ht="129.94999999999999">
      <c r="A362" s="5" t="s">
        <v>780</v>
      </c>
      <c r="B362" s="5" t="s">
        <v>859</v>
      </c>
      <c r="C362" s="4" t="s">
        <v>12</v>
      </c>
      <c r="D362" s="5" t="s">
        <v>13</v>
      </c>
      <c r="E362" s="4" t="s">
        <v>861</v>
      </c>
      <c r="F362" s="4" t="s">
        <v>862</v>
      </c>
      <c r="G362" s="4" t="s">
        <v>863</v>
      </c>
      <c r="J362" s="5" t="s">
        <v>824</v>
      </c>
    </row>
    <row r="363" spans="1:11" ht="51.95">
      <c r="A363" s="5" t="s">
        <v>780</v>
      </c>
      <c r="B363" s="5" t="s">
        <v>864</v>
      </c>
      <c r="C363" s="4" t="s">
        <v>29</v>
      </c>
      <c r="D363" s="5" t="s">
        <v>30</v>
      </c>
      <c r="E363" s="4" t="s">
        <v>865</v>
      </c>
      <c r="F363" s="4" t="s">
        <v>866</v>
      </c>
      <c r="J363" s="5" t="s">
        <v>9</v>
      </c>
    </row>
    <row r="364" spans="1:11" ht="51.95">
      <c r="A364" s="5" t="s">
        <v>780</v>
      </c>
      <c r="B364" s="5" t="s">
        <v>864</v>
      </c>
      <c r="C364" s="4" t="s">
        <v>88</v>
      </c>
      <c r="D364" s="5" t="s">
        <v>13</v>
      </c>
      <c r="E364" s="4" t="s">
        <v>867</v>
      </c>
      <c r="F364" s="4" t="s">
        <v>868</v>
      </c>
      <c r="G364" s="4" t="s">
        <v>869</v>
      </c>
      <c r="J364" s="5" t="s">
        <v>824</v>
      </c>
    </row>
    <row r="365" spans="1:11">
      <c r="A365" s="5" t="s">
        <v>780</v>
      </c>
      <c r="B365" s="5" t="s">
        <v>864</v>
      </c>
      <c r="C365" s="4" t="s">
        <v>846</v>
      </c>
      <c r="D365" s="5" t="s">
        <v>13</v>
      </c>
      <c r="E365" s="4" t="s">
        <v>847</v>
      </c>
      <c r="J365" s="5" t="s">
        <v>824</v>
      </c>
    </row>
    <row r="366" spans="1:11" ht="51.95">
      <c r="A366" s="5" t="s">
        <v>780</v>
      </c>
      <c r="B366" s="5" t="s">
        <v>864</v>
      </c>
      <c r="C366" s="4" t="s">
        <v>12</v>
      </c>
      <c r="D366" s="5" t="s">
        <v>13</v>
      </c>
      <c r="E366" s="4" t="s">
        <v>870</v>
      </c>
      <c r="F366" s="4" t="s">
        <v>726</v>
      </c>
      <c r="J366" s="5" t="s">
        <v>824</v>
      </c>
    </row>
    <row r="367" spans="1:11">
      <c r="A367" s="5" t="s">
        <v>780</v>
      </c>
      <c r="B367" s="5" t="s">
        <v>864</v>
      </c>
      <c r="C367" s="4" t="s">
        <v>88</v>
      </c>
      <c r="D367" s="5" t="s">
        <v>13</v>
      </c>
      <c r="E367" s="4" t="s">
        <v>644</v>
      </c>
      <c r="J367" s="5" t="s">
        <v>9</v>
      </c>
    </row>
    <row r="368" spans="1:11">
      <c r="A368" s="5" t="s">
        <v>780</v>
      </c>
      <c r="B368" s="5" t="s">
        <v>864</v>
      </c>
      <c r="C368" s="4" t="s">
        <v>88</v>
      </c>
      <c r="D368" s="5" t="s">
        <v>13</v>
      </c>
      <c r="E368" s="4" t="s">
        <v>644</v>
      </c>
      <c r="J368" s="5" t="s">
        <v>9</v>
      </c>
    </row>
    <row r="369" spans="1:10">
      <c r="A369" s="5" t="s">
        <v>780</v>
      </c>
      <c r="B369" s="5" t="s">
        <v>871</v>
      </c>
      <c r="C369" s="4" t="s">
        <v>88</v>
      </c>
      <c r="D369" s="5" t="s">
        <v>13</v>
      </c>
      <c r="E369" s="4" t="s">
        <v>752</v>
      </c>
      <c r="J369" s="5" t="s">
        <v>9</v>
      </c>
    </row>
    <row r="370" spans="1:10" ht="51.95">
      <c r="A370" s="5" t="s">
        <v>780</v>
      </c>
      <c r="B370" s="5" t="s">
        <v>871</v>
      </c>
      <c r="C370" s="4" t="s">
        <v>29</v>
      </c>
      <c r="D370" s="5" t="s">
        <v>30</v>
      </c>
      <c r="E370" s="4" t="s">
        <v>872</v>
      </c>
      <c r="F370" s="4" t="s">
        <v>854</v>
      </c>
      <c r="J370" s="5" t="s">
        <v>9</v>
      </c>
    </row>
    <row r="371" spans="1:10" ht="51.95">
      <c r="A371" s="5" t="s">
        <v>780</v>
      </c>
      <c r="B371" s="5" t="s">
        <v>873</v>
      </c>
      <c r="C371" s="4" t="s">
        <v>29</v>
      </c>
      <c r="D371" s="5" t="s">
        <v>30</v>
      </c>
      <c r="E371" s="4" t="s">
        <v>874</v>
      </c>
      <c r="F371" s="4" t="s">
        <v>854</v>
      </c>
      <c r="J371" s="5" t="s">
        <v>9</v>
      </c>
    </row>
    <row r="372" spans="1:10" ht="51.95">
      <c r="A372" s="5" t="s">
        <v>780</v>
      </c>
      <c r="B372" s="5" t="s">
        <v>873</v>
      </c>
      <c r="C372" s="4" t="s">
        <v>29</v>
      </c>
      <c r="D372" s="5" t="s">
        <v>30</v>
      </c>
      <c r="E372" s="4" t="s">
        <v>875</v>
      </c>
      <c r="F372" s="4" t="s">
        <v>866</v>
      </c>
      <c r="I372" s="6">
        <v>44562</v>
      </c>
      <c r="J372" s="5" t="s">
        <v>9</v>
      </c>
    </row>
    <row r="373" spans="1:10">
      <c r="A373" s="5" t="s">
        <v>780</v>
      </c>
      <c r="B373" s="5" t="s">
        <v>873</v>
      </c>
      <c r="C373" s="4" t="s">
        <v>88</v>
      </c>
      <c r="D373" s="5" t="s">
        <v>13</v>
      </c>
      <c r="E373" s="4" t="s">
        <v>661</v>
      </c>
      <c r="I373" s="6">
        <v>44562</v>
      </c>
      <c r="J373" s="5" t="s">
        <v>9</v>
      </c>
    </row>
    <row r="374" spans="1:10">
      <c r="A374" s="5" t="s">
        <v>876</v>
      </c>
      <c r="B374" s="5" t="s">
        <v>877</v>
      </c>
      <c r="C374" s="4" t="s">
        <v>88</v>
      </c>
      <c r="D374" s="5" t="s">
        <v>13</v>
      </c>
      <c r="E374" s="4" t="s">
        <v>661</v>
      </c>
      <c r="I374" s="6">
        <v>44562</v>
      </c>
      <c r="J374" s="5" t="s">
        <v>9</v>
      </c>
    </row>
    <row r="375" spans="1:10" ht="104.1">
      <c r="A375" s="5" t="s">
        <v>876</v>
      </c>
      <c r="B375" s="5" t="s">
        <v>878</v>
      </c>
      <c r="C375" s="4" t="s">
        <v>245</v>
      </c>
      <c r="D375" s="5" t="s">
        <v>30</v>
      </c>
      <c r="E375" s="4" t="s">
        <v>879</v>
      </c>
      <c r="F375" s="4" t="s">
        <v>880</v>
      </c>
      <c r="G375" s="4" t="s">
        <v>881</v>
      </c>
      <c r="J375" s="5" t="s">
        <v>824</v>
      </c>
    </row>
    <row r="376" spans="1:10" ht="51.95">
      <c r="A376" s="5" t="s">
        <v>876</v>
      </c>
      <c r="B376" s="5" t="s">
        <v>882</v>
      </c>
      <c r="C376" s="4" t="s">
        <v>12</v>
      </c>
      <c r="D376" s="5" t="s">
        <v>30</v>
      </c>
      <c r="E376" s="4" t="s">
        <v>883</v>
      </c>
      <c r="F376" s="4" t="s">
        <v>884</v>
      </c>
      <c r="G376" s="4" t="s">
        <v>885</v>
      </c>
      <c r="J376" s="5" t="s">
        <v>824</v>
      </c>
    </row>
    <row r="377" spans="1:10">
      <c r="A377" s="5" t="s">
        <v>876</v>
      </c>
      <c r="B377" s="5" t="s">
        <v>882</v>
      </c>
      <c r="C377" s="4" t="s">
        <v>12</v>
      </c>
      <c r="D377" s="5" t="s">
        <v>30</v>
      </c>
      <c r="E377" s="4" t="s">
        <v>886</v>
      </c>
      <c r="F377" s="4" t="s">
        <v>887</v>
      </c>
      <c r="G377" s="4" t="s">
        <v>888</v>
      </c>
      <c r="J377" s="5" t="s">
        <v>889</v>
      </c>
    </row>
    <row r="378" spans="1:10">
      <c r="A378" s="5" t="s">
        <v>876</v>
      </c>
      <c r="B378" s="5" t="s">
        <v>890</v>
      </c>
      <c r="C378" s="4" t="s">
        <v>12</v>
      </c>
      <c r="D378" s="5" t="s">
        <v>13</v>
      </c>
      <c r="E378" s="4" t="s">
        <v>891</v>
      </c>
      <c r="J378" s="5" t="s">
        <v>889</v>
      </c>
    </row>
    <row r="379" spans="1:10">
      <c r="A379" s="5" t="s">
        <v>876</v>
      </c>
      <c r="B379" s="5" t="s">
        <v>890</v>
      </c>
      <c r="C379" s="4" t="s">
        <v>12</v>
      </c>
      <c r="D379" s="5" t="s">
        <v>13</v>
      </c>
      <c r="E379" s="4" t="s">
        <v>892</v>
      </c>
      <c r="J379" s="5" t="s">
        <v>9</v>
      </c>
    </row>
    <row r="380" spans="1:10">
      <c r="A380" s="5" t="s">
        <v>876</v>
      </c>
      <c r="B380" s="5" t="s">
        <v>890</v>
      </c>
      <c r="C380" s="4" t="s">
        <v>29</v>
      </c>
      <c r="D380" s="5" t="s">
        <v>30</v>
      </c>
      <c r="E380" s="4" t="s">
        <v>893</v>
      </c>
      <c r="F380" s="4" t="s">
        <v>894</v>
      </c>
      <c r="I380" s="6">
        <v>44568</v>
      </c>
      <c r="J380" s="5" t="s">
        <v>889</v>
      </c>
    </row>
    <row r="381" spans="1:10">
      <c r="A381" s="5" t="s">
        <v>876</v>
      </c>
      <c r="B381" s="5" t="s">
        <v>890</v>
      </c>
      <c r="C381" s="4" t="s">
        <v>29</v>
      </c>
      <c r="D381" s="5" t="s">
        <v>30</v>
      </c>
      <c r="E381" s="4" t="s">
        <v>895</v>
      </c>
      <c r="F381" s="4" t="s">
        <v>894</v>
      </c>
      <c r="I381" s="6">
        <v>44568</v>
      </c>
      <c r="J381" s="5" t="s">
        <v>889</v>
      </c>
    </row>
    <row r="382" spans="1:10" ht="78">
      <c r="A382" s="5" t="s">
        <v>876</v>
      </c>
      <c r="B382" s="5" t="s">
        <v>896</v>
      </c>
      <c r="C382" s="4" t="s">
        <v>29</v>
      </c>
      <c r="D382" s="5" t="s">
        <v>30</v>
      </c>
      <c r="E382" s="4" t="s">
        <v>897</v>
      </c>
      <c r="F382" s="4" t="s">
        <v>898</v>
      </c>
      <c r="G382" s="4" t="s">
        <v>899</v>
      </c>
      <c r="J382" s="5" t="s">
        <v>9</v>
      </c>
    </row>
    <row r="383" spans="1:10">
      <c r="A383" s="5" t="s">
        <v>876</v>
      </c>
      <c r="B383" s="5" t="s">
        <v>896</v>
      </c>
      <c r="C383" s="4" t="s">
        <v>12</v>
      </c>
      <c r="D383" s="5" t="s">
        <v>13</v>
      </c>
      <c r="E383" s="4" t="s">
        <v>900</v>
      </c>
      <c r="F383" s="4" t="s">
        <v>901</v>
      </c>
      <c r="J383" s="5" t="s">
        <v>824</v>
      </c>
    </row>
    <row r="384" spans="1:10">
      <c r="A384" s="5" t="s">
        <v>876</v>
      </c>
      <c r="B384" s="5" t="s">
        <v>896</v>
      </c>
      <c r="C384" s="4" t="s">
        <v>12</v>
      </c>
      <c r="D384" s="5" t="s">
        <v>13</v>
      </c>
      <c r="E384" s="4" t="s">
        <v>902</v>
      </c>
      <c r="F384" s="4" t="s">
        <v>667</v>
      </c>
      <c r="J384" s="5" t="s">
        <v>824</v>
      </c>
    </row>
    <row r="385" spans="1:10" ht="51.95">
      <c r="A385" s="5" t="s">
        <v>876</v>
      </c>
      <c r="B385" s="5" t="s">
        <v>903</v>
      </c>
      <c r="C385" s="4" t="s">
        <v>12</v>
      </c>
      <c r="D385" s="5" t="s">
        <v>13</v>
      </c>
      <c r="E385" s="4" t="s">
        <v>904</v>
      </c>
      <c r="F385" s="4" t="s">
        <v>905</v>
      </c>
      <c r="G385" s="4" t="s">
        <v>906</v>
      </c>
      <c r="J385" s="5" t="s">
        <v>824</v>
      </c>
    </row>
    <row r="386" spans="1:10">
      <c r="A386" s="5" t="s">
        <v>876</v>
      </c>
      <c r="B386" s="5" t="s">
        <v>903</v>
      </c>
      <c r="C386" s="4" t="s">
        <v>88</v>
      </c>
      <c r="D386" s="5" t="s">
        <v>13</v>
      </c>
      <c r="E386" s="4" t="s">
        <v>644</v>
      </c>
      <c r="J386" s="5" t="s">
        <v>9</v>
      </c>
    </row>
    <row r="387" spans="1:10">
      <c r="A387" s="5" t="s">
        <v>876</v>
      </c>
      <c r="B387" s="5" t="s">
        <v>903</v>
      </c>
      <c r="C387" s="4" t="s">
        <v>88</v>
      </c>
      <c r="D387" s="5" t="s">
        <v>13</v>
      </c>
      <c r="E387" s="4" t="s">
        <v>644</v>
      </c>
      <c r="J387" s="5" t="s">
        <v>9</v>
      </c>
    </row>
    <row r="388" spans="1:10">
      <c r="A388" s="5" t="s">
        <v>876</v>
      </c>
      <c r="B388" s="5" t="s">
        <v>903</v>
      </c>
      <c r="C388" s="4" t="s">
        <v>389</v>
      </c>
      <c r="D388" s="5" t="s">
        <v>13</v>
      </c>
      <c r="E388" s="4" t="s">
        <v>391</v>
      </c>
      <c r="J388" s="5" t="s">
        <v>454</v>
      </c>
    </row>
    <row r="389" spans="1:10">
      <c r="A389" s="5" t="s">
        <v>876</v>
      </c>
      <c r="B389" s="5" t="s">
        <v>903</v>
      </c>
      <c r="C389" s="4" t="s">
        <v>389</v>
      </c>
      <c r="D389" s="5" t="s">
        <v>13</v>
      </c>
      <c r="E389" s="4" t="s">
        <v>391</v>
      </c>
      <c r="J389" s="5" t="s">
        <v>454</v>
      </c>
    </row>
    <row r="390" spans="1:10" ht="51.95">
      <c r="A390" s="5" t="s">
        <v>876</v>
      </c>
      <c r="B390" s="5" t="s">
        <v>903</v>
      </c>
      <c r="C390" s="4" t="s">
        <v>40</v>
      </c>
      <c r="D390" s="5" t="s">
        <v>13</v>
      </c>
      <c r="E390" s="4" t="s">
        <v>907</v>
      </c>
      <c r="F390" s="4" t="s">
        <v>908</v>
      </c>
      <c r="J390" s="5" t="s">
        <v>824</v>
      </c>
    </row>
    <row r="391" spans="1:10" ht="78">
      <c r="A391" s="5" t="s">
        <v>876</v>
      </c>
      <c r="B391" s="5" t="s">
        <v>909</v>
      </c>
      <c r="C391" s="4" t="s">
        <v>29</v>
      </c>
      <c r="D391" s="5" t="s">
        <v>30</v>
      </c>
      <c r="E391" s="4" t="s">
        <v>910</v>
      </c>
      <c r="F391" s="4" t="s">
        <v>898</v>
      </c>
      <c r="G391" s="4" t="s">
        <v>911</v>
      </c>
      <c r="J391" s="5" t="s">
        <v>454</v>
      </c>
    </row>
    <row r="392" spans="1:10" ht="78">
      <c r="A392" s="5" t="s">
        <v>876</v>
      </c>
      <c r="B392" s="5" t="s">
        <v>909</v>
      </c>
      <c r="C392" s="4" t="s">
        <v>912</v>
      </c>
      <c r="D392" s="5" t="s">
        <v>13</v>
      </c>
      <c r="E392" s="4" t="s">
        <v>913</v>
      </c>
      <c r="F392" s="4" t="s">
        <v>914</v>
      </c>
      <c r="G392" s="4" t="s">
        <v>915</v>
      </c>
      <c r="J392" s="5" t="s">
        <v>9</v>
      </c>
    </row>
    <row r="393" spans="1:10">
      <c r="A393" s="5" t="s">
        <v>876</v>
      </c>
      <c r="B393" s="5" t="s">
        <v>909</v>
      </c>
      <c r="C393" s="4" t="s">
        <v>88</v>
      </c>
      <c r="D393" s="5" t="s">
        <v>13</v>
      </c>
      <c r="E393" s="4" t="s">
        <v>644</v>
      </c>
      <c r="J393" s="5" t="s">
        <v>9</v>
      </c>
    </row>
    <row r="394" spans="1:10">
      <c r="A394" s="5" t="s">
        <v>876</v>
      </c>
      <c r="B394" s="5" t="s">
        <v>909</v>
      </c>
      <c r="C394" s="4" t="s">
        <v>389</v>
      </c>
      <c r="D394" s="5" t="s">
        <v>13</v>
      </c>
      <c r="E394" s="5" t="s">
        <v>916</v>
      </c>
      <c r="F394" s="4" t="s">
        <v>917</v>
      </c>
      <c r="J394" s="5" t="s">
        <v>824</v>
      </c>
    </row>
    <row r="395" spans="1:10">
      <c r="A395" s="5" t="s">
        <v>876</v>
      </c>
      <c r="B395" s="5" t="s">
        <v>909</v>
      </c>
      <c r="C395" s="4" t="s">
        <v>389</v>
      </c>
      <c r="D395" s="5" t="s">
        <v>13</v>
      </c>
      <c r="E395" s="5" t="s">
        <v>918</v>
      </c>
      <c r="F395" s="4" t="s">
        <v>917</v>
      </c>
      <c r="J395" s="5" t="s">
        <v>824</v>
      </c>
    </row>
    <row r="396" spans="1:10" ht="51.95">
      <c r="A396" s="5" t="s">
        <v>876</v>
      </c>
      <c r="B396" s="5" t="s">
        <v>909</v>
      </c>
      <c r="C396" s="4" t="s">
        <v>104</v>
      </c>
      <c r="D396" s="5" t="s">
        <v>13</v>
      </c>
      <c r="E396" s="5" t="s">
        <v>919</v>
      </c>
      <c r="F396" s="4" t="s">
        <v>920</v>
      </c>
      <c r="J396" s="5" t="s">
        <v>824</v>
      </c>
    </row>
    <row r="397" spans="1:10" ht="51.95">
      <c r="A397" s="5" t="s">
        <v>876</v>
      </c>
      <c r="B397" s="5" t="s">
        <v>909</v>
      </c>
      <c r="C397" s="4" t="s">
        <v>88</v>
      </c>
      <c r="D397" s="5" t="s">
        <v>13</v>
      </c>
      <c r="E397" s="4" t="s">
        <v>921</v>
      </c>
      <c r="F397" s="4" t="s">
        <v>752</v>
      </c>
      <c r="J397" s="5" t="s">
        <v>9</v>
      </c>
    </row>
    <row r="398" spans="1:10" ht="51.95">
      <c r="A398" s="5" t="s">
        <v>876</v>
      </c>
      <c r="B398" s="5" t="s">
        <v>922</v>
      </c>
      <c r="C398" s="4" t="s">
        <v>29</v>
      </c>
      <c r="D398" s="5" t="s">
        <v>30</v>
      </c>
      <c r="E398" s="4" t="s">
        <v>923</v>
      </c>
      <c r="F398" s="4" t="s">
        <v>924</v>
      </c>
      <c r="J398" s="5" t="s">
        <v>9</v>
      </c>
    </row>
    <row r="399" spans="1:10">
      <c r="A399" s="5" t="s">
        <v>876</v>
      </c>
      <c r="B399" s="5" t="s">
        <v>925</v>
      </c>
      <c r="C399" s="4" t="s">
        <v>29</v>
      </c>
      <c r="D399" s="5" t="s">
        <v>30</v>
      </c>
      <c r="E399" s="4" t="s">
        <v>926</v>
      </c>
      <c r="F399" s="4" t="s">
        <v>924</v>
      </c>
      <c r="J399" s="5" t="s">
        <v>9</v>
      </c>
    </row>
    <row r="400" spans="1:10">
      <c r="A400" s="5" t="s">
        <v>876</v>
      </c>
      <c r="B400" s="5" t="s">
        <v>925</v>
      </c>
      <c r="C400" s="4" t="s">
        <v>88</v>
      </c>
      <c r="D400" s="5" t="s">
        <v>30</v>
      </c>
      <c r="E400" s="4" t="s">
        <v>927</v>
      </c>
      <c r="F400" s="4" t="s">
        <v>584</v>
      </c>
      <c r="J400" s="5" t="s">
        <v>9</v>
      </c>
    </row>
    <row r="401" spans="1:10" ht="51.95">
      <c r="A401" s="5" t="s">
        <v>876</v>
      </c>
      <c r="B401" s="5" t="s">
        <v>928</v>
      </c>
      <c r="C401" s="4" t="s">
        <v>88</v>
      </c>
      <c r="D401" s="5" t="s">
        <v>30</v>
      </c>
      <c r="E401" s="4" t="s">
        <v>929</v>
      </c>
      <c r="F401" s="4" t="s">
        <v>752</v>
      </c>
      <c r="J401" s="5" t="s">
        <v>9</v>
      </c>
    </row>
    <row r="402" spans="1:10" ht="51.95">
      <c r="A402" s="5" t="s">
        <v>876</v>
      </c>
      <c r="B402" s="5" t="s">
        <v>928</v>
      </c>
      <c r="C402" s="4" t="s">
        <v>29</v>
      </c>
      <c r="D402" s="5" t="s">
        <v>30</v>
      </c>
      <c r="E402" s="4" t="s">
        <v>930</v>
      </c>
      <c r="F402" s="4" t="s">
        <v>924</v>
      </c>
      <c r="I402" s="6">
        <v>44575</v>
      </c>
      <c r="J402" s="5" t="s">
        <v>9</v>
      </c>
    </row>
    <row r="403" spans="1:10" ht="51.95">
      <c r="A403" s="5" t="s">
        <v>876</v>
      </c>
      <c r="B403" s="5" t="s">
        <v>928</v>
      </c>
      <c r="C403" s="4" t="s">
        <v>610</v>
      </c>
      <c r="D403" s="5" t="s">
        <v>30</v>
      </c>
      <c r="E403" s="4" t="s">
        <v>931</v>
      </c>
      <c r="F403" s="4" t="s">
        <v>932</v>
      </c>
      <c r="G403" s="4" t="s">
        <v>933</v>
      </c>
      <c r="J403" s="5" t="s">
        <v>824</v>
      </c>
    </row>
    <row r="404" spans="1:10">
      <c r="A404" s="5" t="s">
        <v>876</v>
      </c>
      <c r="B404" s="5" t="s">
        <v>934</v>
      </c>
      <c r="C404" s="4" t="s">
        <v>88</v>
      </c>
      <c r="D404" s="5" t="s">
        <v>13</v>
      </c>
      <c r="E404" s="4" t="s">
        <v>752</v>
      </c>
      <c r="J404" s="5" t="s">
        <v>9</v>
      </c>
    </row>
    <row r="405" spans="1:10">
      <c r="A405" s="5" t="s">
        <v>876</v>
      </c>
      <c r="B405" s="5" t="s">
        <v>934</v>
      </c>
      <c r="C405" s="4" t="s">
        <v>389</v>
      </c>
      <c r="D405" s="5" t="s">
        <v>13</v>
      </c>
      <c r="E405" s="4" t="s">
        <v>917</v>
      </c>
      <c r="J405" s="5" t="s">
        <v>9</v>
      </c>
    </row>
    <row r="406" spans="1:10">
      <c r="A406" s="5" t="s">
        <v>876</v>
      </c>
      <c r="B406" s="5" t="s">
        <v>934</v>
      </c>
      <c r="C406" s="4" t="s">
        <v>88</v>
      </c>
      <c r="D406" s="5" t="s">
        <v>30</v>
      </c>
      <c r="E406" s="4" t="s">
        <v>891</v>
      </c>
      <c r="J406" s="5" t="s">
        <v>9</v>
      </c>
    </row>
    <row r="407" spans="1:10">
      <c r="A407" s="5" t="s">
        <v>876</v>
      </c>
      <c r="B407" s="5" t="s">
        <v>934</v>
      </c>
      <c r="C407" s="6" t="s">
        <v>24</v>
      </c>
      <c r="D407" s="5" t="s">
        <v>30</v>
      </c>
      <c r="E407" s="4" t="s">
        <v>935</v>
      </c>
      <c r="J407" s="5" t="s">
        <v>9</v>
      </c>
    </row>
    <row r="408" spans="1:10" ht="51.95">
      <c r="A408" s="5" t="s">
        <v>876</v>
      </c>
      <c r="B408" s="5" t="s">
        <v>934</v>
      </c>
      <c r="C408" s="4" t="s">
        <v>29</v>
      </c>
      <c r="D408" s="5" t="s">
        <v>30</v>
      </c>
      <c r="E408" s="4" t="s">
        <v>936</v>
      </c>
      <c r="J408" s="5" t="s">
        <v>9</v>
      </c>
    </row>
    <row r="409" spans="1:10" ht="51.95">
      <c r="A409" s="5" t="s">
        <v>876</v>
      </c>
      <c r="B409" s="5" t="s">
        <v>937</v>
      </c>
      <c r="C409" s="4" t="s">
        <v>29</v>
      </c>
      <c r="D409" s="5" t="s">
        <v>30</v>
      </c>
      <c r="E409" s="4" t="s">
        <v>938</v>
      </c>
      <c r="F409" s="4" t="s">
        <v>939</v>
      </c>
      <c r="J409" s="5" t="s">
        <v>9</v>
      </c>
    </row>
    <row r="410" spans="1:10">
      <c r="A410" s="5" t="s">
        <v>876</v>
      </c>
      <c r="B410" s="5" t="s">
        <v>937</v>
      </c>
      <c r="C410" s="4" t="s">
        <v>29</v>
      </c>
      <c r="D410" s="5" t="s">
        <v>30</v>
      </c>
      <c r="E410" s="4" t="s">
        <v>940</v>
      </c>
      <c r="F410" s="4" t="s">
        <v>941</v>
      </c>
      <c r="J410" s="5" t="s">
        <v>9</v>
      </c>
    </row>
    <row r="411" spans="1:10">
      <c r="A411" s="5" t="s">
        <v>876</v>
      </c>
      <c r="B411" s="5" t="s">
        <v>937</v>
      </c>
      <c r="C411" s="4" t="s">
        <v>29</v>
      </c>
      <c r="D411" s="5" t="s">
        <v>30</v>
      </c>
      <c r="E411" s="4" t="s">
        <v>942</v>
      </c>
      <c r="J411" s="5" t="s">
        <v>9</v>
      </c>
    </row>
    <row r="412" spans="1:10" ht="51.95">
      <c r="A412" s="5" t="s">
        <v>876</v>
      </c>
      <c r="B412" s="5" t="s">
        <v>943</v>
      </c>
      <c r="C412" s="4" t="s">
        <v>29</v>
      </c>
      <c r="D412" s="5" t="s">
        <v>30</v>
      </c>
      <c r="E412" s="4" t="s">
        <v>944</v>
      </c>
      <c r="F412" s="4" t="s">
        <v>945</v>
      </c>
      <c r="J412" s="5" t="s">
        <v>9</v>
      </c>
    </row>
    <row r="413" spans="1:10" ht="51.95">
      <c r="A413" s="5" t="s">
        <v>876</v>
      </c>
      <c r="B413" s="5" t="s">
        <v>943</v>
      </c>
      <c r="C413" s="4" t="s">
        <v>29</v>
      </c>
      <c r="D413" s="5" t="s">
        <v>30</v>
      </c>
      <c r="E413" s="4" t="s">
        <v>946</v>
      </c>
      <c r="F413" s="4" t="s">
        <v>945</v>
      </c>
      <c r="J413" s="5" t="s">
        <v>9</v>
      </c>
    </row>
    <row r="414" spans="1:10">
      <c r="A414" s="5" t="s">
        <v>876</v>
      </c>
      <c r="B414" s="5" t="s">
        <v>934</v>
      </c>
      <c r="C414" s="4" t="s">
        <v>389</v>
      </c>
      <c r="D414" s="5" t="s">
        <v>13</v>
      </c>
      <c r="E414" s="4" t="s">
        <v>391</v>
      </c>
      <c r="J414" s="5" t="s">
        <v>9</v>
      </c>
    </row>
    <row r="415" spans="1:10" ht="51.95">
      <c r="A415" s="5" t="s">
        <v>876</v>
      </c>
      <c r="B415" s="5" t="s">
        <v>947</v>
      </c>
      <c r="C415" s="4" t="s">
        <v>88</v>
      </c>
      <c r="D415" s="5" t="s">
        <v>13</v>
      </c>
      <c r="F415" s="4" t="s">
        <v>752</v>
      </c>
      <c r="J415" s="5" t="s">
        <v>9</v>
      </c>
    </row>
    <row r="416" spans="1:10">
      <c r="A416" s="5" t="s">
        <v>876</v>
      </c>
      <c r="B416" s="5" t="s">
        <v>947</v>
      </c>
      <c r="C416" s="4" t="s">
        <v>29</v>
      </c>
      <c r="D416" s="5" t="s">
        <v>30</v>
      </c>
      <c r="E416" s="4" t="s">
        <v>926</v>
      </c>
      <c r="F416" s="4" t="s">
        <v>948</v>
      </c>
      <c r="J416" s="5" t="s">
        <v>9</v>
      </c>
    </row>
    <row r="417" spans="1:10">
      <c r="A417" s="5" t="s">
        <v>876</v>
      </c>
      <c r="B417" s="5" t="s">
        <v>947</v>
      </c>
      <c r="C417" s="4" t="s">
        <v>88</v>
      </c>
      <c r="D417" s="5" t="s">
        <v>13</v>
      </c>
      <c r="E417" s="4" t="s">
        <v>891</v>
      </c>
      <c r="J417" s="5" t="s">
        <v>9</v>
      </c>
    </row>
    <row r="418" spans="1:10">
      <c r="A418" s="5" t="s">
        <v>876</v>
      </c>
      <c r="B418" s="5" t="s">
        <v>947</v>
      </c>
      <c r="C418" s="4" t="s">
        <v>88</v>
      </c>
      <c r="D418" s="5" t="s">
        <v>13</v>
      </c>
      <c r="E418" s="4" t="s">
        <v>891</v>
      </c>
      <c r="J418" s="5" t="s">
        <v>9</v>
      </c>
    </row>
    <row r="419" spans="1:10" ht="51.95">
      <c r="A419" s="5" t="s">
        <v>876</v>
      </c>
      <c r="B419" s="5" t="s">
        <v>949</v>
      </c>
      <c r="C419" s="4" t="s">
        <v>61</v>
      </c>
      <c r="D419" s="5" t="s">
        <v>13</v>
      </c>
      <c r="E419" s="4" t="s">
        <v>950</v>
      </c>
      <c r="F419" s="4" t="s">
        <v>951</v>
      </c>
      <c r="J419" s="5" t="s">
        <v>824</v>
      </c>
    </row>
    <row r="420" spans="1:10">
      <c r="A420" s="5" t="s">
        <v>876</v>
      </c>
      <c r="B420" s="5" t="s">
        <v>949</v>
      </c>
      <c r="C420" s="4" t="s">
        <v>952</v>
      </c>
      <c r="D420" s="5" t="s">
        <v>30</v>
      </c>
      <c r="E420" s="4" t="s">
        <v>953</v>
      </c>
      <c r="F420" s="4" t="s">
        <v>954</v>
      </c>
      <c r="J420" s="5" t="s">
        <v>824</v>
      </c>
    </row>
    <row r="421" spans="1:10" ht="51.95">
      <c r="A421" s="5" t="s">
        <v>876</v>
      </c>
      <c r="B421" s="5" t="s">
        <v>949</v>
      </c>
      <c r="C421" s="4" t="s">
        <v>88</v>
      </c>
      <c r="D421" s="5" t="s">
        <v>13</v>
      </c>
      <c r="E421" s="4" t="s">
        <v>955</v>
      </c>
      <c r="F421" s="4" t="s">
        <v>956</v>
      </c>
      <c r="J421" s="5" t="s">
        <v>9</v>
      </c>
    </row>
    <row r="422" spans="1:10" ht="51.95">
      <c r="A422" s="5" t="s">
        <v>876</v>
      </c>
      <c r="B422" s="5" t="s">
        <v>949</v>
      </c>
      <c r="C422" s="4" t="s">
        <v>389</v>
      </c>
      <c r="D422" s="5" t="s">
        <v>13</v>
      </c>
      <c r="E422" s="4" t="s">
        <v>957</v>
      </c>
      <c r="F422" s="4" t="s">
        <v>958</v>
      </c>
      <c r="J422" s="5" t="s">
        <v>9</v>
      </c>
    </row>
    <row r="423" spans="1:10">
      <c r="A423" s="5" t="s">
        <v>876</v>
      </c>
      <c r="B423" s="5" t="s">
        <v>959</v>
      </c>
      <c r="C423" s="4" t="s">
        <v>29</v>
      </c>
      <c r="D423" s="5" t="s">
        <v>30</v>
      </c>
      <c r="E423" s="4" t="s">
        <v>960</v>
      </c>
      <c r="F423" s="4" t="s">
        <v>948</v>
      </c>
      <c r="J423" s="5" t="s">
        <v>9</v>
      </c>
    </row>
    <row r="424" spans="1:10">
      <c r="A424" s="5" t="s">
        <v>876</v>
      </c>
      <c r="B424" s="5" t="s">
        <v>961</v>
      </c>
      <c r="C424" s="4" t="s">
        <v>88</v>
      </c>
      <c r="D424" s="5" t="s">
        <v>13</v>
      </c>
      <c r="E424" s="4" t="s">
        <v>891</v>
      </c>
      <c r="J424" s="5" t="s">
        <v>9</v>
      </c>
    </row>
    <row r="425" spans="1:10" ht="78">
      <c r="A425" s="5" t="s">
        <v>876</v>
      </c>
      <c r="B425" s="5" t="s">
        <v>961</v>
      </c>
      <c r="C425" s="4" t="s">
        <v>29</v>
      </c>
      <c r="D425" s="5" t="s">
        <v>30</v>
      </c>
      <c r="E425" s="4" t="s">
        <v>962</v>
      </c>
      <c r="F425" s="4" t="s">
        <v>963</v>
      </c>
      <c r="G425" s="4" t="s">
        <v>964</v>
      </c>
      <c r="J425" s="5" t="s">
        <v>824</v>
      </c>
    </row>
    <row r="426" spans="1:10" ht="51.95">
      <c r="A426" s="5" t="s">
        <v>876</v>
      </c>
      <c r="B426" s="5" t="s">
        <v>965</v>
      </c>
      <c r="C426" s="4" t="s">
        <v>29</v>
      </c>
      <c r="D426" s="5" t="s">
        <v>30</v>
      </c>
      <c r="E426" s="4" t="s">
        <v>966</v>
      </c>
      <c r="F426" s="4" t="s">
        <v>967</v>
      </c>
      <c r="J426" s="5" t="s">
        <v>9</v>
      </c>
    </row>
    <row r="427" spans="1:10">
      <c r="A427" s="5" t="s">
        <v>876</v>
      </c>
      <c r="B427" s="5" t="s">
        <v>968</v>
      </c>
      <c r="C427" s="4" t="s">
        <v>88</v>
      </c>
      <c r="D427" s="5" t="s">
        <v>13</v>
      </c>
      <c r="E427" s="4" t="s">
        <v>783</v>
      </c>
      <c r="J427" s="5" t="s">
        <v>9</v>
      </c>
    </row>
    <row r="428" spans="1:10">
      <c r="A428" s="5" t="s">
        <v>876</v>
      </c>
      <c r="B428" s="5" t="s">
        <v>969</v>
      </c>
      <c r="C428" s="4" t="s">
        <v>29</v>
      </c>
      <c r="D428" s="5" t="s">
        <v>30</v>
      </c>
      <c r="E428" s="4" t="s">
        <v>960</v>
      </c>
      <c r="F428" s="4" t="s">
        <v>948</v>
      </c>
      <c r="J428" s="5" t="s">
        <v>9</v>
      </c>
    </row>
    <row r="429" spans="1:10" ht="51.95">
      <c r="A429" s="5" t="s">
        <v>876</v>
      </c>
      <c r="B429" s="5" t="s">
        <v>969</v>
      </c>
      <c r="C429" s="4" t="s">
        <v>29</v>
      </c>
      <c r="D429" s="5" t="s">
        <v>30</v>
      </c>
      <c r="E429" s="4" t="s">
        <v>970</v>
      </c>
      <c r="F429" s="4" t="s">
        <v>569</v>
      </c>
      <c r="J429" s="5" t="s">
        <v>9</v>
      </c>
    </row>
    <row r="430" spans="1:10" ht="78">
      <c r="A430" s="5" t="s">
        <v>971</v>
      </c>
      <c r="B430" s="5" t="s">
        <v>972</v>
      </c>
      <c r="C430" s="4" t="s">
        <v>29</v>
      </c>
      <c r="D430" s="5" t="s">
        <v>30</v>
      </c>
      <c r="E430" s="4" t="s">
        <v>973</v>
      </c>
      <c r="F430" s="4" t="s">
        <v>842</v>
      </c>
      <c r="J430" s="5" t="s">
        <v>9</v>
      </c>
    </row>
    <row r="431" spans="1:10">
      <c r="A431" s="5" t="s">
        <v>971</v>
      </c>
      <c r="B431" s="5" t="s">
        <v>972</v>
      </c>
      <c r="C431" s="4" t="s">
        <v>389</v>
      </c>
      <c r="D431" s="5" t="s">
        <v>13</v>
      </c>
      <c r="E431" s="4" t="s">
        <v>391</v>
      </c>
      <c r="F431" s="4" t="s">
        <v>842</v>
      </c>
      <c r="J431" s="5" t="s">
        <v>9</v>
      </c>
    </row>
    <row r="432" spans="1:10">
      <c r="A432" s="5" t="s">
        <v>971</v>
      </c>
      <c r="B432" s="5" t="s">
        <v>974</v>
      </c>
      <c r="C432" s="4" t="s">
        <v>29</v>
      </c>
      <c r="D432" s="5" t="s">
        <v>30</v>
      </c>
      <c r="E432" s="4" t="s">
        <v>975</v>
      </c>
      <c r="J432" s="5" t="s">
        <v>9</v>
      </c>
    </row>
    <row r="433" spans="1:10" ht="51.95">
      <c r="A433" s="5" t="s">
        <v>971</v>
      </c>
      <c r="B433" s="5" t="s">
        <v>976</v>
      </c>
      <c r="C433" s="4" t="s">
        <v>977</v>
      </c>
      <c r="D433" s="5" t="s">
        <v>13</v>
      </c>
      <c r="E433" s="4" t="s">
        <v>978</v>
      </c>
      <c r="F433" s="4" t="s">
        <v>979</v>
      </c>
      <c r="J433" s="5" t="s">
        <v>824</v>
      </c>
    </row>
    <row r="434" spans="1:10">
      <c r="A434" s="5" t="s">
        <v>971</v>
      </c>
      <c r="B434" s="5" t="s">
        <v>976</v>
      </c>
      <c r="C434" s="4" t="s">
        <v>29</v>
      </c>
      <c r="D434" s="5" t="s">
        <v>30</v>
      </c>
      <c r="E434" s="4" t="s">
        <v>980</v>
      </c>
      <c r="F434" s="4" t="s">
        <v>569</v>
      </c>
      <c r="I434" s="6">
        <v>44596</v>
      </c>
      <c r="J434" s="5" t="s">
        <v>9</v>
      </c>
    </row>
    <row r="435" spans="1:10">
      <c r="A435" s="5" t="s">
        <v>971</v>
      </c>
      <c r="B435" s="5" t="s">
        <v>976</v>
      </c>
      <c r="C435" s="4" t="s">
        <v>88</v>
      </c>
      <c r="D435" s="5" t="s">
        <v>13</v>
      </c>
      <c r="E435" s="4" t="s">
        <v>644</v>
      </c>
      <c r="J435" s="5" t="s">
        <v>9</v>
      </c>
    </row>
    <row r="436" spans="1:10">
      <c r="A436" s="5" t="s">
        <v>971</v>
      </c>
      <c r="B436" s="5" t="s">
        <v>976</v>
      </c>
      <c r="C436" s="4" t="s">
        <v>88</v>
      </c>
      <c r="D436" s="5" t="s">
        <v>13</v>
      </c>
      <c r="E436" s="4" t="s">
        <v>644</v>
      </c>
      <c r="J436" s="5" t="s">
        <v>9</v>
      </c>
    </row>
    <row r="437" spans="1:10" ht="104.1">
      <c r="A437" s="5" t="s">
        <v>971</v>
      </c>
      <c r="B437" s="5" t="s">
        <v>981</v>
      </c>
      <c r="C437" s="4" t="s">
        <v>29</v>
      </c>
      <c r="D437" s="5" t="s">
        <v>30</v>
      </c>
      <c r="E437" s="4" t="s">
        <v>982</v>
      </c>
      <c r="F437" s="4" t="s">
        <v>983</v>
      </c>
      <c r="J437" s="5" t="s">
        <v>9</v>
      </c>
    </row>
    <row r="438" spans="1:10">
      <c r="A438" s="5" t="s">
        <v>971</v>
      </c>
      <c r="B438" s="5" t="s">
        <v>981</v>
      </c>
      <c r="C438" s="4" t="s">
        <v>389</v>
      </c>
      <c r="D438" s="5" t="s">
        <v>30</v>
      </c>
      <c r="E438" s="4" t="s">
        <v>984</v>
      </c>
      <c r="J438" s="5" t="s">
        <v>9</v>
      </c>
    </row>
    <row r="439" spans="1:10" ht="51.95">
      <c r="A439" s="5" t="s">
        <v>971</v>
      </c>
      <c r="B439" s="5" t="s">
        <v>985</v>
      </c>
      <c r="C439" s="4" t="s">
        <v>29</v>
      </c>
      <c r="D439" s="5" t="s">
        <v>30</v>
      </c>
      <c r="E439" s="4" t="s">
        <v>986</v>
      </c>
      <c r="F439" s="4" t="s">
        <v>983</v>
      </c>
      <c r="I439" s="6">
        <v>44600</v>
      </c>
      <c r="J439" s="5" t="s">
        <v>9</v>
      </c>
    </row>
    <row r="440" spans="1:10" ht="78">
      <c r="A440" s="5" t="s">
        <v>971</v>
      </c>
      <c r="B440" s="5" t="s">
        <v>987</v>
      </c>
      <c r="C440" s="4" t="s">
        <v>29</v>
      </c>
      <c r="D440" s="5" t="s">
        <v>30</v>
      </c>
      <c r="E440" s="4" t="s">
        <v>988</v>
      </c>
      <c r="F440" s="4" t="s">
        <v>842</v>
      </c>
      <c r="I440" s="6">
        <v>44600</v>
      </c>
      <c r="J440" s="5" t="s">
        <v>9</v>
      </c>
    </row>
    <row r="441" spans="1:10">
      <c r="A441" s="5" t="s">
        <v>971</v>
      </c>
      <c r="B441" s="5" t="s">
        <v>989</v>
      </c>
      <c r="C441" s="4" t="s">
        <v>29</v>
      </c>
      <c r="D441" s="5" t="s">
        <v>30</v>
      </c>
      <c r="E441" s="4" t="s">
        <v>990</v>
      </c>
      <c r="F441" s="4" t="s">
        <v>983</v>
      </c>
      <c r="I441" s="6">
        <v>44602</v>
      </c>
      <c r="J441" s="5" t="s">
        <v>9</v>
      </c>
    </row>
    <row r="442" spans="1:10">
      <c r="A442" s="5" t="s">
        <v>971</v>
      </c>
      <c r="B442" s="5" t="s">
        <v>989</v>
      </c>
      <c r="C442" s="4" t="s">
        <v>389</v>
      </c>
      <c r="D442" s="5" t="s">
        <v>13</v>
      </c>
      <c r="E442" s="4" t="s">
        <v>984</v>
      </c>
      <c r="J442" s="5" t="s">
        <v>9</v>
      </c>
    </row>
    <row r="443" spans="1:10">
      <c r="A443" s="5" t="s">
        <v>971</v>
      </c>
      <c r="B443" s="5" t="s">
        <v>991</v>
      </c>
      <c r="C443" s="4" t="s">
        <v>29</v>
      </c>
      <c r="D443" s="5" t="s">
        <v>30</v>
      </c>
      <c r="E443" s="4" t="s">
        <v>992</v>
      </c>
      <c r="F443" s="4" t="s">
        <v>983</v>
      </c>
      <c r="I443" s="6">
        <v>44603</v>
      </c>
      <c r="J443" s="5" t="s">
        <v>9</v>
      </c>
    </row>
    <row r="444" spans="1:10">
      <c r="A444" s="5" t="s">
        <v>971</v>
      </c>
      <c r="B444" s="5" t="s">
        <v>993</v>
      </c>
      <c r="C444" s="4" t="s">
        <v>260</v>
      </c>
      <c r="D444" s="5" t="s">
        <v>30</v>
      </c>
      <c r="E444" s="4" t="s">
        <v>935</v>
      </c>
      <c r="I444" s="6">
        <v>44603</v>
      </c>
      <c r="J444" s="5" t="s">
        <v>9</v>
      </c>
    </row>
    <row r="445" spans="1:10">
      <c r="A445" s="5" t="s">
        <v>971</v>
      </c>
      <c r="B445" s="5" t="s">
        <v>993</v>
      </c>
      <c r="C445" s="4" t="s">
        <v>88</v>
      </c>
      <c r="D445" s="5" t="s">
        <v>13</v>
      </c>
      <c r="E445" s="4" t="s">
        <v>891</v>
      </c>
      <c r="I445" s="6">
        <v>44603</v>
      </c>
      <c r="J445" s="5" t="s">
        <v>9</v>
      </c>
    </row>
    <row r="446" spans="1:10">
      <c r="A446" s="5" t="s">
        <v>971</v>
      </c>
      <c r="B446" s="5" t="s">
        <v>993</v>
      </c>
      <c r="C446" s="4" t="s">
        <v>88</v>
      </c>
      <c r="D446" s="5" t="s">
        <v>13</v>
      </c>
      <c r="E446" s="4" t="s">
        <v>891</v>
      </c>
      <c r="I446" s="6">
        <v>44603</v>
      </c>
      <c r="J446" s="5" t="s">
        <v>9</v>
      </c>
    </row>
    <row r="447" spans="1:10">
      <c r="A447" s="5" t="s">
        <v>971</v>
      </c>
      <c r="B447" s="5" t="s">
        <v>993</v>
      </c>
      <c r="C447" s="4" t="s">
        <v>746</v>
      </c>
      <c r="D447" s="5" t="s">
        <v>13</v>
      </c>
      <c r="E447" s="4" t="s">
        <v>994</v>
      </c>
      <c r="I447" s="6">
        <v>44603</v>
      </c>
      <c r="J447" s="5" t="s">
        <v>9</v>
      </c>
    </row>
    <row r="448" spans="1:10">
      <c r="A448" s="5" t="s">
        <v>971</v>
      </c>
      <c r="B448" s="5" t="s">
        <v>995</v>
      </c>
      <c r="C448" s="4" t="s">
        <v>29</v>
      </c>
      <c r="D448" s="5" t="s">
        <v>13</v>
      </c>
      <c r="E448" s="4" t="s">
        <v>960</v>
      </c>
      <c r="F448" s="4" t="s">
        <v>983</v>
      </c>
      <c r="I448" s="6">
        <v>44604</v>
      </c>
      <c r="J448" s="5" t="s">
        <v>9</v>
      </c>
    </row>
    <row r="449" spans="1:10">
      <c r="A449" s="5" t="s">
        <v>971</v>
      </c>
      <c r="B449" s="5" t="s">
        <v>995</v>
      </c>
      <c r="C449" s="4" t="s">
        <v>88</v>
      </c>
      <c r="D449" s="5" t="s">
        <v>13</v>
      </c>
      <c r="E449" s="4" t="s">
        <v>891</v>
      </c>
      <c r="I449" s="6">
        <v>44604</v>
      </c>
      <c r="J449" s="5" t="s">
        <v>9</v>
      </c>
    </row>
    <row r="450" spans="1:10">
      <c r="A450" s="5" t="s">
        <v>971</v>
      </c>
      <c r="B450" s="5" t="s">
        <v>995</v>
      </c>
      <c r="C450" s="4" t="s">
        <v>88</v>
      </c>
      <c r="D450" s="5" t="s">
        <v>13</v>
      </c>
      <c r="E450" s="4" t="s">
        <v>891</v>
      </c>
      <c r="I450" s="6">
        <v>44604</v>
      </c>
      <c r="J450" s="5" t="s">
        <v>9</v>
      </c>
    </row>
    <row r="451" spans="1:10" ht="51.95">
      <c r="A451" s="5" t="s">
        <v>971</v>
      </c>
      <c r="B451" s="5" t="s">
        <v>996</v>
      </c>
      <c r="C451" s="4" t="s">
        <v>12</v>
      </c>
      <c r="D451" s="5" t="s">
        <v>30</v>
      </c>
      <c r="E451" s="4" t="s">
        <v>997</v>
      </c>
      <c r="F451" s="4" t="s">
        <v>998</v>
      </c>
      <c r="I451" s="4" t="s">
        <v>999</v>
      </c>
      <c r="J451" s="5" t="s">
        <v>9</v>
      </c>
    </row>
    <row r="452" spans="1:10">
      <c r="A452" s="5" t="s">
        <v>971</v>
      </c>
      <c r="B452" s="5" t="s">
        <v>996</v>
      </c>
      <c r="C452" s="4" t="s">
        <v>29</v>
      </c>
      <c r="D452" s="5" t="s">
        <v>30</v>
      </c>
      <c r="E452" s="4" t="s">
        <v>1000</v>
      </c>
      <c r="F452" s="4" t="s">
        <v>983</v>
      </c>
      <c r="I452" s="4" t="s">
        <v>996</v>
      </c>
      <c r="J452" s="5" t="s">
        <v>9</v>
      </c>
    </row>
    <row r="453" spans="1:10">
      <c r="A453" s="5" t="s">
        <v>971</v>
      </c>
      <c r="B453" s="5" t="s">
        <v>999</v>
      </c>
      <c r="C453" s="4" t="s">
        <v>88</v>
      </c>
      <c r="D453" s="5" t="s">
        <v>13</v>
      </c>
      <c r="E453" s="4" t="s">
        <v>891</v>
      </c>
      <c r="I453" s="4" t="s">
        <v>996</v>
      </c>
      <c r="J453" s="5" t="s">
        <v>9</v>
      </c>
    </row>
    <row r="454" spans="1:10">
      <c r="A454" s="5" t="s">
        <v>971</v>
      </c>
      <c r="B454" s="5" t="s">
        <v>999</v>
      </c>
      <c r="C454" s="4" t="s">
        <v>88</v>
      </c>
      <c r="D454" s="5" t="s">
        <v>13</v>
      </c>
      <c r="E454" s="4" t="s">
        <v>891</v>
      </c>
      <c r="I454" s="4" t="s">
        <v>996</v>
      </c>
      <c r="J454" s="5" t="s">
        <v>9</v>
      </c>
    </row>
    <row r="455" spans="1:10" ht="51.95">
      <c r="A455" s="5" t="s">
        <v>971</v>
      </c>
      <c r="B455" s="5" t="s">
        <v>1001</v>
      </c>
      <c r="C455" s="4" t="s">
        <v>29</v>
      </c>
      <c r="D455" s="5" t="s">
        <v>30</v>
      </c>
      <c r="E455" s="4" t="s">
        <v>1002</v>
      </c>
      <c r="F455" s="4" t="s">
        <v>1003</v>
      </c>
      <c r="G455" s="4" t="s">
        <v>1004</v>
      </c>
      <c r="J455" s="5" t="s">
        <v>824</v>
      </c>
    </row>
    <row r="456" spans="1:10">
      <c r="A456" s="5" t="s">
        <v>971</v>
      </c>
      <c r="B456" s="5" t="s">
        <v>1001</v>
      </c>
      <c r="C456" s="4" t="s">
        <v>952</v>
      </c>
      <c r="D456" s="5" t="s">
        <v>30</v>
      </c>
      <c r="E456" s="4" t="s">
        <v>1005</v>
      </c>
      <c r="F456" s="4" t="s">
        <v>1006</v>
      </c>
      <c r="J456" s="5" t="s">
        <v>824</v>
      </c>
    </row>
    <row r="457" spans="1:10">
      <c r="A457" s="5" t="s">
        <v>971</v>
      </c>
      <c r="B457" s="5" t="s">
        <v>1001</v>
      </c>
      <c r="C457" s="4" t="s">
        <v>88</v>
      </c>
      <c r="D457" s="5" t="s">
        <v>13</v>
      </c>
      <c r="E457" s="4" t="s">
        <v>1007</v>
      </c>
      <c r="I457" s="6">
        <v>44609</v>
      </c>
      <c r="J457" s="5" t="s">
        <v>9</v>
      </c>
    </row>
    <row r="458" spans="1:10">
      <c r="A458" s="5" t="s">
        <v>971</v>
      </c>
      <c r="B458" s="5" t="s">
        <v>1008</v>
      </c>
      <c r="C458" s="4" t="s">
        <v>88</v>
      </c>
      <c r="D458" s="5" t="s">
        <v>13</v>
      </c>
      <c r="E458" s="4" t="s">
        <v>891</v>
      </c>
      <c r="I458" s="6">
        <v>44609</v>
      </c>
      <c r="J458" s="5" t="s">
        <v>9</v>
      </c>
    </row>
    <row r="459" spans="1:10">
      <c r="A459" s="5" t="s">
        <v>971</v>
      </c>
      <c r="B459" s="5" t="s">
        <v>1008</v>
      </c>
      <c r="C459" s="4" t="s">
        <v>88</v>
      </c>
      <c r="D459" s="5" t="s">
        <v>13</v>
      </c>
      <c r="E459" s="4" t="s">
        <v>891</v>
      </c>
      <c r="I459" s="6">
        <v>44609</v>
      </c>
      <c r="J459" s="5" t="s">
        <v>9</v>
      </c>
    </row>
    <row r="460" spans="1:10">
      <c r="A460" s="5" t="s">
        <v>971</v>
      </c>
      <c r="B460" s="5" t="s">
        <v>1008</v>
      </c>
      <c r="C460" s="4" t="s">
        <v>88</v>
      </c>
      <c r="D460" s="5" t="s">
        <v>13</v>
      </c>
      <c r="E460" s="4" t="s">
        <v>891</v>
      </c>
      <c r="I460" s="6">
        <v>44609</v>
      </c>
      <c r="J460" s="5" t="s">
        <v>9</v>
      </c>
    </row>
    <row r="461" spans="1:10">
      <c r="A461" s="5" t="s">
        <v>971</v>
      </c>
      <c r="B461" s="5" t="s">
        <v>1008</v>
      </c>
      <c r="C461" s="4" t="s">
        <v>389</v>
      </c>
      <c r="D461" s="5" t="s">
        <v>13</v>
      </c>
      <c r="E461" s="4" t="s">
        <v>984</v>
      </c>
      <c r="I461" s="6">
        <v>44609</v>
      </c>
      <c r="J461" s="5" t="s">
        <v>9</v>
      </c>
    </row>
    <row r="462" spans="1:10">
      <c r="A462" s="5" t="s">
        <v>971</v>
      </c>
      <c r="B462" s="5" t="s">
        <v>1008</v>
      </c>
      <c r="C462" s="4" t="s">
        <v>912</v>
      </c>
      <c r="D462" s="5" t="s">
        <v>30</v>
      </c>
      <c r="E462" s="4" t="s">
        <v>1009</v>
      </c>
      <c r="J462" s="5" t="s">
        <v>9</v>
      </c>
    </row>
    <row r="463" spans="1:10">
      <c r="A463" s="5" t="s">
        <v>971</v>
      </c>
      <c r="B463" s="5" t="s">
        <v>1008</v>
      </c>
      <c r="C463" s="4" t="s">
        <v>912</v>
      </c>
      <c r="D463" s="5" t="s">
        <v>30</v>
      </c>
      <c r="E463" s="4" t="s">
        <v>1009</v>
      </c>
      <c r="J463" s="5" t="s">
        <v>9</v>
      </c>
    </row>
    <row r="464" spans="1:10">
      <c r="A464" s="5" t="s">
        <v>971</v>
      </c>
      <c r="B464" s="5" t="s">
        <v>1008</v>
      </c>
      <c r="C464" s="4" t="s">
        <v>88</v>
      </c>
      <c r="D464" s="5" t="s">
        <v>13</v>
      </c>
      <c r="E464" s="4" t="s">
        <v>1010</v>
      </c>
      <c r="J464" s="5" t="s">
        <v>9</v>
      </c>
    </row>
    <row r="465" spans="1:10">
      <c r="A465" s="5" t="s">
        <v>971</v>
      </c>
      <c r="B465" s="5" t="s">
        <v>1008</v>
      </c>
      <c r="C465" s="4" t="s">
        <v>88</v>
      </c>
      <c r="D465" s="5" t="s">
        <v>13</v>
      </c>
      <c r="E465" s="4" t="s">
        <v>1010</v>
      </c>
      <c r="J465" s="5" t="s">
        <v>9</v>
      </c>
    </row>
    <row r="466" spans="1:10">
      <c r="A466" s="5" t="s">
        <v>971</v>
      </c>
      <c r="B466" s="5" t="s">
        <v>1008</v>
      </c>
      <c r="C466" s="4" t="s">
        <v>88</v>
      </c>
      <c r="D466" s="5" t="s">
        <v>13</v>
      </c>
      <c r="E466" s="4" t="s">
        <v>1010</v>
      </c>
      <c r="J466" s="5" t="s">
        <v>9</v>
      </c>
    </row>
    <row r="467" spans="1:10">
      <c r="A467" s="5" t="s">
        <v>971</v>
      </c>
      <c r="B467" s="5" t="s">
        <v>1008</v>
      </c>
      <c r="C467" s="4" t="s">
        <v>389</v>
      </c>
      <c r="D467" s="5" t="s">
        <v>13</v>
      </c>
      <c r="E467" s="4" t="s">
        <v>391</v>
      </c>
      <c r="J467" s="5" t="s">
        <v>9</v>
      </c>
    </row>
    <row r="468" spans="1:10">
      <c r="A468" s="5" t="s">
        <v>971</v>
      </c>
      <c r="B468" s="5" t="s">
        <v>1008</v>
      </c>
      <c r="C468" s="4" t="s">
        <v>88</v>
      </c>
      <c r="D468" s="5" t="s">
        <v>13</v>
      </c>
      <c r="E468" s="4" t="s">
        <v>1010</v>
      </c>
      <c r="J468" s="5" t="s">
        <v>9</v>
      </c>
    </row>
    <row r="469" spans="1:10" ht="51.95">
      <c r="A469" s="5" t="s">
        <v>971</v>
      </c>
      <c r="B469" s="5" t="s">
        <v>1008</v>
      </c>
      <c r="C469" s="4" t="s">
        <v>29</v>
      </c>
      <c r="D469" s="5" t="s">
        <v>30</v>
      </c>
      <c r="E469" s="4" t="s">
        <v>1011</v>
      </c>
      <c r="F469" s="4" t="s">
        <v>1003</v>
      </c>
      <c r="G469" s="4" t="s">
        <v>1004</v>
      </c>
      <c r="J469" s="5" t="s">
        <v>824</v>
      </c>
    </row>
    <row r="470" spans="1:10" ht="51.95">
      <c r="A470" s="5" t="s">
        <v>971</v>
      </c>
      <c r="B470" s="5" t="s">
        <v>1012</v>
      </c>
      <c r="C470" s="4" t="s">
        <v>29</v>
      </c>
      <c r="D470" s="5" t="s">
        <v>30</v>
      </c>
      <c r="E470" s="4" t="s">
        <v>1013</v>
      </c>
      <c r="F470" s="4" t="s">
        <v>1014</v>
      </c>
      <c r="J470" s="5" t="s">
        <v>824</v>
      </c>
    </row>
    <row r="471" spans="1:10">
      <c r="A471" s="5" t="s">
        <v>971</v>
      </c>
      <c r="B471" s="5" t="s">
        <v>1012</v>
      </c>
      <c r="C471" s="4" t="s">
        <v>88</v>
      </c>
      <c r="D471" s="5" t="s">
        <v>13</v>
      </c>
      <c r="E471" s="4" t="s">
        <v>891</v>
      </c>
      <c r="J471" s="5" t="s">
        <v>9</v>
      </c>
    </row>
    <row r="472" spans="1:10">
      <c r="A472" s="5" t="s">
        <v>971</v>
      </c>
      <c r="B472" s="5" t="s">
        <v>1012</v>
      </c>
      <c r="C472" s="4" t="s">
        <v>88</v>
      </c>
      <c r="D472" s="5" t="s">
        <v>13</v>
      </c>
      <c r="E472" s="4" t="s">
        <v>891</v>
      </c>
      <c r="J472" s="5" t="s">
        <v>9</v>
      </c>
    </row>
    <row r="473" spans="1:10" ht="51.95">
      <c r="A473" s="5" t="s">
        <v>971</v>
      </c>
      <c r="B473" s="5" t="s">
        <v>1012</v>
      </c>
      <c r="C473" s="4" t="s">
        <v>29</v>
      </c>
      <c r="D473" s="5" t="s">
        <v>30</v>
      </c>
      <c r="E473" s="4" t="s">
        <v>1015</v>
      </c>
      <c r="F473" s="4" t="s">
        <v>1003</v>
      </c>
      <c r="G473" s="4" t="s">
        <v>1004</v>
      </c>
      <c r="J473" s="5" t="s">
        <v>824</v>
      </c>
    </row>
    <row r="474" spans="1:10">
      <c r="A474" s="5" t="s">
        <v>971</v>
      </c>
      <c r="B474" s="5" t="s">
        <v>1016</v>
      </c>
      <c r="C474" s="4" t="s">
        <v>88</v>
      </c>
      <c r="D474" s="5" t="s">
        <v>13</v>
      </c>
      <c r="E474" s="4" t="s">
        <v>1017</v>
      </c>
      <c r="J474" s="5" t="s">
        <v>9</v>
      </c>
    </row>
    <row r="475" spans="1:10" ht="51.95">
      <c r="A475" s="5" t="s">
        <v>971</v>
      </c>
      <c r="B475" s="5" t="s">
        <v>1016</v>
      </c>
      <c r="C475" s="4" t="s">
        <v>29</v>
      </c>
      <c r="D475" s="5" t="s">
        <v>30</v>
      </c>
      <c r="E475" s="4" t="s">
        <v>1018</v>
      </c>
      <c r="J475" s="5" t="s">
        <v>9</v>
      </c>
    </row>
    <row r="476" spans="1:10">
      <c r="A476" s="5" t="s">
        <v>971</v>
      </c>
      <c r="B476" s="5" t="s">
        <v>1019</v>
      </c>
      <c r="C476" s="4" t="s">
        <v>88</v>
      </c>
      <c r="D476" s="5" t="s">
        <v>13</v>
      </c>
      <c r="E476" s="4" t="s">
        <v>1017</v>
      </c>
      <c r="J476" s="5" t="s">
        <v>9</v>
      </c>
    </row>
    <row r="477" spans="1:10" ht="51.95">
      <c r="A477" s="5" t="s">
        <v>971</v>
      </c>
      <c r="B477" s="5" t="s">
        <v>1008</v>
      </c>
      <c r="C477" s="4" t="s">
        <v>29</v>
      </c>
      <c r="D477" s="5" t="s">
        <v>30</v>
      </c>
      <c r="E477" s="4" t="s">
        <v>1020</v>
      </c>
      <c r="F477" s="4" t="s">
        <v>1003</v>
      </c>
      <c r="G477" s="4" t="s">
        <v>1004</v>
      </c>
      <c r="J477" s="5" t="s">
        <v>1021</v>
      </c>
    </row>
    <row r="478" spans="1:10" ht="78">
      <c r="A478" s="5" t="s">
        <v>971</v>
      </c>
      <c r="B478" s="5" t="s">
        <v>1022</v>
      </c>
      <c r="C478" s="4" t="s">
        <v>29</v>
      </c>
      <c r="D478" s="5" t="s">
        <v>30</v>
      </c>
      <c r="E478" s="4" t="s">
        <v>1023</v>
      </c>
      <c r="F478" s="4" t="s">
        <v>1024</v>
      </c>
      <c r="G478" s="4" t="s">
        <v>1025</v>
      </c>
      <c r="J478" s="5" t="s">
        <v>1021</v>
      </c>
    </row>
    <row r="479" spans="1:10" ht="51.95">
      <c r="A479" s="5" t="s">
        <v>971</v>
      </c>
      <c r="B479" s="5" t="s">
        <v>1026</v>
      </c>
      <c r="C479" s="4" t="s">
        <v>1027</v>
      </c>
      <c r="D479" s="5" t="s">
        <v>13</v>
      </c>
      <c r="E479" s="4" t="s">
        <v>1028</v>
      </c>
      <c r="F479" s="4" t="s">
        <v>1010</v>
      </c>
      <c r="J479" s="5" t="s">
        <v>824</v>
      </c>
    </row>
    <row r="480" spans="1:10">
      <c r="A480" s="5" t="s">
        <v>971</v>
      </c>
      <c r="B480" s="5" t="s">
        <v>1026</v>
      </c>
      <c r="C480" s="4" t="s">
        <v>88</v>
      </c>
      <c r="D480" s="5" t="s">
        <v>13</v>
      </c>
      <c r="E480" s="4" t="s">
        <v>1010</v>
      </c>
      <c r="J480" s="5" t="s">
        <v>9</v>
      </c>
    </row>
    <row r="481" spans="1:11" ht="51.95">
      <c r="A481" s="5" t="s">
        <v>971</v>
      </c>
      <c r="B481" s="5" t="s">
        <v>1026</v>
      </c>
      <c r="C481" s="4" t="s">
        <v>29</v>
      </c>
      <c r="D481" s="5" t="s">
        <v>30</v>
      </c>
      <c r="E481" s="4" t="s">
        <v>1029</v>
      </c>
      <c r="F481" s="4" t="s">
        <v>1030</v>
      </c>
      <c r="J481" s="5" t="s">
        <v>824</v>
      </c>
    </row>
    <row r="482" spans="1:11">
      <c r="A482" s="5" t="s">
        <v>971</v>
      </c>
      <c r="B482" s="5" t="s">
        <v>1026</v>
      </c>
      <c r="C482" s="4" t="s">
        <v>88</v>
      </c>
      <c r="D482" s="5" t="s">
        <v>13</v>
      </c>
      <c r="E482" s="4" t="s">
        <v>1017</v>
      </c>
      <c r="J482" s="5" t="s">
        <v>9</v>
      </c>
    </row>
    <row r="483" spans="1:11">
      <c r="A483" s="5" t="s">
        <v>971</v>
      </c>
      <c r="B483" s="5" t="s">
        <v>1026</v>
      </c>
      <c r="C483" s="4" t="s">
        <v>88</v>
      </c>
      <c r="D483" s="5" t="s">
        <v>13</v>
      </c>
      <c r="E483" s="4" t="s">
        <v>1017</v>
      </c>
      <c r="J483" s="5" t="s">
        <v>9</v>
      </c>
    </row>
    <row r="484" spans="1:11">
      <c r="A484" s="5" t="s">
        <v>971</v>
      </c>
      <c r="B484" s="5" t="s">
        <v>1026</v>
      </c>
      <c r="C484" s="4" t="s">
        <v>88</v>
      </c>
      <c r="D484" s="5" t="s">
        <v>13</v>
      </c>
      <c r="E484" s="4" t="s">
        <v>1017</v>
      </c>
      <c r="J484" s="5" t="s">
        <v>9</v>
      </c>
    </row>
    <row r="485" spans="1:11" ht="51.95">
      <c r="A485" s="5" t="s">
        <v>971</v>
      </c>
      <c r="B485" s="5" t="s">
        <v>1031</v>
      </c>
      <c r="C485" s="4" t="s">
        <v>29</v>
      </c>
      <c r="D485" s="5" t="s">
        <v>13</v>
      </c>
      <c r="E485" s="4" t="s">
        <v>1032</v>
      </c>
      <c r="F485" s="4" t="s">
        <v>1033</v>
      </c>
      <c r="J485" s="5" t="s">
        <v>9</v>
      </c>
    </row>
    <row r="486" spans="1:11" ht="51.95">
      <c r="A486" s="5" t="s">
        <v>971</v>
      </c>
      <c r="B486" s="5" t="s">
        <v>1034</v>
      </c>
      <c r="C486" s="4" t="s">
        <v>29</v>
      </c>
      <c r="D486" s="5" t="s">
        <v>30</v>
      </c>
      <c r="E486" s="4" t="s">
        <v>1035</v>
      </c>
      <c r="F486" s="4" t="s">
        <v>1036</v>
      </c>
      <c r="J486" s="5" t="s">
        <v>824</v>
      </c>
    </row>
    <row r="487" spans="1:11" ht="51.95">
      <c r="A487" s="5" t="s">
        <v>971</v>
      </c>
      <c r="B487" s="5" t="s">
        <v>1034</v>
      </c>
      <c r="C487" s="4" t="s">
        <v>952</v>
      </c>
      <c r="D487" s="5" t="s">
        <v>30</v>
      </c>
      <c r="E487" s="4" t="s">
        <v>1037</v>
      </c>
      <c r="F487" s="4" t="s">
        <v>1038</v>
      </c>
      <c r="J487" s="5" t="s">
        <v>824</v>
      </c>
    </row>
    <row r="488" spans="1:11" ht="51.95">
      <c r="A488" s="31" t="s">
        <v>1039</v>
      </c>
      <c r="B488" s="32" t="s">
        <v>1040</v>
      </c>
      <c r="C488" s="33" t="s">
        <v>29</v>
      </c>
      <c r="D488" s="32" t="s">
        <v>30</v>
      </c>
      <c r="E488" s="33" t="s">
        <v>1035</v>
      </c>
      <c r="F488" s="33" t="s">
        <v>1036</v>
      </c>
      <c r="G488" s="33" t="s">
        <v>1041</v>
      </c>
      <c r="H488" s="33" t="s">
        <v>1041</v>
      </c>
      <c r="I488" s="33" t="s">
        <v>1041</v>
      </c>
      <c r="J488" s="32" t="s">
        <v>9</v>
      </c>
      <c r="K488" s="34" t="s">
        <v>1041</v>
      </c>
    </row>
    <row r="489" spans="1:11">
      <c r="A489" s="35" t="s">
        <v>1039</v>
      </c>
      <c r="B489" s="36" t="s">
        <v>1040</v>
      </c>
      <c r="C489" s="4" t="s">
        <v>88</v>
      </c>
      <c r="D489" s="36" t="s">
        <v>13</v>
      </c>
      <c r="E489" s="37" t="s">
        <v>1017</v>
      </c>
      <c r="F489" s="37" t="s">
        <v>1041</v>
      </c>
      <c r="G489" s="37" t="s">
        <v>1041</v>
      </c>
      <c r="H489" s="37" t="s">
        <v>1041</v>
      </c>
      <c r="I489" s="37" t="s">
        <v>1041</v>
      </c>
      <c r="J489" s="36" t="s">
        <v>9</v>
      </c>
      <c r="K489" s="38" t="s">
        <v>1041</v>
      </c>
    </row>
    <row r="490" spans="1:11">
      <c r="A490" s="5" t="s">
        <v>1039</v>
      </c>
      <c r="B490" s="5" t="s">
        <v>1042</v>
      </c>
      <c r="C490" s="4" t="s">
        <v>29</v>
      </c>
      <c r="D490" s="5" t="s">
        <v>30</v>
      </c>
      <c r="E490" s="4" t="s">
        <v>1043</v>
      </c>
      <c r="J490" s="5" t="s">
        <v>9</v>
      </c>
    </row>
    <row r="491" spans="1:11">
      <c r="A491" s="5" t="s">
        <v>1039</v>
      </c>
      <c r="B491" s="5" t="s">
        <v>1042</v>
      </c>
      <c r="C491" s="4" t="s">
        <v>29</v>
      </c>
      <c r="D491" s="5" t="s">
        <v>30</v>
      </c>
      <c r="E491" s="4" t="s">
        <v>1044</v>
      </c>
      <c r="F491" s="4" t="s">
        <v>1045</v>
      </c>
      <c r="J491" s="5" t="s">
        <v>9</v>
      </c>
    </row>
    <row r="492" spans="1:11" ht="78">
      <c r="A492" s="5" t="s">
        <v>1039</v>
      </c>
      <c r="B492" s="5" t="s">
        <v>1042</v>
      </c>
      <c r="C492" s="4" t="s">
        <v>12</v>
      </c>
      <c r="D492" s="5" t="s">
        <v>13</v>
      </c>
      <c r="E492" s="4" t="s">
        <v>1046</v>
      </c>
      <c r="F492" s="4" t="s">
        <v>1047</v>
      </c>
      <c r="J492" s="5" t="s">
        <v>9</v>
      </c>
    </row>
    <row r="493" spans="1:11" ht="51.95">
      <c r="A493" s="5" t="s">
        <v>1039</v>
      </c>
      <c r="B493" s="5" t="s">
        <v>1048</v>
      </c>
      <c r="C493" s="4" t="s">
        <v>1049</v>
      </c>
      <c r="D493" s="5" t="s">
        <v>13</v>
      </c>
      <c r="E493" s="4" t="s">
        <v>1050</v>
      </c>
      <c r="F493" s="4" t="s">
        <v>1050</v>
      </c>
      <c r="J493" s="5" t="s">
        <v>9</v>
      </c>
    </row>
    <row r="494" spans="1:11" ht="78">
      <c r="A494" s="5" t="s">
        <v>1039</v>
      </c>
      <c r="B494" s="5" t="s">
        <v>1048</v>
      </c>
      <c r="C494" s="4" t="s">
        <v>138</v>
      </c>
      <c r="D494" s="5" t="s">
        <v>13</v>
      </c>
      <c r="E494" s="4" t="s">
        <v>1051</v>
      </c>
      <c r="F494" s="4" t="s">
        <v>1052</v>
      </c>
      <c r="J494" s="5" t="s">
        <v>824</v>
      </c>
    </row>
    <row r="495" spans="1:11" ht="104.1">
      <c r="A495" s="5" t="s">
        <v>1039</v>
      </c>
      <c r="B495" s="5" t="s">
        <v>1048</v>
      </c>
      <c r="C495" s="4" t="s">
        <v>1053</v>
      </c>
      <c r="D495" s="5" t="s">
        <v>13</v>
      </c>
      <c r="E495" s="4" t="s">
        <v>1054</v>
      </c>
      <c r="F495" s="4" t="s">
        <v>1055</v>
      </c>
      <c r="J495" s="5" t="s">
        <v>9</v>
      </c>
    </row>
    <row r="496" spans="1:11">
      <c r="A496" s="5" t="s">
        <v>1039</v>
      </c>
      <c r="B496" s="5" t="s">
        <v>1048</v>
      </c>
      <c r="C496" s="4" t="s">
        <v>88</v>
      </c>
      <c r="D496" s="5" t="s">
        <v>13</v>
      </c>
      <c r="E496" s="4" t="s">
        <v>498</v>
      </c>
      <c r="J496" s="5" t="s">
        <v>9</v>
      </c>
    </row>
    <row r="497" spans="1:10">
      <c r="A497" s="5" t="s">
        <v>1039</v>
      </c>
      <c r="B497" s="5" t="s">
        <v>1048</v>
      </c>
      <c r="C497" s="4" t="s">
        <v>389</v>
      </c>
      <c r="D497" s="5" t="s">
        <v>13</v>
      </c>
      <c r="E497" s="4" t="s">
        <v>695</v>
      </c>
      <c r="J497" s="5" t="s">
        <v>9</v>
      </c>
    </row>
    <row r="498" spans="1:10">
      <c r="A498" s="31" t="s">
        <v>1039</v>
      </c>
      <c r="B498" s="32" t="s">
        <v>1048</v>
      </c>
      <c r="C498" s="33" t="s">
        <v>29</v>
      </c>
      <c r="D498" s="32" t="s">
        <v>30</v>
      </c>
      <c r="E498" s="33" t="s">
        <v>1056</v>
      </c>
      <c r="F498" s="33" t="s">
        <v>1057</v>
      </c>
      <c r="G498" s="33" t="s">
        <v>1058</v>
      </c>
      <c r="H498" s="33" t="s">
        <v>1041</v>
      </c>
      <c r="I498" s="33" t="s">
        <v>1041</v>
      </c>
      <c r="J498" s="32" t="s">
        <v>9</v>
      </c>
    </row>
    <row r="499" spans="1:10">
      <c r="A499" s="31" t="s">
        <v>1039</v>
      </c>
      <c r="B499" s="32" t="s">
        <v>1048</v>
      </c>
      <c r="C499" s="33" t="s">
        <v>88</v>
      </c>
      <c r="D499" s="32" t="s">
        <v>13</v>
      </c>
      <c r="E499" s="33" t="s">
        <v>498</v>
      </c>
      <c r="F499" s="33" t="s">
        <v>1041</v>
      </c>
      <c r="G499" s="33" t="s">
        <v>1041</v>
      </c>
      <c r="H499" s="33" t="s">
        <v>1041</v>
      </c>
      <c r="I499" s="33" t="s">
        <v>1041</v>
      </c>
      <c r="J499" s="32" t="s">
        <v>9</v>
      </c>
    </row>
    <row r="500" spans="1:10">
      <c r="A500" s="35" t="s">
        <v>1039</v>
      </c>
      <c r="B500" s="36" t="s">
        <v>1048</v>
      </c>
      <c r="C500" s="37" t="s">
        <v>29</v>
      </c>
      <c r="D500" s="36" t="s">
        <v>30</v>
      </c>
      <c r="E500" s="37" t="s">
        <v>1059</v>
      </c>
      <c r="F500" s="37" t="s">
        <v>32</v>
      </c>
      <c r="G500" s="37"/>
      <c r="H500" s="37" t="s">
        <v>1041</v>
      </c>
      <c r="I500" s="37" t="s">
        <v>1041</v>
      </c>
      <c r="J500" s="36" t="s">
        <v>9</v>
      </c>
    </row>
    <row r="501" spans="1:10" ht="78">
      <c r="A501" s="5" t="s">
        <v>1039</v>
      </c>
      <c r="B501" s="5" t="s">
        <v>1060</v>
      </c>
      <c r="C501" s="4" t="s">
        <v>29</v>
      </c>
      <c r="D501" s="5" t="s">
        <v>30</v>
      </c>
      <c r="E501" s="4" t="s">
        <v>1061</v>
      </c>
      <c r="F501" s="4" t="s">
        <v>1062</v>
      </c>
      <c r="J501" s="5" t="s">
        <v>9</v>
      </c>
    </row>
    <row r="502" spans="1:10" ht="51.95">
      <c r="A502" s="5" t="s">
        <v>1039</v>
      </c>
      <c r="B502" s="5" t="s">
        <v>1060</v>
      </c>
      <c r="C502" s="4" t="s">
        <v>138</v>
      </c>
      <c r="D502" s="5" t="s">
        <v>13</v>
      </c>
      <c r="E502" s="4" t="s">
        <v>1063</v>
      </c>
      <c r="F502" s="4" t="s">
        <v>1064</v>
      </c>
      <c r="J502" s="5" t="s">
        <v>824</v>
      </c>
    </row>
    <row r="503" spans="1:10" ht="78">
      <c r="A503" s="5" t="s">
        <v>1039</v>
      </c>
      <c r="B503" s="5" t="s">
        <v>1060</v>
      </c>
      <c r="C503" s="4" t="s">
        <v>29</v>
      </c>
      <c r="D503" s="5" t="s">
        <v>30</v>
      </c>
      <c r="E503" s="4" t="s">
        <v>1065</v>
      </c>
      <c r="F503" s="4" t="s">
        <v>1066</v>
      </c>
      <c r="J503" s="5" t="s">
        <v>824</v>
      </c>
    </row>
    <row r="504" spans="1:10">
      <c r="A504" s="5" t="s">
        <v>1039</v>
      </c>
      <c r="B504" s="5" t="s">
        <v>1067</v>
      </c>
      <c r="C504" s="4" t="s">
        <v>12</v>
      </c>
      <c r="D504" s="5" t="s">
        <v>30</v>
      </c>
      <c r="E504" s="4" t="s">
        <v>1068</v>
      </c>
      <c r="F504" s="4" t="s">
        <v>1069</v>
      </c>
      <c r="J504" s="5" t="s">
        <v>824</v>
      </c>
    </row>
    <row r="505" spans="1:10">
      <c r="A505" s="5" t="s">
        <v>1039</v>
      </c>
      <c r="B505" s="5" t="s">
        <v>1067</v>
      </c>
      <c r="C505" s="4" t="s">
        <v>12</v>
      </c>
      <c r="D505" s="5" t="s">
        <v>30</v>
      </c>
      <c r="E505" s="4" t="s">
        <v>1070</v>
      </c>
      <c r="F505" s="4" t="s">
        <v>1071</v>
      </c>
      <c r="J505" s="5" t="s">
        <v>1072</v>
      </c>
    </row>
    <row r="506" spans="1:10">
      <c r="A506" s="5" t="s">
        <v>1039</v>
      </c>
      <c r="B506" s="5" t="s">
        <v>1073</v>
      </c>
      <c r="C506" s="4" t="s">
        <v>1074</v>
      </c>
      <c r="D506" s="5" t="s">
        <v>13</v>
      </c>
      <c r="E506" s="4" t="s">
        <v>1075</v>
      </c>
      <c r="F506" s="4" t="s">
        <v>1076</v>
      </c>
      <c r="J506" s="5" t="s">
        <v>454</v>
      </c>
    </row>
    <row r="507" spans="1:10" ht="51.95">
      <c r="A507" s="5" t="s">
        <v>1039</v>
      </c>
      <c r="B507" s="5" t="s">
        <v>1073</v>
      </c>
      <c r="C507" s="4" t="s">
        <v>1053</v>
      </c>
      <c r="D507" s="5" t="s">
        <v>13</v>
      </c>
      <c r="E507" s="4" t="s">
        <v>1077</v>
      </c>
      <c r="F507" s="4" t="s">
        <v>1078</v>
      </c>
      <c r="G507" s="4" t="s">
        <v>1079</v>
      </c>
      <c r="J507" s="5" t="s">
        <v>454</v>
      </c>
    </row>
    <row r="508" spans="1:10" ht="51.95">
      <c r="A508" s="5" t="s">
        <v>1039</v>
      </c>
      <c r="B508" s="5" t="s">
        <v>1073</v>
      </c>
      <c r="C508" s="4" t="s">
        <v>12</v>
      </c>
      <c r="D508" s="5" t="s">
        <v>13</v>
      </c>
      <c r="E508" s="4" t="s">
        <v>1080</v>
      </c>
      <c r="F508" s="4" t="s">
        <v>1081</v>
      </c>
      <c r="J508" s="5" t="s">
        <v>824</v>
      </c>
    </row>
    <row r="509" spans="1:10">
      <c r="A509" s="5" t="s">
        <v>1039</v>
      </c>
      <c r="B509" s="5" t="s">
        <v>1073</v>
      </c>
      <c r="C509" s="4" t="s">
        <v>29</v>
      </c>
      <c r="D509" s="5" t="s">
        <v>30</v>
      </c>
      <c r="E509" s="4" t="s">
        <v>1082</v>
      </c>
      <c r="F509" s="4" t="s">
        <v>1083</v>
      </c>
      <c r="J509" s="5" t="s">
        <v>9</v>
      </c>
    </row>
    <row r="510" spans="1:10">
      <c r="A510" s="5" t="s">
        <v>1039</v>
      </c>
      <c r="B510" s="5" t="s">
        <v>1084</v>
      </c>
      <c r="C510" s="4" t="s">
        <v>1085</v>
      </c>
      <c r="D510" s="5" t="s">
        <v>13</v>
      </c>
      <c r="E510" s="4" t="s">
        <v>498</v>
      </c>
      <c r="J510" s="5" t="s">
        <v>9</v>
      </c>
    </row>
    <row r="511" spans="1:10">
      <c r="A511" s="5" t="s">
        <v>1039</v>
      </c>
      <c r="B511" s="5" t="s">
        <v>1084</v>
      </c>
      <c r="C511" s="4" t="s">
        <v>977</v>
      </c>
      <c r="E511" s="4" t="s">
        <v>1086</v>
      </c>
      <c r="F511" s="4" t="s">
        <v>1087</v>
      </c>
      <c r="J511" s="5" t="s">
        <v>824</v>
      </c>
    </row>
    <row r="512" spans="1:10">
      <c r="A512" s="5" t="s">
        <v>1039</v>
      </c>
      <c r="B512" s="5" t="s">
        <v>1084</v>
      </c>
      <c r="C512" s="4" t="s">
        <v>226</v>
      </c>
      <c r="D512" s="5" t="s">
        <v>30</v>
      </c>
      <c r="E512" s="4" t="s">
        <v>1088</v>
      </c>
      <c r="J512" s="5" t="s">
        <v>9</v>
      </c>
    </row>
    <row r="513" spans="1:10">
      <c r="A513" s="5" t="s">
        <v>1039</v>
      </c>
      <c r="B513" s="5" t="s">
        <v>1084</v>
      </c>
      <c r="C513" s="4" t="s">
        <v>29</v>
      </c>
      <c r="D513" s="5" t="s">
        <v>30</v>
      </c>
      <c r="E513" s="4" t="s">
        <v>1089</v>
      </c>
      <c r="F513" s="4" t="s">
        <v>1083</v>
      </c>
      <c r="J513" s="5" t="s">
        <v>9</v>
      </c>
    </row>
    <row r="514" spans="1:10" ht="51.95">
      <c r="A514" s="5" t="s">
        <v>1039</v>
      </c>
      <c r="B514" s="5" t="s">
        <v>1084</v>
      </c>
      <c r="C514" s="4" t="s">
        <v>138</v>
      </c>
      <c r="D514" s="5" t="s">
        <v>30</v>
      </c>
      <c r="E514" s="4" t="s">
        <v>1090</v>
      </c>
      <c r="F514" s="4" t="s">
        <v>1091</v>
      </c>
      <c r="J514" s="5" t="s">
        <v>824</v>
      </c>
    </row>
    <row r="515" spans="1:10">
      <c r="A515" s="5" t="s">
        <v>1039</v>
      </c>
      <c r="B515" s="5" t="s">
        <v>1092</v>
      </c>
      <c r="C515" s="4" t="s">
        <v>1093</v>
      </c>
      <c r="D515" s="5" t="s">
        <v>30</v>
      </c>
      <c r="E515" s="4" t="s">
        <v>1088</v>
      </c>
      <c r="J515" s="5" t="s">
        <v>9</v>
      </c>
    </row>
    <row r="516" spans="1:10" ht="51.95">
      <c r="A516" s="5" t="s">
        <v>1039</v>
      </c>
      <c r="B516" s="5" t="s">
        <v>1084</v>
      </c>
      <c r="C516" s="4" t="s">
        <v>45</v>
      </c>
      <c r="D516" s="5" t="s">
        <v>13</v>
      </c>
      <c r="E516" s="4" t="s">
        <v>1094</v>
      </c>
      <c r="F516" s="4" t="s">
        <v>1095</v>
      </c>
      <c r="J516" s="5" t="s">
        <v>824</v>
      </c>
    </row>
    <row r="517" spans="1:10">
      <c r="A517" s="5" t="s">
        <v>1039</v>
      </c>
      <c r="B517" s="5" t="s">
        <v>1084</v>
      </c>
      <c r="C517" s="4" t="s">
        <v>29</v>
      </c>
      <c r="D517" s="5" t="s">
        <v>30</v>
      </c>
      <c r="E517" s="4" t="s">
        <v>1096</v>
      </c>
      <c r="F517" s="4" t="s">
        <v>1097</v>
      </c>
      <c r="J517" s="5" t="s">
        <v>824</v>
      </c>
    </row>
    <row r="518" spans="1:10">
      <c r="A518" s="5" t="s">
        <v>1039</v>
      </c>
      <c r="B518" s="5" t="s">
        <v>1084</v>
      </c>
      <c r="C518" s="4" t="s">
        <v>1085</v>
      </c>
      <c r="D518" s="5" t="s">
        <v>30</v>
      </c>
      <c r="E518" s="4" t="s">
        <v>1007</v>
      </c>
      <c r="J518" s="5" t="s">
        <v>9</v>
      </c>
    </row>
    <row r="519" spans="1:10">
      <c r="A519" s="5" t="s">
        <v>1039</v>
      </c>
      <c r="B519" s="5" t="s">
        <v>1084</v>
      </c>
      <c r="C519" s="4" t="s">
        <v>1085</v>
      </c>
      <c r="D519" s="5" t="s">
        <v>30</v>
      </c>
      <c r="E519" s="4" t="s">
        <v>1007</v>
      </c>
      <c r="J519" s="5" t="s">
        <v>9</v>
      </c>
    </row>
    <row r="520" spans="1:10">
      <c r="A520" s="5" t="s">
        <v>1039</v>
      </c>
      <c r="B520" s="5" t="s">
        <v>1084</v>
      </c>
      <c r="C520" s="4" t="s">
        <v>1085</v>
      </c>
      <c r="D520" s="5" t="s">
        <v>30</v>
      </c>
      <c r="E520" s="4" t="s">
        <v>1007</v>
      </c>
      <c r="J520" s="5" t="s">
        <v>9</v>
      </c>
    </row>
    <row r="521" spans="1:10">
      <c r="A521" s="5" t="s">
        <v>1039</v>
      </c>
      <c r="B521" s="5" t="s">
        <v>1098</v>
      </c>
      <c r="C521" s="4" t="s">
        <v>389</v>
      </c>
      <c r="D521" s="5" t="s">
        <v>13</v>
      </c>
      <c r="E521" s="4" t="s">
        <v>695</v>
      </c>
      <c r="J521" s="5" t="s">
        <v>9</v>
      </c>
    </row>
    <row r="522" spans="1:10">
      <c r="A522" s="5" t="s">
        <v>1039</v>
      </c>
      <c r="B522" s="5" t="s">
        <v>1098</v>
      </c>
      <c r="C522" s="4" t="s">
        <v>1085</v>
      </c>
      <c r="D522" s="5" t="s">
        <v>30</v>
      </c>
      <c r="E522" s="4" t="s">
        <v>1007</v>
      </c>
      <c r="J522" s="5" t="s">
        <v>9</v>
      </c>
    </row>
    <row r="523" spans="1:10">
      <c r="A523" s="5" t="s">
        <v>1039</v>
      </c>
      <c r="B523" s="5" t="s">
        <v>1098</v>
      </c>
      <c r="C523" s="4" t="s">
        <v>1085</v>
      </c>
      <c r="D523" s="5" t="s">
        <v>30</v>
      </c>
      <c r="E523" s="4" t="s">
        <v>1007</v>
      </c>
      <c r="J523" s="5" t="s">
        <v>9</v>
      </c>
    </row>
    <row r="524" spans="1:10">
      <c r="A524" s="5" t="s">
        <v>1039</v>
      </c>
      <c r="B524" s="5" t="s">
        <v>1098</v>
      </c>
      <c r="C524" s="4" t="s">
        <v>1085</v>
      </c>
      <c r="D524" s="5" t="s">
        <v>30</v>
      </c>
      <c r="E524" s="4" t="s">
        <v>1007</v>
      </c>
      <c r="J524" s="5" t="s">
        <v>9</v>
      </c>
    </row>
    <row r="525" spans="1:10">
      <c r="A525" s="5" t="s">
        <v>1099</v>
      </c>
      <c r="B525" s="5" t="s">
        <v>1100</v>
      </c>
      <c r="C525" s="4" t="s">
        <v>1085</v>
      </c>
      <c r="D525" s="5" t="s">
        <v>13</v>
      </c>
      <c r="E525" s="4" t="s">
        <v>1007</v>
      </c>
      <c r="J525" s="5" t="s">
        <v>9</v>
      </c>
    </row>
    <row r="526" spans="1:10">
      <c r="A526" s="5" t="s">
        <v>1039</v>
      </c>
      <c r="B526" s="5" t="s">
        <v>1100</v>
      </c>
      <c r="C526" s="4" t="s">
        <v>1085</v>
      </c>
      <c r="D526" s="5" t="s">
        <v>13</v>
      </c>
      <c r="E526" s="4" t="s">
        <v>1007</v>
      </c>
      <c r="J526" s="5" t="s">
        <v>9</v>
      </c>
    </row>
    <row r="527" spans="1:10">
      <c r="A527" s="5" t="s">
        <v>1039</v>
      </c>
      <c r="B527" s="5" t="s">
        <v>1100</v>
      </c>
      <c r="C527" s="4" t="s">
        <v>29</v>
      </c>
      <c r="D527" s="5" t="s">
        <v>30</v>
      </c>
      <c r="E527" s="4" t="s">
        <v>1101</v>
      </c>
      <c r="F527" s="4" t="s">
        <v>1083</v>
      </c>
      <c r="J527" s="5" t="s">
        <v>9</v>
      </c>
    </row>
    <row r="528" spans="1:10">
      <c r="A528" s="5" t="s">
        <v>1039</v>
      </c>
      <c r="B528" s="5" t="s">
        <v>1100</v>
      </c>
      <c r="C528" s="4" t="s">
        <v>29</v>
      </c>
      <c r="D528" s="5" t="s">
        <v>30</v>
      </c>
      <c r="E528" s="4" t="s">
        <v>1102</v>
      </c>
      <c r="F528" s="4" t="s">
        <v>1083</v>
      </c>
      <c r="J528" s="5" t="s">
        <v>9</v>
      </c>
    </row>
    <row r="529" spans="1:10">
      <c r="A529" s="5" t="s">
        <v>1039</v>
      </c>
      <c r="B529" s="5" t="s">
        <v>1103</v>
      </c>
      <c r="C529" s="4" t="s">
        <v>226</v>
      </c>
      <c r="D529" s="5" t="s">
        <v>30</v>
      </c>
      <c r="E529" s="4" t="s">
        <v>1104</v>
      </c>
      <c r="J529" s="5" t="s">
        <v>9</v>
      </c>
    </row>
    <row r="530" spans="1:10">
      <c r="A530" s="5" t="s">
        <v>1039</v>
      </c>
      <c r="B530" s="5" t="s">
        <v>1103</v>
      </c>
      <c r="C530" s="4" t="s">
        <v>1085</v>
      </c>
      <c r="D530" s="5" t="s">
        <v>13</v>
      </c>
      <c r="E530" s="4" t="s">
        <v>1007</v>
      </c>
      <c r="J530" s="5" t="s">
        <v>9</v>
      </c>
    </row>
    <row r="531" spans="1:10">
      <c r="A531" s="5" t="s">
        <v>1039</v>
      </c>
      <c r="B531" s="5" t="s">
        <v>1103</v>
      </c>
      <c r="C531" s="4" t="s">
        <v>1085</v>
      </c>
      <c r="D531" s="5" t="s">
        <v>13</v>
      </c>
      <c r="E531" s="4" t="s">
        <v>1007</v>
      </c>
      <c r="J531" s="5" t="s">
        <v>9</v>
      </c>
    </row>
    <row r="532" spans="1:10">
      <c r="A532" s="5" t="s">
        <v>1039</v>
      </c>
      <c r="B532" s="5" t="s">
        <v>1103</v>
      </c>
      <c r="C532" s="4" t="s">
        <v>1085</v>
      </c>
      <c r="D532" s="5" t="s">
        <v>13</v>
      </c>
      <c r="E532" s="4" t="s">
        <v>1007</v>
      </c>
      <c r="J532" s="5" t="s">
        <v>9</v>
      </c>
    </row>
    <row r="533" spans="1:10">
      <c r="A533" s="5" t="s">
        <v>1039</v>
      </c>
      <c r="B533" s="5" t="s">
        <v>1103</v>
      </c>
      <c r="C533" s="4" t="s">
        <v>29</v>
      </c>
      <c r="D533" s="5" t="s">
        <v>30</v>
      </c>
      <c r="E533" s="4" t="s">
        <v>1105</v>
      </c>
      <c r="F533" s="4" t="s">
        <v>1083</v>
      </c>
      <c r="J533" s="5" t="s">
        <v>9</v>
      </c>
    </row>
    <row r="534" spans="1:10">
      <c r="A534" s="5" t="s">
        <v>1039</v>
      </c>
      <c r="B534" s="5" t="s">
        <v>1106</v>
      </c>
      <c r="C534" s="4" t="s">
        <v>1085</v>
      </c>
      <c r="D534" s="5" t="s">
        <v>13</v>
      </c>
      <c r="E534" s="4" t="s">
        <v>1007</v>
      </c>
      <c r="J534" s="5" t="s">
        <v>9</v>
      </c>
    </row>
    <row r="535" spans="1:10">
      <c r="A535" s="5" t="s">
        <v>1039</v>
      </c>
      <c r="B535" s="5" t="s">
        <v>1106</v>
      </c>
      <c r="C535" s="4" t="s">
        <v>29</v>
      </c>
      <c r="D535" s="5" t="s">
        <v>30</v>
      </c>
      <c r="E535" s="4" t="s">
        <v>1105</v>
      </c>
      <c r="F535" s="4" t="s">
        <v>1083</v>
      </c>
      <c r="J535" s="5" t="s">
        <v>9</v>
      </c>
    </row>
    <row r="536" spans="1:10">
      <c r="A536" s="5" t="s">
        <v>1039</v>
      </c>
      <c r="B536" s="5" t="s">
        <v>1107</v>
      </c>
      <c r="C536" s="4" t="s">
        <v>29</v>
      </c>
      <c r="D536" s="5" t="s">
        <v>30</v>
      </c>
      <c r="E536" s="4" t="s">
        <v>1108</v>
      </c>
      <c r="F536" s="4" t="s">
        <v>1083</v>
      </c>
      <c r="J536" s="5" t="s">
        <v>9</v>
      </c>
    </row>
    <row r="537" spans="1:10">
      <c r="A537" s="5" t="s">
        <v>1039</v>
      </c>
      <c r="B537" s="5" t="s">
        <v>1107</v>
      </c>
      <c r="C537" s="4" t="s">
        <v>1085</v>
      </c>
      <c r="D537" s="5" t="s">
        <v>13</v>
      </c>
      <c r="E537" s="4" t="s">
        <v>1007</v>
      </c>
      <c r="J537" s="5" t="s">
        <v>9</v>
      </c>
    </row>
    <row r="538" spans="1:10">
      <c r="A538" s="5" t="s">
        <v>1039</v>
      </c>
      <c r="B538" s="5" t="s">
        <v>1107</v>
      </c>
      <c r="C538" s="4" t="s">
        <v>389</v>
      </c>
      <c r="D538" s="5" t="s">
        <v>13</v>
      </c>
      <c r="E538" s="4" t="s">
        <v>695</v>
      </c>
      <c r="J538" s="5" t="s">
        <v>9</v>
      </c>
    </row>
    <row r="539" spans="1:10">
      <c r="A539" s="5" t="s">
        <v>1039</v>
      </c>
      <c r="B539" s="5" t="s">
        <v>1107</v>
      </c>
      <c r="C539" s="4" t="s">
        <v>389</v>
      </c>
      <c r="D539" s="5" t="s">
        <v>13</v>
      </c>
      <c r="E539" s="4" t="s">
        <v>695</v>
      </c>
      <c r="J539" s="5" t="s">
        <v>9</v>
      </c>
    </row>
    <row r="540" spans="1:10">
      <c r="A540" s="5" t="s">
        <v>1039</v>
      </c>
      <c r="B540" s="5" t="s">
        <v>1107</v>
      </c>
      <c r="C540" s="4" t="s">
        <v>29</v>
      </c>
      <c r="D540" s="5" t="s">
        <v>30</v>
      </c>
      <c r="E540" s="4" t="s">
        <v>1109</v>
      </c>
      <c r="F540" s="4" t="s">
        <v>1083</v>
      </c>
      <c r="J540" s="5" t="s">
        <v>9</v>
      </c>
    </row>
    <row r="541" spans="1:10">
      <c r="A541" s="5" t="s">
        <v>1039</v>
      </c>
      <c r="B541" s="5" t="s">
        <v>1107</v>
      </c>
      <c r="C541" s="4" t="s">
        <v>226</v>
      </c>
      <c r="D541" s="5" t="s">
        <v>30</v>
      </c>
      <c r="F541" s="4" t="s">
        <v>1083</v>
      </c>
      <c r="J541" s="5" t="s">
        <v>9</v>
      </c>
    </row>
    <row r="542" spans="1:10">
      <c r="A542" s="5" t="s">
        <v>1039</v>
      </c>
      <c r="B542" s="5" t="s">
        <v>1107</v>
      </c>
      <c r="C542" s="4" t="s">
        <v>29</v>
      </c>
      <c r="D542" s="5" t="s">
        <v>30</v>
      </c>
      <c r="E542" s="4" t="s">
        <v>1110</v>
      </c>
      <c r="J542" s="5" t="s">
        <v>9</v>
      </c>
    </row>
    <row r="543" spans="1:10">
      <c r="A543" s="5" t="s">
        <v>1039</v>
      </c>
      <c r="B543" s="5" t="s">
        <v>1107</v>
      </c>
      <c r="C543" s="4" t="s">
        <v>1085</v>
      </c>
      <c r="D543" s="5" t="s">
        <v>13</v>
      </c>
      <c r="E543" s="4" t="s">
        <v>1007</v>
      </c>
      <c r="J543" s="5" t="s">
        <v>9</v>
      </c>
    </row>
    <row r="544" spans="1:10" ht="78">
      <c r="A544" s="5" t="s">
        <v>1099</v>
      </c>
      <c r="B544" s="5" t="s">
        <v>1111</v>
      </c>
      <c r="C544" s="4" t="s">
        <v>29</v>
      </c>
      <c r="D544" s="5" t="s">
        <v>30</v>
      </c>
      <c r="E544" s="4" t="s">
        <v>1112</v>
      </c>
      <c r="F544" s="4" t="s">
        <v>1083</v>
      </c>
      <c r="J544" s="5" t="s">
        <v>9</v>
      </c>
    </row>
    <row r="545" spans="1:11">
      <c r="A545" s="5" t="s">
        <v>1039</v>
      </c>
      <c r="B545" s="5" t="s">
        <v>1113</v>
      </c>
      <c r="C545" s="4" t="s">
        <v>1085</v>
      </c>
      <c r="D545" s="5" t="s">
        <v>30</v>
      </c>
      <c r="E545" s="5" t="s">
        <v>1007</v>
      </c>
      <c r="F545" s="5"/>
      <c r="J545" s="5" t="s">
        <v>9</v>
      </c>
      <c r="K545" s="4"/>
    </row>
    <row r="546" spans="1:11">
      <c r="A546" s="5" t="s">
        <v>1039</v>
      </c>
      <c r="B546" s="5" t="s">
        <v>1113</v>
      </c>
      <c r="C546" s="4" t="s">
        <v>1085</v>
      </c>
      <c r="D546" s="5" t="s">
        <v>30</v>
      </c>
      <c r="E546" s="5" t="s">
        <v>1007</v>
      </c>
      <c r="F546" s="5"/>
      <c r="J546" s="5" t="s">
        <v>9</v>
      </c>
      <c r="K546" s="4"/>
    </row>
    <row r="547" spans="1:11" ht="51.95">
      <c r="A547" s="5" t="s">
        <v>1039</v>
      </c>
      <c r="B547" s="5" t="s">
        <v>1113</v>
      </c>
      <c r="C547" s="4" t="s">
        <v>29</v>
      </c>
      <c r="D547" s="5" t="s">
        <v>30</v>
      </c>
      <c r="E547" s="4" t="s">
        <v>1114</v>
      </c>
      <c r="F547" s="4" t="s">
        <v>1083</v>
      </c>
      <c r="J547" s="5" t="s">
        <v>9</v>
      </c>
    </row>
    <row r="548" spans="1:11" ht="51.95">
      <c r="A548" s="5" t="s">
        <v>1039</v>
      </c>
      <c r="B548" s="5" t="s">
        <v>1113</v>
      </c>
      <c r="C548" s="4" t="s">
        <v>912</v>
      </c>
      <c r="D548" s="5" t="s">
        <v>1115</v>
      </c>
      <c r="E548" s="4" t="s">
        <v>1116</v>
      </c>
      <c r="F548" s="4" t="s">
        <v>1117</v>
      </c>
      <c r="J548" s="5" t="s">
        <v>824</v>
      </c>
    </row>
    <row r="549" spans="1:11">
      <c r="A549" s="5" t="s">
        <v>1039</v>
      </c>
      <c r="B549" s="5" t="s">
        <v>1113</v>
      </c>
      <c r="C549" s="4" t="s">
        <v>24</v>
      </c>
      <c r="D549" s="5" t="s">
        <v>1115</v>
      </c>
      <c r="E549" s="4" t="s">
        <v>1118</v>
      </c>
      <c r="F549" s="4" t="s">
        <v>1119</v>
      </c>
      <c r="J549" s="5" t="s">
        <v>9</v>
      </c>
    </row>
    <row r="550" spans="1:11">
      <c r="A550" s="5" t="s">
        <v>1039</v>
      </c>
      <c r="B550" s="5" t="s">
        <v>1113</v>
      </c>
      <c r="C550" s="4" t="s">
        <v>1085</v>
      </c>
      <c r="D550" s="5" t="s">
        <v>13</v>
      </c>
      <c r="E550" s="4" t="s">
        <v>1007</v>
      </c>
      <c r="J550" s="5" t="s">
        <v>9</v>
      </c>
    </row>
    <row r="551" spans="1:11">
      <c r="A551" s="5" t="s">
        <v>1039</v>
      </c>
      <c r="B551" s="5" t="s">
        <v>1113</v>
      </c>
      <c r="C551" s="4" t="s">
        <v>1085</v>
      </c>
      <c r="D551" s="5" t="s">
        <v>13</v>
      </c>
      <c r="E551" s="4" t="s">
        <v>1007</v>
      </c>
      <c r="J551" s="5" t="s">
        <v>9</v>
      </c>
    </row>
    <row r="552" spans="1:11">
      <c r="A552" s="5" t="s">
        <v>1039</v>
      </c>
      <c r="B552" s="5" t="s">
        <v>1120</v>
      </c>
      <c r="C552" s="4" t="s">
        <v>29</v>
      </c>
      <c r="D552" s="5" t="s">
        <v>13</v>
      </c>
      <c r="E552" s="4" t="s">
        <v>1121</v>
      </c>
      <c r="J552" s="5" t="s">
        <v>9</v>
      </c>
    </row>
    <row r="553" spans="1:11" ht="51.95">
      <c r="A553" s="5" t="s">
        <v>1039</v>
      </c>
      <c r="B553" s="5" t="s">
        <v>1122</v>
      </c>
      <c r="C553" s="4" t="s">
        <v>45</v>
      </c>
      <c r="D553" s="5" t="s">
        <v>1123</v>
      </c>
      <c r="E553" s="4" t="s">
        <v>1124</v>
      </c>
      <c r="F553" s="4" t="s">
        <v>1125</v>
      </c>
      <c r="J553" s="5" t="s">
        <v>9</v>
      </c>
    </row>
    <row r="554" spans="1:11">
      <c r="A554" s="5" t="s">
        <v>1039</v>
      </c>
      <c r="B554" s="5" t="s">
        <v>1122</v>
      </c>
      <c r="C554" s="4" t="s">
        <v>1085</v>
      </c>
      <c r="D554" s="5" t="s">
        <v>13</v>
      </c>
      <c r="E554" s="4" t="s">
        <v>1007</v>
      </c>
      <c r="J554" s="5" t="s">
        <v>9</v>
      </c>
    </row>
    <row r="555" spans="1:11" ht="78">
      <c r="A555" s="5" t="s">
        <v>1039</v>
      </c>
      <c r="B555" s="5" t="s">
        <v>1126</v>
      </c>
      <c r="C555" s="4" t="s">
        <v>29</v>
      </c>
      <c r="D555" s="5" t="s">
        <v>30</v>
      </c>
      <c r="E555" s="4" t="s">
        <v>1127</v>
      </c>
      <c r="F555" s="4" t="s">
        <v>1083</v>
      </c>
      <c r="J555" s="5" t="s">
        <v>9</v>
      </c>
    </row>
    <row r="556" spans="1:11" ht="51.95">
      <c r="A556" s="5" t="s">
        <v>1039</v>
      </c>
      <c r="B556" s="5" t="s">
        <v>1126</v>
      </c>
      <c r="C556" s="4" t="s">
        <v>45</v>
      </c>
      <c r="D556" s="5" t="s">
        <v>30</v>
      </c>
      <c r="E556" s="4" t="s">
        <v>1128</v>
      </c>
      <c r="F556" s="4" t="s">
        <v>1129</v>
      </c>
      <c r="J556" s="5" t="s">
        <v>824</v>
      </c>
    </row>
    <row r="557" spans="1:11" ht="78">
      <c r="A557" s="5" t="s">
        <v>1130</v>
      </c>
      <c r="B557" s="5" t="s">
        <v>1131</v>
      </c>
      <c r="C557" s="4" t="s">
        <v>29</v>
      </c>
      <c r="D557" s="5" t="s">
        <v>30</v>
      </c>
      <c r="E557" s="4" t="s">
        <v>1132</v>
      </c>
      <c r="F557" s="4" t="s">
        <v>1083</v>
      </c>
    </row>
    <row r="558" spans="1:11">
      <c r="A558" s="5" t="s">
        <v>1130</v>
      </c>
      <c r="B558" s="5" t="s">
        <v>1131</v>
      </c>
      <c r="C558" s="4" t="s">
        <v>1085</v>
      </c>
      <c r="D558" s="5" t="s">
        <v>13</v>
      </c>
      <c r="E558" s="4" t="s">
        <v>1007</v>
      </c>
      <c r="J558" s="5" t="s">
        <v>9</v>
      </c>
    </row>
    <row r="559" spans="1:11" ht="51.95">
      <c r="A559" s="5" t="s">
        <v>1130</v>
      </c>
      <c r="B559" s="5" t="s">
        <v>1133</v>
      </c>
      <c r="C559" s="4" t="s">
        <v>29</v>
      </c>
      <c r="E559" s="4" t="s">
        <v>1134</v>
      </c>
      <c r="F559" s="4" t="s">
        <v>1083</v>
      </c>
      <c r="J559" s="5" t="s">
        <v>454</v>
      </c>
    </row>
    <row r="560" spans="1:11">
      <c r="A560" s="5" t="s">
        <v>1130</v>
      </c>
      <c r="B560" s="5" t="s">
        <v>1133</v>
      </c>
      <c r="C560" s="4" t="s">
        <v>1085</v>
      </c>
      <c r="D560" s="5" t="s">
        <v>13</v>
      </c>
      <c r="E560" s="4" t="s">
        <v>1007</v>
      </c>
      <c r="J560" s="5" t="s">
        <v>9</v>
      </c>
      <c r="K560" s="4"/>
    </row>
    <row r="561" spans="1:11">
      <c r="A561" s="5" t="s">
        <v>1130</v>
      </c>
      <c r="B561" s="5" t="s">
        <v>1133</v>
      </c>
      <c r="C561" s="4" t="s">
        <v>1085</v>
      </c>
      <c r="D561" s="5" t="s">
        <v>13</v>
      </c>
      <c r="E561" s="4" t="s">
        <v>1007</v>
      </c>
      <c r="J561" s="5" t="s">
        <v>9</v>
      </c>
      <c r="K561" s="5"/>
    </row>
    <row r="562" spans="1:11">
      <c r="A562" s="5" t="s">
        <v>1130</v>
      </c>
      <c r="B562" s="5" t="s">
        <v>1133</v>
      </c>
      <c r="C562" s="4" t="s">
        <v>389</v>
      </c>
      <c r="D562" s="5" t="s">
        <v>13</v>
      </c>
      <c r="E562" s="4" t="s">
        <v>1135</v>
      </c>
      <c r="J562" s="5" t="s">
        <v>9</v>
      </c>
    </row>
    <row r="563" spans="1:11">
      <c r="A563" s="5" t="s">
        <v>1130</v>
      </c>
      <c r="B563" s="5" t="s">
        <v>1136</v>
      </c>
      <c r="C563" s="4" t="s">
        <v>29</v>
      </c>
      <c r="D563" s="5" t="s">
        <v>30</v>
      </c>
      <c r="E563" s="4" t="s">
        <v>1137</v>
      </c>
      <c r="F563" s="4" t="s">
        <v>1083</v>
      </c>
      <c r="J563" s="5" t="s">
        <v>9</v>
      </c>
    </row>
    <row r="564" spans="1:11">
      <c r="A564" s="5" t="s">
        <v>1130</v>
      </c>
      <c r="B564" s="5" t="s">
        <v>1136</v>
      </c>
      <c r="C564" s="4" t="s">
        <v>1085</v>
      </c>
      <c r="D564" s="5" t="s">
        <v>13</v>
      </c>
      <c r="E564" s="4" t="s">
        <v>1007</v>
      </c>
      <c r="J564" s="5" t="s">
        <v>9</v>
      </c>
    </row>
    <row r="565" spans="1:11">
      <c r="A565" s="5" t="s">
        <v>1130</v>
      </c>
      <c r="B565" s="5" t="s">
        <v>1136</v>
      </c>
      <c r="C565" s="4" t="s">
        <v>389</v>
      </c>
      <c r="D565" s="5" t="s">
        <v>13</v>
      </c>
      <c r="E565" s="4" t="s">
        <v>1135</v>
      </c>
      <c r="J565" s="5" t="s">
        <v>9</v>
      </c>
    </row>
    <row r="566" spans="1:11">
      <c r="A566" s="5" t="s">
        <v>1130</v>
      </c>
      <c r="B566" s="5" t="s">
        <v>1136</v>
      </c>
      <c r="C566" s="4" t="s">
        <v>389</v>
      </c>
      <c r="D566" s="5" t="s">
        <v>13</v>
      </c>
      <c r="E566" s="4" t="s">
        <v>1135</v>
      </c>
      <c r="J566" s="5" t="s">
        <v>9</v>
      </c>
    </row>
    <row r="567" spans="1:11">
      <c r="A567" s="5" t="s">
        <v>1130</v>
      </c>
      <c r="B567" s="5" t="s">
        <v>1136</v>
      </c>
      <c r="C567" s="4" t="s">
        <v>389</v>
      </c>
      <c r="D567" s="5" t="s">
        <v>13</v>
      </c>
      <c r="E567" s="4" t="s">
        <v>1135</v>
      </c>
      <c r="J567" s="5" t="s">
        <v>9</v>
      </c>
    </row>
    <row r="568" spans="1:11">
      <c r="A568" s="5" t="s">
        <v>1130</v>
      </c>
      <c r="B568" s="5" t="s">
        <v>1136</v>
      </c>
      <c r="C568" s="4" t="s">
        <v>1085</v>
      </c>
      <c r="D568" s="5" t="s">
        <v>13</v>
      </c>
      <c r="E568" s="4" t="s">
        <v>1007</v>
      </c>
      <c r="J568" s="5" t="s">
        <v>9</v>
      </c>
    </row>
    <row r="569" spans="1:11">
      <c r="A569" s="5" t="s">
        <v>1130</v>
      </c>
      <c r="B569" s="5" t="s">
        <v>1136</v>
      </c>
      <c r="C569" s="4" t="s">
        <v>1085</v>
      </c>
      <c r="D569" s="5" t="s">
        <v>13</v>
      </c>
      <c r="E569" s="4" t="s">
        <v>1007</v>
      </c>
      <c r="J569" s="5" t="s">
        <v>9</v>
      </c>
    </row>
    <row r="570" spans="1:11">
      <c r="A570" s="5" t="s">
        <v>1130</v>
      </c>
      <c r="B570" s="5" t="s">
        <v>1138</v>
      </c>
      <c r="C570" s="4" t="s">
        <v>29</v>
      </c>
      <c r="D570" s="5" t="s">
        <v>30</v>
      </c>
      <c r="E570" s="4" t="s">
        <v>1139</v>
      </c>
      <c r="J570" s="5" t="s">
        <v>9</v>
      </c>
    </row>
    <row r="571" spans="1:11" ht="78">
      <c r="A571" s="5" t="s">
        <v>1130</v>
      </c>
      <c r="B571" s="5" t="s">
        <v>1138</v>
      </c>
      <c r="C571" s="4" t="s">
        <v>29</v>
      </c>
      <c r="D571" s="5" t="s">
        <v>30</v>
      </c>
      <c r="E571" s="4" t="s">
        <v>1140</v>
      </c>
      <c r="F571" s="4" t="s">
        <v>1083</v>
      </c>
      <c r="J571" s="5" t="s">
        <v>9</v>
      </c>
    </row>
    <row r="572" spans="1:11">
      <c r="A572" s="5" t="s">
        <v>1141</v>
      </c>
      <c r="B572" s="5" t="s">
        <v>1142</v>
      </c>
      <c r="C572" s="4" t="s">
        <v>389</v>
      </c>
      <c r="D572" s="5" t="s">
        <v>13</v>
      </c>
      <c r="E572" s="4" t="s">
        <v>1135</v>
      </c>
      <c r="J572" s="5" t="s">
        <v>9</v>
      </c>
    </row>
    <row r="573" spans="1:11">
      <c r="A573" s="5" t="s">
        <v>1130</v>
      </c>
      <c r="B573" s="5" t="s">
        <v>1142</v>
      </c>
      <c r="C573" s="4" t="s">
        <v>1085</v>
      </c>
      <c r="D573" s="5" t="s">
        <v>13</v>
      </c>
      <c r="E573" s="4" t="s">
        <v>1007</v>
      </c>
      <c r="J573" s="5" t="s">
        <v>9</v>
      </c>
    </row>
    <row r="574" spans="1:11">
      <c r="A574" s="5" t="s">
        <v>1130</v>
      </c>
      <c r="B574" s="5" t="s">
        <v>1142</v>
      </c>
      <c r="C574" s="4" t="s">
        <v>1085</v>
      </c>
      <c r="D574" s="5" t="s">
        <v>13</v>
      </c>
      <c r="E574" s="4" t="s">
        <v>1007</v>
      </c>
      <c r="J574" s="5" t="s">
        <v>9</v>
      </c>
    </row>
    <row r="575" spans="1:11">
      <c r="A575" s="5" t="s">
        <v>1130</v>
      </c>
      <c r="B575" s="5" t="s">
        <v>1143</v>
      </c>
      <c r="C575" s="4" t="s">
        <v>29</v>
      </c>
      <c r="D575" s="5" t="s">
        <v>13</v>
      </c>
      <c r="E575" s="4" t="s">
        <v>1144</v>
      </c>
      <c r="J575" s="5" t="s">
        <v>9</v>
      </c>
    </row>
    <row r="576" spans="1:11">
      <c r="A576" s="5" t="s">
        <v>1130</v>
      </c>
      <c r="B576" s="5" t="s">
        <v>1143</v>
      </c>
      <c r="C576" s="4" t="s">
        <v>1085</v>
      </c>
      <c r="D576" s="5" t="s">
        <v>13</v>
      </c>
      <c r="E576" s="4" t="s">
        <v>1145</v>
      </c>
      <c r="J576" s="5" t="s">
        <v>9</v>
      </c>
    </row>
    <row r="577" spans="1:10">
      <c r="A577" s="5" t="s">
        <v>1130</v>
      </c>
      <c r="B577" s="5" t="s">
        <v>1143</v>
      </c>
      <c r="C577" s="4" t="s">
        <v>1085</v>
      </c>
      <c r="D577" s="5" t="s">
        <v>13</v>
      </c>
      <c r="E577" s="4" t="s">
        <v>1145</v>
      </c>
      <c r="J577" s="5" t="s">
        <v>9</v>
      </c>
    </row>
    <row r="578" spans="1:10" ht="104.1">
      <c r="A578" s="5" t="s">
        <v>1130</v>
      </c>
      <c r="B578" s="5" t="s">
        <v>1146</v>
      </c>
      <c r="C578" s="4" t="s">
        <v>29</v>
      </c>
      <c r="D578" s="5" t="s">
        <v>30</v>
      </c>
      <c r="E578" s="4" t="s">
        <v>1147</v>
      </c>
      <c r="F578" s="4" t="s">
        <v>842</v>
      </c>
      <c r="G578" s="4" t="s">
        <v>1058</v>
      </c>
      <c r="J578" s="5" t="s">
        <v>1148</v>
      </c>
    </row>
    <row r="579" spans="1:10">
      <c r="A579" s="5" t="s">
        <v>1130</v>
      </c>
      <c r="B579" s="5" t="s">
        <v>1146</v>
      </c>
      <c r="C579" s="4" t="s">
        <v>1085</v>
      </c>
      <c r="D579" s="5" t="s">
        <v>30</v>
      </c>
      <c r="E579" s="4" t="s">
        <v>1145</v>
      </c>
      <c r="J579" s="5" t="s">
        <v>9</v>
      </c>
    </row>
    <row r="580" spans="1:10">
      <c r="A580" s="5" t="s">
        <v>1130</v>
      </c>
      <c r="B580" s="5" t="s">
        <v>1146</v>
      </c>
      <c r="C580" s="4" t="s">
        <v>1085</v>
      </c>
      <c r="D580" s="5" t="s">
        <v>30</v>
      </c>
      <c r="E580" s="4" t="s">
        <v>1145</v>
      </c>
      <c r="J580" s="5" t="s">
        <v>9</v>
      </c>
    </row>
    <row r="581" spans="1:10">
      <c r="A581" s="5" t="s">
        <v>1130</v>
      </c>
      <c r="B581" s="5" t="s">
        <v>1149</v>
      </c>
      <c r="C581" s="4" t="s">
        <v>1085</v>
      </c>
      <c r="D581" s="5" t="s">
        <v>30</v>
      </c>
      <c r="E581" s="4" t="s">
        <v>1145</v>
      </c>
      <c r="J581" s="5" t="s">
        <v>9</v>
      </c>
    </row>
    <row r="582" spans="1:10">
      <c r="A582" s="5" t="s">
        <v>1130</v>
      </c>
      <c r="B582" s="5" t="s">
        <v>1149</v>
      </c>
      <c r="C582" s="4" t="s">
        <v>1085</v>
      </c>
      <c r="D582" s="5" t="s">
        <v>30</v>
      </c>
      <c r="E582" s="4" t="s">
        <v>1145</v>
      </c>
      <c r="J582" s="5" t="s">
        <v>9</v>
      </c>
    </row>
    <row r="583" spans="1:10" ht="51.95">
      <c r="A583" s="5" t="s">
        <v>1130</v>
      </c>
      <c r="B583" s="5" t="s">
        <v>1149</v>
      </c>
      <c r="C583" s="4" t="s">
        <v>29</v>
      </c>
      <c r="D583" s="5" t="s">
        <v>30</v>
      </c>
      <c r="E583" s="4" t="s">
        <v>1150</v>
      </c>
      <c r="F583" s="4" t="s">
        <v>967</v>
      </c>
      <c r="J583" s="5" t="s">
        <v>9</v>
      </c>
    </row>
    <row r="584" spans="1:10" ht="51.95">
      <c r="A584" s="5" t="s">
        <v>1130</v>
      </c>
      <c r="B584" s="5" t="s">
        <v>1149</v>
      </c>
      <c r="C584" s="4" t="s">
        <v>977</v>
      </c>
      <c r="D584" s="5" t="s">
        <v>30</v>
      </c>
      <c r="E584" s="4" t="s">
        <v>1151</v>
      </c>
      <c r="F584" s="4" t="s">
        <v>1152</v>
      </c>
      <c r="J584" s="5" t="s">
        <v>824</v>
      </c>
    </row>
    <row r="585" spans="1:10" ht="51.95">
      <c r="A585" s="5" t="s">
        <v>1130</v>
      </c>
      <c r="B585" s="5" t="s">
        <v>1149</v>
      </c>
      <c r="C585" s="4" t="s">
        <v>12</v>
      </c>
      <c r="D585" s="5" t="s">
        <v>30</v>
      </c>
      <c r="E585" s="4" t="s">
        <v>1153</v>
      </c>
      <c r="F585" s="4" t="s">
        <v>1154</v>
      </c>
      <c r="J585" s="5" t="s">
        <v>9</v>
      </c>
    </row>
    <row r="586" spans="1:10">
      <c r="A586" s="5" t="s">
        <v>1130</v>
      </c>
      <c r="B586" s="5" t="s">
        <v>1155</v>
      </c>
      <c r="C586" s="4" t="s">
        <v>29</v>
      </c>
      <c r="D586" s="5" t="s">
        <v>30</v>
      </c>
      <c r="E586" s="4" t="s">
        <v>1156</v>
      </c>
      <c r="J586" s="5" t="s">
        <v>9</v>
      </c>
    </row>
    <row r="587" spans="1:10">
      <c r="A587" s="5" t="s">
        <v>1130</v>
      </c>
      <c r="B587" s="5" t="s">
        <v>1157</v>
      </c>
      <c r="C587" s="4" t="s">
        <v>1158</v>
      </c>
      <c r="D587" s="5" t="s">
        <v>30</v>
      </c>
      <c r="E587" s="4" t="s">
        <v>782</v>
      </c>
      <c r="J587" s="5" t="s">
        <v>9</v>
      </c>
    </row>
    <row r="588" spans="1:10">
      <c r="A588" s="5" t="s">
        <v>1130</v>
      </c>
      <c r="B588" s="5" t="s">
        <v>1157</v>
      </c>
      <c r="C588" s="4" t="s">
        <v>1158</v>
      </c>
      <c r="D588" s="5" t="s">
        <v>13</v>
      </c>
      <c r="E588" s="4" t="s">
        <v>782</v>
      </c>
      <c r="J588" s="5" t="s">
        <v>9</v>
      </c>
    </row>
    <row r="589" spans="1:10">
      <c r="A589" s="5" t="s">
        <v>1130</v>
      </c>
      <c r="B589" s="5" t="s">
        <v>1157</v>
      </c>
      <c r="C589" s="4" t="s">
        <v>168</v>
      </c>
      <c r="D589" s="5" t="s">
        <v>30</v>
      </c>
      <c r="E589" s="4" t="s">
        <v>1159</v>
      </c>
      <c r="J589" s="5" t="s">
        <v>9</v>
      </c>
    </row>
    <row r="590" spans="1:10">
      <c r="A590" s="5" t="s">
        <v>1130</v>
      </c>
      <c r="B590" s="5" t="s">
        <v>1160</v>
      </c>
      <c r="C590" s="4" t="s">
        <v>1158</v>
      </c>
      <c r="D590" s="5" t="s">
        <v>13</v>
      </c>
      <c r="E590" s="4" t="s">
        <v>782</v>
      </c>
      <c r="J590" s="5" t="s">
        <v>9</v>
      </c>
    </row>
    <row r="591" spans="1:10">
      <c r="A591" s="5" t="s">
        <v>1130</v>
      </c>
      <c r="B591" s="5" t="s">
        <v>1160</v>
      </c>
      <c r="C591" s="4" t="s">
        <v>1085</v>
      </c>
      <c r="D591" s="5" t="s">
        <v>13</v>
      </c>
      <c r="E591" s="4" t="s">
        <v>1161</v>
      </c>
      <c r="J591" s="5" t="s">
        <v>9</v>
      </c>
    </row>
    <row r="592" spans="1:10" ht="104.1">
      <c r="A592" s="5" t="s">
        <v>1130</v>
      </c>
      <c r="B592" s="5" t="s">
        <v>1160</v>
      </c>
      <c r="C592" s="4" t="s">
        <v>29</v>
      </c>
      <c r="D592" s="5" t="s">
        <v>30</v>
      </c>
      <c r="E592" s="4" t="s">
        <v>1162</v>
      </c>
      <c r="F592" s="4" t="s">
        <v>1083</v>
      </c>
      <c r="J592" s="5" t="s">
        <v>824</v>
      </c>
    </row>
    <row r="593" spans="1:10">
      <c r="A593" s="5" t="s">
        <v>1130</v>
      </c>
      <c r="B593" s="5" t="s">
        <v>1163</v>
      </c>
      <c r="C593" s="4" t="s">
        <v>389</v>
      </c>
      <c r="D593" s="5" t="s">
        <v>13</v>
      </c>
      <c r="E593" s="4" t="s">
        <v>1135</v>
      </c>
      <c r="J593" s="5" t="s">
        <v>9</v>
      </c>
    </row>
    <row r="594" spans="1:10">
      <c r="A594" s="5" t="s">
        <v>1130</v>
      </c>
      <c r="B594" s="5" t="s">
        <v>1163</v>
      </c>
      <c r="C594" s="4" t="s">
        <v>1085</v>
      </c>
      <c r="D594" s="5" t="s">
        <v>13</v>
      </c>
      <c r="E594" s="4" t="s">
        <v>1145</v>
      </c>
      <c r="J594" s="5" t="s">
        <v>9</v>
      </c>
    </row>
    <row r="595" spans="1:10">
      <c r="A595" s="5" t="s">
        <v>1130</v>
      </c>
      <c r="B595" s="5" t="s">
        <v>1164</v>
      </c>
      <c r="C595" s="4" t="s">
        <v>1085</v>
      </c>
      <c r="D595" s="5" t="s">
        <v>30</v>
      </c>
      <c r="E595" s="4" t="s">
        <v>479</v>
      </c>
      <c r="J595" s="5" t="s">
        <v>9</v>
      </c>
    </row>
    <row r="596" spans="1:10">
      <c r="A596" s="5" t="s">
        <v>1130</v>
      </c>
      <c r="B596" s="5" t="s">
        <v>1164</v>
      </c>
      <c r="C596" s="4" t="s">
        <v>1085</v>
      </c>
      <c r="D596" s="5" t="s">
        <v>30</v>
      </c>
      <c r="E596" s="4" t="s">
        <v>726</v>
      </c>
      <c r="J596" s="5" t="s">
        <v>9</v>
      </c>
    </row>
    <row r="597" spans="1:10" ht="78">
      <c r="A597" s="5" t="s">
        <v>1130</v>
      </c>
      <c r="B597" s="5" t="s">
        <v>1164</v>
      </c>
      <c r="C597" s="4" t="s">
        <v>45</v>
      </c>
      <c r="D597" s="5" t="s">
        <v>30</v>
      </c>
      <c r="E597" s="4" t="s">
        <v>1165</v>
      </c>
      <c r="F597" s="4" t="s">
        <v>1166</v>
      </c>
      <c r="J597" s="5" t="s">
        <v>9</v>
      </c>
    </row>
    <row r="598" spans="1:10">
      <c r="A598" s="5" t="s">
        <v>1130</v>
      </c>
      <c r="B598" s="5" t="s">
        <v>1164</v>
      </c>
      <c r="C598" s="4" t="s">
        <v>29</v>
      </c>
      <c r="D598" s="5" t="s">
        <v>30</v>
      </c>
      <c r="E598" s="4" t="s">
        <v>1167</v>
      </c>
      <c r="F598" s="4" t="s">
        <v>1168</v>
      </c>
      <c r="G598" s="4" t="s">
        <v>1058</v>
      </c>
      <c r="J598" s="5" t="s">
        <v>9</v>
      </c>
    </row>
    <row r="599" spans="1:10">
      <c r="A599" s="5" t="s">
        <v>1130</v>
      </c>
      <c r="B599" s="5" t="s">
        <v>1169</v>
      </c>
      <c r="C599" s="4" t="s">
        <v>1085</v>
      </c>
      <c r="D599" s="5" t="s">
        <v>13</v>
      </c>
      <c r="E599" s="4" t="s">
        <v>1145</v>
      </c>
      <c r="J599" s="5" t="s">
        <v>9</v>
      </c>
    </row>
    <row r="600" spans="1:10">
      <c r="A600" s="5" t="s">
        <v>1130</v>
      </c>
      <c r="B600" s="5" t="s">
        <v>1170</v>
      </c>
      <c r="C600" s="4" t="s">
        <v>29</v>
      </c>
      <c r="D600" s="5" t="s">
        <v>13</v>
      </c>
      <c r="E600" s="4" t="s">
        <v>1171</v>
      </c>
      <c r="J600" s="5" t="s">
        <v>9</v>
      </c>
    </row>
    <row r="601" spans="1:10">
      <c r="A601" s="5" t="s">
        <v>1130</v>
      </c>
      <c r="B601" s="5" t="s">
        <v>1170</v>
      </c>
      <c r="C601" s="4" t="s">
        <v>29</v>
      </c>
      <c r="D601" s="5" t="s">
        <v>13</v>
      </c>
      <c r="E601" s="4" t="s">
        <v>1172</v>
      </c>
      <c r="J601" s="5" t="s">
        <v>9</v>
      </c>
    </row>
    <row r="602" spans="1:10">
      <c r="A602" s="5" t="s">
        <v>1130</v>
      </c>
      <c r="B602" s="5" t="s">
        <v>1173</v>
      </c>
      <c r="C602" s="4" t="s">
        <v>29</v>
      </c>
      <c r="D602" s="5" t="s">
        <v>30</v>
      </c>
      <c r="E602" s="4" t="s">
        <v>1174</v>
      </c>
      <c r="J602" s="5" t="s">
        <v>9</v>
      </c>
    </row>
    <row r="603" spans="1:10">
      <c r="A603" s="5" t="s">
        <v>1130</v>
      </c>
      <c r="B603" s="5" t="s">
        <v>1173</v>
      </c>
      <c r="C603" s="4" t="s">
        <v>846</v>
      </c>
      <c r="D603" s="5" t="s">
        <v>13</v>
      </c>
      <c r="E603" s="4" t="s">
        <v>1175</v>
      </c>
      <c r="J603" s="5" t="s">
        <v>9</v>
      </c>
    </row>
    <row r="604" spans="1:10" ht="51.95">
      <c r="A604" s="5" t="s">
        <v>1130</v>
      </c>
      <c r="B604" s="5" t="s">
        <v>1176</v>
      </c>
      <c r="C604" s="4" t="s">
        <v>29</v>
      </c>
      <c r="D604" s="5" t="s">
        <v>30</v>
      </c>
      <c r="E604" s="4" t="s">
        <v>1177</v>
      </c>
      <c r="F604" s="4" t="s">
        <v>1030</v>
      </c>
      <c r="J604" s="5" t="s">
        <v>9</v>
      </c>
    </row>
    <row r="605" spans="1:10" ht="51.95">
      <c r="A605" s="5" t="s">
        <v>1130</v>
      </c>
      <c r="B605" s="5" t="s">
        <v>1178</v>
      </c>
      <c r="C605" s="4" t="s">
        <v>12</v>
      </c>
      <c r="D605" s="5" t="s">
        <v>13</v>
      </c>
      <c r="E605" s="4" t="s">
        <v>1179</v>
      </c>
      <c r="F605" s="4" t="s">
        <v>1180</v>
      </c>
      <c r="G605" s="4" t="s">
        <v>1181</v>
      </c>
      <c r="J605" s="5" t="s">
        <v>9</v>
      </c>
    </row>
    <row r="606" spans="1:10" ht="78">
      <c r="A606" s="5" t="s">
        <v>1130</v>
      </c>
      <c r="B606" s="5" t="s">
        <v>1182</v>
      </c>
      <c r="C606" s="4" t="s">
        <v>29</v>
      </c>
      <c r="D606" s="5" t="s">
        <v>30</v>
      </c>
      <c r="E606" s="4" t="s">
        <v>1183</v>
      </c>
      <c r="F606" s="4" t="s">
        <v>1184</v>
      </c>
      <c r="G606" s="4" t="s">
        <v>1185</v>
      </c>
      <c r="J606" s="5" t="s">
        <v>9</v>
      </c>
    </row>
    <row r="607" spans="1:10" ht="51.95">
      <c r="A607" s="5" t="s">
        <v>1130</v>
      </c>
      <c r="B607" s="5" t="s">
        <v>1182</v>
      </c>
      <c r="C607" s="4" t="s">
        <v>1085</v>
      </c>
      <c r="D607" s="5" t="s">
        <v>13</v>
      </c>
      <c r="E607" s="4" t="s">
        <v>1186</v>
      </c>
      <c r="F607" s="4" t="s">
        <v>1187</v>
      </c>
      <c r="G607" s="4" t="s">
        <v>1188</v>
      </c>
      <c r="J607" s="5" t="s">
        <v>9</v>
      </c>
    </row>
    <row r="608" spans="1:10" ht="78">
      <c r="A608" s="5" t="s">
        <v>1189</v>
      </c>
      <c r="B608" s="5" t="s">
        <v>1190</v>
      </c>
      <c r="C608" s="4" t="s">
        <v>29</v>
      </c>
      <c r="D608" s="5" t="s">
        <v>30</v>
      </c>
      <c r="E608" s="4" t="s">
        <v>1191</v>
      </c>
      <c r="F608" s="4" t="s">
        <v>1192</v>
      </c>
      <c r="J608" s="5" t="s">
        <v>9</v>
      </c>
    </row>
    <row r="609" spans="1:10">
      <c r="A609" s="5" t="s">
        <v>1189</v>
      </c>
      <c r="B609" s="5" t="s">
        <v>1190</v>
      </c>
      <c r="C609" s="4" t="s">
        <v>1085</v>
      </c>
      <c r="D609" s="5" t="s">
        <v>13</v>
      </c>
      <c r="E609" s="4" t="s">
        <v>1017</v>
      </c>
      <c r="J609" s="5" t="s">
        <v>9</v>
      </c>
    </row>
    <row r="610" spans="1:10">
      <c r="A610" s="5" t="s">
        <v>1189</v>
      </c>
      <c r="B610" s="5" t="s">
        <v>1190</v>
      </c>
      <c r="C610" s="4" t="s">
        <v>1085</v>
      </c>
      <c r="D610" s="5" t="s">
        <v>13</v>
      </c>
      <c r="E610" s="4" t="s">
        <v>1017</v>
      </c>
      <c r="J610" s="5" t="s">
        <v>9</v>
      </c>
    </row>
    <row r="611" spans="1:10">
      <c r="A611" s="5" t="s">
        <v>1189</v>
      </c>
      <c r="B611" s="5" t="s">
        <v>1190</v>
      </c>
      <c r="C611" s="4" t="s">
        <v>226</v>
      </c>
      <c r="D611" s="5" t="s">
        <v>30</v>
      </c>
      <c r="E611" s="4" t="s">
        <v>1193</v>
      </c>
      <c r="J611" s="5" t="s">
        <v>9</v>
      </c>
    </row>
    <row r="612" spans="1:10" ht="51.95">
      <c r="A612" s="5" t="s">
        <v>1189</v>
      </c>
      <c r="B612" s="5" t="s">
        <v>1190</v>
      </c>
      <c r="C612" s="4" t="s">
        <v>12</v>
      </c>
      <c r="D612" s="5" t="s">
        <v>13</v>
      </c>
      <c r="E612" s="4" t="s">
        <v>1194</v>
      </c>
      <c r="F612" s="4" t="s">
        <v>1195</v>
      </c>
      <c r="J612" s="5" t="s">
        <v>824</v>
      </c>
    </row>
    <row r="613" spans="1:10" ht="51.95">
      <c r="A613" s="5" t="s">
        <v>1189</v>
      </c>
      <c r="B613" s="5" t="s">
        <v>1190</v>
      </c>
      <c r="C613" s="4" t="s">
        <v>1085</v>
      </c>
      <c r="D613" s="5" t="s">
        <v>13</v>
      </c>
      <c r="E613" s="4" t="s">
        <v>1017</v>
      </c>
      <c r="F613" s="4" t="s">
        <v>1187</v>
      </c>
      <c r="J613" s="5" t="s">
        <v>9</v>
      </c>
    </row>
    <row r="614" spans="1:10">
      <c r="A614" s="5" t="s">
        <v>1189</v>
      </c>
      <c r="B614" s="5" t="s">
        <v>1190</v>
      </c>
      <c r="C614" s="4" t="s">
        <v>1158</v>
      </c>
      <c r="D614" s="5" t="s">
        <v>13</v>
      </c>
      <c r="E614" s="4" t="s">
        <v>782</v>
      </c>
      <c r="J614" s="5" t="s">
        <v>9</v>
      </c>
    </row>
    <row r="615" spans="1:10">
      <c r="A615" s="5" t="s">
        <v>1189</v>
      </c>
      <c r="B615" s="5" t="s">
        <v>1196</v>
      </c>
      <c r="C615" s="4" t="s">
        <v>1158</v>
      </c>
      <c r="D615" s="5" t="s">
        <v>13</v>
      </c>
      <c r="E615" s="4" t="s">
        <v>782</v>
      </c>
      <c r="J615" s="5" t="s">
        <v>9</v>
      </c>
    </row>
    <row r="616" spans="1:10">
      <c r="A616" s="5" t="s">
        <v>1189</v>
      </c>
      <c r="B616" s="5" t="s">
        <v>1196</v>
      </c>
      <c r="C616" s="4" t="s">
        <v>1085</v>
      </c>
      <c r="D616" s="5" t="s">
        <v>13</v>
      </c>
      <c r="E616" s="4" t="s">
        <v>1017</v>
      </c>
      <c r="J616" s="5" t="s">
        <v>9</v>
      </c>
    </row>
    <row r="617" spans="1:10">
      <c r="A617" s="5" t="s">
        <v>1189</v>
      </c>
      <c r="B617" s="5" t="s">
        <v>1197</v>
      </c>
      <c r="C617" s="4" t="s">
        <v>29</v>
      </c>
      <c r="D617" s="5" t="s">
        <v>30</v>
      </c>
      <c r="E617" s="4" t="s">
        <v>1198</v>
      </c>
      <c r="F617" s="4" t="s">
        <v>1192</v>
      </c>
      <c r="J617" s="5" t="s">
        <v>9</v>
      </c>
    </row>
    <row r="618" spans="1:10" ht="51.95">
      <c r="A618" s="5" t="s">
        <v>1189</v>
      </c>
      <c r="B618" s="5" t="s">
        <v>1199</v>
      </c>
      <c r="C618" s="4" t="s">
        <v>29</v>
      </c>
      <c r="D618" s="5" t="s">
        <v>30</v>
      </c>
      <c r="E618" s="4" t="s">
        <v>1200</v>
      </c>
      <c r="F618" s="4" t="s">
        <v>1083</v>
      </c>
      <c r="J618" s="5" t="s">
        <v>9</v>
      </c>
    </row>
    <row r="619" spans="1:10">
      <c r="A619" s="5" t="s">
        <v>1189</v>
      </c>
      <c r="B619" s="5" t="s">
        <v>1201</v>
      </c>
      <c r="C619" s="4" t="s">
        <v>1085</v>
      </c>
      <c r="D619" s="5" t="s">
        <v>13</v>
      </c>
      <c r="E619" s="4" t="s">
        <v>498</v>
      </c>
      <c r="J619" s="5" t="s">
        <v>9</v>
      </c>
    </row>
    <row r="620" spans="1:10">
      <c r="A620" s="5" t="s">
        <v>1189</v>
      </c>
      <c r="B620" s="5" t="s">
        <v>1201</v>
      </c>
      <c r="C620" s="4" t="s">
        <v>1085</v>
      </c>
      <c r="D620" s="5" t="s">
        <v>13</v>
      </c>
      <c r="E620" s="4" t="s">
        <v>498</v>
      </c>
      <c r="J620" s="5" t="s">
        <v>9</v>
      </c>
    </row>
    <row r="621" spans="1:10">
      <c r="A621" s="5" t="s">
        <v>1189</v>
      </c>
      <c r="B621" s="5" t="s">
        <v>1201</v>
      </c>
      <c r="C621" s="4" t="s">
        <v>1085</v>
      </c>
      <c r="D621" s="5" t="s">
        <v>13</v>
      </c>
      <c r="E621" s="4" t="s">
        <v>498</v>
      </c>
      <c r="J621" s="5" t="s">
        <v>9</v>
      </c>
    </row>
    <row r="622" spans="1:10" ht="51.95">
      <c r="A622" s="5" t="s">
        <v>1189</v>
      </c>
      <c r="B622" s="5" t="s">
        <v>1201</v>
      </c>
      <c r="C622" s="4" t="s">
        <v>29</v>
      </c>
      <c r="D622" s="5" t="s">
        <v>30</v>
      </c>
      <c r="E622" s="4" t="s">
        <v>1202</v>
      </c>
      <c r="F622" s="4" t="s">
        <v>1083</v>
      </c>
    </row>
    <row r="623" spans="1:10">
      <c r="A623" s="5" t="s">
        <v>1189</v>
      </c>
      <c r="B623" s="5" t="s">
        <v>1203</v>
      </c>
      <c r="C623" s="4" t="s">
        <v>1085</v>
      </c>
      <c r="D623" s="5" t="s">
        <v>13</v>
      </c>
      <c r="E623" s="4" t="s">
        <v>498</v>
      </c>
      <c r="J623" s="5" t="s">
        <v>9</v>
      </c>
    </row>
    <row r="624" spans="1:10">
      <c r="A624" s="5" t="s">
        <v>1189</v>
      </c>
      <c r="B624" s="5" t="s">
        <v>1203</v>
      </c>
      <c r="C624" s="4" t="s">
        <v>1085</v>
      </c>
      <c r="D624" s="5" t="s">
        <v>13</v>
      </c>
      <c r="E624" s="4" t="s">
        <v>498</v>
      </c>
      <c r="J624" s="5" t="s">
        <v>9</v>
      </c>
    </row>
    <row r="625" spans="1:10">
      <c r="A625" s="5" t="s">
        <v>1189</v>
      </c>
      <c r="B625" s="5" t="s">
        <v>1203</v>
      </c>
      <c r="C625" s="4" t="s">
        <v>1085</v>
      </c>
      <c r="D625" s="5" t="s">
        <v>30</v>
      </c>
      <c r="E625" s="4" t="s">
        <v>498</v>
      </c>
      <c r="J625" s="5" t="s">
        <v>9</v>
      </c>
    </row>
    <row r="626" spans="1:10">
      <c r="A626" s="5" t="s">
        <v>1189</v>
      </c>
      <c r="B626" s="5" t="s">
        <v>1203</v>
      </c>
      <c r="C626" s="4" t="s">
        <v>1085</v>
      </c>
      <c r="D626" s="5" t="s">
        <v>13</v>
      </c>
      <c r="E626" s="4" t="s">
        <v>498</v>
      </c>
      <c r="J626" s="5" t="s">
        <v>9</v>
      </c>
    </row>
    <row r="627" spans="1:10">
      <c r="A627" s="5" t="s">
        <v>1189</v>
      </c>
      <c r="B627" s="5" t="s">
        <v>1203</v>
      </c>
      <c r="C627" s="4" t="s">
        <v>685</v>
      </c>
      <c r="D627" s="5" t="s">
        <v>30</v>
      </c>
      <c r="E627" s="4" t="s">
        <v>1204</v>
      </c>
      <c r="J627" s="5" t="s">
        <v>9</v>
      </c>
    </row>
    <row r="628" spans="1:10">
      <c r="A628" s="5" t="s">
        <v>1189</v>
      </c>
      <c r="B628" s="5" t="s">
        <v>1203</v>
      </c>
      <c r="C628" s="4" t="s">
        <v>1085</v>
      </c>
      <c r="D628" s="5" t="s">
        <v>13</v>
      </c>
      <c r="E628" s="4" t="s">
        <v>498</v>
      </c>
      <c r="J628" s="5" t="s">
        <v>9</v>
      </c>
    </row>
    <row r="629" spans="1:10">
      <c r="A629" s="5" t="s">
        <v>1189</v>
      </c>
      <c r="B629" s="5" t="s">
        <v>1205</v>
      </c>
      <c r="C629" s="4" t="s">
        <v>29</v>
      </c>
      <c r="D629" s="5" t="s">
        <v>30</v>
      </c>
      <c r="E629" s="4" t="s">
        <v>1206</v>
      </c>
      <c r="F629" s="4" t="s">
        <v>1083</v>
      </c>
      <c r="J629" s="5" t="s">
        <v>9</v>
      </c>
    </row>
    <row r="630" spans="1:10" ht="51.95">
      <c r="A630" s="5" t="s">
        <v>1189</v>
      </c>
      <c r="B630" s="5" t="s">
        <v>1205</v>
      </c>
      <c r="C630" s="4" t="s">
        <v>977</v>
      </c>
      <c r="D630" s="5" t="s">
        <v>30</v>
      </c>
      <c r="E630" s="4" t="s">
        <v>1207</v>
      </c>
      <c r="F630" s="4" t="s">
        <v>1208</v>
      </c>
      <c r="J630" s="5" t="s">
        <v>824</v>
      </c>
    </row>
    <row r="631" spans="1:10">
      <c r="A631" s="5" t="s">
        <v>1189</v>
      </c>
      <c r="B631" s="5" t="s">
        <v>1205</v>
      </c>
      <c r="C631" s="4" t="s">
        <v>1085</v>
      </c>
      <c r="D631" s="5" t="s">
        <v>13</v>
      </c>
      <c r="E631" s="4" t="s">
        <v>498</v>
      </c>
      <c r="J631" s="5" t="s">
        <v>9</v>
      </c>
    </row>
    <row r="632" spans="1:10">
      <c r="A632" s="5" t="s">
        <v>1189</v>
      </c>
      <c r="B632" s="5" t="s">
        <v>1205</v>
      </c>
      <c r="C632" s="4" t="s">
        <v>1085</v>
      </c>
      <c r="D632" s="5" t="s">
        <v>13</v>
      </c>
      <c r="E632" s="4" t="s">
        <v>498</v>
      </c>
      <c r="J632" s="5" t="s">
        <v>9</v>
      </c>
    </row>
    <row r="633" spans="1:10">
      <c r="A633" s="5" t="s">
        <v>1189</v>
      </c>
      <c r="B633" s="5" t="s">
        <v>1209</v>
      </c>
      <c r="C633" s="4" t="s">
        <v>1085</v>
      </c>
      <c r="D633" s="5" t="s">
        <v>13</v>
      </c>
      <c r="E633" s="4" t="s">
        <v>498</v>
      </c>
      <c r="J633" s="5" t="s">
        <v>9</v>
      </c>
    </row>
    <row r="634" spans="1:10">
      <c r="A634" s="5" t="s">
        <v>1189</v>
      </c>
      <c r="B634" s="5" t="s">
        <v>1209</v>
      </c>
      <c r="C634" s="4" t="s">
        <v>29</v>
      </c>
      <c r="D634" s="5" t="s">
        <v>30</v>
      </c>
      <c r="E634" s="4" t="s">
        <v>1210</v>
      </c>
      <c r="F634" s="4" t="s">
        <v>1083</v>
      </c>
      <c r="J634" s="5" t="s">
        <v>9</v>
      </c>
    </row>
    <row r="635" spans="1:10" ht="51.95">
      <c r="A635" s="5" t="s">
        <v>1189</v>
      </c>
      <c r="B635" s="5" t="s">
        <v>1209</v>
      </c>
      <c r="C635" s="4" t="s">
        <v>977</v>
      </c>
      <c r="D635" s="5" t="s">
        <v>30</v>
      </c>
      <c r="E635" s="4" t="s">
        <v>1211</v>
      </c>
      <c r="F635" s="4" t="s">
        <v>1212</v>
      </c>
      <c r="J635" s="5" t="s">
        <v>824</v>
      </c>
    </row>
    <row r="636" spans="1:10" ht="51.95">
      <c r="A636" s="5" t="s">
        <v>1189</v>
      </c>
      <c r="B636" s="5" t="s">
        <v>1209</v>
      </c>
      <c r="C636" s="4" t="s">
        <v>12</v>
      </c>
      <c r="D636" s="5" t="s">
        <v>13</v>
      </c>
      <c r="E636" s="4" t="s">
        <v>1213</v>
      </c>
      <c r="F636" s="4" t="s">
        <v>1214</v>
      </c>
      <c r="J636" s="5" t="s">
        <v>824</v>
      </c>
    </row>
    <row r="637" spans="1:10">
      <c r="A637" s="5" t="s">
        <v>1189</v>
      </c>
      <c r="B637" s="5" t="s">
        <v>1209</v>
      </c>
      <c r="C637" s="4" t="s">
        <v>1085</v>
      </c>
      <c r="D637" s="5" t="s">
        <v>13</v>
      </c>
      <c r="E637" s="4" t="s">
        <v>498</v>
      </c>
      <c r="J637" s="5" t="s">
        <v>9</v>
      </c>
    </row>
    <row r="638" spans="1:10">
      <c r="A638" s="5" t="s">
        <v>1189</v>
      </c>
      <c r="B638" s="5" t="s">
        <v>1209</v>
      </c>
      <c r="C638" s="4" t="s">
        <v>1085</v>
      </c>
      <c r="D638" s="5" t="s">
        <v>13</v>
      </c>
      <c r="E638" s="4" t="s">
        <v>498</v>
      </c>
      <c r="J638" s="5" t="s">
        <v>9</v>
      </c>
    </row>
    <row r="639" spans="1:10">
      <c r="A639" s="5" t="s">
        <v>1189</v>
      </c>
      <c r="B639" s="5" t="s">
        <v>1215</v>
      </c>
      <c r="C639" s="4" t="s">
        <v>1085</v>
      </c>
      <c r="D639" s="5" t="s">
        <v>13</v>
      </c>
      <c r="E639" s="4" t="s">
        <v>1017</v>
      </c>
      <c r="J639" s="5" t="s">
        <v>9</v>
      </c>
    </row>
    <row r="640" spans="1:10" ht="51.95">
      <c r="A640" s="5" t="s">
        <v>1189</v>
      </c>
      <c r="B640" s="5" t="s">
        <v>1215</v>
      </c>
      <c r="C640" s="4" t="s">
        <v>29</v>
      </c>
      <c r="D640" s="5" t="s">
        <v>30</v>
      </c>
      <c r="E640" s="4" t="s">
        <v>1216</v>
      </c>
      <c r="F640" s="4" t="s">
        <v>1217</v>
      </c>
      <c r="J640" s="5" t="s">
        <v>9</v>
      </c>
    </row>
    <row r="641" spans="1:10">
      <c r="A641" s="5" t="s">
        <v>1189</v>
      </c>
      <c r="B641" s="5" t="s">
        <v>1215</v>
      </c>
      <c r="C641" s="4" t="s">
        <v>29</v>
      </c>
      <c r="D641" s="5" t="s">
        <v>30</v>
      </c>
      <c r="E641" s="4" t="s">
        <v>1218</v>
      </c>
      <c r="F641" s="4" t="s">
        <v>1217</v>
      </c>
      <c r="J641" s="5" t="s">
        <v>9</v>
      </c>
    </row>
    <row r="642" spans="1:10">
      <c r="A642" s="5" t="s">
        <v>1189</v>
      </c>
      <c r="B642" s="5" t="s">
        <v>1219</v>
      </c>
      <c r="C642" s="4" t="s">
        <v>1158</v>
      </c>
      <c r="D642" s="5" t="s">
        <v>13</v>
      </c>
      <c r="E642" s="4" t="s">
        <v>1220</v>
      </c>
      <c r="J642" s="5" t="s">
        <v>9</v>
      </c>
    </row>
    <row r="643" spans="1:10">
      <c r="A643" s="5" t="s">
        <v>1189</v>
      </c>
      <c r="B643" s="5" t="s">
        <v>1219</v>
      </c>
      <c r="C643" s="4" t="s">
        <v>1085</v>
      </c>
      <c r="D643" s="5" t="s">
        <v>13</v>
      </c>
      <c r="E643" s="4" t="s">
        <v>1017</v>
      </c>
      <c r="J643" s="5" t="s">
        <v>9</v>
      </c>
    </row>
    <row r="644" spans="1:10">
      <c r="A644" s="5" t="s">
        <v>1189</v>
      </c>
      <c r="B644" s="5" t="s">
        <v>1221</v>
      </c>
      <c r="C644" s="4" t="s">
        <v>29</v>
      </c>
      <c r="D644" s="5" t="s">
        <v>30</v>
      </c>
      <c r="E644" s="4" t="s">
        <v>1222</v>
      </c>
      <c r="J644" s="5" t="s">
        <v>9</v>
      </c>
    </row>
    <row r="645" spans="1:10">
      <c r="A645" s="5" t="s">
        <v>1189</v>
      </c>
      <c r="B645" s="5" t="s">
        <v>1221</v>
      </c>
      <c r="C645" s="4" t="s">
        <v>29</v>
      </c>
      <c r="D645" s="5" t="s">
        <v>30</v>
      </c>
      <c r="E645" s="4" t="s">
        <v>1223</v>
      </c>
      <c r="J645" s="5" t="s">
        <v>9</v>
      </c>
    </row>
    <row r="646" spans="1:10">
      <c r="A646" s="5" t="s">
        <v>1189</v>
      </c>
      <c r="B646" s="5" t="s">
        <v>1221</v>
      </c>
      <c r="C646" s="4" t="s">
        <v>29</v>
      </c>
      <c r="D646" s="5" t="s">
        <v>13</v>
      </c>
      <c r="E646" s="4" t="s">
        <v>1224</v>
      </c>
      <c r="J646" s="5" t="s">
        <v>9</v>
      </c>
    </row>
    <row r="647" spans="1:10">
      <c r="A647" s="5" t="s">
        <v>1189</v>
      </c>
      <c r="B647" s="5" t="s">
        <v>1221</v>
      </c>
      <c r="C647" s="4" t="s">
        <v>1085</v>
      </c>
      <c r="D647" s="5" t="s">
        <v>13</v>
      </c>
      <c r="E647" s="4" t="s">
        <v>1017</v>
      </c>
      <c r="J647" s="5" t="s">
        <v>9</v>
      </c>
    </row>
    <row r="648" spans="1:10" ht="207.95">
      <c r="A648" s="5" t="s">
        <v>1189</v>
      </c>
      <c r="B648" s="5" t="s">
        <v>1225</v>
      </c>
      <c r="C648" s="4" t="s">
        <v>29</v>
      </c>
      <c r="D648" s="5" t="s">
        <v>30</v>
      </c>
      <c r="E648" s="4" t="s">
        <v>1226</v>
      </c>
      <c r="F648" s="4" t="s">
        <v>1217</v>
      </c>
      <c r="J648" s="5" t="s">
        <v>9</v>
      </c>
    </row>
    <row r="649" spans="1:10">
      <c r="A649" s="5" t="s">
        <v>1189</v>
      </c>
      <c r="B649" s="5" t="s">
        <v>1225</v>
      </c>
      <c r="C649" s="4" t="s">
        <v>1085</v>
      </c>
      <c r="D649" s="5" t="s">
        <v>13</v>
      </c>
      <c r="E649" s="4" t="s">
        <v>1017</v>
      </c>
      <c r="J649" s="5" t="s">
        <v>9</v>
      </c>
    </row>
    <row r="650" spans="1:10">
      <c r="A650" s="5" t="s">
        <v>1227</v>
      </c>
      <c r="B650" s="5" t="s">
        <v>1225</v>
      </c>
      <c r="C650" s="4" t="s">
        <v>29</v>
      </c>
      <c r="D650" s="5" t="s">
        <v>30</v>
      </c>
      <c r="E650" s="4" t="s">
        <v>1228</v>
      </c>
      <c r="F650" s="4" t="s">
        <v>1217</v>
      </c>
      <c r="J650" s="5" t="s">
        <v>9</v>
      </c>
    </row>
    <row r="651" spans="1:10">
      <c r="A651" s="5" t="s">
        <v>1189</v>
      </c>
      <c r="B651" s="5" t="s">
        <v>1225</v>
      </c>
      <c r="C651" s="4" t="s">
        <v>1085</v>
      </c>
      <c r="D651" s="5" t="s">
        <v>30</v>
      </c>
      <c r="E651" s="4" t="s">
        <v>647</v>
      </c>
      <c r="J651" s="5" t="s">
        <v>9</v>
      </c>
    </row>
    <row r="652" spans="1:10" ht="51.95">
      <c r="A652" s="5" t="s">
        <v>1189</v>
      </c>
      <c r="B652" s="5" t="s">
        <v>1229</v>
      </c>
      <c r="C652" s="4" t="s">
        <v>912</v>
      </c>
      <c r="D652" s="5" t="s">
        <v>13</v>
      </c>
      <c r="E652" s="4" t="s">
        <v>1230</v>
      </c>
      <c r="F652" s="4" t="s">
        <v>1231</v>
      </c>
      <c r="J652" s="5" t="s">
        <v>9</v>
      </c>
    </row>
    <row r="653" spans="1:10" ht="51.95">
      <c r="A653" s="5" t="s">
        <v>1189</v>
      </c>
      <c r="B653" s="5" t="s">
        <v>1232</v>
      </c>
      <c r="C653" s="4" t="s">
        <v>29</v>
      </c>
      <c r="D653" s="5" t="s">
        <v>30</v>
      </c>
      <c r="E653" s="4" t="s">
        <v>1233</v>
      </c>
      <c r="F653" s="4" t="s">
        <v>1217</v>
      </c>
      <c r="J653" s="5" t="s">
        <v>9</v>
      </c>
    </row>
    <row r="654" spans="1:10">
      <c r="A654" s="5" t="s">
        <v>1189</v>
      </c>
      <c r="B654" s="5" t="s">
        <v>1232</v>
      </c>
      <c r="C654" s="4" t="s">
        <v>1085</v>
      </c>
      <c r="D654" s="5" t="s">
        <v>30</v>
      </c>
      <c r="E654" s="4" t="s">
        <v>647</v>
      </c>
      <c r="J654" s="5" t="s">
        <v>9</v>
      </c>
    </row>
    <row r="655" spans="1:10" ht="51.95">
      <c r="A655" s="5" t="s">
        <v>1189</v>
      </c>
      <c r="B655" s="5" t="s">
        <v>1234</v>
      </c>
      <c r="C655" s="4" t="s">
        <v>29</v>
      </c>
      <c r="D655" s="5" t="s">
        <v>30</v>
      </c>
      <c r="E655" s="4" t="s">
        <v>1235</v>
      </c>
      <c r="F655" s="4" t="s">
        <v>1236</v>
      </c>
      <c r="J655" s="5" t="s">
        <v>9</v>
      </c>
    </row>
    <row r="656" spans="1:10">
      <c r="A656" s="5" t="s">
        <v>1237</v>
      </c>
      <c r="B656" s="5" t="s">
        <v>1238</v>
      </c>
      <c r="C656" s="4" t="s">
        <v>29</v>
      </c>
      <c r="D656" s="5" t="s">
        <v>30</v>
      </c>
      <c r="E656" s="4" t="s">
        <v>1239</v>
      </c>
      <c r="F656" s="4" t="s">
        <v>1217</v>
      </c>
      <c r="J656" s="5" t="s">
        <v>9</v>
      </c>
    </row>
    <row r="657" spans="1:10" ht="78">
      <c r="A657" s="5" t="s">
        <v>1237</v>
      </c>
      <c r="B657" s="5" t="s">
        <v>1240</v>
      </c>
      <c r="C657" s="4" t="s">
        <v>29</v>
      </c>
      <c r="D657" s="5" t="s">
        <v>30</v>
      </c>
      <c r="E657" s="4" t="s">
        <v>1241</v>
      </c>
      <c r="F657" s="4" t="s">
        <v>1217</v>
      </c>
      <c r="J657" s="5" t="s">
        <v>9</v>
      </c>
    </row>
    <row r="658" spans="1:10">
      <c r="A658" s="5" t="s">
        <v>1237</v>
      </c>
      <c r="B658" s="5" t="s">
        <v>1240</v>
      </c>
      <c r="C658" s="4" t="s">
        <v>1085</v>
      </c>
      <c r="D658" s="5" t="s">
        <v>30</v>
      </c>
      <c r="E658" s="4" t="s">
        <v>647</v>
      </c>
      <c r="J658" s="5" t="s">
        <v>9</v>
      </c>
    </row>
    <row r="659" spans="1:10" ht="51.95">
      <c r="A659" s="5" t="s">
        <v>1237</v>
      </c>
      <c r="B659" s="5" t="s">
        <v>1242</v>
      </c>
      <c r="C659" s="4" t="s">
        <v>29</v>
      </c>
      <c r="D659" s="5" t="s">
        <v>13</v>
      </c>
      <c r="E659" s="4" t="s">
        <v>1243</v>
      </c>
      <c r="F659" s="4" t="s">
        <v>1217</v>
      </c>
      <c r="J659" s="5" t="s">
        <v>9</v>
      </c>
    </row>
    <row r="660" spans="1:10">
      <c r="A660" s="5" t="s">
        <v>1237</v>
      </c>
      <c r="B660" s="5" t="s">
        <v>1242</v>
      </c>
      <c r="C660" s="4" t="s">
        <v>1085</v>
      </c>
      <c r="D660" s="5" t="s">
        <v>30</v>
      </c>
      <c r="E660" s="4" t="s">
        <v>647</v>
      </c>
      <c r="J660" s="5" t="s">
        <v>9</v>
      </c>
    </row>
    <row r="661" spans="1:10">
      <c r="A661" s="5" t="s">
        <v>1237</v>
      </c>
      <c r="B661" s="5" t="s">
        <v>1244</v>
      </c>
      <c r="C661" s="4" t="s">
        <v>29</v>
      </c>
      <c r="D661" s="5" t="s">
        <v>30</v>
      </c>
      <c r="E661" s="4" t="s">
        <v>1245</v>
      </c>
      <c r="F661" s="4" t="s">
        <v>1217</v>
      </c>
      <c r="J661" s="5" t="s">
        <v>9</v>
      </c>
    </row>
    <row r="662" spans="1:10">
      <c r="A662" s="5" t="s">
        <v>1237</v>
      </c>
      <c r="B662" s="5" t="s">
        <v>1246</v>
      </c>
      <c r="C662" s="4" t="s">
        <v>29</v>
      </c>
      <c r="D662" s="5" t="s">
        <v>30</v>
      </c>
      <c r="E662" s="4" t="s">
        <v>1247</v>
      </c>
      <c r="F662" s="4" t="s">
        <v>1217</v>
      </c>
      <c r="J662" s="5" t="s">
        <v>9</v>
      </c>
    </row>
    <row r="663" spans="1:10" ht="51.95">
      <c r="A663" s="5" t="s">
        <v>1237</v>
      </c>
      <c r="B663" s="5" t="s">
        <v>1248</v>
      </c>
      <c r="C663" s="4" t="s">
        <v>29</v>
      </c>
      <c r="D663" s="5" t="s">
        <v>30</v>
      </c>
      <c r="E663" s="4" t="s">
        <v>1249</v>
      </c>
      <c r="F663" s="4" t="s">
        <v>1217</v>
      </c>
      <c r="J663" s="5" t="s">
        <v>9</v>
      </c>
    </row>
    <row r="664" spans="1:10">
      <c r="A664" s="5" t="s">
        <v>1237</v>
      </c>
      <c r="B664" s="5" t="s">
        <v>1248</v>
      </c>
      <c r="C664" s="4" t="s">
        <v>1085</v>
      </c>
      <c r="D664" s="5" t="s">
        <v>30</v>
      </c>
      <c r="E664" s="4" t="s">
        <v>1017</v>
      </c>
      <c r="J664" s="5" t="s">
        <v>9</v>
      </c>
    </row>
    <row r="665" spans="1:10">
      <c r="A665" s="5" t="s">
        <v>1237</v>
      </c>
      <c r="B665" s="5" t="s">
        <v>1250</v>
      </c>
      <c r="C665" s="4" t="s">
        <v>389</v>
      </c>
      <c r="D665" s="5" t="s">
        <v>13</v>
      </c>
      <c r="E665" s="4" t="s">
        <v>1017</v>
      </c>
      <c r="J665" s="5" t="s">
        <v>9</v>
      </c>
    </row>
    <row r="666" spans="1:10" ht="104.1">
      <c r="A666" s="5" t="s">
        <v>1237</v>
      </c>
      <c r="B666" s="5" t="s">
        <v>1251</v>
      </c>
      <c r="C666" s="4" t="s">
        <v>29</v>
      </c>
      <c r="D666" s="5" t="s">
        <v>30</v>
      </c>
      <c r="E666" s="4" t="s">
        <v>1252</v>
      </c>
      <c r="F666" s="4" t="s">
        <v>1083</v>
      </c>
      <c r="J666" s="5" t="s">
        <v>9</v>
      </c>
    </row>
    <row r="667" spans="1:10">
      <c r="A667" s="5" t="s">
        <v>1237</v>
      </c>
      <c r="B667" s="5" t="s">
        <v>1253</v>
      </c>
      <c r="C667" s="4" t="s">
        <v>29</v>
      </c>
      <c r="D667" s="5" t="s">
        <v>30</v>
      </c>
      <c r="E667" s="4" t="s">
        <v>1254</v>
      </c>
      <c r="F667" s="4" t="s">
        <v>1083</v>
      </c>
      <c r="J667" s="5" t="s">
        <v>9</v>
      </c>
    </row>
    <row r="668" spans="1:10">
      <c r="A668" s="5" t="s">
        <v>1237</v>
      </c>
      <c r="B668" s="5">
        <v>1606.2021999999999</v>
      </c>
      <c r="C668" s="4" t="s">
        <v>29</v>
      </c>
      <c r="D668" s="5" t="s">
        <v>30</v>
      </c>
      <c r="E668" s="4" t="s">
        <v>1255</v>
      </c>
      <c r="F668" s="4" t="s">
        <v>1083</v>
      </c>
      <c r="J668" s="5" t="s">
        <v>9</v>
      </c>
    </row>
    <row r="669" spans="1:10">
      <c r="A669" s="5" t="s">
        <v>1237</v>
      </c>
      <c r="B669" s="5" t="s">
        <v>1256</v>
      </c>
      <c r="C669" s="4" t="s">
        <v>29</v>
      </c>
      <c r="D669" s="5" t="s">
        <v>13</v>
      </c>
      <c r="E669" s="4" t="s">
        <v>1257</v>
      </c>
      <c r="J669" s="5" t="s">
        <v>9</v>
      </c>
    </row>
    <row r="670" spans="1:10">
      <c r="A670" s="5" t="s">
        <v>1237</v>
      </c>
      <c r="B670" s="5" t="s">
        <v>1256</v>
      </c>
      <c r="C670" s="4" t="s">
        <v>29</v>
      </c>
      <c r="D670" s="5" t="s">
        <v>13</v>
      </c>
      <c r="E670" s="4" t="s">
        <v>1172</v>
      </c>
      <c r="J670" s="5" t="s">
        <v>9</v>
      </c>
    </row>
    <row r="671" spans="1:10">
      <c r="A671" s="5" t="s">
        <v>1258</v>
      </c>
      <c r="B671" s="5" t="s">
        <v>1259</v>
      </c>
      <c r="C671" s="4" t="s">
        <v>29</v>
      </c>
      <c r="D671" s="5" t="s">
        <v>1260</v>
      </c>
      <c r="E671" s="4" t="s">
        <v>1261</v>
      </c>
      <c r="J671" s="5" t="s">
        <v>9</v>
      </c>
    </row>
    <row r="672" spans="1:10">
      <c r="A672" s="5" t="s">
        <v>1237</v>
      </c>
      <c r="B672" s="5" t="s">
        <v>1259</v>
      </c>
      <c r="C672" s="4" t="s">
        <v>29</v>
      </c>
      <c r="D672" s="5" t="s">
        <v>1260</v>
      </c>
      <c r="E672" s="4" t="s">
        <v>1262</v>
      </c>
      <c r="J672" s="5" t="s">
        <v>9</v>
      </c>
    </row>
    <row r="673" spans="1:10">
      <c r="A673" s="5" t="s">
        <v>1237</v>
      </c>
      <c r="B673" s="5" t="s">
        <v>1259</v>
      </c>
      <c r="C673" s="4" t="s">
        <v>29</v>
      </c>
      <c r="D673" s="5" t="s">
        <v>30</v>
      </c>
      <c r="E673" s="4" t="s">
        <v>1263</v>
      </c>
      <c r="F673" s="4" t="s">
        <v>1217</v>
      </c>
      <c r="J673" s="5" t="s">
        <v>9</v>
      </c>
    </row>
    <row r="674" spans="1:10" ht="51.95">
      <c r="A674" s="5" t="s">
        <v>1237</v>
      </c>
      <c r="B674" s="5" t="s">
        <v>1259</v>
      </c>
      <c r="C674" s="4" t="s">
        <v>29</v>
      </c>
      <c r="D674" s="5" t="s">
        <v>30</v>
      </c>
      <c r="E674" s="4" t="s">
        <v>1264</v>
      </c>
      <c r="F674" s="4" t="s">
        <v>1217</v>
      </c>
      <c r="J674" s="5" t="s">
        <v>9</v>
      </c>
    </row>
    <row r="675" spans="1:10">
      <c r="A675" s="5" t="s">
        <v>1237</v>
      </c>
      <c r="B675" s="5" t="s">
        <v>1229</v>
      </c>
      <c r="C675" s="4" t="s">
        <v>29</v>
      </c>
      <c r="D675" s="5" t="s">
        <v>30</v>
      </c>
      <c r="E675" s="4" t="s">
        <v>1265</v>
      </c>
      <c r="F675" s="4" t="s">
        <v>1217</v>
      </c>
      <c r="J675" s="5" t="s">
        <v>9</v>
      </c>
    </row>
    <row r="676" spans="1:10">
      <c r="A676" s="5" t="s">
        <v>1237</v>
      </c>
      <c r="B676" s="5" t="s">
        <v>1229</v>
      </c>
      <c r="C676" s="4" t="s">
        <v>1085</v>
      </c>
      <c r="D676" s="5" t="s">
        <v>30</v>
      </c>
      <c r="E676" s="4" t="s">
        <v>1017</v>
      </c>
      <c r="J676" s="5" t="s">
        <v>9</v>
      </c>
    </row>
    <row r="677" spans="1:10">
      <c r="A677" s="5" t="s">
        <v>1237</v>
      </c>
      <c r="B677" s="5" t="s">
        <v>1229</v>
      </c>
      <c r="C677" s="4" t="s">
        <v>1085</v>
      </c>
      <c r="D677" s="5" t="s">
        <v>30</v>
      </c>
      <c r="E677" s="4" t="s">
        <v>1017</v>
      </c>
      <c r="J677" s="5" t="s">
        <v>9</v>
      </c>
    </row>
    <row r="678" spans="1:10">
      <c r="A678" s="5" t="s">
        <v>1237</v>
      </c>
      <c r="B678" s="5" t="s">
        <v>1266</v>
      </c>
      <c r="C678" s="4" t="s">
        <v>1085</v>
      </c>
      <c r="D678" s="5" t="s">
        <v>30</v>
      </c>
      <c r="E678" s="4" t="s">
        <v>1017</v>
      </c>
      <c r="J678" s="5" t="s">
        <v>9</v>
      </c>
    </row>
    <row r="679" spans="1:10">
      <c r="A679" s="5" t="s">
        <v>1237</v>
      </c>
      <c r="B679" s="5" t="s">
        <v>1266</v>
      </c>
      <c r="C679" s="4" t="s">
        <v>29</v>
      </c>
      <c r="D679" s="5" t="s">
        <v>30</v>
      </c>
      <c r="E679" s="4" t="s">
        <v>1267</v>
      </c>
      <c r="F679" s="4" t="s">
        <v>1217</v>
      </c>
      <c r="J679" s="5" t="s">
        <v>9</v>
      </c>
    </row>
    <row r="680" spans="1:10">
      <c r="A680" s="5" t="s">
        <v>1237</v>
      </c>
      <c r="B680" s="5" t="s">
        <v>1266</v>
      </c>
      <c r="C680" s="4" t="s">
        <v>29</v>
      </c>
      <c r="D680" s="5" t="s">
        <v>30</v>
      </c>
      <c r="E680" s="4" t="s">
        <v>1268</v>
      </c>
      <c r="J680" s="5" t="s">
        <v>9</v>
      </c>
    </row>
    <row r="681" spans="1:10" ht="104.1">
      <c r="A681" s="5" t="s">
        <v>1237</v>
      </c>
      <c r="B681" s="5" t="s">
        <v>1269</v>
      </c>
      <c r="C681" s="4" t="s">
        <v>29</v>
      </c>
      <c r="D681" s="5" t="s">
        <v>30</v>
      </c>
      <c r="E681" s="4" t="s">
        <v>1270</v>
      </c>
      <c r="F681" s="4" t="s">
        <v>1217</v>
      </c>
      <c r="J681" s="5" t="s">
        <v>9</v>
      </c>
    </row>
    <row r="682" spans="1:10">
      <c r="A682" s="5" t="s">
        <v>1237</v>
      </c>
      <c r="B682" s="3" t="s">
        <v>1269</v>
      </c>
      <c r="C682" s="4" t="s">
        <v>29</v>
      </c>
      <c r="D682" s="5" t="s">
        <v>30</v>
      </c>
      <c r="E682" s="4" t="s">
        <v>1271</v>
      </c>
      <c r="F682" s="4" t="s">
        <v>1217</v>
      </c>
      <c r="J682" s="5" t="s">
        <v>9</v>
      </c>
    </row>
    <row r="683" spans="1:10">
      <c r="A683" s="5" t="s">
        <v>1237</v>
      </c>
      <c r="B683" s="3" t="s">
        <v>1269</v>
      </c>
      <c r="C683" s="4" t="s">
        <v>29</v>
      </c>
      <c r="D683" s="5" t="s">
        <v>30</v>
      </c>
      <c r="E683" s="4" t="s">
        <v>1272</v>
      </c>
      <c r="F683" s="4" t="s">
        <v>1217</v>
      </c>
      <c r="J683" s="5" t="s">
        <v>9</v>
      </c>
    </row>
    <row r="684" spans="1:10" ht="156">
      <c r="A684" s="5" t="s">
        <v>1273</v>
      </c>
      <c r="B684" s="5" t="s">
        <v>1274</v>
      </c>
      <c r="C684" s="4" t="s">
        <v>29</v>
      </c>
      <c r="D684" s="5" t="s">
        <v>30</v>
      </c>
      <c r="E684" s="4" t="s">
        <v>1275</v>
      </c>
      <c r="F684" s="4" t="s">
        <v>1276</v>
      </c>
      <c r="J684" s="5" t="s">
        <v>9</v>
      </c>
    </row>
    <row r="685" spans="1:10">
      <c r="A685" s="5" t="s">
        <v>1273</v>
      </c>
      <c r="B685" s="5" t="s">
        <v>1274</v>
      </c>
      <c r="C685" s="4" t="s">
        <v>29</v>
      </c>
      <c r="D685" s="5" t="s">
        <v>30</v>
      </c>
      <c r="E685" s="4" t="s">
        <v>1277</v>
      </c>
      <c r="J685" s="5" t="s">
        <v>9</v>
      </c>
    </row>
    <row r="686" spans="1:10">
      <c r="A686" s="5" t="s">
        <v>1273</v>
      </c>
      <c r="B686" s="5" t="s">
        <v>1278</v>
      </c>
      <c r="C686" s="4" t="s">
        <v>1085</v>
      </c>
      <c r="D686" s="5" t="s">
        <v>30</v>
      </c>
      <c r="E686" s="4" t="s">
        <v>647</v>
      </c>
      <c r="J686" s="5" t="s">
        <v>9</v>
      </c>
    </row>
    <row r="687" spans="1:10" ht="51.95">
      <c r="A687" s="5" t="s">
        <v>1279</v>
      </c>
      <c r="B687" s="5" t="s">
        <v>1280</v>
      </c>
      <c r="C687" s="4" t="s">
        <v>29</v>
      </c>
      <c r="D687" s="5" t="s">
        <v>30</v>
      </c>
      <c r="E687" s="4" t="s">
        <v>1281</v>
      </c>
      <c r="F687" s="4" t="s">
        <v>1282</v>
      </c>
      <c r="H687" s="4" t="s">
        <v>9</v>
      </c>
      <c r="I687" s="4" t="s">
        <v>1185</v>
      </c>
      <c r="J687" s="5" t="s">
        <v>9</v>
      </c>
    </row>
    <row r="688" spans="1:10" ht="51.95">
      <c r="A688" s="5" t="s">
        <v>1279</v>
      </c>
      <c r="B688" s="5" t="s">
        <v>1280</v>
      </c>
      <c r="C688" s="4" t="s">
        <v>389</v>
      </c>
      <c r="D688" s="5" t="s">
        <v>13</v>
      </c>
      <c r="E688" s="4" t="s">
        <v>1283</v>
      </c>
      <c r="F688" s="4" t="s">
        <v>1284</v>
      </c>
      <c r="H688" s="4" t="s">
        <v>9</v>
      </c>
      <c r="J688" s="5" t="s">
        <v>9</v>
      </c>
    </row>
    <row r="689" spans="1:10">
      <c r="A689" s="5" t="s">
        <v>1279</v>
      </c>
      <c r="B689" s="5" t="s">
        <v>1285</v>
      </c>
      <c r="C689" s="4" t="s">
        <v>1085</v>
      </c>
      <c r="D689" s="5" t="s">
        <v>30</v>
      </c>
      <c r="E689" s="4" t="s">
        <v>647</v>
      </c>
      <c r="J689" s="5" t="s">
        <v>9</v>
      </c>
    </row>
    <row r="690" spans="1:10" ht="51.95">
      <c r="A690" s="5" t="s">
        <v>1279</v>
      </c>
      <c r="B690" s="5" t="s">
        <v>1285</v>
      </c>
      <c r="C690" s="4" t="s">
        <v>29</v>
      </c>
      <c r="D690" s="5" t="s">
        <v>30</v>
      </c>
      <c r="E690" s="4" t="s">
        <v>1286</v>
      </c>
      <c r="F690" s="4" t="s">
        <v>1282</v>
      </c>
      <c r="H690" s="4" t="s">
        <v>9</v>
      </c>
      <c r="I690" s="4" t="s">
        <v>1185</v>
      </c>
      <c r="J690" s="5" t="s">
        <v>9</v>
      </c>
    </row>
    <row r="691" spans="1:10">
      <c r="A691" s="5" t="s">
        <v>1279</v>
      </c>
      <c r="B691" s="5" t="s">
        <v>1285</v>
      </c>
      <c r="C691" s="4" t="s">
        <v>1085</v>
      </c>
      <c r="D691" s="5" t="s">
        <v>30</v>
      </c>
      <c r="E691" s="4" t="s">
        <v>647</v>
      </c>
      <c r="J691" s="5" t="s">
        <v>9</v>
      </c>
    </row>
    <row r="692" spans="1:10">
      <c r="A692" s="5" t="s">
        <v>1279</v>
      </c>
      <c r="B692" s="5" t="s">
        <v>1287</v>
      </c>
      <c r="C692" s="4" t="s">
        <v>1288</v>
      </c>
      <c r="D692" s="5" t="s">
        <v>1289</v>
      </c>
      <c r="E692" s="4" t="s">
        <v>1290</v>
      </c>
      <c r="J692" s="5" t="s">
        <v>9</v>
      </c>
    </row>
    <row r="693" spans="1:10">
      <c r="A693" s="5" t="s">
        <v>1279</v>
      </c>
      <c r="B693" s="5" t="s">
        <v>1287</v>
      </c>
      <c r="C693" s="4" t="s">
        <v>1288</v>
      </c>
      <c r="D693" s="5" t="s">
        <v>1289</v>
      </c>
      <c r="E693" s="4" t="s">
        <v>1290</v>
      </c>
      <c r="J693" s="5" t="s">
        <v>9</v>
      </c>
    </row>
    <row r="694" spans="1:10">
      <c r="A694" s="5" t="s">
        <v>1279</v>
      </c>
      <c r="B694" s="5" t="s">
        <v>1291</v>
      </c>
      <c r="C694" s="4" t="s">
        <v>1288</v>
      </c>
      <c r="D694" s="5" t="s">
        <v>1289</v>
      </c>
      <c r="E694" s="4" t="s">
        <v>1290</v>
      </c>
      <c r="J694" s="5" t="s">
        <v>9</v>
      </c>
    </row>
    <row r="695" spans="1:10" ht="51.95">
      <c r="A695" s="5" t="s">
        <v>1279</v>
      </c>
      <c r="B695" s="5" t="s">
        <v>1291</v>
      </c>
      <c r="C695" s="4" t="s">
        <v>29</v>
      </c>
      <c r="D695" s="5" t="s">
        <v>30</v>
      </c>
      <c r="E695" s="4" t="s">
        <v>1292</v>
      </c>
      <c r="F695" s="4" t="s">
        <v>1282</v>
      </c>
      <c r="H695" s="4" t="s">
        <v>9</v>
      </c>
      <c r="I695" s="4" t="s">
        <v>1185</v>
      </c>
      <c r="J695" s="5" t="s">
        <v>9</v>
      </c>
    </row>
    <row r="696" spans="1:10" ht="51.95">
      <c r="A696" s="5" t="s">
        <v>1279</v>
      </c>
      <c r="B696" s="5" t="s">
        <v>1291</v>
      </c>
      <c r="C696" s="4" t="s">
        <v>29</v>
      </c>
      <c r="D696" s="5" t="s">
        <v>30</v>
      </c>
      <c r="E696" s="4" t="s">
        <v>1293</v>
      </c>
      <c r="F696" s="4" t="s">
        <v>1282</v>
      </c>
      <c r="H696" s="4" t="s">
        <v>9</v>
      </c>
      <c r="I696" s="4" t="s">
        <v>1185</v>
      </c>
      <c r="J696" s="5" t="s">
        <v>9</v>
      </c>
    </row>
    <row r="697" spans="1:10">
      <c r="A697" s="5" t="s">
        <v>1279</v>
      </c>
      <c r="B697" s="5" t="s">
        <v>1294</v>
      </c>
      <c r="C697" s="4" t="s">
        <v>1295</v>
      </c>
      <c r="D697" s="5" t="s">
        <v>1260</v>
      </c>
      <c r="E697" s="4" t="s">
        <v>1296</v>
      </c>
      <c r="J697" s="5" t="s">
        <v>9</v>
      </c>
    </row>
    <row r="698" spans="1:10">
      <c r="A698" s="5" t="s">
        <v>1279</v>
      </c>
      <c r="B698" s="5" t="s">
        <v>1297</v>
      </c>
      <c r="C698" s="4" t="s">
        <v>1295</v>
      </c>
      <c r="D698" s="5" t="s">
        <v>1260</v>
      </c>
      <c r="E698" s="4" t="s">
        <v>647</v>
      </c>
      <c r="J698" s="5" t="s">
        <v>9</v>
      </c>
    </row>
    <row r="699" spans="1:10">
      <c r="A699" s="5" t="s">
        <v>1279</v>
      </c>
      <c r="B699" s="5" t="s">
        <v>1298</v>
      </c>
      <c r="C699" s="4" t="s">
        <v>1295</v>
      </c>
      <c r="D699" s="5" t="s">
        <v>1260</v>
      </c>
      <c r="E699" s="4" t="s">
        <v>1296</v>
      </c>
      <c r="J699" s="5" t="s">
        <v>9</v>
      </c>
    </row>
    <row r="700" spans="1:10">
      <c r="A700" s="5" t="s">
        <v>1279</v>
      </c>
      <c r="B700" s="5" t="s">
        <v>1298</v>
      </c>
      <c r="C700" s="4" t="s">
        <v>1295</v>
      </c>
      <c r="D700" s="5" t="s">
        <v>708</v>
      </c>
      <c r="E700" s="4" t="s">
        <v>647</v>
      </c>
      <c r="J700" s="5" t="s">
        <v>9</v>
      </c>
    </row>
    <row r="701" spans="1:10">
      <c r="A701" s="5" t="s">
        <v>1279</v>
      </c>
      <c r="B701" s="5" t="s">
        <v>1298</v>
      </c>
      <c r="C701" s="4" t="s">
        <v>1288</v>
      </c>
      <c r="D701" s="5" t="s">
        <v>1289</v>
      </c>
      <c r="E701" s="4" t="s">
        <v>1290</v>
      </c>
      <c r="J701" s="5" t="s">
        <v>9</v>
      </c>
    </row>
    <row r="702" spans="1:10">
      <c r="A702" s="5" t="s">
        <v>1299</v>
      </c>
      <c r="B702" s="5" t="s">
        <v>372</v>
      </c>
      <c r="C702" s="4" t="s">
        <v>29</v>
      </c>
      <c r="D702" s="5" t="s">
        <v>708</v>
      </c>
      <c r="E702" s="4" t="s">
        <v>1300</v>
      </c>
      <c r="F702" s="4" t="s">
        <v>1301</v>
      </c>
      <c r="I702" s="4" t="s">
        <v>1302</v>
      </c>
      <c r="J702" s="5" t="s">
        <v>9</v>
      </c>
    </row>
    <row r="703" spans="1:10">
      <c r="A703" s="5" t="s">
        <v>1279</v>
      </c>
      <c r="B703" s="5" t="s">
        <v>372</v>
      </c>
      <c r="C703" s="4" t="s">
        <v>1085</v>
      </c>
      <c r="D703" s="5" t="s">
        <v>708</v>
      </c>
      <c r="E703" s="4" t="s">
        <v>647</v>
      </c>
      <c r="J703" s="5" t="s">
        <v>9</v>
      </c>
    </row>
    <row r="704" spans="1:10">
      <c r="A704" s="5" t="s">
        <v>1279</v>
      </c>
      <c r="B704" s="5" t="s">
        <v>1303</v>
      </c>
      <c r="C704" s="4" t="s">
        <v>29</v>
      </c>
      <c r="D704" s="5" t="s">
        <v>1304</v>
      </c>
      <c r="E704" s="4" t="s">
        <v>1305</v>
      </c>
      <c r="F704" s="4" t="s">
        <v>1306</v>
      </c>
      <c r="G704" s="4" t="s">
        <v>1307</v>
      </c>
      <c r="H704" s="4" t="s">
        <v>1308</v>
      </c>
      <c r="I704" s="4" t="s">
        <v>1308</v>
      </c>
      <c r="J704" s="5" t="s">
        <v>9</v>
      </c>
    </row>
    <row r="705" spans="1:10">
      <c r="A705" s="5" t="s">
        <v>1279</v>
      </c>
      <c r="B705" s="5" t="s">
        <v>1309</v>
      </c>
      <c r="C705" s="4" t="s">
        <v>1288</v>
      </c>
      <c r="D705" s="5" t="s">
        <v>30</v>
      </c>
      <c r="E705" s="4" t="s">
        <v>1290</v>
      </c>
      <c r="J705" s="5" t="s">
        <v>9</v>
      </c>
    </row>
    <row r="706" spans="1:10">
      <c r="A706" s="5" t="s">
        <v>1279</v>
      </c>
      <c r="B706" s="5" t="s">
        <v>1309</v>
      </c>
      <c r="C706" s="4" t="s">
        <v>1085</v>
      </c>
      <c r="D706" s="5" t="s">
        <v>30</v>
      </c>
      <c r="E706" s="4" t="s">
        <v>1290</v>
      </c>
      <c r="J706" s="5" t="s">
        <v>9</v>
      </c>
    </row>
    <row r="707" spans="1:10">
      <c r="A707" s="5" t="s">
        <v>1279</v>
      </c>
      <c r="B707" s="5" t="s">
        <v>1310</v>
      </c>
      <c r="C707" s="4" t="s">
        <v>29</v>
      </c>
      <c r="D707" s="5" t="s">
        <v>30</v>
      </c>
      <c r="E707" s="4" t="s">
        <v>1311</v>
      </c>
      <c r="F707" s="4" t="s">
        <v>1312</v>
      </c>
      <c r="H707" s="4" t="s">
        <v>454</v>
      </c>
      <c r="I707" s="4" t="s">
        <v>1185</v>
      </c>
      <c r="J707" s="5" t="s">
        <v>9</v>
      </c>
    </row>
    <row r="708" spans="1:10" ht="78">
      <c r="A708" s="5" t="s">
        <v>1279</v>
      </c>
      <c r="B708" s="5" t="s">
        <v>1310</v>
      </c>
      <c r="C708" s="4" t="s">
        <v>29</v>
      </c>
      <c r="D708" s="5" t="s">
        <v>1304</v>
      </c>
      <c r="E708" s="4" t="s">
        <v>1313</v>
      </c>
      <c r="F708" s="4" t="s">
        <v>1314</v>
      </c>
      <c r="H708" s="4" t="s">
        <v>9</v>
      </c>
      <c r="I708" s="4" t="s">
        <v>1308</v>
      </c>
      <c r="J708" s="5" t="s">
        <v>9</v>
      </c>
    </row>
    <row r="709" spans="1:10">
      <c r="A709" s="5" t="s">
        <v>1279</v>
      </c>
      <c r="B709" s="5" t="s">
        <v>1310</v>
      </c>
      <c r="C709" s="4" t="s">
        <v>1085</v>
      </c>
      <c r="D709" s="5" t="s">
        <v>30</v>
      </c>
      <c r="E709" s="4" t="s">
        <v>1290</v>
      </c>
      <c r="J709" s="5" t="s">
        <v>9</v>
      </c>
    </row>
    <row r="710" spans="1:10">
      <c r="A710" s="5" t="s">
        <v>1279</v>
      </c>
      <c r="B710" s="5" t="s">
        <v>1315</v>
      </c>
      <c r="C710" s="4" t="s">
        <v>1316</v>
      </c>
      <c r="D710" s="5" t="s">
        <v>1289</v>
      </c>
      <c r="E710" s="4" t="s">
        <v>1317</v>
      </c>
      <c r="J710" s="5" t="s">
        <v>9</v>
      </c>
    </row>
    <row r="711" spans="1:10">
      <c r="A711" s="5" t="s">
        <v>1279</v>
      </c>
      <c r="B711" s="5" t="s">
        <v>1315</v>
      </c>
      <c r="C711" s="4" t="s">
        <v>1316</v>
      </c>
      <c r="D711" s="5" t="s">
        <v>1289</v>
      </c>
      <c r="E711" s="4" t="s">
        <v>1317</v>
      </c>
      <c r="J711" s="5" t="s">
        <v>9</v>
      </c>
    </row>
    <row r="712" spans="1:10" ht="51.95">
      <c r="A712" s="5" t="s">
        <v>1279</v>
      </c>
      <c r="B712" s="5" t="s">
        <v>1318</v>
      </c>
      <c r="C712" s="4" t="s">
        <v>29</v>
      </c>
      <c r="D712" s="5" t="s">
        <v>30</v>
      </c>
      <c r="E712" s="4" t="s">
        <v>1319</v>
      </c>
      <c r="F712" s="4" t="s">
        <v>1282</v>
      </c>
      <c r="H712" s="4" t="s">
        <v>9</v>
      </c>
      <c r="I712" s="4" t="s">
        <v>1185</v>
      </c>
      <c r="J712" s="5" t="s">
        <v>9</v>
      </c>
    </row>
    <row r="713" spans="1:10">
      <c r="A713" s="5" t="s">
        <v>1279</v>
      </c>
      <c r="B713" s="5" t="s">
        <v>1318</v>
      </c>
      <c r="C713" s="4" t="s">
        <v>1316</v>
      </c>
      <c r="D713" s="5" t="s">
        <v>1289</v>
      </c>
      <c r="E713" s="4" t="s">
        <v>1317</v>
      </c>
      <c r="J713" s="5" t="s">
        <v>9</v>
      </c>
    </row>
    <row r="714" spans="1:10">
      <c r="A714" s="5" t="s">
        <v>1279</v>
      </c>
      <c r="B714" s="5" t="s">
        <v>1320</v>
      </c>
      <c r="C714" s="4" t="s">
        <v>1321</v>
      </c>
      <c r="D714" s="5" t="s">
        <v>30</v>
      </c>
      <c r="E714" s="4" t="s">
        <v>1317</v>
      </c>
      <c r="J714" s="5" t="s">
        <v>9</v>
      </c>
    </row>
    <row r="715" spans="1:10">
      <c r="A715" s="5" t="s">
        <v>1279</v>
      </c>
      <c r="B715" s="5" t="s">
        <v>1320</v>
      </c>
      <c r="C715" s="4" t="s">
        <v>1321</v>
      </c>
      <c r="D715" s="5" t="s">
        <v>30</v>
      </c>
      <c r="E715" s="4" t="s">
        <v>1317</v>
      </c>
      <c r="J715" s="5" t="s">
        <v>9</v>
      </c>
    </row>
    <row r="716" spans="1:10" ht="51.95">
      <c r="A716" s="5" t="s">
        <v>1279</v>
      </c>
      <c r="B716" s="5" t="s">
        <v>1322</v>
      </c>
      <c r="C716" s="4" t="s">
        <v>29</v>
      </c>
      <c r="D716" s="5" t="s">
        <v>30</v>
      </c>
      <c r="E716" s="4" t="s">
        <v>1323</v>
      </c>
      <c r="F716" s="4" t="s">
        <v>1282</v>
      </c>
      <c r="H716" s="4" t="s">
        <v>9</v>
      </c>
      <c r="I716" s="4" t="s">
        <v>1185</v>
      </c>
      <c r="J716" s="5" t="s">
        <v>9</v>
      </c>
    </row>
    <row r="717" spans="1:10">
      <c r="A717" s="5" t="s">
        <v>1324</v>
      </c>
      <c r="B717" s="5" t="s">
        <v>1325</v>
      </c>
      <c r="C717" s="4" t="s">
        <v>29</v>
      </c>
      <c r="D717" s="5" t="s">
        <v>1304</v>
      </c>
      <c r="E717" s="4" t="s">
        <v>1326</v>
      </c>
      <c r="F717" s="4" t="s">
        <v>1306</v>
      </c>
      <c r="G717" s="4" t="s">
        <v>1307</v>
      </c>
      <c r="H717" s="4" t="s">
        <v>1327</v>
      </c>
      <c r="I717" s="4" t="s">
        <v>1327</v>
      </c>
      <c r="J717" s="5" t="s">
        <v>9</v>
      </c>
    </row>
    <row r="718" spans="1:10">
      <c r="A718" s="5" t="s">
        <v>1324</v>
      </c>
      <c r="B718" s="5" t="s">
        <v>1325</v>
      </c>
      <c r="C718" s="4" t="s">
        <v>1321</v>
      </c>
      <c r="D718" s="5" t="s">
        <v>30</v>
      </c>
      <c r="E718" s="4" t="s">
        <v>1317</v>
      </c>
      <c r="J718" s="5" t="s">
        <v>9</v>
      </c>
    </row>
    <row r="719" spans="1:10">
      <c r="A719" s="5" t="s">
        <v>1324</v>
      </c>
      <c r="B719" s="5" t="s">
        <v>1328</v>
      </c>
      <c r="C719" s="4" t="s">
        <v>29</v>
      </c>
      <c r="D719" s="5" t="s">
        <v>1304</v>
      </c>
      <c r="E719" s="4" t="s">
        <v>1329</v>
      </c>
      <c r="F719" s="4" t="s">
        <v>1306</v>
      </c>
      <c r="G719" s="4" t="s">
        <v>1307</v>
      </c>
      <c r="H719" s="4" t="s">
        <v>1327</v>
      </c>
      <c r="I719" s="4" t="s">
        <v>1327</v>
      </c>
      <c r="J719" s="5" t="s">
        <v>9</v>
      </c>
    </row>
    <row r="720" spans="1:10">
      <c r="A720" s="5" t="s">
        <v>1324</v>
      </c>
      <c r="B720" s="5" t="s">
        <v>1328</v>
      </c>
      <c r="C720" s="4" t="s">
        <v>1321</v>
      </c>
      <c r="D720" s="5" t="s">
        <v>30</v>
      </c>
      <c r="E720" s="4" t="s">
        <v>1317</v>
      </c>
      <c r="J720" s="5" t="s">
        <v>9</v>
      </c>
    </row>
    <row r="721" spans="1:10">
      <c r="A721" s="5" t="s">
        <v>1324</v>
      </c>
      <c r="B721" s="5" t="s">
        <v>1328</v>
      </c>
      <c r="C721" s="4" t="s">
        <v>29</v>
      </c>
      <c r="D721" s="5" t="s">
        <v>30</v>
      </c>
      <c r="E721" s="4" t="s">
        <v>1329</v>
      </c>
      <c r="F721" s="4" t="s">
        <v>1312</v>
      </c>
      <c r="H721" s="4" t="s">
        <v>454</v>
      </c>
      <c r="I721" s="4" t="s">
        <v>1185</v>
      </c>
      <c r="J721" s="5" t="s">
        <v>9</v>
      </c>
    </row>
    <row r="722" spans="1:10">
      <c r="A722" s="5" t="s">
        <v>1324</v>
      </c>
      <c r="B722" s="5" t="s">
        <v>1328</v>
      </c>
      <c r="C722" s="4" t="s">
        <v>1330</v>
      </c>
      <c r="D722" s="5" t="s">
        <v>1289</v>
      </c>
      <c r="E722" s="4" t="s">
        <v>1331</v>
      </c>
      <c r="J722" s="5" t="s">
        <v>9</v>
      </c>
    </row>
    <row r="723" spans="1:10">
      <c r="A723" s="5" t="s">
        <v>1324</v>
      </c>
      <c r="B723" s="5" t="s">
        <v>1332</v>
      </c>
      <c r="C723" s="4" t="s">
        <v>29</v>
      </c>
      <c r="D723" s="5" t="s">
        <v>1304</v>
      </c>
      <c r="E723" s="4" t="s">
        <v>1333</v>
      </c>
      <c r="F723" s="4" t="s">
        <v>1306</v>
      </c>
      <c r="G723" s="4" t="s">
        <v>1307</v>
      </c>
      <c r="H723" s="4" t="s">
        <v>1327</v>
      </c>
      <c r="I723" s="4" t="s">
        <v>1327</v>
      </c>
      <c r="J723" s="5" t="s">
        <v>9</v>
      </c>
    </row>
    <row r="724" spans="1:10">
      <c r="A724" s="5" t="s">
        <v>1324</v>
      </c>
      <c r="B724" s="5" t="s">
        <v>1332</v>
      </c>
      <c r="C724" s="4" t="s">
        <v>1330</v>
      </c>
      <c r="D724" s="5" t="s">
        <v>1289</v>
      </c>
      <c r="E724" s="4" t="s">
        <v>1331</v>
      </c>
      <c r="J724" s="5" t="s">
        <v>9</v>
      </c>
    </row>
    <row r="725" spans="1:10">
      <c r="A725" s="5" t="s">
        <v>1324</v>
      </c>
      <c r="B725" s="5" t="s">
        <v>1332</v>
      </c>
      <c r="C725" s="4" t="s">
        <v>1085</v>
      </c>
      <c r="D725" s="5" t="s">
        <v>708</v>
      </c>
      <c r="E725" s="4" t="s">
        <v>1334</v>
      </c>
      <c r="J725" s="5" t="s">
        <v>9</v>
      </c>
    </row>
    <row r="726" spans="1:10">
      <c r="A726" s="5" t="s">
        <v>1324</v>
      </c>
      <c r="B726" s="5" t="s">
        <v>1332</v>
      </c>
      <c r="C726" s="4" t="s">
        <v>29</v>
      </c>
      <c r="D726" s="5" t="s">
        <v>30</v>
      </c>
      <c r="E726" s="4" t="s">
        <v>1335</v>
      </c>
      <c r="F726" s="4" t="s">
        <v>1312</v>
      </c>
      <c r="H726" s="4" t="s">
        <v>1185</v>
      </c>
      <c r="I726" s="4" t="s">
        <v>1185</v>
      </c>
      <c r="J726" s="5" t="s">
        <v>9</v>
      </c>
    </row>
    <row r="727" spans="1:10">
      <c r="A727" s="5" t="s">
        <v>1324</v>
      </c>
      <c r="B727" s="5" t="s">
        <v>1336</v>
      </c>
      <c r="C727" s="4" t="s">
        <v>1085</v>
      </c>
      <c r="D727" s="5" t="s">
        <v>708</v>
      </c>
      <c r="E727" s="4" t="s">
        <v>1334</v>
      </c>
      <c r="J727" s="5" t="s">
        <v>9</v>
      </c>
    </row>
    <row r="728" spans="1:10">
      <c r="A728" s="5" t="s">
        <v>1324</v>
      </c>
      <c r="B728" s="5" t="s">
        <v>1336</v>
      </c>
      <c r="C728" s="4" t="s">
        <v>29</v>
      </c>
      <c r="D728" s="5" t="s">
        <v>30</v>
      </c>
      <c r="E728" s="4" t="s">
        <v>1337</v>
      </c>
      <c r="F728" s="4" t="s">
        <v>1306</v>
      </c>
      <c r="G728" s="4" t="s">
        <v>1307</v>
      </c>
      <c r="H728" s="4" t="s">
        <v>1327</v>
      </c>
      <c r="I728" s="4" t="s">
        <v>1327</v>
      </c>
      <c r="J728" s="5" t="s">
        <v>9</v>
      </c>
    </row>
    <row r="729" spans="1:10">
      <c r="A729" s="5" t="s">
        <v>1324</v>
      </c>
      <c r="B729" s="5" t="s">
        <v>1336</v>
      </c>
      <c r="C729" s="4" t="s">
        <v>1085</v>
      </c>
      <c r="D729" s="5" t="s">
        <v>708</v>
      </c>
      <c r="E729" s="4" t="s">
        <v>1334</v>
      </c>
      <c r="J729" s="5" t="s">
        <v>9</v>
      </c>
    </row>
    <row r="730" spans="1:10">
      <c r="A730" s="5" t="s">
        <v>1324</v>
      </c>
      <c r="B730" s="5" t="s">
        <v>1336</v>
      </c>
      <c r="C730" s="4" t="s">
        <v>29</v>
      </c>
      <c r="D730" s="5" t="s">
        <v>30</v>
      </c>
      <c r="E730" s="4" t="s">
        <v>1337</v>
      </c>
      <c r="F730" s="4" t="s">
        <v>1312</v>
      </c>
      <c r="H730" s="4" t="s">
        <v>1185</v>
      </c>
      <c r="I730" s="4" t="s">
        <v>1185</v>
      </c>
      <c r="J730" s="5" t="s">
        <v>9</v>
      </c>
    </row>
    <row r="731" spans="1:10">
      <c r="A731" s="5" t="s">
        <v>1324</v>
      </c>
      <c r="B731" s="5" t="s">
        <v>1338</v>
      </c>
      <c r="C731" s="4" t="s">
        <v>1085</v>
      </c>
      <c r="D731" s="5" t="s">
        <v>708</v>
      </c>
      <c r="E731" s="4" t="s">
        <v>1334</v>
      </c>
    </row>
    <row r="732" spans="1:10">
      <c r="A732" s="5" t="s">
        <v>1324</v>
      </c>
      <c r="B732" s="5" t="s">
        <v>1338</v>
      </c>
      <c r="C732" s="4" t="s">
        <v>1339</v>
      </c>
      <c r="D732" s="5" t="s">
        <v>708</v>
      </c>
      <c r="E732" s="4" t="s">
        <v>1340</v>
      </c>
    </row>
    <row r="733" spans="1:10">
      <c r="A733" s="5" t="s">
        <v>1324</v>
      </c>
      <c r="B733" s="5" t="s">
        <v>1341</v>
      </c>
      <c r="C733" s="4" t="s">
        <v>1339</v>
      </c>
      <c r="D733" s="5" t="s">
        <v>708</v>
      </c>
      <c r="E733" s="4" t="s">
        <v>1340</v>
      </c>
    </row>
    <row r="734" spans="1:10">
      <c r="A734" s="5" t="s">
        <v>1324</v>
      </c>
      <c r="B734" s="5" t="s">
        <v>1341</v>
      </c>
      <c r="C734" s="4" t="s">
        <v>1339</v>
      </c>
      <c r="D734" s="5" t="s">
        <v>708</v>
      </c>
      <c r="E734" s="4" t="s">
        <v>1340</v>
      </c>
    </row>
    <row r="735" spans="1:10">
      <c r="A735" s="5" t="s">
        <v>1324</v>
      </c>
      <c r="B735" s="5" t="s">
        <v>1342</v>
      </c>
      <c r="C735" s="4" t="s">
        <v>1339</v>
      </c>
      <c r="D735" s="5" t="s">
        <v>708</v>
      </c>
      <c r="E735" s="4" t="s">
        <v>1340</v>
      </c>
    </row>
    <row r="736" spans="1:10">
      <c r="A736" s="5" t="s">
        <v>1324</v>
      </c>
      <c r="B736" s="5" t="s">
        <v>1342</v>
      </c>
      <c r="C736" s="4" t="s">
        <v>29</v>
      </c>
      <c r="D736" s="5" t="s">
        <v>30</v>
      </c>
      <c r="E736" s="4" t="s">
        <v>1343</v>
      </c>
      <c r="F736" s="4" t="s">
        <v>1312</v>
      </c>
      <c r="H736" s="4" t="s">
        <v>1185</v>
      </c>
      <c r="I736" s="4" t="s">
        <v>1185</v>
      </c>
      <c r="J736" s="5" t="s">
        <v>9</v>
      </c>
    </row>
    <row r="737" spans="1:10">
      <c r="A737" s="5" t="s">
        <v>1324</v>
      </c>
      <c r="B737" s="5" t="s">
        <v>1344</v>
      </c>
      <c r="C737" s="4" t="s">
        <v>1339</v>
      </c>
      <c r="D737" s="5" t="s">
        <v>708</v>
      </c>
      <c r="E737" s="4" t="s">
        <v>1340</v>
      </c>
    </row>
    <row r="738" spans="1:10">
      <c r="A738" s="5" t="s">
        <v>1324</v>
      </c>
      <c r="B738" s="5" t="s">
        <v>1344</v>
      </c>
      <c r="C738" s="4" t="s">
        <v>29</v>
      </c>
      <c r="D738" s="5" t="s">
        <v>30</v>
      </c>
      <c r="E738" s="4" t="s">
        <v>1345</v>
      </c>
      <c r="F738" s="4" t="s">
        <v>1312</v>
      </c>
      <c r="H738" s="4" t="s">
        <v>1185</v>
      </c>
      <c r="I738" s="4" t="s">
        <v>1185</v>
      </c>
      <c r="J738" s="5" t="s">
        <v>9</v>
      </c>
    </row>
    <row r="739" spans="1:10">
      <c r="A739" s="5" t="s">
        <v>1324</v>
      </c>
      <c r="B739" s="5" t="s">
        <v>1346</v>
      </c>
      <c r="C739" s="4" t="s">
        <v>1339</v>
      </c>
      <c r="D739" s="5" t="s">
        <v>708</v>
      </c>
      <c r="E739" s="4" t="s">
        <v>1340</v>
      </c>
    </row>
    <row r="740" spans="1:10">
      <c r="A740" s="5" t="s">
        <v>1324</v>
      </c>
      <c r="B740" s="5" t="s">
        <v>1346</v>
      </c>
      <c r="C740" s="4" t="s">
        <v>29</v>
      </c>
      <c r="D740" s="5" t="s">
        <v>30</v>
      </c>
      <c r="E740" s="4" t="s">
        <v>1347</v>
      </c>
      <c r="F740" s="4" t="s">
        <v>1312</v>
      </c>
      <c r="H740" s="4" t="s">
        <v>1185</v>
      </c>
      <c r="I740" s="4" t="s">
        <v>1185</v>
      </c>
      <c r="J740" s="5" t="s">
        <v>9</v>
      </c>
    </row>
    <row r="741" spans="1:10">
      <c r="A741" s="5" t="s">
        <v>1324</v>
      </c>
      <c r="B741" s="5" t="s">
        <v>1348</v>
      </c>
      <c r="C741" s="4" t="s">
        <v>1339</v>
      </c>
      <c r="D741" s="5" t="s">
        <v>708</v>
      </c>
      <c r="E741" s="4" t="s">
        <v>1340</v>
      </c>
    </row>
    <row r="742" spans="1:10">
      <c r="A742" s="5" t="s">
        <v>1324</v>
      </c>
      <c r="B742" s="5" t="s">
        <v>1348</v>
      </c>
      <c r="C742" s="4" t="s">
        <v>29</v>
      </c>
      <c r="D742" s="5" t="s">
        <v>30</v>
      </c>
      <c r="E742" s="4" t="s">
        <v>1268</v>
      </c>
      <c r="J742" s="5" t="s">
        <v>9</v>
      </c>
    </row>
    <row r="743" spans="1:10">
      <c r="A743" s="5" t="s">
        <v>1324</v>
      </c>
      <c r="B743" s="5" t="s">
        <v>1349</v>
      </c>
      <c r="C743" s="4" t="s">
        <v>1339</v>
      </c>
      <c r="D743" s="5" t="s">
        <v>708</v>
      </c>
      <c r="E743" s="4" t="s">
        <v>1340</v>
      </c>
    </row>
    <row r="744" spans="1:10">
      <c r="A744" s="5" t="s">
        <v>1324</v>
      </c>
      <c r="B744" s="5" t="s">
        <v>1349</v>
      </c>
      <c r="C744" s="4" t="s">
        <v>29</v>
      </c>
      <c r="D744" s="5" t="s">
        <v>1304</v>
      </c>
      <c r="E744" s="4" t="s">
        <v>1350</v>
      </c>
      <c r="F744" s="4" t="s">
        <v>1306</v>
      </c>
      <c r="G744" s="4" t="s">
        <v>1307</v>
      </c>
      <c r="H744" s="4" t="s">
        <v>1327</v>
      </c>
      <c r="I744" s="4" t="s">
        <v>1327</v>
      </c>
      <c r="J744" s="5" t="s">
        <v>9</v>
      </c>
    </row>
    <row r="745" spans="1:10">
      <c r="A745" s="5" t="s">
        <v>1324</v>
      </c>
      <c r="B745" s="5" t="s">
        <v>1349</v>
      </c>
      <c r="C745" s="4" t="s">
        <v>1085</v>
      </c>
      <c r="D745" s="5" t="s">
        <v>708</v>
      </c>
      <c r="E745" s="4" t="s">
        <v>1351</v>
      </c>
    </row>
    <row r="746" spans="1:10">
      <c r="A746" s="5" t="s">
        <v>1324</v>
      </c>
      <c r="B746" s="5" t="s">
        <v>1349</v>
      </c>
      <c r="C746" s="4" t="s">
        <v>29</v>
      </c>
      <c r="D746" s="5" t="s">
        <v>30</v>
      </c>
      <c r="E746" s="4" t="s">
        <v>1350</v>
      </c>
      <c r="F746" s="4" t="s">
        <v>1312</v>
      </c>
      <c r="H746" s="4" t="s">
        <v>1185</v>
      </c>
      <c r="I746" s="4" t="s">
        <v>1185</v>
      </c>
      <c r="J746" s="5" t="s">
        <v>9</v>
      </c>
    </row>
    <row r="747" spans="1:10">
      <c r="A747" s="5" t="s">
        <v>1324</v>
      </c>
      <c r="B747" s="5" t="s">
        <v>1352</v>
      </c>
      <c r="C747" s="4" t="s">
        <v>1085</v>
      </c>
      <c r="D747" s="5" t="s">
        <v>708</v>
      </c>
      <c r="E747" s="4" t="s">
        <v>1351</v>
      </c>
    </row>
    <row r="748" spans="1:10">
      <c r="A748" s="5" t="s">
        <v>1324</v>
      </c>
      <c r="B748" s="5" t="s">
        <v>1353</v>
      </c>
      <c r="C748" s="4" t="s">
        <v>1085</v>
      </c>
      <c r="D748" s="5" t="s">
        <v>708</v>
      </c>
      <c r="E748" s="4" t="s">
        <v>1351</v>
      </c>
    </row>
    <row r="749" spans="1:10">
      <c r="A749" s="5" t="s">
        <v>1324</v>
      </c>
      <c r="B749" s="5" t="s">
        <v>1353</v>
      </c>
      <c r="C749" s="4" t="s">
        <v>29</v>
      </c>
      <c r="D749" s="5" t="s">
        <v>30</v>
      </c>
      <c r="E749" s="4" t="s">
        <v>1354</v>
      </c>
      <c r="F749" s="4" t="s">
        <v>1312</v>
      </c>
      <c r="H749" s="4" t="s">
        <v>454</v>
      </c>
      <c r="I749" s="4" t="s">
        <v>1185</v>
      </c>
      <c r="J749" s="5" t="s">
        <v>9</v>
      </c>
    </row>
    <row r="750" spans="1:10">
      <c r="A750" s="5" t="s">
        <v>1324</v>
      </c>
      <c r="B750" s="5" t="s">
        <v>1355</v>
      </c>
      <c r="C750" s="4" t="s">
        <v>1085</v>
      </c>
      <c r="D750" s="5" t="s">
        <v>708</v>
      </c>
      <c r="E750" s="4" t="s">
        <v>1351</v>
      </c>
    </row>
    <row r="751" spans="1:10">
      <c r="A751" s="5" t="s">
        <v>1324</v>
      </c>
      <c r="B751" s="5" t="s">
        <v>1355</v>
      </c>
      <c r="C751" s="4" t="s">
        <v>29</v>
      </c>
      <c r="D751" s="5" t="s">
        <v>30</v>
      </c>
      <c r="E751" s="4" t="s">
        <v>1356</v>
      </c>
      <c r="F751" s="4" t="s">
        <v>1312</v>
      </c>
      <c r="H751" s="4" t="s">
        <v>454</v>
      </c>
      <c r="I751" s="4" t="s">
        <v>1185</v>
      </c>
      <c r="J751" s="5" t="s">
        <v>9</v>
      </c>
    </row>
    <row r="752" spans="1:10" ht="51.95">
      <c r="A752" s="5" t="s">
        <v>1324</v>
      </c>
      <c r="B752" s="5" t="s">
        <v>1355</v>
      </c>
      <c r="C752" s="4" t="s">
        <v>29</v>
      </c>
      <c r="D752" s="5" t="s">
        <v>1357</v>
      </c>
      <c r="E752" s="4" t="s">
        <v>1358</v>
      </c>
      <c r="F752" s="4" t="s">
        <v>1359</v>
      </c>
      <c r="H752" s="4" t="s">
        <v>454</v>
      </c>
      <c r="I752" s="4" t="s">
        <v>1360</v>
      </c>
      <c r="J752" s="5" t="s">
        <v>9</v>
      </c>
    </row>
    <row r="753" spans="1:10">
      <c r="A753" s="5" t="s">
        <v>1324</v>
      </c>
      <c r="B753" s="5" t="s">
        <v>1361</v>
      </c>
      <c r="C753" s="4" t="s">
        <v>1085</v>
      </c>
      <c r="D753" s="5" t="s">
        <v>708</v>
      </c>
      <c r="E753" s="4" t="s">
        <v>1351</v>
      </c>
    </row>
    <row r="754" spans="1:10">
      <c r="A754" s="5" t="s">
        <v>1324</v>
      </c>
      <c r="B754" s="5" t="s">
        <v>1361</v>
      </c>
      <c r="C754" s="4" t="s">
        <v>29</v>
      </c>
      <c r="D754" s="5" t="s">
        <v>30</v>
      </c>
      <c r="E754" s="4" t="s">
        <v>1362</v>
      </c>
      <c r="F754" s="4" t="s">
        <v>1312</v>
      </c>
      <c r="H754" s="4" t="s">
        <v>454</v>
      </c>
      <c r="I754" s="4" t="s">
        <v>1185</v>
      </c>
      <c r="J754" s="5" t="s">
        <v>9</v>
      </c>
    </row>
    <row r="755" spans="1:10">
      <c r="A755" s="5" t="s">
        <v>1324</v>
      </c>
      <c r="B755" s="5" t="s">
        <v>1363</v>
      </c>
      <c r="C755" s="4" t="s">
        <v>1085</v>
      </c>
      <c r="D755" s="5" t="s">
        <v>708</v>
      </c>
      <c r="E755" s="4" t="s">
        <v>1351</v>
      </c>
    </row>
    <row r="756" spans="1:10">
      <c r="A756" s="5" t="s">
        <v>1324</v>
      </c>
      <c r="B756" s="5" t="s">
        <v>1363</v>
      </c>
      <c r="C756" s="4" t="s">
        <v>29</v>
      </c>
      <c r="D756" s="5" t="s">
        <v>30</v>
      </c>
      <c r="E756" s="4" t="s">
        <v>1364</v>
      </c>
      <c r="F756" s="4" t="s">
        <v>1312</v>
      </c>
      <c r="H756" s="4" t="s">
        <v>454</v>
      </c>
      <c r="I756" s="4" t="s">
        <v>1185</v>
      </c>
      <c r="J756" s="5" t="s">
        <v>9</v>
      </c>
    </row>
    <row r="757" spans="1:10">
      <c r="A757" s="5" t="s">
        <v>1324</v>
      </c>
      <c r="B757" s="5" t="s">
        <v>1365</v>
      </c>
      <c r="C757" s="4" t="s">
        <v>1085</v>
      </c>
      <c r="D757" s="5" t="s">
        <v>708</v>
      </c>
      <c r="E757" s="4" t="s">
        <v>1351</v>
      </c>
    </row>
    <row r="758" spans="1:10">
      <c r="A758" s="5" t="s">
        <v>1324</v>
      </c>
      <c r="B758" s="5" t="s">
        <v>1365</v>
      </c>
      <c r="C758" s="4" t="s">
        <v>29</v>
      </c>
      <c r="D758" s="5" t="s">
        <v>30</v>
      </c>
      <c r="E758" s="4" t="s">
        <v>1366</v>
      </c>
      <c r="F758" s="4" t="s">
        <v>1312</v>
      </c>
      <c r="H758" s="4" t="s">
        <v>454</v>
      </c>
      <c r="I758" s="4" t="s">
        <v>1185</v>
      </c>
      <c r="J758" s="5" t="s">
        <v>9</v>
      </c>
    </row>
    <row r="759" spans="1:10">
      <c r="A759" s="5" t="s">
        <v>1324</v>
      </c>
      <c r="B759" s="5" t="s">
        <v>1367</v>
      </c>
      <c r="C759" s="4" t="s">
        <v>1085</v>
      </c>
      <c r="D759" s="5" t="s">
        <v>708</v>
      </c>
      <c r="E759" s="4" t="s">
        <v>1351</v>
      </c>
    </row>
    <row r="760" spans="1:10">
      <c r="A760" s="5" t="s">
        <v>1324</v>
      </c>
      <c r="B760" s="5" t="s">
        <v>1367</v>
      </c>
      <c r="C760" s="4" t="s">
        <v>29</v>
      </c>
      <c r="D760" s="5" t="s">
        <v>30</v>
      </c>
      <c r="E760" s="4" t="s">
        <v>1368</v>
      </c>
      <c r="F760" s="4" t="s">
        <v>1312</v>
      </c>
      <c r="H760" s="4" t="s">
        <v>454</v>
      </c>
      <c r="I760" s="4" t="s">
        <v>1185</v>
      </c>
      <c r="J760" s="5" t="s">
        <v>9</v>
      </c>
    </row>
    <row r="761" spans="1:10" ht="48.75" customHeight="1">
      <c r="A761" s="5" t="s">
        <v>1369</v>
      </c>
      <c r="B761" s="5" t="s">
        <v>1370</v>
      </c>
      <c r="C761" s="4" t="s">
        <v>29</v>
      </c>
      <c r="D761" s="5" t="s">
        <v>1304</v>
      </c>
      <c r="E761" s="4" t="s">
        <v>1371</v>
      </c>
      <c r="F761" s="4" t="s">
        <v>1314</v>
      </c>
      <c r="H761" s="4" t="s">
        <v>454</v>
      </c>
      <c r="I761" s="4" t="s">
        <v>1327</v>
      </c>
      <c r="J761" s="5" t="s">
        <v>9</v>
      </c>
    </row>
    <row r="762" spans="1:10">
      <c r="A762" s="5" t="s">
        <v>1369</v>
      </c>
      <c r="B762" s="5" t="s">
        <v>1372</v>
      </c>
      <c r="C762" s="4" t="s">
        <v>29</v>
      </c>
      <c r="D762" s="5" t="s">
        <v>1304</v>
      </c>
      <c r="E762" s="4" t="s">
        <v>1373</v>
      </c>
      <c r="F762" s="4" t="s">
        <v>1314</v>
      </c>
      <c r="H762" s="4" t="s">
        <v>454</v>
      </c>
      <c r="I762" s="4" t="s">
        <v>1327</v>
      </c>
      <c r="J762" s="5" t="s">
        <v>9</v>
      </c>
    </row>
    <row r="763" spans="1:10">
      <c r="A763" s="5" t="s">
        <v>1369</v>
      </c>
      <c r="B763" s="5" t="s">
        <v>1372</v>
      </c>
      <c r="C763" s="4" t="s">
        <v>1085</v>
      </c>
      <c r="D763" s="5" t="s">
        <v>708</v>
      </c>
      <c r="E763" s="4" t="s">
        <v>1351</v>
      </c>
    </row>
    <row r="764" spans="1:10">
      <c r="A764" s="5" t="s">
        <v>1369</v>
      </c>
      <c r="B764" s="5" t="s">
        <v>1374</v>
      </c>
      <c r="C764" s="4" t="s">
        <v>1375</v>
      </c>
      <c r="D764" s="5" t="s">
        <v>30</v>
      </c>
      <c r="E764" s="4" t="s">
        <v>1376</v>
      </c>
    </row>
    <row r="765" spans="1:10">
      <c r="A765" s="5" t="s">
        <v>1377</v>
      </c>
      <c r="B765" s="5" t="s">
        <v>1378</v>
      </c>
      <c r="C765" s="4" t="s">
        <v>1085</v>
      </c>
      <c r="D765" s="5" t="s">
        <v>708</v>
      </c>
      <c r="E765" s="4" t="s">
        <v>1376</v>
      </c>
      <c r="H765" s="4" t="s">
        <v>454</v>
      </c>
      <c r="J765" s="4" t="s">
        <v>454</v>
      </c>
    </row>
    <row r="766" spans="1:10">
      <c r="A766" s="5" t="s">
        <v>1369</v>
      </c>
      <c r="B766" s="5" t="s">
        <v>1378</v>
      </c>
      <c r="C766" s="4" t="s">
        <v>29</v>
      </c>
      <c r="D766" s="5" t="s">
        <v>30</v>
      </c>
      <c r="E766" s="4" t="s">
        <v>1379</v>
      </c>
      <c r="F766" s="4" t="s">
        <v>1314</v>
      </c>
      <c r="H766" s="4" t="s">
        <v>454</v>
      </c>
      <c r="I766" s="4" t="s">
        <v>1185</v>
      </c>
      <c r="J766" s="5" t="s">
        <v>9</v>
      </c>
    </row>
    <row r="767" spans="1:10">
      <c r="A767" s="5" t="s">
        <v>1369</v>
      </c>
      <c r="B767" s="5" t="s">
        <v>1380</v>
      </c>
      <c r="C767" s="4" t="s">
        <v>29</v>
      </c>
      <c r="D767" s="5" t="s">
        <v>30</v>
      </c>
      <c r="E767" s="4" t="s">
        <v>1381</v>
      </c>
      <c r="F767" s="4" t="s">
        <v>1312</v>
      </c>
      <c r="H767" s="4" t="s">
        <v>454</v>
      </c>
      <c r="I767" s="4" t="s">
        <v>1185</v>
      </c>
      <c r="J767" s="5" t="s">
        <v>9</v>
      </c>
    </row>
    <row r="768" spans="1:10">
      <c r="A768" s="5" t="s">
        <v>1377</v>
      </c>
      <c r="B768" s="5" t="s">
        <v>1380</v>
      </c>
      <c r="C768" s="4" t="s">
        <v>1085</v>
      </c>
      <c r="D768" s="5" t="s">
        <v>708</v>
      </c>
      <c r="E768" s="4" t="s">
        <v>1376</v>
      </c>
      <c r="H768" s="4" t="s">
        <v>454</v>
      </c>
      <c r="J768" s="4" t="s">
        <v>454</v>
      </c>
    </row>
    <row r="769" spans="1:10">
      <c r="A769" s="5" t="s">
        <v>1377</v>
      </c>
      <c r="B769" s="5" t="s">
        <v>1382</v>
      </c>
      <c r="C769" s="4" t="s">
        <v>1085</v>
      </c>
      <c r="D769" s="5" t="s">
        <v>708</v>
      </c>
      <c r="E769" s="4" t="s">
        <v>1376</v>
      </c>
      <c r="H769" s="4" t="s">
        <v>454</v>
      </c>
      <c r="J769" s="4" t="s">
        <v>454</v>
      </c>
    </row>
    <row r="770" spans="1:10">
      <c r="A770" s="5" t="s">
        <v>1369</v>
      </c>
      <c r="B770" s="5" t="s">
        <v>1382</v>
      </c>
      <c r="C770" s="4" t="s">
        <v>1375</v>
      </c>
      <c r="D770" s="5" t="s">
        <v>30</v>
      </c>
      <c r="E770" s="4" t="s">
        <v>1376</v>
      </c>
    </row>
    <row r="771" spans="1:10" ht="62.45" customHeight="1">
      <c r="A771" s="5" t="s">
        <v>1369</v>
      </c>
      <c r="B771" s="5" t="s">
        <v>1383</v>
      </c>
      <c r="C771" s="4" t="s">
        <v>29</v>
      </c>
      <c r="D771" s="5" t="s">
        <v>30</v>
      </c>
      <c r="E771" s="4" t="s">
        <v>1384</v>
      </c>
      <c r="F771" s="4" t="s">
        <v>1312</v>
      </c>
      <c r="H771" s="4" t="s">
        <v>454</v>
      </c>
      <c r="I771" s="4" t="s">
        <v>1385</v>
      </c>
      <c r="J771" s="5" t="s">
        <v>454</v>
      </c>
    </row>
    <row r="772" spans="1:10">
      <c r="A772" s="5" t="s">
        <v>1377</v>
      </c>
      <c r="B772" s="5" t="s">
        <v>1383</v>
      </c>
      <c r="C772" s="4" t="s">
        <v>1085</v>
      </c>
      <c r="D772" s="5" t="s">
        <v>708</v>
      </c>
      <c r="E772" s="4" t="s">
        <v>1376</v>
      </c>
      <c r="H772" s="4" t="s">
        <v>454</v>
      </c>
      <c r="J772" s="5" t="s">
        <v>454</v>
      </c>
    </row>
    <row r="773" spans="1:10">
      <c r="A773" s="5" t="s">
        <v>1377</v>
      </c>
      <c r="B773" s="5" t="s">
        <v>1386</v>
      </c>
      <c r="C773" s="4" t="s">
        <v>1085</v>
      </c>
      <c r="D773" s="5" t="s">
        <v>708</v>
      </c>
      <c r="E773" s="4" t="s">
        <v>1376</v>
      </c>
      <c r="H773" s="4" t="s">
        <v>454</v>
      </c>
      <c r="J773" s="5" t="s">
        <v>454</v>
      </c>
    </row>
    <row r="774" spans="1:10">
      <c r="A774" s="5" t="s">
        <v>1369</v>
      </c>
      <c r="B774" s="5" t="s">
        <v>1386</v>
      </c>
      <c r="C774" s="4" t="s">
        <v>1387</v>
      </c>
      <c r="D774" s="5" t="s">
        <v>1388</v>
      </c>
      <c r="E774" s="4" t="s">
        <v>1389</v>
      </c>
      <c r="H774" s="4" t="s">
        <v>454</v>
      </c>
      <c r="J774" s="4" t="s">
        <v>454</v>
      </c>
    </row>
    <row r="775" spans="1:10">
      <c r="A775" s="5" t="s">
        <v>1369</v>
      </c>
      <c r="B775" s="5" t="s">
        <v>1386</v>
      </c>
      <c r="C775" s="4" t="s">
        <v>1085</v>
      </c>
      <c r="D775" s="5" t="s">
        <v>708</v>
      </c>
      <c r="E775" s="4" t="s">
        <v>1389</v>
      </c>
      <c r="H775" s="4" t="s">
        <v>454</v>
      </c>
    </row>
    <row r="776" spans="1:10">
      <c r="A776" s="5" t="s">
        <v>1369</v>
      </c>
      <c r="B776" s="5" t="s">
        <v>1390</v>
      </c>
      <c r="C776" s="4" t="s">
        <v>29</v>
      </c>
      <c r="D776" s="5" t="s">
        <v>30</v>
      </c>
      <c r="E776" s="4" t="s">
        <v>1391</v>
      </c>
      <c r="F776" s="4" t="s">
        <v>1312</v>
      </c>
      <c r="H776" s="4" t="s">
        <v>454</v>
      </c>
      <c r="I776" s="4" t="s">
        <v>1185</v>
      </c>
      <c r="J776" s="4" t="s">
        <v>454</v>
      </c>
    </row>
    <row r="777" spans="1:10">
      <c r="A777" s="5" t="s">
        <v>1369</v>
      </c>
      <c r="B777" s="5" t="s">
        <v>1390</v>
      </c>
      <c r="C777" s="4" t="s">
        <v>29</v>
      </c>
      <c r="D777" s="5" t="s">
        <v>30</v>
      </c>
      <c r="E777" s="4" t="s">
        <v>1392</v>
      </c>
      <c r="F777" s="4" t="s">
        <v>1393</v>
      </c>
      <c r="H777" s="4" t="s">
        <v>454</v>
      </c>
      <c r="I777" s="4" t="s">
        <v>1385</v>
      </c>
      <c r="J777" s="4" t="s">
        <v>454</v>
      </c>
    </row>
    <row r="778" spans="1:10">
      <c r="A778" s="5" t="s">
        <v>1369</v>
      </c>
      <c r="B778" s="5" t="s">
        <v>1386</v>
      </c>
      <c r="C778" s="4" t="s">
        <v>1085</v>
      </c>
      <c r="D778" s="5" t="s">
        <v>708</v>
      </c>
      <c r="E778" s="4" t="s">
        <v>1389</v>
      </c>
      <c r="H778" s="4" t="s">
        <v>454</v>
      </c>
    </row>
    <row r="779" spans="1:10">
      <c r="A779" s="5" t="s">
        <v>1369</v>
      </c>
      <c r="B779" s="5" t="s">
        <v>1390</v>
      </c>
      <c r="C779" s="4" t="s">
        <v>29</v>
      </c>
      <c r="D779" s="5" t="s">
        <v>30</v>
      </c>
      <c r="E779" s="4" t="s">
        <v>1394</v>
      </c>
      <c r="F779" s="4" t="s">
        <v>1312</v>
      </c>
      <c r="H779" s="4" t="s">
        <v>454</v>
      </c>
      <c r="I779" s="4" t="s">
        <v>1185</v>
      </c>
      <c r="J779" s="4" t="s">
        <v>454</v>
      </c>
    </row>
    <row r="780" spans="1:10">
      <c r="A780" s="5" t="s">
        <v>1369</v>
      </c>
      <c r="B780" s="5" t="s">
        <v>1395</v>
      </c>
      <c r="C780" s="4" t="s">
        <v>1085</v>
      </c>
      <c r="D780" s="5" t="s">
        <v>708</v>
      </c>
      <c r="E780" s="4" t="s">
        <v>1351</v>
      </c>
      <c r="H780" s="4" t="s">
        <v>454</v>
      </c>
    </row>
    <row r="781" spans="1:10">
      <c r="A781" s="5" t="s">
        <v>1369</v>
      </c>
      <c r="B781" s="5" t="s">
        <v>1395</v>
      </c>
      <c r="C781" s="4" t="s">
        <v>29</v>
      </c>
      <c r="D781" s="5" t="s">
        <v>30</v>
      </c>
      <c r="E781" s="4" t="s">
        <v>1396</v>
      </c>
      <c r="F781" s="4" t="s">
        <v>1312</v>
      </c>
      <c r="H781" s="4" t="s">
        <v>454</v>
      </c>
      <c r="I781" s="4" t="s">
        <v>1185</v>
      </c>
      <c r="J781" s="4" t="s">
        <v>454</v>
      </c>
    </row>
    <row r="782" spans="1:10">
      <c r="A782" s="5" t="s">
        <v>1369</v>
      </c>
      <c r="B782" s="5" t="s">
        <v>1395</v>
      </c>
      <c r="C782" s="4" t="s">
        <v>1085</v>
      </c>
      <c r="D782" s="5" t="s">
        <v>708</v>
      </c>
      <c r="E782" s="4" t="s">
        <v>1351</v>
      </c>
      <c r="H782" s="4" t="s">
        <v>454</v>
      </c>
      <c r="J782" s="5" t="s">
        <v>454</v>
      </c>
    </row>
    <row r="783" spans="1:10">
      <c r="A783" s="5" t="s">
        <v>1369</v>
      </c>
      <c r="B783" s="5" t="s">
        <v>1395</v>
      </c>
      <c r="C783" s="4" t="s">
        <v>29</v>
      </c>
      <c r="D783" s="5" t="s">
        <v>30</v>
      </c>
      <c r="E783" s="4" t="s">
        <v>1397</v>
      </c>
      <c r="F783" s="4" t="s">
        <v>1312</v>
      </c>
      <c r="H783" s="4" t="s">
        <v>454</v>
      </c>
      <c r="I783" s="4" t="s">
        <v>1185</v>
      </c>
      <c r="J783" s="4" t="s">
        <v>454</v>
      </c>
    </row>
    <row r="784" spans="1:10">
      <c r="A784" s="5" t="s">
        <v>1369</v>
      </c>
      <c r="B784" s="5" t="s">
        <v>1395</v>
      </c>
      <c r="C784" s="4" t="s">
        <v>1085</v>
      </c>
      <c r="D784" s="5" t="s">
        <v>708</v>
      </c>
      <c r="E784" s="4" t="s">
        <v>1351</v>
      </c>
      <c r="H784" s="4" t="s">
        <v>454</v>
      </c>
      <c r="J784" s="5" t="s">
        <v>454</v>
      </c>
    </row>
    <row r="785" spans="1:10">
      <c r="A785" s="5" t="s">
        <v>1398</v>
      </c>
      <c r="B785" s="5" t="s">
        <v>1399</v>
      </c>
      <c r="C785" s="4" t="s">
        <v>867</v>
      </c>
      <c r="D785" s="5" t="s">
        <v>30</v>
      </c>
      <c r="E785" s="4" t="s">
        <v>1351</v>
      </c>
      <c r="H785" s="4" t="s">
        <v>454</v>
      </c>
      <c r="J785" s="4" t="s">
        <v>454</v>
      </c>
    </row>
    <row r="786" spans="1:10">
      <c r="A786" s="5" t="s">
        <v>1398</v>
      </c>
      <c r="B786" s="5" t="s">
        <v>1399</v>
      </c>
      <c r="C786" s="4" t="s">
        <v>29</v>
      </c>
      <c r="D786" s="5" t="s">
        <v>30</v>
      </c>
      <c r="E786" s="4" t="s">
        <v>1400</v>
      </c>
      <c r="F786" s="4" t="s">
        <v>1393</v>
      </c>
      <c r="H786" s="4" t="s">
        <v>454</v>
      </c>
      <c r="I786" s="4" t="s">
        <v>1385</v>
      </c>
      <c r="J786" s="4" t="s">
        <v>454</v>
      </c>
    </row>
    <row r="787" spans="1:10">
      <c r="A787" s="5" t="s">
        <v>1398</v>
      </c>
      <c r="B787" s="5" t="s">
        <v>1399</v>
      </c>
      <c r="C787" s="4" t="s">
        <v>867</v>
      </c>
      <c r="D787" s="5" t="s">
        <v>30</v>
      </c>
      <c r="E787" s="4" t="s">
        <v>1351</v>
      </c>
      <c r="H787" s="4" t="s">
        <v>454</v>
      </c>
      <c r="J787" s="4" t="s">
        <v>454</v>
      </c>
    </row>
    <row r="788" spans="1:10">
      <c r="A788" s="5" t="s">
        <v>1398</v>
      </c>
      <c r="B788" s="5" t="s">
        <v>1401</v>
      </c>
      <c r="C788" s="4" t="s">
        <v>29</v>
      </c>
      <c r="D788" s="5" t="s">
        <v>30</v>
      </c>
      <c r="E788" s="4" t="s">
        <v>1402</v>
      </c>
      <c r="F788" s="4" t="s">
        <v>1393</v>
      </c>
      <c r="H788" s="4" t="s">
        <v>454</v>
      </c>
      <c r="I788" s="4" t="s">
        <v>1385</v>
      </c>
      <c r="J788" s="4" t="s">
        <v>454</v>
      </c>
    </row>
    <row r="789" spans="1:10">
      <c r="A789" s="5" t="s">
        <v>1398</v>
      </c>
      <c r="B789" s="5" t="s">
        <v>1401</v>
      </c>
      <c r="C789" s="4" t="s">
        <v>1403</v>
      </c>
      <c r="D789" s="5" t="s">
        <v>30</v>
      </c>
      <c r="E789" s="4" t="s">
        <v>1351</v>
      </c>
      <c r="H789" s="4" t="s">
        <v>454</v>
      </c>
      <c r="J789" s="4" t="s">
        <v>454</v>
      </c>
    </row>
    <row r="790" spans="1:10">
      <c r="A790" s="5" t="s">
        <v>1398</v>
      </c>
      <c r="B790" s="5" t="s">
        <v>1401</v>
      </c>
      <c r="C790" s="4" t="s">
        <v>1404</v>
      </c>
      <c r="D790" s="5" t="s">
        <v>30</v>
      </c>
      <c r="E790" s="4" t="s">
        <v>1405</v>
      </c>
      <c r="H790" s="4" t="s">
        <v>454</v>
      </c>
      <c r="J790" s="4" t="s">
        <v>454</v>
      </c>
    </row>
    <row r="791" spans="1:10">
      <c r="A791" s="5" t="s">
        <v>1398</v>
      </c>
      <c r="B791" s="5" t="s">
        <v>1401</v>
      </c>
      <c r="C791" s="4" t="s">
        <v>29</v>
      </c>
      <c r="D791" s="5" t="s">
        <v>30</v>
      </c>
      <c r="E791" s="4" t="s">
        <v>1406</v>
      </c>
      <c r="F791" s="4" t="s">
        <v>1393</v>
      </c>
      <c r="H791" s="4" t="s">
        <v>454</v>
      </c>
      <c r="I791" s="4" t="s">
        <v>1385</v>
      </c>
      <c r="J791" s="4" t="s">
        <v>454</v>
      </c>
    </row>
    <row r="792" spans="1:10">
      <c r="A792" s="5" t="s">
        <v>1398</v>
      </c>
      <c r="B792" s="5" t="s">
        <v>1401</v>
      </c>
      <c r="C792" s="4" t="s">
        <v>1404</v>
      </c>
      <c r="D792" s="5" t="s">
        <v>30</v>
      </c>
      <c r="E792" s="4" t="s">
        <v>1405</v>
      </c>
      <c r="H792" s="4" t="s">
        <v>454</v>
      </c>
      <c r="J792" s="4" t="s">
        <v>454</v>
      </c>
    </row>
    <row r="793" spans="1:10">
      <c r="A793" s="5" t="s">
        <v>1398</v>
      </c>
      <c r="B793" s="5" t="s">
        <v>1407</v>
      </c>
      <c r="C793" s="4" t="s">
        <v>1085</v>
      </c>
      <c r="D793" s="5" t="s">
        <v>30</v>
      </c>
      <c r="E793" s="4" t="s">
        <v>1351</v>
      </c>
      <c r="H793" s="4" t="s">
        <v>454</v>
      </c>
      <c r="J793" s="4" t="s">
        <v>454</v>
      </c>
    </row>
    <row r="794" spans="1:10">
      <c r="A794" s="5" t="s">
        <v>1398</v>
      </c>
      <c r="B794" s="5" t="s">
        <v>1407</v>
      </c>
      <c r="C794" s="4" t="s">
        <v>1085</v>
      </c>
      <c r="D794" s="5" t="s">
        <v>708</v>
      </c>
      <c r="E794" s="4" t="s">
        <v>1389</v>
      </c>
      <c r="H794" s="4" t="s">
        <v>454</v>
      </c>
      <c r="J794" s="4" t="s">
        <v>454</v>
      </c>
    </row>
    <row r="795" spans="1:10">
      <c r="A795" s="5" t="s">
        <v>1398</v>
      </c>
      <c r="B795" s="5" t="s">
        <v>1407</v>
      </c>
      <c r="C795" s="4" t="s">
        <v>29</v>
      </c>
      <c r="D795" s="5" t="s">
        <v>30</v>
      </c>
      <c r="E795" s="4" t="s">
        <v>1408</v>
      </c>
      <c r="F795" s="4" t="s">
        <v>1393</v>
      </c>
      <c r="H795" s="4" t="s">
        <v>454</v>
      </c>
      <c r="I795" s="4" t="s">
        <v>1385</v>
      </c>
      <c r="J795" s="4" t="s">
        <v>454</v>
      </c>
    </row>
    <row r="796" spans="1:10">
      <c r="A796" s="5" t="s">
        <v>1398</v>
      </c>
      <c r="B796" s="5" t="s">
        <v>1409</v>
      </c>
      <c r="C796" s="4" t="s">
        <v>1404</v>
      </c>
      <c r="D796" s="5" t="s">
        <v>30</v>
      </c>
      <c r="E796" s="4" t="s">
        <v>1405</v>
      </c>
      <c r="H796" s="4" t="s">
        <v>454</v>
      </c>
      <c r="J796" s="4" t="s">
        <v>454</v>
      </c>
    </row>
    <row r="797" spans="1:10">
      <c r="A797" s="5" t="s">
        <v>1398</v>
      </c>
      <c r="B797" s="5" t="s">
        <v>1409</v>
      </c>
      <c r="C797" s="4" t="s">
        <v>29</v>
      </c>
      <c r="D797" s="5" t="s">
        <v>30</v>
      </c>
      <c r="E797" s="4" t="s">
        <v>1410</v>
      </c>
      <c r="F797" s="4" t="s">
        <v>1393</v>
      </c>
      <c r="H797" s="4" t="s">
        <v>454</v>
      </c>
      <c r="I797" s="4" t="s">
        <v>1385</v>
      </c>
      <c r="J797" s="4" t="s">
        <v>454</v>
      </c>
    </row>
    <row r="798" spans="1:10">
      <c r="A798" s="5" t="s">
        <v>1398</v>
      </c>
      <c r="B798" s="5" t="s">
        <v>1409</v>
      </c>
      <c r="C798" s="4" t="s">
        <v>1404</v>
      </c>
      <c r="D798" s="5" t="s">
        <v>30</v>
      </c>
      <c r="E798" s="4" t="s">
        <v>1405</v>
      </c>
      <c r="H798" s="4" t="s">
        <v>454</v>
      </c>
      <c r="J798" s="4" t="s">
        <v>454</v>
      </c>
    </row>
    <row r="799" spans="1:10">
      <c r="A799" s="5" t="s">
        <v>1398</v>
      </c>
      <c r="B799" s="5" t="s">
        <v>1409</v>
      </c>
      <c r="C799" s="4" t="s">
        <v>29</v>
      </c>
      <c r="D799" s="5" t="s">
        <v>30</v>
      </c>
      <c r="E799" s="4" t="s">
        <v>1411</v>
      </c>
      <c r="F799" s="4" t="s">
        <v>1312</v>
      </c>
      <c r="H799" s="4" t="s">
        <v>454</v>
      </c>
      <c r="I799" s="4" t="s">
        <v>1185</v>
      </c>
      <c r="J799" s="4" t="s">
        <v>454</v>
      </c>
    </row>
    <row r="800" spans="1:10">
      <c r="A800" s="5" t="s">
        <v>1398</v>
      </c>
      <c r="B800" s="5" t="s">
        <v>1412</v>
      </c>
      <c r="C800" s="4" t="s">
        <v>29</v>
      </c>
      <c r="D800" s="5" t="s">
        <v>30</v>
      </c>
      <c r="E800" s="4" t="s">
        <v>1413</v>
      </c>
      <c r="F800" s="4" t="s">
        <v>1312</v>
      </c>
      <c r="H800" s="4" t="s">
        <v>454</v>
      </c>
      <c r="I800" s="4" t="s">
        <v>1185</v>
      </c>
      <c r="J800" s="4" t="s">
        <v>454</v>
      </c>
    </row>
    <row r="801" spans="1:11">
      <c r="A801" s="31" t="s">
        <v>1398</v>
      </c>
      <c r="B801" s="32" t="s">
        <v>1412</v>
      </c>
      <c r="C801" s="45" t="s">
        <v>1414</v>
      </c>
      <c r="D801" s="32" t="s">
        <v>30</v>
      </c>
      <c r="E801" s="33" t="s">
        <v>1415</v>
      </c>
      <c r="F801" s="33" t="s">
        <v>1041</v>
      </c>
      <c r="G801" s="33" t="s">
        <v>1041</v>
      </c>
      <c r="H801" s="33" t="s">
        <v>454</v>
      </c>
      <c r="I801" s="33" t="s">
        <v>1041</v>
      </c>
      <c r="J801" s="33" t="s">
        <v>454</v>
      </c>
      <c r="K801" s="34" t="s">
        <v>1041</v>
      </c>
    </row>
    <row r="802" spans="1:11">
      <c r="A802" s="5" t="s">
        <v>1398</v>
      </c>
      <c r="B802" s="5" t="s">
        <v>1412</v>
      </c>
      <c r="C802" s="4" t="s">
        <v>1404</v>
      </c>
      <c r="D802" s="5" t="s">
        <v>30</v>
      </c>
      <c r="E802" s="4" t="s">
        <v>1405</v>
      </c>
      <c r="H802" s="4" t="s">
        <v>454</v>
      </c>
      <c r="J802" s="33" t="s">
        <v>454</v>
      </c>
    </row>
    <row r="803" spans="1:11">
      <c r="A803" s="5" t="s">
        <v>1398</v>
      </c>
      <c r="B803" s="5" t="s">
        <v>1416</v>
      </c>
      <c r="C803" s="4" t="s">
        <v>1404</v>
      </c>
      <c r="D803" s="5" t="s">
        <v>30</v>
      </c>
      <c r="E803" s="4" t="s">
        <v>1405</v>
      </c>
      <c r="H803" s="4" t="s">
        <v>454</v>
      </c>
      <c r="J803" s="33" t="s">
        <v>454</v>
      </c>
    </row>
    <row r="804" spans="1:11">
      <c r="A804" s="31" t="s">
        <v>1398</v>
      </c>
      <c r="B804" s="32" t="s">
        <v>1417</v>
      </c>
      <c r="C804" s="33" t="s">
        <v>1418</v>
      </c>
      <c r="D804" s="32" t="s">
        <v>30</v>
      </c>
      <c r="E804" s="33" t="s">
        <v>1419</v>
      </c>
      <c r="F804" s="33" t="s">
        <v>1041</v>
      </c>
      <c r="G804" s="33" t="s">
        <v>1041</v>
      </c>
      <c r="H804" s="33" t="s">
        <v>454</v>
      </c>
      <c r="I804" s="33" t="s">
        <v>1041</v>
      </c>
      <c r="J804" s="33" t="s">
        <v>454</v>
      </c>
      <c r="K804" s="34" t="s">
        <v>1041</v>
      </c>
    </row>
    <row r="805" spans="1:11">
      <c r="A805" s="31" t="s">
        <v>1398</v>
      </c>
      <c r="B805" s="32" t="s">
        <v>1417</v>
      </c>
      <c r="C805" s="33" t="s">
        <v>1420</v>
      </c>
      <c r="D805" s="32" t="s">
        <v>30</v>
      </c>
      <c r="E805" s="33" t="s">
        <v>1421</v>
      </c>
      <c r="F805" s="33" t="s">
        <v>1041</v>
      </c>
      <c r="G805" s="33" t="s">
        <v>1041</v>
      </c>
      <c r="H805" s="33" t="s">
        <v>454</v>
      </c>
      <c r="I805" s="33" t="s">
        <v>1041</v>
      </c>
      <c r="J805" s="33" t="s">
        <v>454</v>
      </c>
      <c r="K805" s="34" t="s">
        <v>1041</v>
      </c>
    </row>
    <row r="806" spans="1:11">
      <c r="A806" s="31" t="s">
        <v>1398</v>
      </c>
      <c r="B806" s="32" t="s">
        <v>1422</v>
      </c>
      <c r="C806" s="33" t="s">
        <v>1423</v>
      </c>
      <c r="D806" s="32" t="s">
        <v>13</v>
      </c>
      <c r="E806" s="33" t="s">
        <v>1424</v>
      </c>
      <c r="F806" s="33" t="s">
        <v>1425</v>
      </c>
      <c r="G806" s="33" t="s">
        <v>1041</v>
      </c>
      <c r="H806" s="33" t="s">
        <v>454</v>
      </c>
      <c r="I806" s="33" t="s">
        <v>1041</v>
      </c>
      <c r="J806" s="33" t="s">
        <v>454</v>
      </c>
      <c r="K806" s="34" t="s">
        <v>1041</v>
      </c>
    </row>
    <row r="807" spans="1:11">
      <c r="A807" s="31" t="s">
        <v>1398</v>
      </c>
      <c r="B807" s="32" t="s">
        <v>1422</v>
      </c>
      <c r="C807" s="33" t="s">
        <v>1426</v>
      </c>
      <c r="D807" s="32" t="s">
        <v>13</v>
      </c>
      <c r="E807" s="33" t="s">
        <v>1427</v>
      </c>
      <c r="F807" s="33" t="s">
        <v>1041</v>
      </c>
      <c r="G807" s="33" t="s">
        <v>1041</v>
      </c>
      <c r="H807" s="33" t="s">
        <v>454</v>
      </c>
      <c r="I807" s="33" t="s">
        <v>1041</v>
      </c>
      <c r="J807" s="33" t="s">
        <v>454</v>
      </c>
      <c r="K807" s="34" t="s">
        <v>1041</v>
      </c>
    </row>
    <row r="808" spans="1:11">
      <c r="A808" s="5" t="s">
        <v>1398</v>
      </c>
      <c r="B808" s="5" t="s">
        <v>1428</v>
      </c>
      <c r="C808" s="4" t="s">
        <v>1404</v>
      </c>
      <c r="D808" s="5" t="s">
        <v>30</v>
      </c>
      <c r="E808" s="4" t="s">
        <v>1405</v>
      </c>
      <c r="H808" s="4" t="s">
        <v>454</v>
      </c>
      <c r="J808" s="33" t="s">
        <v>454</v>
      </c>
    </row>
    <row r="809" spans="1:11">
      <c r="A809" s="5" t="s">
        <v>1398</v>
      </c>
      <c r="B809" s="5" t="s">
        <v>1428</v>
      </c>
      <c r="C809" s="4" t="s">
        <v>1085</v>
      </c>
      <c r="D809" s="5" t="s">
        <v>708</v>
      </c>
      <c r="E809" s="4" t="s">
        <v>1351</v>
      </c>
      <c r="H809" s="4" t="s">
        <v>454</v>
      </c>
      <c r="J809" s="33" t="s">
        <v>454</v>
      </c>
    </row>
    <row r="810" spans="1:11">
      <c r="A810" s="5" t="s">
        <v>1398</v>
      </c>
      <c r="B810" s="5" t="s">
        <v>1429</v>
      </c>
      <c r="C810" s="4" t="s">
        <v>1404</v>
      </c>
      <c r="D810" s="5" t="s">
        <v>30</v>
      </c>
      <c r="E810" s="4" t="s">
        <v>1405</v>
      </c>
      <c r="H810" s="4" t="s">
        <v>454</v>
      </c>
      <c r="J810" s="33" t="s">
        <v>454</v>
      </c>
    </row>
    <row r="811" spans="1:11">
      <c r="A811" s="5" t="s">
        <v>1398</v>
      </c>
      <c r="B811" s="5" t="s">
        <v>1429</v>
      </c>
      <c r="C811" s="4" t="s">
        <v>1085</v>
      </c>
      <c r="D811" s="5" t="s">
        <v>708</v>
      </c>
      <c r="E811" s="4" t="s">
        <v>1351</v>
      </c>
      <c r="H811" s="4" t="s">
        <v>454</v>
      </c>
      <c r="J811" s="33" t="s">
        <v>454</v>
      </c>
    </row>
    <row r="812" spans="1:11" ht="78">
      <c r="A812" s="5" t="s">
        <v>1398</v>
      </c>
      <c r="B812" s="5" t="s">
        <v>1429</v>
      </c>
      <c r="C812" s="4" t="s">
        <v>1430</v>
      </c>
      <c r="D812" s="5" t="s">
        <v>30</v>
      </c>
      <c r="E812" s="4" t="s">
        <v>1431</v>
      </c>
      <c r="F812" s="4" t="s">
        <v>1432</v>
      </c>
      <c r="J812" s="33" t="s">
        <v>454</v>
      </c>
    </row>
    <row r="813" spans="1:11" ht="78">
      <c r="A813" s="31" t="s">
        <v>1398</v>
      </c>
      <c r="B813" s="32" t="s">
        <v>1429</v>
      </c>
      <c r="C813" s="46" t="s">
        <v>1433</v>
      </c>
      <c r="D813" s="32" t="s">
        <v>30</v>
      </c>
      <c r="E813" s="48" t="s">
        <v>1434</v>
      </c>
      <c r="F813" s="33" t="s">
        <v>1041</v>
      </c>
      <c r="G813" s="33" t="s">
        <v>1041</v>
      </c>
      <c r="H813" s="33" t="s">
        <v>454</v>
      </c>
      <c r="I813" s="33" t="s">
        <v>1041</v>
      </c>
      <c r="J813" s="33" t="s">
        <v>454</v>
      </c>
      <c r="K813" s="34" t="s">
        <v>1041</v>
      </c>
    </row>
    <row r="814" spans="1:11">
      <c r="A814" s="40" t="s">
        <v>1398</v>
      </c>
      <c r="B814" s="41" t="s">
        <v>1435</v>
      </c>
      <c r="C814" s="44" t="s">
        <v>1436</v>
      </c>
      <c r="D814" s="41" t="s">
        <v>30</v>
      </c>
      <c r="E814" s="42" t="s">
        <v>1437</v>
      </c>
      <c r="F814" s="42" t="s">
        <v>1041</v>
      </c>
      <c r="G814" s="42" t="s">
        <v>1041</v>
      </c>
      <c r="H814" s="42" t="s">
        <v>454</v>
      </c>
      <c r="I814" s="42" t="s">
        <v>1041</v>
      </c>
      <c r="J814" s="41" t="s">
        <v>454</v>
      </c>
      <c r="K814" s="43" t="s">
        <v>1041</v>
      </c>
    </row>
    <row r="815" spans="1:11">
      <c r="A815" s="5" t="s">
        <v>1398</v>
      </c>
      <c r="B815" s="5" t="s">
        <v>1435</v>
      </c>
      <c r="C815" s="4" t="s">
        <v>1438</v>
      </c>
      <c r="D815" s="5" t="s">
        <v>30</v>
      </c>
      <c r="E815" s="47" t="s">
        <v>1439</v>
      </c>
      <c r="H815" s="4" t="s">
        <v>454</v>
      </c>
      <c r="J815" s="5" t="s">
        <v>454</v>
      </c>
    </row>
    <row r="816" spans="1:11">
      <c r="A816" s="5" t="s">
        <v>1398</v>
      </c>
      <c r="B816" s="5" t="s">
        <v>1440</v>
      </c>
      <c r="C816" s="4" t="s">
        <v>1441</v>
      </c>
      <c r="D816" s="5" t="s">
        <v>30</v>
      </c>
      <c r="E816" s="5" t="s">
        <v>1442</v>
      </c>
      <c r="H816" s="4" t="s">
        <v>454</v>
      </c>
      <c r="J816" s="5" t="s">
        <v>9</v>
      </c>
    </row>
    <row r="817" spans="1:10" ht="51.95">
      <c r="A817" s="5" t="s">
        <v>1398</v>
      </c>
      <c r="B817" s="5" t="s">
        <v>1440</v>
      </c>
      <c r="C817" s="4" t="s">
        <v>29</v>
      </c>
      <c r="D817" s="5" t="s">
        <v>30</v>
      </c>
      <c r="E817" s="4" t="s">
        <v>1443</v>
      </c>
      <c r="F817" s="4" t="s">
        <v>1312</v>
      </c>
      <c r="H817" s="4" t="s">
        <v>454</v>
      </c>
      <c r="I817" s="4" t="s">
        <v>1385</v>
      </c>
      <c r="J817" s="5" t="s">
        <v>454</v>
      </c>
    </row>
    <row r="818" spans="1:10" ht="188.25" customHeight="1">
      <c r="A818" s="5" t="s">
        <v>1398</v>
      </c>
      <c r="B818" s="5" t="s">
        <v>1440</v>
      </c>
      <c r="C818" s="4" t="s">
        <v>1444</v>
      </c>
      <c r="D818" s="5" t="s">
        <v>1445</v>
      </c>
      <c r="E818" s="49" t="s">
        <v>1446</v>
      </c>
      <c r="H818" s="4" t="s">
        <v>454</v>
      </c>
      <c r="J818" s="5" t="s">
        <v>454</v>
      </c>
    </row>
    <row r="819" spans="1:10">
      <c r="A819" s="5" t="s">
        <v>1398</v>
      </c>
      <c r="B819" s="5" t="s">
        <v>1447</v>
      </c>
      <c r="C819" s="4" t="s">
        <v>867</v>
      </c>
      <c r="D819" s="5" t="s">
        <v>30</v>
      </c>
      <c r="E819" s="4" t="s">
        <v>1448</v>
      </c>
      <c r="H819" s="4" t="s">
        <v>454</v>
      </c>
      <c r="J819" s="5" t="s">
        <v>454</v>
      </c>
    </row>
    <row r="820" spans="1:10" ht="51.95">
      <c r="A820" s="5" t="s">
        <v>1398</v>
      </c>
      <c r="B820" s="5" t="s">
        <v>1447</v>
      </c>
      <c r="C820" s="4" t="s">
        <v>1449</v>
      </c>
      <c r="D820" s="5" t="s">
        <v>30</v>
      </c>
      <c r="E820" s="4" t="s">
        <v>1450</v>
      </c>
      <c r="H820" s="4" t="s">
        <v>454</v>
      </c>
      <c r="J820" s="5" t="s">
        <v>454</v>
      </c>
    </row>
    <row r="821" spans="1:10">
      <c r="A821" s="5" t="s">
        <v>1398</v>
      </c>
      <c r="B821" s="5" t="s">
        <v>1451</v>
      </c>
      <c r="C821" s="4" t="s">
        <v>867</v>
      </c>
      <c r="D821" s="5" t="s">
        <v>708</v>
      </c>
      <c r="E821" s="4" t="s">
        <v>1452</v>
      </c>
      <c r="H821" s="4" t="s">
        <v>454</v>
      </c>
      <c r="J821" s="5" t="s">
        <v>454</v>
      </c>
    </row>
    <row r="822" spans="1:10">
      <c r="A822" s="5" t="s">
        <v>1398</v>
      </c>
      <c r="B822" s="5" t="s">
        <v>1451</v>
      </c>
      <c r="C822" s="4" t="s">
        <v>29</v>
      </c>
      <c r="D822" s="5" t="s">
        <v>30</v>
      </c>
      <c r="E822" s="4" t="s">
        <v>1453</v>
      </c>
      <c r="F822" s="4" t="s">
        <v>1312</v>
      </c>
      <c r="H822" s="4" t="s">
        <v>454</v>
      </c>
      <c r="I822" s="4" t="s">
        <v>1385</v>
      </c>
      <c r="J822" s="5" t="s">
        <v>454</v>
      </c>
    </row>
    <row r="823" spans="1:10">
      <c r="A823" s="5" t="s">
        <v>1398</v>
      </c>
      <c r="B823" s="5" t="s">
        <v>1451</v>
      </c>
      <c r="C823" s="4" t="s">
        <v>867</v>
      </c>
      <c r="D823" s="5" t="s">
        <v>30</v>
      </c>
      <c r="E823" s="4" t="s">
        <v>1448</v>
      </c>
      <c r="H823" s="4" t="s">
        <v>454</v>
      </c>
      <c r="J823" s="5" t="s">
        <v>454</v>
      </c>
    </row>
    <row r="824" spans="1:10">
      <c r="A824" s="5" t="s">
        <v>1398</v>
      </c>
      <c r="B824" s="5" t="s">
        <v>1451</v>
      </c>
      <c r="C824" s="4" t="s">
        <v>389</v>
      </c>
      <c r="D824" s="5" t="s">
        <v>708</v>
      </c>
      <c r="E824" s="4" t="s">
        <v>1454</v>
      </c>
    </row>
    <row r="825" spans="1:10">
      <c r="A825" s="5" t="s">
        <v>1398</v>
      </c>
      <c r="B825" s="5" t="s">
        <v>1451</v>
      </c>
      <c r="C825" s="4" t="s">
        <v>1455</v>
      </c>
      <c r="D825" s="5" t="s">
        <v>708</v>
      </c>
      <c r="E825" s="4" t="s">
        <v>1456</v>
      </c>
      <c r="H825" s="4" t="s">
        <v>454</v>
      </c>
      <c r="J825" s="5" t="s">
        <v>454</v>
      </c>
    </row>
    <row r="826" spans="1:10" ht="51.95">
      <c r="A826" s="5" t="s">
        <v>1398</v>
      </c>
      <c r="B826" s="5" t="s">
        <v>1457</v>
      </c>
      <c r="C826" s="4" t="s">
        <v>1458</v>
      </c>
      <c r="D826" s="5" t="s">
        <v>708</v>
      </c>
      <c r="E826" s="4" t="s">
        <v>1459</v>
      </c>
      <c r="H826" s="4" t="s">
        <v>454</v>
      </c>
      <c r="J826" s="5" t="s">
        <v>454</v>
      </c>
    </row>
    <row r="827" spans="1:10">
      <c r="A827" s="5" t="s">
        <v>1398</v>
      </c>
      <c r="B827" s="5" t="s">
        <v>1457</v>
      </c>
      <c r="C827" s="4" t="s">
        <v>29</v>
      </c>
      <c r="D827" s="5" t="s">
        <v>30</v>
      </c>
      <c r="E827" s="4" t="s">
        <v>1460</v>
      </c>
      <c r="F827" s="4" t="s">
        <v>1312</v>
      </c>
      <c r="H827" s="4" t="s">
        <v>454</v>
      </c>
      <c r="J827" s="5" t="s">
        <v>9</v>
      </c>
    </row>
    <row r="828" spans="1:10">
      <c r="A828" s="5" t="s">
        <v>1398</v>
      </c>
      <c r="B828" s="5" t="s">
        <v>1457</v>
      </c>
      <c r="C828" s="4" t="s">
        <v>29</v>
      </c>
      <c r="D828" s="5" t="s">
        <v>30</v>
      </c>
      <c r="E828" s="4" t="s">
        <v>1461</v>
      </c>
      <c r="F828" s="4" t="s">
        <v>1312</v>
      </c>
      <c r="H828" s="4" t="s">
        <v>454</v>
      </c>
      <c r="J828" s="5" t="s">
        <v>9</v>
      </c>
    </row>
    <row r="829" spans="1:10" ht="78">
      <c r="A829" s="5" t="s">
        <v>1398</v>
      </c>
      <c r="B829" s="5" t="s">
        <v>1457</v>
      </c>
      <c r="C829" s="4" t="s">
        <v>1462</v>
      </c>
      <c r="D829" s="5" t="s">
        <v>13</v>
      </c>
      <c r="E829" s="4" t="s">
        <v>1463</v>
      </c>
      <c r="H829" s="4" t="s">
        <v>454</v>
      </c>
      <c r="J829" s="5" t="s">
        <v>454</v>
      </c>
    </row>
    <row r="830" spans="1:10" ht="78">
      <c r="A830" s="5" t="s">
        <v>1398</v>
      </c>
      <c r="B830" s="5" t="s">
        <v>1457</v>
      </c>
      <c r="C830" s="4" t="s">
        <v>1464</v>
      </c>
      <c r="D830" s="5" t="s">
        <v>1465</v>
      </c>
      <c r="E830" s="4" t="s">
        <v>1466</v>
      </c>
      <c r="H830" s="4" t="s">
        <v>454</v>
      </c>
      <c r="J830" s="5" t="s">
        <v>454</v>
      </c>
    </row>
    <row r="831" spans="1:10">
      <c r="A831" s="5" t="s">
        <v>1398</v>
      </c>
      <c r="B831" s="5" t="s">
        <v>1467</v>
      </c>
      <c r="C831" s="4" t="s">
        <v>1468</v>
      </c>
      <c r="D831" s="5" t="s">
        <v>30</v>
      </c>
      <c r="E831" s="4" t="s">
        <v>1469</v>
      </c>
      <c r="H831" s="4" t="s">
        <v>454</v>
      </c>
      <c r="J831" s="5" t="s">
        <v>454</v>
      </c>
    </row>
    <row r="832" spans="1:10" ht="78">
      <c r="A832" s="5" t="s">
        <v>1398</v>
      </c>
      <c r="B832" s="5" t="s">
        <v>1467</v>
      </c>
      <c r="C832" s="4" t="s">
        <v>1470</v>
      </c>
      <c r="D832" s="5" t="s">
        <v>3</v>
      </c>
      <c r="E832" s="4" t="s">
        <v>1471</v>
      </c>
      <c r="H832" s="4" t="s">
        <v>454</v>
      </c>
      <c r="J832" s="5" t="s">
        <v>454</v>
      </c>
    </row>
    <row r="833" spans="1:10" ht="78">
      <c r="A833" s="5" t="s">
        <v>1398</v>
      </c>
      <c r="B833" s="5" t="s">
        <v>1467</v>
      </c>
      <c r="C833" s="4" t="s">
        <v>1472</v>
      </c>
      <c r="D833" s="5" t="s">
        <v>30</v>
      </c>
      <c r="E833" s="4" t="s">
        <v>1473</v>
      </c>
      <c r="F833" s="4" t="s">
        <v>1474</v>
      </c>
      <c r="H833" s="4" t="s">
        <v>9</v>
      </c>
    </row>
    <row r="834" spans="1:10">
      <c r="A834" s="5" t="s">
        <v>1398</v>
      </c>
      <c r="B834" s="5" t="s">
        <v>1467</v>
      </c>
      <c r="C834" s="4" t="s">
        <v>1475</v>
      </c>
      <c r="D834" s="5" t="s">
        <v>30</v>
      </c>
      <c r="E834" s="4" t="s">
        <v>1476</v>
      </c>
    </row>
    <row r="835" spans="1:10">
      <c r="A835" s="5" t="s">
        <v>1398</v>
      </c>
      <c r="B835" s="5" t="s">
        <v>1477</v>
      </c>
      <c r="C835" s="4" t="s">
        <v>1478</v>
      </c>
      <c r="D835" s="5" t="s">
        <v>1479</v>
      </c>
      <c r="E835" s="4" t="s">
        <v>1480</v>
      </c>
      <c r="H835" s="4" t="s">
        <v>9</v>
      </c>
    </row>
    <row r="836" spans="1:10">
      <c r="A836" s="5" t="s">
        <v>1398</v>
      </c>
      <c r="B836" s="5" t="s">
        <v>1477</v>
      </c>
      <c r="C836" s="4" t="s">
        <v>29</v>
      </c>
      <c r="D836" s="5" t="s">
        <v>30</v>
      </c>
      <c r="E836" s="4" t="s">
        <v>1481</v>
      </c>
      <c r="F836" s="4" t="s">
        <v>1312</v>
      </c>
      <c r="H836" s="4" t="s">
        <v>454</v>
      </c>
    </row>
    <row r="837" spans="1:10" ht="129.94999999999999">
      <c r="A837" s="5" t="s">
        <v>1398</v>
      </c>
      <c r="B837" s="5" t="s">
        <v>1477</v>
      </c>
      <c r="C837" s="4" t="s">
        <v>1482</v>
      </c>
      <c r="D837" s="5" t="s">
        <v>3</v>
      </c>
      <c r="E837" s="4" t="s">
        <v>1483</v>
      </c>
      <c r="H837" s="4" t="s">
        <v>454</v>
      </c>
      <c r="J837" s="5" t="s">
        <v>454</v>
      </c>
    </row>
    <row r="838" spans="1:10">
      <c r="A838" s="5" t="s">
        <v>1398</v>
      </c>
      <c r="B838" s="5" t="s">
        <v>1484</v>
      </c>
      <c r="C838" s="4" t="s">
        <v>1485</v>
      </c>
      <c r="D838" s="5" t="s">
        <v>708</v>
      </c>
      <c r="E838" s="4" t="s">
        <v>1486</v>
      </c>
      <c r="H838" s="4" t="s">
        <v>454</v>
      </c>
    </row>
    <row r="839" spans="1:10">
      <c r="A839" s="5" t="s">
        <v>1398</v>
      </c>
      <c r="B839" s="5" t="s">
        <v>1484</v>
      </c>
      <c r="C839" s="4" t="s">
        <v>29</v>
      </c>
      <c r="D839" s="5" t="s">
        <v>30</v>
      </c>
      <c r="E839" s="4" t="s">
        <v>1487</v>
      </c>
      <c r="F839" s="4" t="s">
        <v>1312</v>
      </c>
      <c r="H839" s="4" t="s">
        <v>454</v>
      </c>
      <c r="J839" s="5" t="s">
        <v>9</v>
      </c>
    </row>
    <row r="840" spans="1:10">
      <c r="A840" s="5" t="s">
        <v>1488</v>
      </c>
      <c r="B840" s="5" t="s">
        <v>1484</v>
      </c>
      <c r="C840" s="4" t="s">
        <v>1489</v>
      </c>
      <c r="D840" s="5" t="s">
        <v>708</v>
      </c>
      <c r="E840" s="4" t="s">
        <v>1490</v>
      </c>
      <c r="H840" s="4" t="s">
        <v>454</v>
      </c>
    </row>
    <row r="841" spans="1:10">
      <c r="A841" s="5" t="s">
        <v>1398</v>
      </c>
      <c r="B841" s="5" t="s">
        <v>1491</v>
      </c>
      <c r="C841" s="4" t="s">
        <v>1489</v>
      </c>
      <c r="D841" s="5" t="s">
        <v>30</v>
      </c>
      <c r="E841" s="4" t="s">
        <v>1492</v>
      </c>
      <c r="H841" s="4" t="s">
        <v>454</v>
      </c>
      <c r="J841" s="5" t="s">
        <v>9</v>
      </c>
    </row>
    <row r="842" spans="1:10">
      <c r="A842" s="5" t="s">
        <v>1398</v>
      </c>
      <c r="B842" s="5" t="s">
        <v>1491</v>
      </c>
      <c r="C842" s="4" t="s">
        <v>1493</v>
      </c>
      <c r="D842" s="5" t="s">
        <v>30</v>
      </c>
      <c r="E842" s="4" t="s">
        <v>1494</v>
      </c>
      <c r="H842" s="4" t="s">
        <v>454</v>
      </c>
      <c r="J842" s="5" t="s">
        <v>9</v>
      </c>
    </row>
    <row r="843" spans="1:10" ht="51.95">
      <c r="A843" s="5" t="s">
        <v>1398</v>
      </c>
      <c r="B843" s="5" t="s">
        <v>1495</v>
      </c>
      <c r="C843" s="4" t="s">
        <v>29</v>
      </c>
      <c r="D843" s="5" t="s">
        <v>30</v>
      </c>
      <c r="E843" s="4" t="s">
        <v>1496</v>
      </c>
      <c r="F843" s="4" t="s">
        <v>1497</v>
      </c>
      <c r="H843" s="4" t="s">
        <v>454</v>
      </c>
      <c r="J843" s="5" t="s">
        <v>454</v>
      </c>
    </row>
    <row r="844" spans="1:10" ht="51.95">
      <c r="A844" s="5" t="s">
        <v>1398</v>
      </c>
      <c r="B844" s="5" t="s">
        <v>1495</v>
      </c>
      <c r="C844" s="4" t="s">
        <v>29</v>
      </c>
      <c r="D844" s="5" t="s">
        <v>30</v>
      </c>
      <c r="E844" s="4" t="s">
        <v>1498</v>
      </c>
      <c r="F844" s="4" t="s">
        <v>1497</v>
      </c>
      <c r="H844" s="4" t="s">
        <v>454</v>
      </c>
      <c r="J844" s="5" t="s">
        <v>454</v>
      </c>
    </row>
    <row r="845" spans="1:10" ht="51.95">
      <c r="A845" s="5" t="s">
        <v>1398</v>
      </c>
      <c r="B845" s="5" t="s">
        <v>1495</v>
      </c>
      <c r="C845" s="4" t="s">
        <v>1475</v>
      </c>
      <c r="D845" s="5" t="s">
        <v>3</v>
      </c>
      <c r="E845" s="4" t="s">
        <v>1499</v>
      </c>
      <c r="F845" s="4" t="s">
        <v>1500</v>
      </c>
      <c r="H845" s="4" t="s">
        <v>454</v>
      </c>
      <c r="J845" s="5" t="s">
        <v>454</v>
      </c>
    </row>
    <row r="846" spans="1:10" ht="51.95">
      <c r="A846" s="5" t="s">
        <v>1398</v>
      </c>
      <c r="B846" s="5" t="s">
        <v>1501</v>
      </c>
      <c r="C846" s="4" t="s">
        <v>1502</v>
      </c>
      <c r="D846" s="5" t="s">
        <v>30</v>
      </c>
      <c r="E846" s="4" t="s">
        <v>1503</v>
      </c>
      <c r="H846" s="4" t="s">
        <v>454</v>
      </c>
      <c r="J846" s="5" t="s">
        <v>454</v>
      </c>
    </row>
    <row r="847" spans="1:10">
      <c r="A847" s="5" t="s">
        <v>1398</v>
      </c>
      <c r="B847" s="5" t="s">
        <v>1501</v>
      </c>
      <c r="C847" s="4" t="s">
        <v>1478</v>
      </c>
      <c r="D847" s="5" t="s">
        <v>30</v>
      </c>
      <c r="E847" s="4" t="s">
        <v>1480</v>
      </c>
      <c r="H847" s="4" t="s">
        <v>9</v>
      </c>
    </row>
    <row r="848" spans="1:10">
      <c r="A848" s="5" t="s">
        <v>1398</v>
      </c>
      <c r="B848" s="5" t="s">
        <v>1501</v>
      </c>
      <c r="C848" s="4" t="s">
        <v>1468</v>
      </c>
      <c r="D848" s="5" t="s">
        <v>13</v>
      </c>
      <c r="E848" s="4" t="s">
        <v>1504</v>
      </c>
      <c r="H848" s="4" t="s">
        <v>454</v>
      </c>
      <c r="J848" s="5" t="s">
        <v>454</v>
      </c>
    </row>
    <row r="849" spans="1:10">
      <c r="A849" s="5" t="s">
        <v>1398</v>
      </c>
      <c r="B849" s="5" t="s">
        <v>1501</v>
      </c>
      <c r="C849" s="4" t="s">
        <v>1505</v>
      </c>
      <c r="D849" s="5" t="s">
        <v>708</v>
      </c>
      <c r="E849" s="4" t="s">
        <v>1506</v>
      </c>
      <c r="H849" s="4" t="s">
        <v>454</v>
      </c>
      <c r="J849" s="5" t="s">
        <v>454</v>
      </c>
    </row>
    <row r="850" spans="1:10" ht="51.95">
      <c r="A850" s="5" t="s">
        <v>1398</v>
      </c>
      <c r="B850" s="5" t="s">
        <v>1507</v>
      </c>
      <c r="C850" s="4" t="s">
        <v>29</v>
      </c>
      <c r="D850" s="5" t="s">
        <v>30</v>
      </c>
      <c r="E850" s="4" t="s">
        <v>1508</v>
      </c>
      <c r="F850" s="4" t="s">
        <v>1497</v>
      </c>
      <c r="H850" s="4" t="s">
        <v>454</v>
      </c>
      <c r="J850" s="5" t="s">
        <v>454</v>
      </c>
    </row>
    <row r="851" spans="1:10" ht="51.95">
      <c r="A851" s="5" t="s">
        <v>1398</v>
      </c>
      <c r="B851" s="5" t="s">
        <v>1509</v>
      </c>
      <c r="C851" s="4" t="s">
        <v>29</v>
      </c>
      <c r="D851" s="5" t="s">
        <v>30</v>
      </c>
      <c r="E851" s="4" t="s">
        <v>1510</v>
      </c>
      <c r="F851" s="4" t="s">
        <v>1497</v>
      </c>
      <c r="H851" s="4" t="s">
        <v>454</v>
      </c>
      <c r="J851" s="5" t="s">
        <v>454</v>
      </c>
    </row>
    <row r="852" spans="1:10">
      <c r="A852" s="5" t="s">
        <v>1511</v>
      </c>
      <c r="B852" s="5" t="s">
        <v>1509</v>
      </c>
      <c r="C852" s="4" t="s">
        <v>1512</v>
      </c>
      <c r="D852" s="5" t="s">
        <v>708</v>
      </c>
      <c r="E852" s="4" t="s">
        <v>1513</v>
      </c>
      <c r="H852" s="4" t="s">
        <v>454</v>
      </c>
      <c r="J852" s="5" t="s">
        <v>454</v>
      </c>
    </row>
    <row r="853" spans="1:10" ht="78">
      <c r="A853" s="5" t="s">
        <v>1514</v>
      </c>
      <c r="B853" s="5" t="s">
        <v>1515</v>
      </c>
      <c r="C853" s="4" t="s">
        <v>1516</v>
      </c>
      <c r="D853" s="5" t="s">
        <v>3</v>
      </c>
      <c r="E853" s="4" t="s">
        <v>1517</v>
      </c>
      <c r="H853" s="4" t="s">
        <v>454</v>
      </c>
      <c r="J853" s="5" t="s">
        <v>454</v>
      </c>
    </row>
    <row r="854" spans="1:10" ht="51.95">
      <c r="A854" s="5" t="s">
        <v>1514</v>
      </c>
      <c r="B854" s="5" t="s">
        <v>1515</v>
      </c>
      <c r="C854" s="4" t="s">
        <v>1518</v>
      </c>
      <c r="D854" s="5" t="s">
        <v>30</v>
      </c>
      <c r="E854" s="4" t="s">
        <v>1519</v>
      </c>
      <c r="G854" s="4" t="s">
        <v>1520</v>
      </c>
    </row>
    <row r="855" spans="1:10">
      <c r="A855" s="5" t="s">
        <v>1514</v>
      </c>
      <c r="B855" s="5" t="s">
        <v>1515</v>
      </c>
      <c r="C855" s="4" t="s">
        <v>29</v>
      </c>
      <c r="D855" s="5" t="s">
        <v>30</v>
      </c>
      <c r="E855" s="4" t="s">
        <v>1521</v>
      </c>
      <c r="G855" s="4" t="s">
        <v>1522</v>
      </c>
    </row>
    <row r="856" spans="1:10">
      <c r="A856" s="5" t="s">
        <v>1514</v>
      </c>
      <c r="B856" s="5" t="s">
        <v>1515</v>
      </c>
      <c r="C856" s="4" t="s">
        <v>1475</v>
      </c>
      <c r="D856" s="5" t="s">
        <v>3</v>
      </c>
      <c r="E856" s="4" t="s">
        <v>1523</v>
      </c>
      <c r="G856" s="4" t="s">
        <v>1522</v>
      </c>
    </row>
    <row r="857" spans="1:10">
      <c r="A857" s="5" t="s">
        <v>1514</v>
      </c>
      <c r="B857" s="5" t="s">
        <v>1524</v>
      </c>
      <c r="C857" s="4" t="s">
        <v>1478</v>
      </c>
      <c r="D857" s="5" t="s">
        <v>1123</v>
      </c>
      <c r="E857" s="4" t="s">
        <v>1525</v>
      </c>
      <c r="H857" s="4" t="s">
        <v>454</v>
      </c>
      <c r="J857" s="5" t="s">
        <v>454</v>
      </c>
    </row>
    <row r="858" spans="1:10" ht="51.95">
      <c r="A858" s="5" t="s">
        <v>1514</v>
      </c>
      <c r="B858" s="5" t="s">
        <v>1524</v>
      </c>
      <c r="C858" s="4" t="s">
        <v>29</v>
      </c>
      <c r="D858" s="5" t="s">
        <v>30</v>
      </c>
      <c r="E858" s="50" t="s">
        <v>1526</v>
      </c>
      <c r="F858" s="4" t="s">
        <v>1527</v>
      </c>
      <c r="H858" s="4" t="s">
        <v>454</v>
      </c>
      <c r="J858" s="5" t="s">
        <v>454</v>
      </c>
    </row>
    <row r="859" spans="1:10" ht="78">
      <c r="A859" s="5" t="s">
        <v>1514</v>
      </c>
      <c r="B859" s="5" t="s">
        <v>1524</v>
      </c>
      <c r="C859" s="4" t="s">
        <v>1528</v>
      </c>
      <c r="D859" s="5" t="s">
        <v>30</v>
      </c>
      <c r="E859" s="51" t="s">
        <v>1529</v>
      </c>
      <c r="H859" s="4" t="s">
        <v>454</v>
      </c>
      <c r="J859" s="5" t="s">
        <v>454</v>
      </c>
    </row>
    <row r="860" spans="1:10">
      <c r="A860" s="5" t="s">
        <v>1514</v>
      </c>
      <c r="B860" s="5" t="s">
        <v>1524</v>
      </c>
      <c r="C860" s="4" t="s">
        <v>1478</v>
      </c>
      <c r="D860" s="5" t="s">
        <v>708</v>
      </c>
      <c r="E860" s="4" t="s">
        <v>1530</v>
      </c>
      <c r="H860" s="4" t="s">
        <v>454</v>
      </c>
      <c r="J860" s="5" t="s">
        <v>9</v>
      </c>
    </row>
    <row r="861" spans="1:10" ht="51.95">
      <c r="A861" s="5" t="s">
        <v>1514</v>
      </c>
      <c r="B861" s="5" t="s">
        <v>1531</v>
      </c>
      <c r="C861" s="4" t="s">
        <v>1532</v>
      </c>
      <c r="D861" s="5" t="s">
        <v>3</v>
      </c>
      <c r="E861" s="4" t="s">
        <v>1533</v>
      </c>
      <c r="H861" s="4" t="s">
        <v>454</v>
      </c>
      <c r="J861" s="5" t="s">
        <v>454</v>
      </c>
    </row>
    <row r="862" spans="1:10">
      <c r="A862" s="5" t="s">
        <v>1514</v>
      </c>
      <c r="B862" s="5" t="s">
        <v>1531</v>
      </c>
      <c r="C862" s="4" t="s">
        <v>1534</v>
      </c>
      <c r="D862" s="5" t="s">
        <v>3</v>
      </c>
      <c r="E862" s="4" t="s">
        <v>1535</v>
      </c>
      <c r="H862" s="4" t="s">
        <v>454</v>
      </c>
      <c r="J862" s="5" t="s">
        <v>454</v>
      </c>
    </row>
    <row r="863" spans="1:10">
      <c r="A863" s="5" t="s">
        <v>1514</v>
      </c>
      <c r="B863" s="5" t="s">
        <v>1536</v>
      </c>
      <c r="C863" s="4" t="s">
        <v>1537</v>
      </c>
      <c r="D863" s="5" t="s">
        <v>3</v>
      </c>
      <c r="E863" s="4" t="s">
        <v>1538</v>
      </c>
      <c r="H863" s="4" t="s">
        <v>454</v>
      </c>
      <c r="J863" s="5" t="s">
        <v>454</v>
      </c>
    </row>
    <row r="864" spans="1:10" ht="104.1">
      <c r="A864" s="5" t="s">
        <v>1514</v>
      </c>
      <c r="B864" s="5" t="s">
        <v>1536</v>
      </c>
      <c r="C864" s="4" t="s">
        <v>1539</v>
      </c>
      <c r="D864" s="5" t="s">
        <v>30</v>
      </c>
      <c r="E864" s="4" t="s">
        <v>1540</v>
      </c>
      <c r="H864" s="4" t="s">
        <v>454</v>
      </c>
      <c r="J864" s="5" t="s">
        <v>454</v>
      </c>
    </row>
    <row r="865" spans="1:10">
      <c r="A865" s="5" t="s">
        <v>1514</v>
      </c>
      <c r="B865" s="5" t="s">
        <v>1536</v>
      </c>
      <c r="C865" s="4" t="s">
        <v>1478</v>
      </c>
      <c r="D865" s="5" t="s">
        <v>708</v>
      </c>
      <c r="E865" s="4" t="s">
        <v>1541</v>
      </c>
      <c r="H865" s="4" t="s">
        <v>454</v>
      </c>
      <c r="J865" s="5" t="s">
        <v>9</v>
      </c>
    </row>
    <row r="866" spans="1:10">
      <c r="A866" s="5" t="s">
        <v>1514</v>
      </c>
      <c r="B866" s="5" t="s">
        <v>1542</v>
      </c>
      <c r="C866" s="4" t="s">
        <v>1543</v>
      </c>
      <c r="D866" s="5" t="s">
        <v>1544</v>
      </c>
      <c r="E866" s="4" t="s">
        <v>1545</v>
      </c>
      <c r="H866" s="4" t="s">
        <v>454</v>
      </c>
      <c r="J866" s="5" t="s">
        <v>454</v>
      </c>
    </row>
    <row r="867" spans="1:10" ht="207.95">
      <c r="A867" s="5" t="s">
        <v>1514</v>
      </c>
      <c r="B867" s="5" t="s">
        <v>1542</v>
      </c>
      <c r="C867" s="4" t="s">
        <v>1546</v>
      </c>
      <c r="D867" s="5" t="s">
        <v>1547</v>
      </c>
      <c r="E867" s="4" t="s">
        <v>1548</v>
      </c>
      <c r="H867" s="4" t="s">
        <v>454</v>
      </c>
      <c r="J867" s="5" t="s">
        <v>454</v>
      </c>
    </row>
    <row r="868" spans="1:10">
      <c r="A868" s="5" t="s">
        <v>1514</v>
      </c>
      <c r="B868" s="5" t="s">
        <v>1542</v>
      </c>
      <c r="C868" s="4" t="s">
        <v>1549</v>
      </c>
      <c r="D868" s="5" t="s">
        <v>3</v>
      </c>
      <c r="E868" s="4" t="s">
        <v>1550</v>
      </c>
      <c r="H868" s="4" t="s">
        <v>454</v>
      </c>
      <c r="J868" s="5" t="s">
        <v>9</v>
      </c>
    </row>
    <row r="869" spans="1:10">
      <c r="A869" s="5" t="s">
        <v>1514</v>
      </c>
      <c r="B869" s="5" t="s">
        <v>1551</v>
      </c>
      <c r="C869" s="4" t="s">
        <v>1552</v>
      </c>
      <c r="D869" s="5" t="s">
        <v>30</v>
      </c>
      <c r="E869" s="5" t="s">
        <v>1553</v>
      </c>
      <c r="H869" s="4" t="s">
        <v>1021</v>
      </c>
      <c r="J869" s="5" t="s">
        <v>9</v>
      </c>
    </row>
    <row r="870" spans="1:10" ht="129.94999999999999">
      <c r="A870" s="5" t="s">
        <v>1514</v>
      </c>
      <c r="B870" s="5" t="s">
        <v>1551</v>
      </c>
      <c r="C870" s="4" t="s">
        <v>1554</v>
      </c>
      <c r="D870" s="5" t="s">
        <v>3</v>
      </c>
      <c r="E870" s="4" t="s">
        <v>1555</v>
      </c>
      <c r="H870" s="4" t="s">
        <v>454</v>
      </c>
      <c r="J870" s="5" t="s">
        <v>9</v>
      </c>
    </row>
    <row r="871" spans="1:10">
      <c r="A871" s="5" t="s">
        <v>1514</v>
      </c>
      <c r="B871" s="5" t="s">
        <v>1551</v>
      </c>
      <c r="C871" s="4" t="s">
        <v>226</v>
      </c>
      <c r="D871" s="5" t="s">
        <v>30</v>
      </c>
      <c r="E871" s="4" t="s">
        <v>1556</v>
      </c>
      <c r="F871" s="4" t="s">
        <v>1557</v>
      </c>
      <c r="H871" s="4" t="s">
        <v>454</v>
      </c>
      <c r="J871" s="5" t="s">
        <v>9</v>
      </c>
    </row>
    <row r="872" spans="1:10" ht="51.95">
      <c r="A872" s="5" t="s">
        <v>1514</v>
      </c>
      <c r="B872" s="5" t="s">
        <v>1551</v>
      </c>
      <c r="C872" s="4" t="s">
        <v>1558</v>
      </c>
      <c r="D872" s="5" t="s">
        <v>30</v>
      </c>
      <c r="E872" s="4" t="s">
        <v>1559</v>
      </c>
      <c r="H872" s="4" t="s">
        <v>454</v>
      </c>
      <c r="J872" s="5" t="s">
        <v>9</v>
      </c>
    </row>
    <row r="873" spans="1:10">
      <c r="A873" s="5" t="s">
        <v>1514</v>
      </c>
      <c r="B873" s="5" t="s">
        <v>1551</v>
      </c>
      <c r="C873" s="4" t="s">
        <v>1560</v>
      </c>
      <c r="D873" s="5" t="s">
        <v>30</v>
      </c>
      <c r="E873" s="4" t="s">
        <v>1561</v>
      </c>
    </row>
    <row r="874" spans="1:10">
      <c r="A874" s="5" t="s">
        <v>1562</v>
      </c>
      <c r="B874" s="5" t="s">
        <v>1551</v>
      </c>
      <c r="C874" s="4" t="s">
        <v>1295</v>
      </c>
      <c r="D874" s="5" t="s">
        <v>13</v>
      </c>
      <c r="E874" s="4" t="s">
        <v>1563</v>
      </c>
    </row>
    <row r="875" spans="1:10" ht="51.95">
      <c r="A875" s="5" t="s">
        <v>1514</v>
      </c>
      <c r="B875" s="5" t="s">
        <v>1564</v>
      </c>
      <c r="C875" s="4" t="s">
        <v>29</v>
      </c>
      <c r="D875" s="5" t="s">
        <v>30</v>
      </c>
      <c r="E875" s="4" t="s">
        <v>1565</v>
      </c>
      <c r="F875" s="4" t="s">
        <v>1557</v>
      </c>
      <c r="H875" s="4" t="s">
        <v>454</v>
      </c>
      <c r="J875" s="5" t="s">
        <v>9</v>
      </c>
    </row>
    <row r="876" spans="1:10" ht="104.1">
      <c r="A876" s="5" t="s">
        <v>1514</v>
      </c>
      <c r="B876" s="5" t="s">
        <v>1564</v>
      </c>
      <c r="C876" s="4" t="s">
        <v>1566</v>
      </c>
      <c r="D876" s="5" t="s">
        <v>3</v>
      </c>
      <c r="E876" s="4" t="s">
        <v>1567</v>
      </c>
      <c r="H876" s="4" t="s">
        <v>454</v>
      </c>
      <c r="J876" s="5" t="s">
        <v>9</v>
      </c>
    </row>
    <row r="877" spans="1:10">
      <c r="A877" s="5" t="s">
        <v>1514</v>
      </c>
      <c r="B877" s="5" t="s">
        <v>1564</v>
      </c>
      <c r="C877" s="4" t="s">
        <v>1568</v>
      </c>
      <c r="D877" s="5" t="s">
        <v>3</v>
      </c>
      <c r="E877" s="4" t="s">
        <v>1569</v>
      </c>
      <c r="H877" s="4" t="s">
        <v>454</v>
      </c>
      <c r="J877" s="5" t="s">
        <v>9</v>
      </c>
    </row>
    <row r="878" spans="1:10" ht="51.95">
      <c r="A878" s="5" t="s">
        <v>1514</v>
      </c>
      <c r="B878" s="5" t="s">
        <v>1570</v>
      </c>
      <c r="C878" s="4" t="s">
        <v>1571</v>
      </c>
      <c r="D878" s="5" t="s">
        <v>3</v>
      </c>
      <c r="E878" s="4" t="s">
        <v>1572</v>
      </c>
      <c r="H878" s="4" t="s">
        <v>454</v>
      </c>
      <c r="J878" s="5" t="s">
        <v>9</v>
      </c>
    </row>
    <row r="879" spans="1:10" ht="51.95">
      <c r="A879" s="5" t="s">
        <v>1514</v>
      </c>
      <c r="B879" s="5" t="s">
        <v>1570</v>
      </c>
      <c r="C879" s="4" t="s">
        <v>1573</v>
      </c>
      <c r="D879" s="5" t="s">
        <v>3</v>
      </c>
      <c r="E879" s="4" t="s">
        <v>1574</v>
      </c>
      <c r="H879" s="4" t="s">
        <v>454</v>
      </c>
      <c r="J879" s="5" t="s">
        <v>9</v>
      </c>
    </row>
    <row r="880" spans="1:10">
      <c r="A880" s="5" t="s">
        <v>1514</v>
      </c>
      <c r="B880" s="5" t="s">
        <v>1575</v>
      </c>
      <c r="C880" s="4" t="s">
        <v>1512</v>
      </c>
      <c r="D880" s="5" t="s">
        <v>3</v>
      </c>
      <c r="E880" s="4" t="s">
        <v>1576</v>
      </c>
      <c r="H880" s="4" t="s">
        <v>454</v>
      </c>
      <c r="J880" s="5" t="s">
        <v>9</v>
      </c>
    </row>
    <row r="881" spans="1:10">
      <c r="A881" s="5" t="s">
        <v>1514</v>
      </c>
      <c r="B881" s="5" t="s">
        <v>1577</v>
      </c>
      <c r="C881" s="4" t="s">
        <v>29</v>
      </c>
      <c r="D881" s="5" t="s">
        <v>30</v>
      </c>
      <c r="E881" s="4" t="s">
        <v>1578</v>
      </c>
      <c r="F881" s="4" t="s">
        <v>1557</v>
      </c>
      <c r="H881" s="4" t="s">
        <v>454</v>
      </c>
      <c r="J881" s="5" t="s">
        <v>9</v>
      </c>
    </row>
    <row r="882" spans="1:10">
      <c r="A882" s="5" t="s">
        <v>1514</v>
      </c>
      <c r="B882" s="5" t="s">
        <v>1577</v>
      </c>
      <c r="C882" s="4" t="s">
        <v>1512</v>
      </c>
      <c r="D882" s="5" t="s">
        <v>3</v>
      </c>
      <c r="E882" s="5" t="s">
        <v>1579</v>
      </c>
      <c r="H882" s="4" t="s">
        <v>454</v>
      </c>
      <c r="J882" s="5" t="s">
        <v>9</v>
      </c>
    </row>
    <row r="883" spans="1:10" ht="78">
      <c r="A883" s="5" t="s">
        <v>1514</v>
      </c>
      <c r="B883" s="5" t="s">
        <v>1577</v>
      </c>
      <c r="C883" s="4" t="s">
        <v>1580</v>
      </c>
      <c r="D883" s="5" t="s">
        <v>3</v>
      </c>
      <c r="E883" s="4" t="s">
        <v>1581</v>
      </c>
      <c r="H883" s="4" t="s">
        <v>454</v>
      </c>
      <c r="J883" s="5" t="s">
        <v>454</v>
      </c>
    </row>
    <row r="884" spans="1:10" ht="104.1">
      <c r="A884" s="5" t="s">
        <v>1514</v>
      </c>
      <c r="B884" s="5" t="s">
        <v>1582</v>
      </c>
      <c r="C884" s="4" t="s">
        <v>1583</v>
      </c>
      <c r="D884" s="5" t="s">
        <v>3</v>
      </c>
      <c r="E884" s="4" t="s">
        <v>1584</v>
      </c>
      <c r="H884" s="4" t="s">
        <v>454</v>
      </c>
      <c r="J884" s="5" t="s">
        <v>454</v>
      </c>
    </row>
    <row r="885" spans="1:10">
      <c r="A885" s="5" t="s">
        <v>1514</v>
      </c>
      <c r="B885" s="5" t="s">
        <v>1582</v>
      </c>
      <c r="C885" s="4" t="s">
        <v>29</v>
      </c>
      <c r="D885" s="5" t="s">
        <v>30</v>
      </c>
      <c r="E885" s="4" t="s">
        <v>1585</v>
      </c>
      <c r="F885" s="4" t="s">
        <v>1586</v>
      </c>
      <c r="H885" s="4" t="s">
        <v>454</v>
      </c>
      <c r="J885" s="5" t="s">
        <v>9</v>
      </c>
    </row>
    <row r="886" spans="1:10">
      <c r="A886" s="5" t="s">
        <v>1514</v>
      </c>
      <c r="B886" s="5" t="s">
        <v>1582</v>
      </c>
      <c r="C886" s="4" t="s">
        <v>1512</v>
      </c>
      <c r="D886" s="5" t="s">
        <v>3</v>
      </c>
      <c r="E886" s="4" t="s">
        <v>1576</v>
      </c>
      <c r="H886" s="4" t="s">
        <v>454</v>
      </c>
      <c r="J886" s="5" t="s">
        <v>9</v>
      </c>
    </row>
    <row r="887" spans="1:10" ht="51.95">
      <c r="A887" s="5" t="s">
        <v>1514</v>
      </c>
      <c r="B887" s="5" t="s">
        <v>1587</v>
      </c>
      <c r="C887" s="4" t="s">
        <v>1588</v>
      </c>
      <c r="D887" s="5" t="s">
        <v>3</v>
      </c>
      <c r="E887" s="4" t="s">
        <v>1589</v>
      </c>
      <c r="H887" s="4" t="s">
        <v>454</v>
      </c>
      <c r="J887" s="5" t="s">
        <v>9</v>
      </c>
    </row>
    <row r="888" spans="1:10">
      <c r="A888" s="5" t="s">
        <v>1514</v>
      </c>
      <c r="B888" s="5" t="s">
        <v>1587</v>
      </c>
      <c r="C888" s="4" t="s">
        <v>1590</v>
      </c>
      <c r="D888" s="5" t="s">
        <v>30</v>
      </c>
      <c r="E888" s="4" t="s">
        <v>1591</v>
      </c>
      <c r="H888" s="4" t="s">
        <v>454</v>
      </c>
      <c r="J888" s="5" t="s">
        <v>9</v>
      </c>
    </row>
    <row r="889" spans="1:10">
      <c r="A889" s="5" t="s">
        <v>1514</v>
      </c>
      <c r="B889" s="5" t="s">
        <v>1587</v>
      </c>
      <c r="C889" s="4" t="s">
        <v>1512</v>
      </c>
      <c r="D889" s="5" t="s">
        <v>3</v>
      </c>
      <c r="E889" s="4" t="s">
        <v>1592</v>
      </c>
      <c r="H889" s="4" t="s">
        <v>454</v>
      </c>
      <c r="J889" s="5" t="s">
        <v>9</v>
      </c>
    </row>
    <row r="890" spans="1:10" ht="129.94999999999999">
      <c r="A890" s="5" t="s">
        <v>1514</v>
      </c>
      <c r="B890" s="5" t="s">
        <v>1593</v>
      </c>
      <c r="C890" s="4" t="s">
        <v>1594</v>
      </c>
      <c r="D890" s="5" t="s">
        <v>3</v>
      </c>
      <c r="E890" s="4" t="s">
        <v>1595</v>
      </c>
      <c r="H890" s="4" t="s">
        <v>454</v>
      </c>
    </row>
    <row r="891" spans="1:10">
      <c r="A891" s="5" t="s">
        <v>1514</v>
      </c>
      <c r="B891" s="5" t="s">
        <v>1593</v>
      </c>
      <c r="C891" s="4" t="s">
        <v>29</v>
      </c>
      <c r="D891" s="5" t="s">
        <v>30</v>
      </c>
      <c r="E891" s="4" t="s">
        <v>1596</v>
      </c>
      <c r="F891" s="4" t="s">
        <v>1557</v>
      </c>
      <c r="H891" s="4" t="s">
        <v>454</v>
      </c>
      <c r="J891" s="5" t="s">
        <v>9</v>
      </c>
    </row>
    <row r="892" spans="1:10">
      <c r="A892" s="5" t="s">
        <v>1514</v>
      </c>
      <c r="B892" s="5" t="s">
        <v>1597</v>
      </c>
      <c r="C892" s="4" t="s">
        <v>1478</v>
      </c>
      <c r="D892" s="5" t="s">
        <v>30</v>
      </c>
      <c r="E892" s="4" t="s">
        <v>1598</v>
      </c>
      <c r="H892" s="4" t="s">
        <v>454</v>
      </c>
      <c r="J892" s="5" t="s">
        <v>9</v>
      </c>
    </row>
    <row r="893" spans="1:10" ht="260.10000000000002">
      <c r="A893" s="5" t="s">
        <v>1514</v>
      </c>
      <c r="B893" s="5">
        <v>21.012022999999999</v>
      </c>
      <c r="C893" s="4" t="s">
        <v>1599</v>
      </c>
      <c r="D893" s="5" t="s">
        <v>13</v>
      </c>
      <c r="E893" s="4" t="s">
        <v>1600</v>
      </c>
      <c r="F893" s="4" t="s">
        <v>1601</v>
      </c>
      <c r="H893" s="4" t="s">
        <v>1021</v>
      </c>
      <c r="J893" s="5" t="s">
        <v>9</v>
      </c>
    </row>
    <row r="894" spans="1:10">
      <c r="A894" s="5" t="s">
        <v>1514</v>
      </c>
      <c r="B894" s="5" t="s">
        <v>1602</v>
      </c>
      <c r="C894" s="4" t="s">
        <v>1512</v>
      </c>
      <c r="D894" s="5" t="s">
        <v>13</v>
      </c>
      <c r="E894" s="4" t="s">
        <v>1576</v>
      </c>
      <c r="H894" s="4" t="s">
        <v>1021</v>
      </c>
      <c r="J894" s="5" t="s">
        <v>9</v>
      </c>
    </row>
    <row r="895" spans="1:10" ht="51.95">
      <c r="A895" s="5" t="s">
        <v>1514</v>
      </c>
      <c r="B895" s="5" t="s">
        <v>1603</v>
      </c>
      <c r="C895" s="4" t="s">
        <v>1604</v>
      </c>
      <c r="D895" s="5" t="s">
        <v>30</v>
      </c>
      <c r="E895" s="4" t="s">
        <v>1605</v>
      </c>
      <c r="H895" s="4" t="s">
        <v>454</v>
      </c>
      <c r="J895" s="5" t="s">
        <v>9</v>
      </c>
    </row>
    <row r="896" spans="1:10">
      <c r="A896" s="5" t="s">
        <v>1514</v>
      </c>
      <c r="B896" s="5" t="s">
        <v>1603</v>
      </c>
      <c r="C896" s="4" t="s">
        <v>29</v>
      </c>
      <c r="D896" s="5" t="s">
        <v>30</v>
      </c>
      <c r="E896" s="4" t="s">
        <v>1606</v>
      </c>
      <c r="H896" s="4" t="s">
        <v>454</v>
      </c>
      <c r="J896" s="5" t="s">
        <v>9</v>
      </c>
    </row>
    <row r="897" spans="1:10" ht="78">
      <c r="A897" s="5" t="s">
        <v>1514</v>
      </c>
      <c r="B897" s="5" t="s">
        <v>1607</v>
      </c>
      <c r="C897" s="4" t="s">
        <v>1608</v>
      </c>
      <c r="D897" s="5" t="s">
        <v>3</v>
      </c>
      <c r="E897" s="4" t="s">
        <v>1609</v>
      </c>
      <c r="H897" s="4" t="s">
        <v>454</v>
      </c>
      <c r="J897" s="5" t="s">
        <v>9</v>
      </c>
    </row>
    <row r="898" spans="1:10">
      <c r="A898" s="5" t="s">
        <v>1514</v>
      </c>
      <c r="B898" s="5" t="s">
        <v>1607</v>
      </c>
      <c r="C898" s="4" t="s">
        <v>29</v>
      </c>
      <c r="D898" s="5" t="s">
        <v>30</v>
      </c>
      <c r="E898" s="4" t="s">
        <v>1610</v>
      </c>
      <c r="H898" s="4" t="s">
        <v>454</v>
      </c>
      <c r="J898" s="5" t="s">
        <v>9</v>
      </c>
    </row>
    <row r="899" spans="1:10">
      <c r="A899" s="5" t="s">
        <v>1514</v>
      </c>
      <c r="B899" s="5" t="s">
        <v>1611</v>
      </c>
      <c r="C899" s="4" t="s">
        <v>1612</v>
      </c>
      <c r="D899" s="5" t="s">
        <v>3</v>
      </c>
      <c r="E899" s="4" t="s">
        <v>1613</v>
      </c>
    </row>
    <row r="900" spans="1:10" ht="78">
      <c r="A900" s="5" t="s">
        <v>1514</v>
      </c>
      <c r="B900" s="5" t="s">
        <v>1611</v>
      </c>
      <c r="C900" s="4" t="s">
        <v>1608</v>
      </c>
      <c r="D900" s="5" t="s">
        <v>3</v>
      </c>
      <c r="E900" s="4" t="s">
        <v>1609</v>
      </c>
      <c r="H900" s="4" t="s">
        <v>454</v>
      </c>
      <c r="J900" s="5" t="s">
        <v>9</v>
      </c>
    </row>
    <row r="901" spans="1:10">
      <c r="A901" s="5" t="s">
        <v>1514</v>
      </c>
      <c r="B901" s="5" t="s">
        <v>1611</v>
      </c>
      <c r="C901" s="4" t="s">
        <v>1614</v>
      </c>
      <c r="D901" s="5" t="s">
        <v>30</v>
      </c>
      <c r="E901" s="4" t="s">
        <v>1615</v>
      </c>
      <c r="H901" s="4" t="s">
        <v>454</v>
      </c>
      <c r="J901" s="5" t="s">
        <v>9</v>
      </c>
    </row>
    <row r="902" spans="1:10">
      <c r="A902" s="5" t="s">
        <v>1514</v>
      </c>
      <c r="B902" s="5" t="s">
        <v>1616</v>
      </c>
      <c r="C902" s="4" t="s">
        <v>1612</v>
      </c>
      <c r="D902" s="5" t="s">
        <v>3</v>
      </c>
      <c r="E902" s="4" t="s">
        <v>1617</v>
      </c>
    </row>
    <row r="903" spans="1:10" ht="78">
      <c r="A903" s="5" t="s">
        <v>1514</v>
      </c>
      <c r="B903" s="5" t="s">
        <v>1616</v>
      </c>
      <c r="C903" s="4" t="s">
        <v>1608</v>
      </c>
      <c r="D903" s="5" t="s">
        <v>3</v>
      </c>
      <c r="E903" s="4" t="s">
        <v>1609</v>
      </c>
      <c r="H903" s="4" t="s">
        <v>454</v>
      </c>
      <c r="J903" s="5" t="s">
        <v>9</v>
      </c>
    </row>
    <row r="904" spans="1:10">
      <c r="A904" s="5" t="s">
        <v>1514</v>
      </c>
      <c r="B904" s="5" t="s">
        <v>1618</v>
      </c>
      <c r="C904" s="4" t="s">
        <v>867</v>
      </c>
      <c r="D904" s="5" t="s">
        <v>13</v>
      </c>
      <c r="E904" s="4" t="s">
        <v>1619</v>
      </c>
      <c r="H904" s="4" t="s">
        <v>454</v>
      </c>
      <c r="J904" s="5" t="s">
        <v>9</v>
      </c>
    </row>
    <row r="905" spans="1:10" ht="104.1">
      <c r="A905" s="5" t="s">
        <v>1514</v>
      </c>
      <c r="B905" s="5" t="s">
        <v>1620</v>
      </c>
      <c r="C905" s="4" t="s">
        <v>1621</v>
      </c>
      <c r="D905" s="5" t="s">
        <v>30</v>
      </c>
      <c r="E905" s="4" t="s">
        <v>1622</v>
      </c>
      <c r="H905" s="4" t="s">
        <v>9</v>
      </c>
      <c r="J905" s="5" t="s">
        <v>9</v>
      </c>
    </row>
    <row r="906" spans="1:10">
      <c r="A906" s="5" t="s">
        <v>1514</v>
      </c>
      <c r="B906" s="5" t="s">
        <v>1620</v>
      </c>
      <c r="C906" s="4" t="s">
        <v>29</v>
      </c>
      <c r="D906" s="5" t="s">
        <v>30</v>
      </c>
      <c r="E906" s="4" t="s">
        <v>1623</v>
      </c>
      <c r="H906" s="4" t="s">
        <v>454</v>
      </c>
      <c r="J906" s="5" t="s">
        <v>9</v>
      </c>
    </row>
    <row r="907" spans="1:10">
      <c r="A907" s="5" t="s">
        <v>1562</v>
      </c>
      <c r="B907" s="5" t="s">
        <v>1620</v>
      </c>
      <c r="C907" s="4" t="s">
        <v>1624</v>
      </c>
      <c r="D907" s="5" t="s">
        <v>1625</v>
      </c>
      <c r="E907" s="4" t="s">
        <v>1626</v>
      </c>
      <c r="H907" s="4" t="s">
        <v>454</v>
      </c>
      <c r="J907" s="5" t="s">
        <v>9</v>
      </c>
    </row>
    <row r="908" spans="1:10">
      <c r="A908" s="5" t="s">
        <v>1514</v>
      </c>
      <c r="B908" s="5" t="s">
        <v>1627</v>
      </c>
      <c r="C908" s="4" t="s">
        <v>867</v>
      </c>
      <c r="D908" s="5" t="s">
        <v>30</v>
      </c>
      <c r="E908" s="4" t="s">
        <v>1628</v>
      </c>
      <c r="H908" s="4" t="s">
        <v>454</v>
      </c>
      <c r="J908" s="5" t="s">
        <v>9</v>
      </c>
    </row>
    <row r="909" spans="1:10">
      <c r="A909" s="5" t="s">
        <v>1514</v>
      </c>
      <c r="B909" s="5" t="s">
        <v>1627</v>
      </c>
      <c r="C909" s="4" t="s">
        <v>1629</v>
      </c>
      <c r="D909" s="5" t="s">
        <v>30</v>
      </c>
      <c r="E909" s="4" t="s">
        <v>1630</v>
      </c>
      <c r="H909" s="4" t="s">
        <v>454</v>
      </c>
      <c r="J909" s="5" t="s">
        <v>9</v>
      </c>
    </row>
    <row r="910" spans="1:10">
      <c r="A910" s="5" t="s">
        <v>1514</v>
      </c>
      <c r="B910" s="5" t="s">
        <v>1631</v>
      </c>
      <c r="C910" s="4" t="s">
        <v>1632</v>
      </c>
      <c r="D910" s="5" t="s">
        <v>30</v>
      </c>
      <c r="E910" s="4" t="s">
        <v>1633</v>
      </c>
      <c r="H910" s="4" t="s">
        <v>454</v>
      </c>
      <c r="J910" s="5" t="s">
        <v>9</v>
      </c>
    </row>
    <row r="911" spans="1:10" ht="104.1">
      <c r="A911" s="5" t="s">
        <v>1634</v>
      </c>
      <c r="B911" s="5" t="s">
        <v>1635</v>
      </c>
      <c r="C911" s="4" t="s">
        <v>1636</v>
      </c>
      <c r="D911" s="5" t="s">
        <v>3</v>
      </c>
      <c r="E911" s="4" t="s">
        <v>1637</v>
      </c>
      <c r="H911" s="4" t="s">
        <v>454</v>
      </c>
      <c r="J911" s="5" t="s">
        <v>9</v>
      </c>
    </row>
    <row r="912" spans="1:10" ht="51.95">
      <c r="A912" s="5" t="s">
        <v>1634</v>
      </c>
      <c r="B912" s="5" t="s">
        <v>1635</v>
      </c>
      <c r="C912" s="4" t="s">
        <v>1638</v>
      </c>
      <c r="D912" s="5" t="s">
        <v>3</v>
      </c>
      <c r="E912" s="4" t="s">
        <v>1639</v>
      </c>
      <c r="H912" s="4" t="s">
        <v>454</v>
      </c>
      <c r="J912" s="5" t="s">
        <v>9</v>
      </c>
    </row>
    <row r="913" spans="1:10">
      <c r="A913" s="5" t="s">
        <v>1634</v>
      </c>
      <c r="B913" s="5" t="s">
        <v>1640</v>
      </c>
      <c r="C913" s="4" t="s">
        <v>867</v>
      </c>
      <c r="D913" s="5" t="s">
        <v>3</v>
      </c>
      <c r="E913" s="4" t="s">
        <v>1641</v>
      </c>
      <c r="H913" s="4" t="s">
        <v>454</v>
      </c>
      <c r="J913" s="5" t="s">
        <v>9</v>
      </c>
    </row>
    <row r="914" spans="1:10">
      <c r="A914" s="5" t="s">
        <v>1634</v>
      </c>
      <c r="B914" s="5" t="s">
        <v>1642</v>
      </c>
      <c r="C914" s="4" t="s">
        <v>1643</v>
      </c>
      <c r="D914" s="5" t="s">
        <v>13</v>
      </c>
      <c r="E914" s="4" t="s">
        <v>1644</v>
      </c>
      <c r="H914" s="4" t="s">
        <v>454</v>
      </c>
      <c r="J914" s="5" t="s">
        <v>9</v>
      </c>
    </row>
    <row r="915" spans="1:10">
      <c r="A915" s="5" t="s">
        <v>1645</v>
      </c>
      <c r="B915" s="5" t="s">
        <v>1646</v>
      </c>
      <c r="C915" s="4" t="s">
        <v>1647</v>
      </c>
      <c r="D915" s="5" t="s">
        <v>3</v>
      </c>
      <c r="E915" s="4" t="s">
        <v>1648</v>
      </c>
    </row>
    <row r="916" spans="1:10" ht="51.95">
      <c r="A916" s="5" t="s">
        <v>1634</v>
      </c>
      <c r="B916" s="5" t="s">
        <v>1646</v>
      </c>
      <c r="C916" s="4" t="s">
        <v>29</v>
      </c>
      <c r="D916" s="5" t="s">
        <v>30</v>
      </c>
      <c r="E916" s="4" t="s">
        <v>1649</v>
      </c>
      <c r="H916" s="4" t="s">
        <v>9</v>
      </c>
      <c r="J916" s="5" t="s">
        <v>9</v>
      </c>
    </row>
    <row r="917" spans="1:10" ht="78">
      <c r="A917" s="5" t="s">
        <v>1634</v>
      </c>
      <c r="B917" s="5" t="s">
        <v>1646</v>
      </c>
      <c r="C917" s="4" t="s">
        <v>1650</v>
      </c>
      <c r="D917" s="5" t="s">
        <v>30</v>
      </c>
      <c r="E917" s="4" t="s">
        <v>1651</v>
      </c>
      <c r="H917" s="4" t="s">
        <v>454</v>
      </c>
      <c r="J917" s="5" t="s">
        <v>9</v>
      </c>
    </row>
    <row r="918" spans="1:10">
      <c r="A918" s="5" t="s">
        <v>1634</v>
      </c>
      <c r="B918" s="5" t="s">
        <v>1652</v>
      </c>
      <c r="C918" s="4" t="s">
        <v>29</v>
      </c>
      <c r="D918" s="5" t="s">
        <v>3</v>
      </c>
      <c r="E918" s="52" t="s">
        <v>1653</v>
      </c>
      <c r="H918" s="4" t="s">
        <v>454</v>
      </c>
      <c r="J918" s="5" t="s">
        <v>9</v>
      </c>
    </row>
    <row r="919" spans="1:10">
      <c r="A919" s="5" t="s">
        <v>1634</v>
      </c>
      <c r="B919" s="5" t="s">
        <v>1652</v>
      </c>
      <c r="C919" s="4" t="s">
        <v>29</v>
      </c>
      <c r="D919" s="5" t="s">
        <v>30</v>
      </c>
      <c r="E919" s="4" t="s">
        <v>1654</v>
      </c>
      <c r="H919" s="4" t="s">
        <v>454</v>
      </c>
      <c r="J919" s="5" t="s">
        <v>9</v>
      </c>
    </row>
    <row r="920" spans="1:10">
      <c r="A920" s="5" t="s">
        <v>1645</v>
      </c>
      <c r="B920" s="5" t="s">
        <v>1655</v>
      </c>
      <c r="C920" s="4" t="s">
        <v>1656</v>
      </c>
      <c r="D920" s="5" t="s">
        <v>30</v>
      </c>
      <c r="E920" s="4" t="s">
        <v>1657</v>
      </c>
    </row>
    <row r="921" spans="1:10">
      <c r="A921" s="5" t="s">
        <v>1634</v>
      </c>
      <c r="B921" s="5" t="s">
        <v>1655</v>
      </c>
      <c r="C921" s="4" t="s">
        <v>1478</v>
      </c>
      <c r="D921" s="5" t="s">
        <v>13</v>
      </c>
      <c r="E921" s="4" t="s">
        <v>1658</v>
      </c>
    </row>
    <row r="922" spans="1:10">
      <c r="A922" s="5" t="s">
        <v>1645</v>
      </c>
      <c r="B922" s="5" t="s">
        <v>1655</v>
      </c>
      <c r="C922" s="4" t="s">
        <v>1659</v>
      </c>
      <c r="D922" s="5" t="s">
        <v>30</v>
      </c>
      <c r="E922" s="4" t="s">
        <v>1660</v>
      </c>
      <c r="H922" s="4" t="s">
        <v>824</v>
      </c>
      <c r="J922" s="5" t="s">
        <v>824</v>
      </c>
    </row>
    <row r="923" spans="1:10">
      <c r="A923" s="5" t="s">
        <v>1634</v>
      </c>
      <c r="B923" s="5" t="s">
        <v>1655</v>
      </c>
      <c r="C923" s="4" t="s">
        <v>1661</v>
      </c>
      <c r="D923" s="5" t="s">
        <v>3</v>
      </c>
      <c r="E923" s="4" t="s">
        <v>1662</v>
      </c>
      <c r="H923" s="4" t="s">
        <v>454</v>
      </c>
      <c r="J923" s="5" t="s">
        <v>9</v>
      </c>
    </row>
    <row r="924" spans="1:10">
      <c r="A924" s="5" t="s">
        <v>1634</v>
      </c>
      <c r="B924" s="5" t="s">
        <v>1663</v>
      </c>
      <c r="C924" s="4" t="s">
        <v>867</v>
      </c>
      <c r="D924" s="5" t="s">
        <v>3</v>
      </c>
      <c r="E924" s="4" t="s">
        <v>1662</v>
      </c>
      <c r="H924" s="4" t="s">
        <v>9</v>
      </c>
      <c r="J924" s="5" t="s">
        <v>9</v>
      </c>
    </row>
    <row r="925" spans="1:10">
      <c r="A925" s="5" t="s">
        <v>1664</v>
      </c>
      <c r="B925" s="5" t="s">
        <v>1663</v>
      </c>
      <c r="C925" s="4" t="s">
        <v>1665</v>
      </c>
      <c r="D925" s="5" t="s">
        <v>3</v>
      </c>
      <c r="E925" s="4" t="s">
        <v>1666</v>
      </c>
      <c r="H925" s="4" t="s">
        <v>9</v>
      </c>
      <c r="J925" s="5" t="s">
        <v>9</v>
      </c>
    </row>
    <row r="926" spans="1:10" ht="78">
      <c r="A926" s="5" t="s">
        <v>1667</v>
      </c>
      <c r="B926" s="5" t="s">
        <v>1663</v>
      </c>
      <c r="C926" s="4" t="s">
        <v>1668</v>
      </c>
      <c r="D926" s="5" t="s">
        <v>3</v>
      </c>
      <c r="E926" s="4" t="s">
        <v>1669</v>
      </c>
      <c r="H926" s="4" t="s">
        <v>454</v>
      </c>
      <c r="J926" s="5" t="s">
        <v>9</v>
      </c>
    </row>
    <row r="927" spans="1:10" ht="78">
      <c r="A927" s="5" t="s">
        <v>1634</v>
      </c>
      <c r="B927" s="5" t="s">
        <v>1670</v>
      </c>
      <c r="C927" s="4" t="s">
        <v>29</v>
      </c>
      <c r="D927" s="5" t="s">
        <v>30</v>
      </c>
      <c r="E927" s="4" t="s">
        <v>1671</v>
      </c>
      <c r="H927" s="4" t="s">
        <v>1672</v>
      </c>
      <c r="J927" s="5" t="s">
        <v>9</v>
      </c>
    </row>
    <row r="928" spans="1:10" ht="51.95">
      <c r="A928" s="5" t="s">
        <v>1634</v>
      </c>
      <c r="B928" s="5" t="s">
        <v>1670</v>
      </c>
      <c r="C928" s="4" t="s">
        <v>1673</v>
      </c>
      <c r="D928" s="5" t="s">
        <v>3</v>
      </c>
      <c r="E928" s="4" t="s">
        <v>1674</v>
      </c>
      <c r="H928" s="4" t="s">
        <v>1672</v>
      </c>
      <c r="J928" s="5" t="s">
        <v>9</v>
      </c>
    </row>
    <row r="929" spans="1:10">
      <c r="A929" s="5" t="s">
        <v>1634</v>
      </c>
      <c r="B929" s="5" t="s">
        <v>1675</v>
      </c>
      <c r="C929" s="4" t="s">
        <v>1085</v>
      </c>
      <c r="D929" s="5" t="s">
        <v>3</v>
      </c>
      <c r="E929" s="52" t="s">
        <v>1676</v>
      </c>
    </row>
    <row r="930" spans="1:10" ht="51.95">
      <c r="A930" s="5" t="s">
        <v>1634</v>
      </c>
      <c r="B930" s="5" t="s">
        <v>1675</v>
      </c>
      <c r="C930" s="4" t="s">
        <v>1677</v>
      </c>
      <c r="D930" s="5" t="s">
        <v>3</v>
      </c>
      <c r="E930" s="4" t="s">
        <v>1678</v>
      </c>
      <c r="H930" s="4" t="s">
        <v>454</v>
      </c>
      <c r="J930" s="5" t="s">
        <v>454</v>
      </c>
    </row>
    <row r="931" spans="1:10">
      <c r="A931" s="5" t="s">
        <v>1634</v>
      </c>
      <c r="B931" s="5" t="s">
        <v>1679</v>
      </c>
      <c r="C931" s="4" t="s">
        <v>1478</v>
      </c>
      <c r="D931" s="5" t="s">
        <v>1680</v>
      </c>
      <c r="E931" s="4" t="s">
        <v>1681</v>
      </c>
      <c r="H931" s="4" t="s">
        <v>454</v>
      </c>
      <c r="J931" s="5" t="s">
        <v>9</v>
      </c>
    </row>
    <row r="932" spans="1:10" ht="51.95">
      <c r="A932" s="5" t="s">
        <v>1634</v>
      </c>
      <c r="B932" s="5" t="s">
        <v>1679</v>
      </c>
      <c r="C932" s="4" t="s">
        <v>29</v>
      </c>
      <c r="D932" s="5" t="s">
        <v>3</v>
      </c>
      <c r="E932" s="4" t="s">
        <v>1682</v>
      </c>
      <c r="H932" s="4" t="s">
        <v>454</v>
      </c>
      <c r="J932" s="5" t="s">
        <v>9</v>
      </c>
    </row>
    <row r="933" spans="1:10" ht="78">
      <c r="A933" s="5" t="s">
        <v>1634</v>
      </c>
      <c r="B933" s="5" t="s">
        <v>1679</v>
      </c>
      <c r="C933" s="4" t="s">
        <v>1683</v>
      </c>
      <c r="D933" s="5" t="s">
        <v>3</v>
      </c>
      <c r="E933" s="4" t="s">
        <v>1684</v>
      </c>
      <c r="H933" s="4" t="s">
        <v>454</v>
      </c>
      <c r="J933" s="5" t="s">
        <v>9</v>
      </c>
    </row>
    <row r="934" spans="1:10">
      <c r="A934" s="5" t="s">
        <v>1634</v>
      </c>
      <c r="B934" s="5" t="s">
        <v>1685</v>
      </c>
      <c r="C934" s="4" t="s">
        <v>1686</v>
      </c>
      <c r="D934" s="5" t="s">
        <v>3</v>
      </c>
      <c r="E934" s="53" t="s">
        <v>1687</v>
      </c>
      <c r="H934" s="4" t="s">
        <v>454</v>
      </c>
      <c r="J934" s="5" t="s">
        <v>9</v>
      </c>
    </row>
    <row r="935" spans="1:10" ht="182.1">
      <c r="A935" s="5" t="s">
        <v>1634</v>
      </c>
      <c r="B935" s="5" t="s">
        <v>1688</v>
      </c>
      <c r="C935" s="4" t="s">
        <v>1689</v>
      </c>
      <c r="D935" s="5" t="s">
        <v>3</v>
      </c>
      <c r="E935" s="4" t="s">
        <v>1690</v>
      </c>
      <c r="H935" s="4" t="s">
        <v>9</v>
      </c>
      <c r="J935" s="5" t="s">
        <v>9</v>
      </c>
    </row>
    <row r="936" spans="1:10">
      <c r="A936" s="5" t="s">
        <v>1634</v>
      </c>
      <c r="B936" s="5" t="s">
        <v>1691</v>
      </c>
      <c r="C936" s="4" t="s">
        <v>1692</v>
      </c>
      <c r="D936" s="5" t="s">
        <v>3</v>
      </c>
      <c r="E936" s="4" t="s">
        <v>1693</v>
      </c>
      <c r="H936" s="4" t="s">
        <v>454</v>
      </c>
      <c r="J936" s="5" t="s">
        <v>9</v>
      </c>
    </row>
    <row r="937" spans="1:10">
      <c r="A937" s="5" t="s">
        <v>1634</v>
      </c>
      <c r="B937" s="5" t="s">
        <v>1694</v>
      </c>
      <c r="C937" s="4" t="s">
        <v>1695</v>
      </c>
      <c r="D937" s="5" t="s">
        <v>13</v>
      </c>
      <c r="E937" s="4" t="s">
        <v>1696</v>
      </c>
      <c r="H937" s="4" t="s">
        <v>454</v>
      </c>
      <c r="J937" s="5" t="s">
        <v>9</v>
      </c>
    </row>
    <row r="938" spans="1:10">
      <c r="A938" s="5" t="s">
        <v>1634</v>
      </c>
      <c r="B938" s="5" t="s">
        <v>1697</v>
      </c>
      <c r="C938" s="4" t="s">
        <v>1698</v>
      </c>
      <c r="D938" s="5" t="s">
        <v>3</v>
      </c>
      <c r="E938" s="4" t="s">
        <v>1699</v>
      </c>
      <c r="H938" s="4" t="s">
        <v>454</v>
      </c>
      <c r="J938" s="5" t="s">
        <v>9</v>
      </c>
    </row>
    <row r="939" spans="1:10" ht="207.95">
      <c r="A939" s="5" t="s">
        <v>1634</v>
      </c>
      <c r="B939" s="5" t="s">
        <v>1697</v>
      </c>
      <c r="C939" s="4" t="s">
        <v>1700</v>
      </c>
      <c r="D939" s="5" t="s">
        <v>3</v>
      </c>
      <c r="E939" s="4" t="s">
        <v>1701</v>
      </c>
      <c r="H939" s="4" t="s">
        <v>454</v>
      </c>
      <c r="J939" s="5" t="s">
        <v>9</v>
      </c>
    </row>
    <row r="940" spans="1:10">
      <c r="A940" s="5" t="s">
        <v>1634</v>
      </c>
      <c r="B940" s="5" t="s">
        <v>1702</v>
      </c>
      <c r="C940" s="4" t="s">
        <v>29</v>
      </c>
      <c r="D940" s="5" t="s">
        <v>1703</v>
      </c>
      <c r="E940" s="4" t="s">
        <v>1704</v>
      </c>
      <c r="H940" s="4" t="s">
        <v>9</v>
      </c>
      <c r="J940" s="5" t="s">
        <v>9</v>
      </c>
    </row>
    <row r="941" spans="1:10">
      <c r="A941" s="5" t="s">
        <v>1634</v>
      </c>
      <c r="B941" s="5" t="s">
        <v>1702</v>
      </c>
      <c r="C941" s="4" t="s">
        <v>1705</v>
      </c>
      <c r="D941" s="5" t="s">
        <v>3</v>
      </c>
      <c r="E941" s="53" t="s">
        <v>1706</v>
      </c>
      <c r="H941" s="4" t="s">
        <v>9</v>
      </c>
      <c r="J941" s="5" t="s">
        <v>9</v>
      </c>
    </row>
    <row r="942" spans="1:10">
      <c r="A942" s="5" t="s">
        <v>1634</v>
      </c>
      <c r="B942" s="5" t="s">
        <v>1707</v>
      </c>
      <c r="C942" s="4" t="s">
        <v>1708</v>
      </c>
      <c r="D942" s="5" t="s">
        <v>3</v>
      </c>
      <c r="E942" s="4" t="s">
        <v>1709</v>
      </c>
      <c r="H942" s="4" t="s">
        <v>9</v>
      </c>
      <c r="J942" s="5" t="s">
        <v>9</v>
      </c>
    </row>
    <row r="943" spans="1:10">
      <c r="A943" s="5" t="s">
        <v>1634</v>
      </c>
      <c r="B943" s="5" t="s">
        <v>1707</v>
      </c>
      <c r="C943" s="4" t="s">
        <v>1710</v>
      </c>
      <c r="D943" s="5" t="s">
        <v>13</v>
      </c>
      <c r="E943" s="4" t="s">
        <v>1711</v>
      </c>
      <c r="H943" s="4" t="s">
        <v>9</v>
      </c>
      <c r="J943" s="5" t="s">
        <v>9</v>
      </c>
    </row>
    <row r="944" spans="1:10">
      <c r="A944" s="5" t="s">
        <v>1634</v>
      </c>
      <c r="B944" s="5" t="s">
        <v>1707</v>
      </c>
      <c r="C944" s="4" t="s">
        <v>29</v>
      </c>
      <c r="D944" s="5" t="s">
        <v>30</v>
      </c>
      <c r="E944" s="4" t="s">
        <v>1712</v>
      </c>
      <c r="H944" s="4" t="s">
        <v>9</v>
      </c>
      <c r="J944" s="5" t="s">
        <v>9</v>
      </c>
    </row>
    <row r="945" spans="1:10">
      <c r="A945" s="5" t="s">
        <v>1634</v>
      </c>
      <c r="B945" s="5" t="s">
        <v>1713</v>
      </c>
      <c r="C945" s="4" t="s">
        <v>1478</v>
      </c>
      <c r="D945" s="5" t="s">
        <v>3</v>
      </c>
      <c r="E945" s="4" t="s">
        <v>1714</v>
      </c>
      <c r="H945" s="4" t="s">
        <v>454</v>
      </c>
      <c r="J945" s="5" t="s">
        <v>9</v>
      </c>
    </row>
    <row r="946" spans="1:10">
      <c r="A946" s="5" t="s">
        <v>1634</v>
      </c>
      <c r="B946" s="5" t="s">
        <v>1713</v>
      </c>
      <c r="C946" s="4" t="s">
        <v>1715</v>
      </c>
      <c r="D946" s="5" t="s">
        <v>3</v>
      </c>
      <c r="E946" s="4" t="s">
        <v>1716</v>
      </c>
      <c r="H946" s="4" t="s">
        <v>454</v>
      </c>
      <c r="J946" s="5" t="s">
        <v>9</v>
      </c>
    </row>
    <row r="947" spans="1:10" ht="104.1">
      <c r="A947" s="5" t="s">
        <v>1634</v>
      </c>
      <c r="B947" s="5" t="s">
        <v>1713</v>
      </c>
      <c r="C947" s="4" t="s">
        <v>29</v>
      </c>
      <c r="D947" s="5" t="s">
        <v>1717</v>
      </c>
      <c r="E947" s="4" t="s">
        <v>1718</v>
      </c>
      <c r="H947" s="4" t="s">
        <v>454</v>
      </c>
      <c r="J947" s="5" t="s">
        <v>9</v>
      </c>
    </row>
    <row r="948" spans="1:10" ht="51.95">
      <c r="A948" s="5" t="s">
        <v>1634</v>
      </c>
      <c r="B948" s="5" t="s">
        <v>1713</v>
      </c>
      <c r="C948" s="4" t="s">
        <v>1719</v>
      </c>
      <c r="D948" s="5" t="s">
        <v>3</v>
      </c>
      <c r="E948" s="4" t="s">
        <v>1720</v>
      </c>
      <c r="H948" s="4" t="s">
        <v>454</v>
      </c>
      <c r="J948" s="5" t="s">
        <v>9</v>
      </c>
    </row>
    <row r="949" spans="1:10">
      <c r="A949" s="5" t="s">
        <v>1634</v>
      </c>
      <c r="B949" s="5" t="s">
        <v>1721</v>
      </c>
      <c r="C949" s="4" t="s">
        <v>1478</v>
      </c>
      <c r="D949" s="5" t="s">
        <v>3</v>
      </c>
      <c r="E949" s="4" t="s">
        <v>1722</v>
      </c>
    </row>
    <row r="950" spans="1:10">
      <c r="A950" s="5" t="s">
        <v>1723</v>
      </c>
      <c r="B950" s="5" t="s">
        <v>1721</v>
      </c>
      <c r="C950" s="4" t="s">
        <v>29</v>
      </c>
      <c r="D950" s="5" t="s">
        <v>1703</v>
      </c>
      <c r="E950" s="4" t="s">
        <v>1724</v>
      </c>
    </row>
    <row r="951" spans="1:10">
      <c r="A951" s="5" t="s">
        <v>1725</v>
      </c>
      <c r="B951" s="5" t="s">
        <v>1721</v>
      </c>
      <c r="C951" s="4" t="s">
        <v>1726</v>
      </c>
      <c r="D951" s="5" t="s">
        <v>3</v>
      </c>
      <c r="E951" s="4" t="s">
        <v>1727</v>
      </c>
    </row>
    <row r="952" spans="1:10">
      <c r="A952" s="5" t="s">
        <v>1728</v>
      </c>
      <c r="B952" s="5" t="s">
        <v>1729</v>
      </c>
      <c r="C952" s="4" t="s">
        <v>1478</v>
      </c>
      <c r="D952" s="5" t="s">
        <v>3</v>
      </c>
      <c r="E952" s="4" t="s">
        <v>1727</v>
      </c>
    </row>
    <row r="953" spans="1:10">
      <c r="A953" s="5" t="s">
        <v>1728</v>
      </c>
      <c r="B953" s="5" t="s">
        <v>1730</v>
      </c>
      <c r="C953" s="4" t="s">
        <v>1731</v>
      </c>
      <c r="D953" s="5" t="s">
        <v>3</v>
      </c>
      <c r="E953" s="4" t="s">
        <v>1732</v>
      </c>
    </row>
    <row r="954" spans="1:10">
      <c r="A954" s="5" t="s">
        <v>1728</v>
      </c>
      <c r="B954" s="5" t="s">
        <v>1733</v>
      </c>
      <c r="C954" s="4" t="s">
        <v>1731</v>
      </c>
      <c r="D954" s="5" t="s">
        <v>3</v>
      </c>
      <c r="E954" s="4" t="s">
        <v>1732</v>
      </c>
      <c r="H954" s="4" t="s">
        <v>9</v>
      </c>
      <c r="J954" s="5" t="s">
        <v>9</v>
      </c>
    </row>
    <row r="955" spans="1:10">
      <c r="A955" s="5" t="s">
        <v>1728</v>
      </c>
      <c r="B955" s="5" t="s">
        <v>1733</v>
      </c>
      <c r="C955" s="4" t="s">
        <v>29</v>
      </c>
      <c r="D955" s="5" t="s">
        <v>1703</v>
      </c>
      <c r="E955" s="4" t="s">
        <v>1734</v>
      </c>
      <c r="H955" s="4" t="s">
        <v>9</v>
      </c>
      <c r="J955" s="5" t="s">
        <v>9</v>
      </c>
    </row>
    <row r="956" spans="1:10">
      <c r="A956" s="5" t="s">
        <v>1728</v>
      </c>
      <c r="B956" s="5" t="s">
        <v>1733</v>
      </c>
      <c r="C956" s="4" t="s">
        <v>1735</v>
      </c>
      <c r="D956" s="5" t="s">
        <v>3</v>
      </c>
      <c r="E956" s="53" t="s">
        <v>1736</v>
      </c>
      <c r="H956" s="4" t="s">
        <v>9</v>
      </c>
      <c r="J956" s="5" t="s">
        <v>9</v>
      </c>
    </row>
    <row r="957" spans="1:10">
      <c r="A957" s="5" t="s">
        <v>1728</v>
      </c>
      <c r="B957" s="5" t="s">
        <v>1737</v>
      </c>
      <c r="C957" s="4" t="s">
        <v>389</v>
      </c>
      <c r="D957" s="5" t="s">
        <v>13</v>
      </c>
      <c r="E957" s="4" t="s">
        <v>1738</v>
      </c>
      <c r="H957" s="4" t="s">
        <v>9</v>
      </c>
      <c r="J957" s="5" t="s">
        <v>9</v>
      </c>
    </row>
    <row r="958" spans="1:10">
      <c r="A958" s="5" t="s">
        <v>1728</v>
      </c>
      <c r="B958" s="5" t="s">
        <v>1737</v>
      </c>
      <c r="C958" s="4" t="s">
        <v>29</v>
      </c>
      <c r="D958" s="5" t="s">
        <v>30</v>
      </c>
      <c r="E958" s="4" t="s">
        <v>1739</v>
      </c>
      <c r="H958" s="4" t="s">
        <v>9</v>
      </c>
      <c r="J958" s="5" t="s">
        <v>9</v>
      </c>
    </row>
    <row r="959" spans="1:10" ht="156">
      <c r="A959" s="5" t="s">
        <v>1728</v>
      </c>
      <c r="B959" s="5" t="s">
        <v>1737</v>
      </c>
      <c r="C959" s="4" t="s">
        <v>1740</v>
      </c>
      <c r="D959" s="5" t="s">
        <v>3</v>
      </c>
      <c r="E959" s="4" t="s">
        <v>1741</v>
      </c>
      <c r="H959" s="4" t="s">
        <v>9</v>
      </c>
      <c r="J959" s="5" t="s">
        <v>9</v>
      </c>
    </row>
    <row r="960" spans="1:10">
      <c r="A960" s="5" t="s">
        <v>1728</v>
      </c>
      <c r="B960" s="3">
        <v>44992</v>
      </c>
      <c r="C960" s="4" t="s">
        <v>1742</v>
      </c>
      <c r="D960" s="5" t="s">
        <v>708</v>
      </c>
      <c r="E960" s="4" t="s">
        <v>1743</v>
      </c>
      <c r="H960" s="4" t="s">
        <v>9</v>
      </c>
      <c r="J960" s="5" t="s">
        <v>9</v>
      </c>
    </row>
    <row r="961" spans="1:10" ht="78">
      <c r="A961" s="5" t="s">
        <v>1728</v>
      </c>
      <c r="B961" s="5" t="s">
        <v>1744</v>
      </c>
      <c r="C961" s="4" t="s">
        <v>1745</v>
      </c>
      <c r="D961" s="5" t="s">
        <v>3</v>
      </c>
      <c r="E961" s="4" t="s">
        <v>1746</v>
      </c>
      <c r="H961" s="4" t="s">
        <v>454</v>
      </c>
      <c r="J961" s="5" t="s">
        <v>9</v>
      </c>
    </row>
    <row r="962" spans="1:10">
      <c r="A962" s="5" t="s">
        <v>1728</v>
      </c>
      <c r="B962" s="5" t="s">
        <v>1744</v>
      </c>
      <c r="C962" s="4" t="s">
        <v>1742</v>
      </c>
      <c r="D962" s="5" t="s">
        <v>30</v>
      </c>
      <c r="E962" s="4" t="s">
        <v>1747</v>
      </c>
    </row>
    <row r="963" spans="1:10">
      <c r="A963" s="5" t="s">
        <v>1728</v>
      </c>
      <c r="B963" s="5" t="s">
        <v>1748</v>
      </c>
      <c r="C963" s="4" t="s">
        <v>1749</v>
      </c>
      <c r="D963" s="5" t="s">
        <v>708</v>
      </c>
      <c r="E963" s="4" t="s">
        <v>1750</v>
      </c>
      <c r="H963" s="4" t="s">
        <v>454</v>
      </c>
      <c r="J963" s="5" t="s">
        <v>9</v>
      </c>
    </row>
    <row r="964" spans="1:10" ht="104.1">
      <c r="A964" s="5" t="s">
        <v>1728</v>
      </c>
      <c r="B964" s="5" t="s">
        <v>1748</v>
      </c>
      <c r="C964" s="4" t="s">
        <v>1751</v>
      </c>
      <c r="D964" s="5" t="s">
        <v>3</v>
      </c>
      <c r="E964" s="4" t="s">
        <v>1752</v>
      </c>
      <c r="H964" s="4" t="s">
        <v>454</v>
      </c>
      <c r="J964" s="5" t="s">
        <v>9</v>
      </c>
    </row>
    <row r="965" spans="1:10">
      <c r="A965" s="5" t="s">
        <v>1728</v>
      </c>
      <c r="B965" s="5" t="s">
        <v>1748</v>
      </c>
      <c r="C965" s="4" t="s">
        <v>1742</v>
      </c>
      <c r="D965" s="5" t="s">
        <v>30</v>
      </c>
      <c r="E965" s="4" t="s">
        <v>1753</v>
      </c>
      <c r="H965" s="4" t="s">
        <v>454</v>
      </c>
      <c r="J965" s="5" t="s">
        <v>9</v>
      </c>
    </row>
    <row r="966" spans="1:10" ht="51.95">
      <c r="A966" s="5" t="s">
        <v>1728</v>
      </c>
      <c r="B966" s="5" t="s">
        <v>1748</v>
      </c>
      <c r="C966" s="4" t="s">
        <v>1754</v>
      </c>
      <c r="D966" s="5" t="s">
        <v>1703</v>
      </c>
      <c r="E966" s="4" t="s">
        <v>1755</v>
      </c>
      <c r="H966" s="4" t="s">
        <v>454</v>
      </c>
      <c r="J966" s="5" t="s">
        <v>9</v>
      </c>
    </row>
    <row r="967" spans="1:10">
      <c r="A967" s="5" t="s">
        <v>1728</v>
      </c>
      <c r="B967" s="5" t="s">
        <v>1756</v>
      </c>
      <c r="C967" s="4" t="s">
        <v>1478</v>
      </c>
      <c r="D967" s="5" t="s">
        <v>3</v>
      </c>
      <c r="E967" s="4" t="s">
        <v>1757</v>
      </c>
      <c r="H967" s="4" t="s">
        <v>9</v>
      </c>
      <c r="J967" s="5" t="s">
        <v>9</v>
      </c>
    </row>
    <row r="968" spans="1:10" ht="104.1">
      <c r="A968" s="5" t="s">
        <v>1728</v>
      </c>
      <c r="B968" s="5" t="s">
        <v>1756</v>
      </c>
      <c r="C968" s="4" t="s">
        <v>1758</v>
      </c>
      <c r="D968" s="5" t="s">
        <v>3</v>
      </c>
      <c r="E968" s="4" t="s">
        <v>1759</v>
      </c>
      <c r="H968" s="4" t="s">
        <v>454</v>
      </c>
      <c r="J968" s="5" t="s">
        <v>9</v>
      </c>
    </row>
    <row r="969" spans="1:10">
      <c r="A969" s="5" t="s">
        <v>1728</v>
      </c>
      <c r="B969" s="5" t="s">
        <v>1756</v>
      </c>
      <c r="C969" s="4" t="s">
        <v>1478</v>
      </c>
      <c r="D969" s="5" t="s">
        <v>3</v>
      </c>
      <c r="E969" s="4" t="s">
        <v>1757</v>
      </c>
      <c r="H969" s="4" t="s">
        <v>9</v>
      </c>
      <c r="J969" s="5" t="s">
        <v>9</v>
      </c>
    </row>
    <row r="970" spans="1:10">
      <c r="A970" s="5" t="s">
        <v>1728</v>
      </c>
      <c r="B970" s="5" t="s">
        <v>1756</v>
      </c>
      <c r="C970" s="4" t="s">
        <v>1760</v>
      </c>
      <c r="D970" s="5" t="s">
        <v>1703</v>
      </c>
      <c r="E970" s="4" t="s">
        <v>1761</v>
      </c>
      <c r="H970" s="4" t="s">
        <v>454</v>
      </c>
      <c r="J970" s="5" t="s">
        <v>9</v>
      </c>
    </row>
    <row r="971" spans="1:10">
      <c r="A971" s="5" t="s">
        <v>1728</v>
      </c>
      <c r="B971" s="5" t="s">
        <v>1762</v>
      </c>
      <c r="C971" s="4" t="s">
        <v>1478</v>
      </c>
      <c r="D971" s="5" t="s">
        <v>708</v>
      </c>
      <c r="E971" s="4" t="s">
        <v>1763</v>
      </c>
      <c r="H971" s="4" t="s">
        <v>9</v>
      </c>
      <c r="J971" s="5" t="s">
        <v>9</v>
      </c>
    </row>
    <row r="972" spans="1:10" ht="78">
      <c r="A972" s="5" t="s">
        <v>1728</v>
      </c>
      <c r="B972" s="5" t="s">
        <v>1762</v>
      </c>
      <c r="C972" s="4" t="s">
        <v>1764</v>
      </c>
      <c r="D972" s="5" t="s">
        <v>3</v>
      </c>
      <c r="E972" s="4" t="s">
        <v>1765</v>
      </c>
      <c r="H972" s="4" t="s">
        <v>9</v>
      </c>
      <c r="J972" s="5" t="s">
        <v>9</v>
      </c>
    </row>
    <row r="973" spans="1:10">
      <c r="A973" s="5" t="s">
        <v>1728</v>
      </c>
      <c r="B973" s="5" t="s">
        <v>1766</v>
      </c>
      <c r="C973" s="4" t="s">
        <v>29</v>
      </c>
      <c r="D973" s="5" t="s">
        <v>30</v>
      </c>
      <c r="E973" s="53" t="s">
        <v>1767</v>
      </c>
      <c r="H973" s="4" t="s">
        <v>9</v>
      </c>
      <c r="J973" s="5" t="s">
        <v>9</v>
      </c>
    </row>
    <row r="974" spans="1:10">
      <c r="A974" s="5" t="s">
        <v>1728</v>
      </c>
      <c r="B974" s="5" t="s">
        <v>1766</v>
      </c>
      <c r="C974" s="4" t="s">
        <v>867</v>
      </c>
      <c r="D974" s="5" t="s">
        <v>3</v>
      </c>
      <c r="E974" s="4" t="s">
        <v>1768</v>
      </c>
      <c r="H974" s="4" t="s">
        <v>9</v>
      </c>
      <c r="J974" s="5" t="s">
        <v>9</v>
      </c>
    </row>
    <row r="975" spans="1:10">
      <c r="A975" s="5" t="s">
        <v>1728</v>
      </c>
      <c r="B975" s="5" t="s">
        <v>1769</v>
      </c>
      <c r="C975" s="4" t="s">
        <v>1512</v>
      </c>
      <c r="D975" s="5" t="s">
        <v>3</v>
      </c>
      <c r="E975" s="4" t="s">
        <v>1770</v>
      </c>
      <c r="H975" s="4" t="s">
        <v>9</v>
      </c>
      <c r="J975" s="5" t="s">
        <v>9</v>
      </c>
    </row>
    <row r="976" spans="1:10" ht="260.10000000000002">
      <c r="A976" s="5" t="s">
        <v>1728</v>
      </c>
      <c r="B976" s="5" t="s">
        <v>1769</v>
      </c>
      <c r="C976" s="4" t="s">
        <v>1771</v>
      </c>
      <c r="D976" s="5" t="s">
        <v>3</v>
      </c>
      <c r="E976" s="4" t="s">
        <v>1772</v>
      </c>
      <c r="F976" s="4" t="s">
        <v>1773</v>
      </c>
      <c r="H976" s="4" t="s">
        <v>454</v>
      </c>
      <c r="J976" s="5" t="s">
        <v>9</v>
      </c>
    </row>
    <row r="977" spans="1:10">
      <c r="A977" s="5" t="s">
        <v>1728</v>
      </c>
      <c r="B977" s="5" t="s">
        <v>1769</v>
      </c>
      <c r="C977" s="4" t="s">
        <v>29</v>
      </c>
      <c r="D977" s="5" t="s">
        <v>30</v>
      </c>
      <c r="E977" s="4" t="s">
        <v>1774</v>
      </c>
      <c r="H977" s="4" t="s">
        <v>9</v>
      </c>
      <c r="J977" s="5" t="s">
        <v>9</v>
      </c>
    </row>
    <row r="978" spans="1:10">
      <c r="A978" s="5" t="s">
        <v>1728</v>
      </c>
      <c r="B978" s="5" t="s">
        <v>1775</v>
      </c>
      <c r="C978" s="4" t="s">
        <v>1478</v>
      </c>
      <c r="D978" s="5" t="s">
        <v>708</v>
      </c>
      <c r="E978" s="4" t="s">
        <v>1776</v>
      </c>
      <c r="H978" s="4" t="s">
        <v>9</v>
      </c>
      <c r="J978" s="5" t="s">
        <v>9</v>
      </c>
    </row>
    <row r="979" spans="1:10" ht="156">
      <c r="A979" s="5" t="s">
        <v>1728</v>
      </c>
      <c r="B979" s="5" t="s">
        <v>1775</v>
      </c>
      <c r="C979" s="4" t="s">
        <v>1777</v>
      </c>
      <c r="D979" s="5" t="s">
        <v>3</v>
      </c>
      <c r="E979" s="4" t="s">
        <v>1778</v>
      </c>
      <c r="H979" s="4" t="s">
        <v>9</v>
      </c>
      <c r="J979" s="5" t="s">
        <v>9</v>
      </c>
    </row>
    <row r="980" spans="1:10">
      <c r="A980" s="5" t="s">
        <v>1728</v>
      </c>
      <c r="B980" s="5" t="s">
        <v>1779</v>
      </c>
      <c r="C980" s="4" t="s">
        <v>1478</v>
      </c>
      <c r="D980" s="5" t="s">
        <v>708</v>
      </c>
      <c r="E980" s="4" t="s">
        <v>1780</v>
      </c>
      <c r="H980" s="4" t="s">
        <v>9</v>
      </c>
      <c r="J980" s="5" t="s">
        <v>9</v>
      </c>
    </row>
    <row r="981" spans="1:10" ht="78">
      <c r="A981" s="5" t="s">
        <v>1728</v>
      </c>
      <c r="B981" s="5" t="s">
        <v>1779</v>
      </c>
      <c r="C981" s="4" t="s">
        <v>1781</v>
      </c>
      <c r="D981" s="5" t="s">
        <v>3</v>
      </c>
      <c r="E981" s="4" t="s">
        <v>1782</v>
      </c>
    </row>
    <row r="982" spans="1:10">
      <c r="A982" s="5" t="s">
        <v>1728</v>
      </c>
      <c r="B982" s="5" t="s">
        <v>1783</v>
      </c>
      <c r="C982" s="4" t="s">
        <v>1478</v>
      </c>
      <c r="D982" s="5" t="s">
        <v>708</v>
      </c>
      <c r="E982" s="4" t="s">
        <v>1780</v>
      </c>
      <c r="H982" s="4" t="s">
        <v>9</v>
      </c>
      <c r="J982" s="5" t="s">
        <v>9</v>
      </c>
    </row>
    <row r="983" spans="1:10" ht="207.95">
      <c r="A983" s="5" t="s">
        <v>1728</v>
      </c>
      <c r="B983" s="5" t="s">
        <v>1784</v>
      </c>
      <c r="C983" s="4" t="s">
        <v>1785</v>
      </c>
      <c r="D983" s="5" t="s">
        <v>13</v>
      </c>
      <c r="E983" s="4" t="s">
        <v>1786</v>
      </c>
      <c r="H983" s="4" t="s">
        <v>9</v>
      </c>
      <c r="J983" s="5" t="s">
        <v>9</v>
      </c>
    </row>
    <row r="984" spans="1:10">
      <c r="A984" s="5" t="s">
        <v>1728</v>
      </c>
      <c r="B984" s="5" t="s">
        <v>1787</v>
      </c>
      <c r="C984" s="4" t="s">
        <v>1478</v>
      </c>
      <c r="D984" s="5" t="s">
        <v>708</v>
      </c>
      <c r="E984" s="4" t="s">
        <v>1788</v>
      </c>
      <c r="H984" s="4" t="s">
        <v>9</v>
      </c>
      <c r="J984" s="5" t="s">
        <v>9</v>
      </c>
    </row>
    <row r="985" spans="1:10" ht="51.95">
      <c r="A985" s="5" t="s">
        <v>1728</v>
      </c>
      <c r="B985" s="5" t="s">
        <v>1787</v>
      </c>
      <c r="C985" s="4" t="s">
        <v>1789</v>
      </c>
      <c r="D985" s="5" t="s">
        <v>13</v>
      </c>
      <c r="E985" s="4" t="s">
        <v>1790</v>
      </c>
      <c r="H985" s="4" t="s">
        <v>454</v>
      </c>
      <c r="J985" s="5" t="s">
        <v>9</v>
      </c>
    </row>
    <row r="986" spans="1:10">
      <c r="A986" s="5" t="s">
        <v>1728</v>
      </c>
      <c r="B986" s="5" t="s">
        <v>1787</v>
      </c>
      <c r="C986" s="4" t="s">
        <v>1791</v>
      </c>
      <c r="D986" s="5" t="s">
        <v>1544</v>
      </c>
      <c r="E986" s="53" t="s">
        <v>1792</v>
      </c>
      <c r="H986" s="4" t="s">
        <v>9</v>
      </c>
      <c r="J986" s="5" t="s">
        <v>9</v>
      </c>
    </row>
    <row r="987" spans="1:10">
      <c r="A987" s="5" t="s">
        <v>1728</v>
      </c>
      <c r="B987" s="5" t="s">
        <v>1793</v>
      </c>
      <c r="C987" s="4" t="s">
        <v>1791</v>
      </c>
      <c r="D987" s="5" t="s">
        <v>1544</v>
      </c>
      <c r="E987" s="4" t="s">
        <v>1794</v>
      </c>
      <c r="H987" s="4" t="s">
        <v>9</v>
      </c>
      <c r="J987" s="5" t="s">
        <v>9</v>
      </c>
    </row>
    <row r="988" spans="1:10" ht="104.1">
      <c r="A988" s="5" t="s">
        <v>1728</v>
      </c>
      <c r="B988" s="5" t="s">
        <v>1793</v>
      </c>
      <c r="C988" s="4" t="s">
        <v>1795</v>
      </c>
      <c r="D988" s="5" t="s">
        <v>3</v>
      </c>
      <c r="E988" s="4" t="s">
        <v>1796</v>
      </c>
      <c r="H988" s="4" t="s">
        <v>454</v>
      </c>
      <c r="J988" s="5" t="s">
        <v>9</v>
      </c>
    </row>
    <row r="989" spans="1:10">
      <c r="A989" s="5" t="s">
        <v>1728</v>
      </c>
      <c r="B989" s="5" t="s">
        <v>1793</v>
      </c>
      <c r="C989" s="4" t="s">
        <v>29</v>
      </c>
      <c r="D989" s="5" t="s">
        <v>30</v>
      </c>
      <c r="E989" s="4" t="s">
        <v>1797</v>
      </c>
      <c r="H989" s="4" t="s">
        <v>9</v>
      </c>
      <c r="J989" s="5" t="s">
        <v>9</v>
      </c>
    </row>
    <row r="990" spans="1:10">
      <c r="A990" s="5" t="s">
        <v>1728</v>
      </c>
      <c r="B990" s="5" t="s">
        <v>1798</v>
      </c>
      <c r="C990" s="4" t="s">
        <v>1478</v>
      </c>
      <c r="D990" s="5" t="s">
        <v>3</v>
      </c>
      <c r="E990" s="4" t="s">
        <v>1799</v>
      </c>
      <c r="H990" s="4" t="s">
        <v>9</v>
      </c>
      <c r="J990" s="5" t="s">
        <v>9</v>
      </c>
    </row>
    <row r="991" spans="1:10" ht="51.95">
      <c r="A991" s="5" t="s">
        <v>1728</v>
      </c>
      <c r="B991" s="5" t="s">
        <v>1798</v>
      </c>
      <c r="C991" s="4" t="s">
        <v>1789</v>
      </c>
      <c r="D991" s="5" t="s">
        <v>3</v>
      </c>
      <c r="E991" s="4" t="s">
        <v>1800</v>
      </c>
      <c r="H991" s="4" t="s">
        <v>9</v>
      </c>
      <c r="J991" s="5" t="s">
        <v>9</v>
      </c>
    </row>
    <row r="992" spans="1:10">
      <c r="A992" s="5" t="s">
        <v>1728</v>
      </c>
      <c r="B992" s="5" t="s">
        <v>1798</v>
      </c>
      <c r="C992" s="4" t="s">
        <v>29</v>
      </c>
      <c r="D992" s="5" t="s">
        <v>30</v>
      </c>
      <c r="E992" s="4" t="s">
        <v>1801</v>
      </c>
      <c r="H992" s="4" t="s">
        <v>454</v>
      </c>
      <c r="J992" s="5" t="s">
        <v>9</v>
      </c>
    </row>
    <row r="993" spans="1:10" ht="51.95">
      <c r="A993" s="5" t="s">
        <v>1728</v>
      </c>
      <c r="B993" s="5" t="s">
        <v>1802</v>
      </c>
      <c r="C993" s="4" t="s">
        <v>1789</v>
      </c>
      <c r="D993" s="5" t="s">
        <v>3</v>
      </c>
      <c r="E993" s="4" t="s">
        <v>1800</v>
      </c>
      <c r="H993" s="4" t="s">
        <v>454</v>
      </c>
      <c r="J993" s="5" t="s">
        <v>9</v>
      </c>
    </row>
    <row r="994" spans="1:10">
      <c r="A994" s="5" t="s">
        <v>1728</v>
      </c>
      <c r="B994" s="5" t="s">
        <v>1803</v>
      </c>
      <c r="C994" s="4" t="s">
        <v>1804</v>
      </c>
      <c r="D994" s="5" t="s">
        <v>3</v>
      </c>
      <c r="E994" s="53" t="s">
        <v>1805</v>
      </c>
      <c r="H994" s="4" t="s">
        <v>9</v>
      </c>
      <c r="J994" s="5" t="s">
        <v>9</v>
      </c>
    </row>
    <row r="995" spans="1:10" ht="51.95">
      <c r="A995" s="5" t="s">
        <v>1728</v>
      </c>
      <c r="B995" s="5" t="s">
        <v>1806</v>
      </c>
      <c r="C995" s="4" t="s">
        <v>1789</v>
      </c>
      <c r="D995" s="5" t="s">
        <v>3</v>
      </c>
      <c r="E995" s="4" t="s">
        <v>1800</v>
      </c>
      <c r="H995" s="4" t="s">
        <v>454</v>
      </c>
      <c r="J995" s="5" t="s">
        <v>454</v>
      </c>
    </row>
    <row r="996" spans="1:10">
      <c r="A996" s="5" t="s">
        <v>1728</v>
      </c>
      <c r="B996" s="5" t="s">
        <v>1806</v>
      </c>
      <c r="C996" s="4" t="s">
        <v>29</v>
      </c>
      <c r="D996" s="5" t="s">
        <v>30</v>
      </c>
      <c r="E996" s="4" t="s">
        <v>1807</v>
      </c>
      <c r="H996" s="4" t="s">
        <v>9</v>
      </c>
      <c r="J996" s="5" t="s">
        <v>9</v>
      </c>
    </row>
    <row r="997" spans="1:10">
      <c r="A997" s="5" t="s">
        <v>1728</v>
      </c>
      <c r="B997" s="5" t="s">
        <v>1808</v>
      </c>
      <c r="C997" s="4" t="s">
        <v>1604</v>
      </c>
      <c r="D997" s="5" t="s">
        <v>3</v>
      </c>
      <c r="E997" s="4" t="s">
        <v>1809</v>
      </c>
      <c r="H997" s="4" t="s">
        <v>9</v>
      </c>
      <c r="J997" s="5" t="s">
        <v>9</v>
      </c>
    </row>
    <row r="998" spans="1:10">
      <c r="A998" s="5" t="s">
        <v>1728</v>
      </c>
      <c r="B998" s="5" t="s">
        <v>1808</v>
      </c>
      <c r="C998" s="4" t="s">
        <v>1810</v>
      </c>
      <c r="D998" s="5" t="s">
        <v>3</v>
      </c>
      <c r="E998" s="4" t="s">
        <v>1811</v>
      </c>
      <c r="H998" s="4" t="s">
        <v>9</v>
      </c>
      <c r="J998" s="5" t="s">
        <v>9</v>
      </c>
    </row>
    <row r="999" spans="1:10">
      <c r="A999" s="5" t="s">
        <v>1728</v>
      </c>
      <c r="B999" s="5" t="s">
        <v>1812</v>
      </c>
      <c r="C999" s="4" t="s">
        <v>1813</v>
      </c>
      <c r="D999" s="5" t="s">
        <v>3</v>
      </c>
      <c r="E999" s="4" t="s">
        <v>1814</v>
      </c>
      <c r="H999" s="4" t="s">
        <v>9</v>
      </c>
      <c r="J999" s="5" t="s">
        <v>9</v>
      </c>
    </row>
    <row r="1000" spans="1:10" ht="51.95">
      <c r="A1000" s="5" t="s">
        <v>1728</v>
      </c>
      <c r="B1000" s="5" t="s">
        <v>1812</v>
      </c>
      <c r="C1000" s="4" t="s">
        <v>1475</v>
      </c>
      <c r="D1000" s="5" t="s">
        <v>3</v>
      </c>
      <c r="E1000" s="4" t="s">
        <v>1815</v>
      </c>
      <c r="H1000" s="4" t="s">
        <v>454</v>
      </c>
      <c r="J1000" s="5" t="s">
        <v>9</v>
      </c>
    </row>
    <row r="1001" spans="1:10">
      <c r="A1001" s="5" t="s">
        <v>1728</v>
      </c>
      <c r="B1001" s="5" t="s">
        <v>1816</v>
      </c>
      <c r="C1001" s="4" t="s">
        <v>1475</v>
      </c>
      <c r="D1001" s="5" t="s">
        <v>3</v>
      </c>
      <c r="E1001" s="4" t="s">
        <v>1817</v>
      </c>
      <c r="H1001" s="4" t="s">
        <v>9</v>
      </c>
      <c r="J1001" s="5" t="s">
        <v>9</v>
      </c>
    </row>
    <row r="1002" spans="1:10" ht="51.95">
      <c r="A1002" s="5" t="s">
        <v>1728</v>
      </c>
      <c r="B1002" s="5" t="s">
        <v>1816</v>
      </c>
      <c r="C1002" s="4" t="s">
        <v>1789</v>
      </c>
      <c r="D1002" s="5" t="s">
        <v>3</v>
      </c>
      <c r="E1002" s="4" t="s">
        <v>1818</v>
      </c>
      <c r="H1002" s="4" t="s">
        <v>454</v>
      </c>
      <c r="J1002" s="5" t="s">
        <v>9</v>
      </c>
    </row>
    <row r="1003" spans="1:10" ht="51.95">
      <c r="A1003" s="5" t="s">
        <v>1728</v>
      </c>
      <c r="B1003" s="5" t="s">
        <v>1816</v>
      </c>
      <c r="C1003" s="56" t="s">
        <v>1789</v>
      </c>
      <c r="D1003" s="5" t="s">
        <v>3</v>
      </c>
      <c r="E1003" s="4" t="s">
        <v>1819</v>
      </c>
      <c r="H1003" s="4" t="s">
        <v>1672</v>
      </c>
      <c r="J1003" s="5" t="s">
        <v>9</v>
      </c>
    </row>
    <row r="1004" spans="1:10">
      <c r="A1004" s="5" t="s">
        <v>1820</v>
      </c>
      <c r="B1004" s="5" t="s">
        <v>1821</v>
      </c>
      <c r="C1004" s="4" t="s">
        <v>29</v>
      </c>
      <c r="D1004" s="5" t="s">
        <v>30</v>
      </c>
      <c r="E1004" s="4" t="s">
        <v>1822</v>
      </c>
      <c r="H1004" s="4" t="s">
        <v>9</v>
      </c>
      <c r="J1004" s="5" t="s">
        <v>9</v>
      </c>
    </row>
    <row r="1005" spans="1:10" ht="104.1">
      <c r="A1005" s="5" t="s">
        <v>1820</v>
      </c>
      <c r="B1005" s="5" t="s">
        <v>1821</v>
      </c>
      <c r="C1005" s="4" t="s">
        <v>1823</v>
      </c>
      <c r="D1005" s="5" t="s">
        <v>3</v>
      </c>
      <c r="E1005" s="4" t="s">
        <v>1824</v>
      </c>
      <c r="H1005" s="4" t="s">
        <v>454</v>
      </c>
      <c r="J1005" s="5" t="s">
        <v>9</v>
      </c>
    </row>
    <row r="1006" spans="1:10">
      <c r="A1006" s="5" t="s">
        <v>1820</v>
      </c>
      <c r="B1006" s="5" t="s">
        <v>1821</v>
      </c>
      <c r="C1006" s="4" t="s">
        <v>1478</v>
      </c>
      <c r="D1006" s="5" t="s">
        <v>708</v>
      </c>
      <c r="E1006" s="4" t="s">
        <v>1825</v>
      </c>
      <c r="H1006" s="4" t="s">
        <v>9</v>
      </c>
      <c r="J1006" s="5" t="s">
        <v>9</v>
      </c>
    </row>
    <row r="1007" spans="1:10" ht="182.1">
      <c r="A1007" s="5" t="s">
        <v>1820</v>
      </c>
      <c r="B1007" s="5" t="s">
        <v>1826</v>
      </c>
      <c r="C1007" s="4" t="s">
        <v>1827</v>
      </c>
      <c r="E1007" s="4" t="s">
        <v>1828</v>
      </c>
    </row>
    <row r="1008" spans="1:10">
      <c r="A1008" s="5" t="s">
        <v>1820</v>
      </c>
      <c r="B1008" s="5" t="s">
        <v>1826</v>
      </c>
      <c r="C1008" s="4" t="s">
        <v>1829</v>
      </c>
      <c r="D1008" s="5" t="s">
        <v>1544</v>
      </c>
      <c r="E1008" s="4" t="s">
        <v>1830</v>
      </c>
      <c r="H1008" s="4" t="s">
        <v>9</v>
      </c>
      <c r="J1008" s="5" t="s">
        <v>9</v>
      </c>
    </row>
    <row r="1009" spans="1:10">
      <c r="A1009" s="5" t="s">
        <v>1820</v>
      </c>
      <c r="B1009" s="5" t="s">
        <v>1831</v>
      </c>
      <c r="C1009" s="4" t="s">
        <v>29</v>
      </c>
      <c r="D1009" s="5" t="s">
        <v>30</v>
      </c>
      <c r="E1009" s="4" t="s">
        <v>1832</v>
      </c>
      <c r="H1009" s="4" t="s">
        <v>9</v>
      </c>
      <c r="J1009" s="5" t="s">
        <v>9</v>
      </c>
    </row>
    <row r="1010" spans="1:10">
      <c r="A1010" s="5" t="s">
        <v>1820</v>
      </c>
      <c r="B1010" s="5" t="s">
        <v>1831</v>
      </c>
      <c r="C1010" s="4" t="s">
        <v>1833</v>
      </c>
      <c r="D1010" s="5" t="s">
        <v>3</v>
      </c>
      <c r="E1010" s="4" t="s">
        <v>1834</v>
      </c>
      <c r="H1010" s="4" t="s">
        <v>9</v>
      </c>
      <c r="J1010" s="5" t="s">
        <v>9</v>
      </c>
    </row>
    <row r="1011" spans="1:10" ht="78">
      <c r="A1011" s="5" t="s">
        <v>1820</v>
      </c>
      <c r="B1011" s="5" t="s">
        <v>1835</v>
      </c>
      <c r="C1011" s="4" t="s">
        <v>1836</v>
      </c>
      <c r="D1011" s="5" t="s">
        <v>3</v>
      </c>
      <c r="E1011" s="4" t="s">
        <v>1837</v>
      </c>
      <c r="H1011" s="4" t="s">
        <v>9</v>
      </c>
      <c r="J1011" s="5" t="s">
        <v>9</v>
      </c>
    </row>
    <row r="1012" spans="1:10">
      <c r="A1012" s="5" t="s">
        <v>1820</v>
      </c>
      <c r="B1012" s="5" t="s">
        <v>1835</v>
      </c>
      <c r="C1012" s="4" t="s">
        <v>1475</v>
      </c>
      <c r="D1012" s="5" t="s">
        <v>3</v>
      </c>
      <c r="E1012" s="53" t="s">
        <v>1838</v>
      </c>
      <c r="H1012" s="4" t="s">
        <v>9</v>
      </c>
      <c r="J1012" s="5" t="s">
        <v>9</v>
      </c>
    </row>
    <row r="1013" spans="1:10" ht="78">
      <c r="A1013" s="5" t="s">
        <v>1820</v>
      </c>
      <c r="B1013" s="5" t="s">
        <v>1839</v>
      </c>
      <c r="C1013" s="4" t="s">
        <v>29</v>
      </c>
      <c r="D1013" s="5" t="s">
        <v>30</v>
      </c>
      <c r="E1013" s="4" t="s">
        <v>1840</v>
      </c>
      <c r="H1013" s="4" t="s">
        <v>9</v>
      </c>
      <c r="J1013" s="5" t="s">
        <v>9</v>
      </c>
    </row>
    <row r="1014" spans="1:10" ht="78">
      <c r="A1014" s="5" t="s">
        <v>1820</v>
      </c>
      <c r="B1014" s="5" t="s">
        <v>1839</v>
      </c>
      <c r="C1014" s="4" t="s">
        <v>1841</v>
      </c>
      <c r="D1014" s="5" t="s">
        <v>3</v>
      </c>
      <c r="E1014" s="4" t="s">
        <v>1842</v>
      </c>
      <c r="H1014" s="4" t="s">
        <v>9</v>
      </c>
      <c r="J1014" s="5" t="s">
        <v>9</v>
      </c>
    </row>
    <row r="1015" spans="1:10" ht="78">
      <c r="A1015" s="5" t="s">
        <v>1820</v>
      </c>
      <c r="B1015" s="5" t="s">
        <v>1843</v>
      </c>
      <c r="C1015" s="4" t="s">
        <v>1844</v>
      </c>
      <c r="D1015" s="5" t="s">
        <v>3</v>
      </c>
      <c r="E1015" s="4" t="s">
        <v>1845</v>
      </c>
      <c r="H1015" s="4" t="s">
        <v>1846</v>
      </c>
      <c r="J1015" s="5" t="s">
        <v>9</v>
      </c>
    </row>
    <row r="1016" spans="1:10" ht="51.95">
      <c r="A1016" s="5" t="s">
        <v>1820</v>
      </c>
      <c r="B1016" s="5" t="s">
        <v>1843</v>
      </c>
      <c r="C1016" s="4" t="s">
        <v>1847</v>
      </c>
      <c r="D1016" s="5" t="s">
        <v>708</v>
      </c>
      <c r="E1016" s="4" t="s">
        <v>1848</v>
      </c>
      <c r="H1016" s="4" t="s">
        <v>9</v>
      </c>
      <c r="J1016" s="5" t="s">
        <v>9</v>
      </c>
    </row>
    <row r="1017" spans="1:10" ht="78">
      <c r="A1017" s="5" t="s">
        <v>1820</v>
      </c>
      <c r="B1017" s="5" t="s">
        <v>1849</v>
      </c>
      <c r="C1017" s="4" t="s">
        <v>1850</v>
      </c>
      <c r="D1017" s="5" t="s">
        <v>3</v>
      </c>
      <c r="E1017" s="4" t="s">
        <v>1851</v>
      </c>
      <c r="H1017" s="4" t="s">
        <v>9</v>
      </c>
      <c r="J1017" s="5" t="s">
        <v>9</v>
      </c>
    </row>
    <row r="1018" spans="1:10">
      <c r="A1018" s="5" t="s">
        <v>1820</v>
      </c>
      <c r="B1018" s="5" t="s">
        <v>1849</v>
      </c>
      <c r="C1018" s="4" t="s">
        <v>1475</v>
      </c>
      <c r="D1018" s="5" t="s">
        <v>3</v>
      </c>
      <c r="E1018" s="4" t="s">
        <v>1852</v>
      </c>
      <c r="H1018" s="4" t="s">
        <v>9</v>
      </c>
      <c r="J1018" s="5" t="s">
        <v>9</v>
      </c>
    </row>
    <row r="1019" spans="1:10" ht="78">
      <c r="A1019" s="5" t="s">
        <v>1820</v>
      </c>
      <c r="B1019" s="5" t="s">
        <v>1853</v>
      </c>
      <c r="C1019" s="4" t="s">
        <v>1854</v>
      </c>
      <c r="D1019" s="5" t="s">
        <v>3</v>
      </c>
      <c r="E1019" s="4" t="s">
        <v>1855</v>
      </c>
      <c r="H1019" s="4" t="s">
        <v>9</v>
      </c>
      <c r="J1019" s="5" t="s">
        <v>9</v>
      </c>
    </row>
    <row r="1020" spans="1:10" ht="78">
      <c r="A1020" s="5" t="s">
        <v>1820</v>
      </c>
      <c r="B1020" s="5" t="s">
        <v>1856</v>
      </c>
      <c r="C1020" s="4" t="s">
        <v>1857</v>
      </c>
      <c r="D1020" s="5" t="s">
        <v>3</v>
      </c>
      <c r="E1020" s="4" t="s">
        <v>1858</v>
      </c>
      <c r="H1020" s="4" t="s">
        <v>454</v>
      </c>
      <c r="J1020" s="5" t="s">
        <v>9</v>
      </c>
    </row>
    <row r="1021" spans="1:10" ht="156">
      <c r="A1021" s="5" t="s">
        <v>1820</v>
      </c>
      <c r="B1021" s="5" t="s">
        <v>1859</v>
      </c>
      <c r="C1021" s="4" t="s">
        <v>1860</v>
      </c>
      <c r="D1021" s="5" t="s">
        <v>3</v>
      </c>
      <c r="E1021" s="4" t="s">
        <v>1861</v>
      </c>
      <c r="H1021" s="4" t="s">
        <v>454</v>
      </c>
      <c r="J1021" s="5" t="s">
        <v>9</v>
      </c>
    </row>
    <row r="1022" spans="1:10" ht="104.1">
      <c r="A1022" s="5" t="s">
        <v>1820</v>
      </c>
      <c r="B1022" s="5" t="s">
        <v>1862</v>
      </c>
      <c r="C1022" s="4" t="s">
        <v>1863</v>
      </c>
      <c r="D1022" s="5" t="s">
        <v>3</v>
      </c>
      <c r="E1022" s="4" t="s">
        <v>1864</v>
      </c>
      <c r="H1022" s="4" t="s">
        <v>454</v>
      </c>
      <c r="J1022" s="5" t="s">
        <v>9</v>
      </c>
    </row>
    <row r="1023" spans="1:10">
      <c r="A1023" s="5" t="s">
        <v>1820</v>
      </c>
      <c r="B1023" s="5" t="s">
        <v>1862</v>
      </c>
      <c r="C1023" s="4" t="s">
        <v>29</v>
      </c>
      <c r="D1023" s="5" t="s">
        <v>30</v>
      </c>
      <c r="E1023" s="4" t="s">
        <v>1865</v>
      </c>
      <c r="H1023" s="4" t="s">
        <v>1672</v>
      </c>
      <c r="J1023" s="5" t="s">
        <v>1672</v>
      </c>
    </row>
    <row r="1024" spans="1:10" ht="129.94999999999999">
      <c r="A1024" s="5" t="s">
        <v>1820</v>
      </c>
      <c r="B1024" s="5" t="s">
        <v>1866</v>
      </c>
      <c r="C1024" s="4" t="s">
        <v>1867</v>
      </c>
      <c r="D1024" s="5" t="s">
        <v>3</v>
      </c>
      <c r="E1024" s="4" t="s">
        <v>1868</v>
      </c>
    </row>
    <row r="1025" spans="1:10" ht="207.95">
      <c r="A1025" s="5" t="s">
        <v>1820</v>
      </c>
      <c r="B1025" s="5" t="s">
        <v>1787</v>
      </c>
      <c r="C1025" s="4" t="s">
        <v>1869</v>
      </c>
      <c r="D1025" s="5" t="s">
        <v>3</v>
      </c>
      <c r="E1025" s="4" t="s">
        <v>1870</v>
      </c>
      <c r="H1025" s="4" t="s">
        <v>454</v>
      </c>
      <c r="J1025" s="5" t="s">
        <v>454</v>
      </c>
    </row>
    <row r="1026" spans="1:10">
      <c r="A1026" s="5" t="s">
        <v>1820</v>
      </c>
      <c r="B1026" s="5" t="s">
        <v>1793</v>
      </c>
      <c r="C1026" s="4" t="s">
        <v>1871</v>
      </c>
      <c r="D1026" s="5" t="s">
        <v>30</v>
      </c>
      <c r="E1026" s="4" t="s">
        <v>1872</v>
      </c>
      <c r="H1026" s="4" t="s">
        <v>454</v>
      </c>
      <c r="J1026" s="5" t="s">
        <v>9</v>
      </c>
    </row>
    <row r="1027" spans="1:10" ht="129.94999999999999">
      <c r="A1027" s="5" t="s">
        <v>1820</v>
      </c>
      <c r="B1027" s="5" t="s">
        <v>1793</v>
      </c>
      <c r="C1027" s="4" t="s">
        <v>1873</v>
      </c>
      <c r="D1027" s="5" t="s">
        <v>3</v>
      </c>
      <c r="E1027" s="4" t="s">
        <v>1874</v>
      </c>
      <c r="H1027" s="4" t="s">
        <v>454</v>
      </c>
      <c r="J1027" s="5" t="s">
        <v>9</v>
      </c>
    </row>
    <row r="1028" spans="1:10" ht="129.94999999999999">
      <c r="A1028" s="5" t="s">
        <v>1820</v>
      </c>
      <c r="B1028" s="5" t="s">
        <v>1803</v>
      </c>
      <c r="C1028" s="4" t="s">
        <v>1875</v>
      </c>
      <c r="D1028" s="5" t="s">
        <v>30</v>
      </c>
      <c r="E1028" s="4" t="s">
        <v>1876</v>
      </c>
      <c r="H1028" s="4" t="s">
        <v>9</v>
      </c>
      <c r="J1028" s="5" t="s">
        <v>9</v>
      </c>
    </row>
    <row r="1029" spans="1:10">
      <c r="A1029" s="5" t="s">
        <v>1820</v>
      </c>
      <c r="B1029" s="5" t="s">
        <v>1877</v>
      </c>
      <c r="C1029" s="4" t="s">
        <v>29</v>
      </c>
      <c r="D1029" s="5" t="s">
        <v>30</v>
      </c>
      <c r="E1029" s="4" t="s">
        <v>1878</v>
      </c>
      <c r="H1029" s="4" t="s">
        <v>9</v>
      </c>
      <c r="J1029" s="5" t="s">
        <v>9</v>
      </c>
    </row>
    <row r="1030" spans="1:10">
      <c r="A1030" s="5" t="s">
        <v>1820</v>
      </c>
      <c r="B1030" s="5" t="s">
        <v>1877</v>
      </c>
      <c r="C1030" s="4" t="s">
        <v>1879</v>
      </c>
      <c r="D1030" s="5" t="s">
        <v>13</v>
      </c>
      <c r="E1030" s="4" t="s">
        <v>1880</v>
      </c>
      <c r="H1030" s="4" t="s">
        <v>9</v>
      </c>
      <c r="J1030" s="5" t="s">
        <v>9</v>
      </c>
    </row>
    <row r="1031" spans="1:10" ht="207.95">
      <c r="A1031" s="5" t="s">
        <v>1820</v>
      </c>
      <c r="B1031" s="5" t="s">
        <v>1877</v>
      </c>
      <c r="C1031" s="4" t="s">
        <v>1881</v>
      </c>
      <c r="D1031" s="5" t="s">
        <v>3</v>
      </c>
      <c r="E1031" s="4" t="s">
        <v>1882</v>
      </c>
      <c r="H1031" s="4" t="s">
        <v>9</v>
      </c>
      <c r="J1031" s="5" t="s">
        <v>9</v>
      </c>
    </row>
    <row r="1032" spans="1:10">
      <c r="A1032" s="5" t="s">
        <v>1820</v>
      </c>
      <c r="B1032" s="5" t="s">
        <v>1883</v>
      </c>
      <c r="C1032" s="4" t="s">
        <v>1478</v>
      </c>
      <c r="D1032" s="5" t="s">
        <v>3</v>
      </c>
      <c r="E1032" s="4" t="s">
        <v>1884</v>
      </c>
      <c r="H1032" s="4" t="s">
        <v>9</v>
      </c>
      <c r="J1032" s="5" t="s">
        <v>9</v>
      </c>
    </row>
    <row r="1033" spans="1:10">
      <c r="A1033" s="5" t="s">
        <v>1820</v>
      </c>
      <c r="B1033" s="5" t="s">
        <v>1883</v>
      </c>
      <c r="C1033" s="4" t="s">
        <v>29</v>
      </c>
      <c r="D1033" s="5" t="s">
        <v>1703</v>
      </c>
      <c r="E1033" s="4" t="s">
        <v>1885</v>
      </c>
      <c r="H1033" s="4" t="s">
        <v>9</v>
      </c>
      <c r="J1033" s="5" t="s">
        <v>9</v>
      </c>
    </row>
    <row r="1034" spans="1:10" ht="285.95">
      <c r="A1034" s="5" t="s">
        <v>1820</v>
      </c>
      <c r="B1034" s="5" t="s">
        <v>1886</v>
      </c>
      <c r="C1034" s="4" t="s">
        <v>1887</v>
      </c>
      <c r="D1034" s="5" t="s">
        <v>3</v>
      </c>
      <c r="E1034" s="4" t="s">
        <v>1888</v>
      </c>
      <c r="H1034" s="4" t="s">
        <v>9</v>
      </c>
      <c r="J1034" s="5" t="s">
        <v>9</v>
      </c>
    </row>
    <row r="1035" spans="1:10">
      <c r="A1035" s="5" t="s">
        <v>1820</v>
      </c>
      <c r="B1035" s="5" t="s">
        <v>1889</v>
      </c>
      <c r="C1035" s="4" t="s">
        <v>1890</v>
      </c>
      <c r="D1035" s="5" t="s">
        <v>3</v>
      </c>
      <c r="E1035" s="4" t="s">
        <v>1891</v>
      </c>
      <c r="H1035" s="4" t="s">
        <v>454</v>
      </c>
      <c r="J1035" s="5" t="s">
        <v>9</v>
      </c>
    </row>
    <row r="1036" spans="1:10" ht="104.1">
      <c r="A1036" s="5" t="s">
        <v>1189</v>
      </c>
      <c r="B1036" s="5" t="s">
        <v>1892</v>
      </c>
      <c r="C1036" s="4" t="s">
        <v>1893</v>
      </c>
      <c r="D1036" s="5" t="s">
        <v>3</v>
      </c>
      <c r="E1036" s="54" t="s">
        <v>1894</v>
      </c>
      <c r="H1036" s="4" t="s">
        <v>1846</v>
      </c>
      <c r="J1036" s="5" t="s">
        <v>454</v>
      </c>
    </row>
    <row r="1037" spans="1:10">
      <c r="A1037" s="5" t="s">
        <v>1189</v>
      </c>
      <c r="B1037" s="5" t="s">
        <v>1892</v>
      </c>
      <c r="C1037" s="4" t="s">
        <v>1895</v>
      </c>
      <c r="D1037" s="5" t="s">
        <v>1703</v>
      </c>
      <c r="E1037" s="55" t="s">
        <v>1896</v>
      </c>
      <c r="H1037" s="4" t="s">
        <v>1846</v>
      </c>
      <c r="J1037" s="5" t="s">
        <v>9</v>
      </c>
    </row>
    <row r="1038" spans="1:10" ht="207.95">
      <c r="A1038" s="5" t="s">
        <v>1189</v>
      </c>
      <c r="B1038" s="5" t="s">
        <v>1897</v>
      </c>
      <c r="C1038" s="4" t="s">
        <v>1898</v>
      </c>
      <c r="D1038" s="5" t="s">
        <v>30</v>
      </c>
      <c r="E1038" s="4" t="s">
        <v>1899</v>
      </c>
      <c r="H1038" s="4" t="s">
        <v>9</v>
      </c>
      <c r="J1038" s="5" t="s">
        <v>9</v>
      </c>
    </row>
    <row r="1039" spans="1:10">
      <c r="A1039" s="5" t="s">
        <v>1189</v>
      </c>
      <c r="B1039" s="5" t="s">
        <v>1897</v>
      </c>
      <c r="C1039" s="4" t="s">
        <v>1900</v>
      </c>
      <c r="D1039" s="5" t="s">
        <v>1703</v>
      </c>
      <c r="E1039" s="4" t="s">
        <v>1901</v>
      </c>
      <c r="H1039" s="4" t="s">
        <v>9</v>
      </c>
      <c r="I1039" s="4" t="s">
        <v>1902</v>
      </c>
    </row>
    <row r="1040" spans="1:10" ht="156">
      <c r="A1040" s="5" t="s">
        <v>1189</v>
      </c>
      <c r="B1040" s="5" t="s">
        <v>1903</v>
      </c>
      <c r="C1040" s="4" t="s">
        <v>1904</v>
      </c>
      <c r="D1040" s="5" t="s">
        <v>3</v>
      </c>
      <c r="E1040" s="4" t="s">
        <v>1905</v>
      </c>
      <c r="H1040" s="4" t="s">
        <v>9</v>
      </c>
      <c r="J1040" s="5" t="s">
        <v>9</v>
      </c>
    </row>
    <row r="1041" spans="1:10">
      <c r="A1041" s="5" t="s">
        <v>1189</v>
      </c>
      <c r="B1041" s="5" t="s">
        <v>1903</v>
      </c>
      <c r="C1041" s="4" t="s">
        <v>1906</v>
      </c>
      <c r="D1041" s="5" t="s">
        <v>3</v>
      </c>
      <c r="E1041" s="4" t="s">
        <v>1907</v>
      </c>
      <c r="H1041" s="4" t="s">
        <v>9</v>
      </c>
      <c r="J1041" s="5" t="s">
        <v>9</v>
      </c>
    </row>
    <row r="1042" spans="1:10" ht="129.94999999999999">
      <c r="A1042" s="5" t="s">
        <v>1189</v>
      </c>
      <c r="B1042" s="5" t="s">
        <v>1908</v>
      </c>
      <c r="C1042" s="4" t="s">
        <v>1909</v>
      </c>
      <c r="D1042" s="5" t="s">
        <v>3</v>
      </c>
      <c r="E1042" s="4" t="s">
        <v>1910</v>
      </c>
      <c r="H1042" s="4" t="s">
        <v>9</v>
      </c>
      <c r="J1042" s="5" t="s">
        <v>9</v>
      </c>
    </row>
    <row r="1043" spans="1:10" ht="182.1">
      <c r="A1043" s="5" t="s">
        <v>1189</v>
      </c>
      <c r="B1043" s="5" t="s">
        <v>1911</v>
      </c>
      <c r="C1043" s="4" t="s">
        <v>1912</v>
      </c>
      <c r="D1043" s="5" t="s">
        <v>3</v>
      </c>
      <c r="E1043" s="4" t="s">
        <v>1913</v>
      </c>
      <c r="H1043" s="4" t="s">
        <v>9</v>
      </c>
      <c r="J1043" s="5" t="s">
        <v>9</v>
      </c>
    </row>
    <row r="1044" spans="1:10" ht="234">
      <c r="A1044" s="5" t="s">
        <v>1189</v>
      </c>
      <c r="B1044" s="5" t="s">
        <v>1914</v>
      </c>
      <c r="C1044" s="4" t="s">
        <v>1915</v>
      </c>
      <c r="D1044" s="5" t="s">
        <v>3</v>
      </c>
      <c r="E1044" s="4" t="s">
        <v>1916</v>
      </c>
      <c r="H1044" s="4" t="s">
        <v>9</v>
      </c>
      <c r="J1044" s="5" t="s">
        <v>9</v>
      </c>
    </row>
    <row r="1045" spans="1:10">
      <c r="A1045" s="5" t="s">
        <v>1917</v>
      </c>
      <c r="B1045" s="5" t="s">
        <v>1914</v>
      </c>
      <c r="C1045" s="4" t="s">
        <v>1918</v>
      </c>
      <c r="D1045" s="5" t="s">
        <v>1703</v>
      </c>
      <c r="E1045" s="4" t="s">
        <v>1919</v>
      </c>
      <c r="H1045" s="4" t="s">
        <v>9</v>
      </c>
      <c r="J1045" s="5" t="s">
        <v>9</v>
      </c>
    </row>
    <row r="1046" spans="1:10" ht="234">
      <c r="A1046" s="5" t="s">
        <v>1189</v>
      </c>
      <c r="B1046" s="5" t="s">
        <v>1920</v>
      </c>
      <c r="C1046" s="4" t="s">
        <v>1921</v>
      </c>
      <c r="D1046" s="5" t="s">
        <v>3</v>
      </c>
      <c r="E1046" s="4" t="s">
        <v>1922</v>
      </c>
      <c r="H1046" s="4" t="s">
        <v>9</v>
      </c>
      <c r="J1046" s="5" t="s">
        <v>9</v>
      </c>
    </row>
    <row r="1047" spans="1:10">
      <c r="A1047" s="5" t="s">
        <v>1917</v>
      </c>
      <c r="B1047" s="5" t="s">
        <v>1920</v>
      </c>
      <c r="C1047" s="57" t="s">
        <v>1923</v>
      </c>
      <c r="D1047" s="5" t="s">
        <v>3</v>
      </c>
      <c r="E1047" s="53" t="s">
        <v>1924</v>
      </c>
      <c r="H1047" s="4" t="s">
        <v>9</v>
      </c>
      <c r="J1047" s="5" t="s">
        <v>9</v>
      </c>
    </row>
    <row r="1048" spans="1:10" ht="182.1">
      <c r="A1048" s="5" t="s">
        <v>1189</v>
      </c>
      <c r="B1048" s="5" t="s">
        <v>1925</v>
      </c>
      <c r="C1048" s="4" t="s">
        <v>1926</v>
      </c>
      <c r="D1048" s="5" t="s">
        <v>3</v>
      </c>
      <c r="E1048" s="4" t="s">
        <v>1927</v>
      </c>
      <c r="H1048" s="4" t="s">
        <v>9</v>
      </c>
      <c r="J1048" s="5" t="s">
        <v>9</v>
      </c>
    </row>
    <row r="1049" spans="1:10">
      <c r="A1049" s="5" t="s">
        <v>1189</v>
      </c>
      <c r="B1049" s="5" t="s">
        <v>1925</v>
      </c>
      <c r="C1049" s="4" t="s">
        <v>1928</v>
      </c>
      <c r="D1049" s="5" t="s">
        <v>3</v>
      </c>
      <c r="E1049" s="4" t="s">
        <v>1929</v>
      </c>
      <c r="H1049" s="4" t="s">
        <v>9</v>
      </c>
      <c r="J1049" s="5" t="s">
        <v>9</v>
      </c>
    </row>
    <row r="1050" spans="1:10" ht="234">
      <c r="A1050" s="5" t="s">
        <v>1189</v>
      </c>
      <c r="B1050" s="5" t="s">
        <v>1930</v>
      </c>
      <c r="C1050" s="4" t="s">
        <v>1931</v>
      </c>
      <c r="D1050" s="5" t="s">
        <v>3</v>
      </c>
      <c r="E1050" s="4" t="s">
        <v>1932</v>
      </c>
      <c r="H1050" s="4" t="s">
        <v>9</v>
      </c>
      <c r="J1050" s="5" t="s">
        <v>9</v>
      </c>
    </row>
    <row r="1051" spans="1:10">
      <c r="A1051" s="5" t="s">
        <v>1189</v>
      </c>
      <c r="B1051" s="5" t="s">
        <v>1930</v>
      </c>
      <c r="C1051" s="4" t="s">
        <v>29</v>
      </c>
      <c r="D1051" s="5" t="s">
        <v>1703</v>
      </c>
      <c r="E1051" s="4" t="s">
        <v>1933</v>
      </c>
      <c r="H1051" s="4" t="s">
        <v>454</v>
      </c>
      <c r="J1051" s="5" t="s">
        <v>9</v>
      </c>
    </row>
    <row r="1052" spans="1:10" ht="363.95">
      <c r="A1052" s="5" t="s">
        <v>1189</v>
      </c>
      <c r="B1052" s="5" t="s">
        <v>1934</v>
      </c>
      <c r="C1052" s="4" t="s">
        <v>1935</v>
      </c>
      <c r="D1052" s="5" t="s">
        <v>3</v>
      </c>
      <c r="E1052" s="4" t="s">
        <v>1936</v>
      </c>
      <c r="H1052" s="4" t="s">
        <v>454</v>
      </c>
      <c r="J1052" s="5" t="s">
        <v>9</v>
      </c>
    </row>
    <row r="1053" spans="1:10" ht="409.5">
      <c r="A1053" s="5" t="s">
        <v>1189</v>
      </c>
      <c r="B1053" s="5" t="s">
        <v>1937</v>
      </c>
      <c r="C1053" s="4" t="s">
        <v>1938</v>
      </c>
      <c r="D1053" s="5" t="s">
        <v>3</v>
      </c>
      <c r="E1053" s="4" t="s">
        <v>1939</v>
      </c>
      <c r="H1053" s="4" t="s">
        <v>9</v>
      </c>
      <c r="J1053" s="5" t="s">
        <v>9</v>
      </c>
    </row>
    <row r="1054" spans="1:10">
      <c r="A1054" s="5" t="s">
        <v>1189</v>
      </c>
      <c r="B1054" s="5" t="s">
        <v>1937</v>
      </c>
      <c r="C1054" s="4" t="s">
        <v>1940</v>
      </c>
      <c r="D1054" s="5" t="s">
        <v>1703</v>
      </c>
      <c r="E1054" s="4" t="s">
        <v>1941</v>
      </c>
      <c r="I1054" s="4" t="s">
        <v>1021</v>
      </c>
      <c r="J1054" s="5" t="s">
        <v>9</v>
      </c>
    </row>
    <row r="1055" spans="1:10" ht="260.10000000000002">
      <c r="A1055" s="5" t="s">
        <v>1189</v>
      </c>
      <c r="B1055" s="5" t="s">
        <v>1942</v>
      </c>
      <c r="C1055" s="4" t="s">
        <v>1943</v>
      </c>
      <c r="D1055" s="5" t="s">
        <v>3</v>
      </c>
      <c r="E1055" s="4" t="s">
        <v>1944</v>
      </c>
      <c r="I1055" s="4" t="s">
        <v>9</v>
      </c>
      <c r="J1055" s="5" t="s">
        <v>9</v>
      </c>
    </row>
    <row r="1056" spans="1:10" ht="156">
      <c r="A1056" s="5" t="s">
        <v>1189</v>
      </c>
      <c r="B1056" s="5" t="s">
        <v>1945</v>
      </c>
      <c r="C1056" s="4" t="s">
        <v>1789</v>
      </c>
      <c r="D1056" s="5" t="s">
        <v>3</v>
      </c>
      <c r="E1056" s="4" t="s">
        <v>1946</v>
      </c>
      <c r="I1056" s="4" t="s">
        <v>9</v>
      </c>
      <c r="J1056" s="5" t="s">
        <v>9</v>
      </c>
    </row>
    <row r="1057" spans="1:10" ht="104.1">
      <c r="A1057" s="5" t="s">
        <v>1189</v>
      </c>
      <c r="B1057" s="5" t="s">
        <v>1947</v>
      </c>
      <c r="C1057" s="4" t="s">
        <v>1789</v>
      </c>
      <c r="D1057" s="5" t="s">
        <v>3</v>
      </c>
      <c r="E1057" s="4" t="s">
        <v>1948</v>
      </c>
      <c r="I1057" s="4" t="s">
        <v>9</v>
      </c>
      <c r="J1057" s="5" t="s">
        <v>9</v>
      </c>
    </row>
    <row r="1058" spans="1:10" ht="129.94999999999999">
      <c r="A1058" s="5" t="s">
        <v>1189</v>
      </c>
      <c r="B1058" s="5" t="s">
        <v>1949</v>
      </c>
      <c r="C1058" s="4" t="s">
        <v>1950</v>
      </c>
      <c r="D1058" s="5" t="s">
        <v>3</v>
      </c>
      <c r="E1058" s="4" t="s">
        <v>1951</v>
      </c>
      <c r="I1058" s="4" t="s">
        <v>9</v>
      </c>
      <c r="J1058" s="5" t="s">
        <v>9</v>
      </c>
    </row>
    <row r="1059" spans="1:10" ht="409.5">
      <c r="A1059" s="5" t="s">
        <v>1189</v>
      </c>
      <c r="B1059" s="5" t="s">
        <v>1952</v>
      </c>
      <c r="C1059" s="4" t="s">
        <v>1953</v>
      </c>
      <c r="D1059" s="5" t="s">
        <v>3</v>
      </c>
      <c r="E1059" s="4" t="s">
        <v>1954</v>
      </c>
      <c r="I1059" s="4" t="s">
        <v>9</v>
      </c>
      <c r="J1059" s="5" t="s">
        <v>9</v>
      </c>
    </row>
    <row r="1060" spans="1:10">
      <c r="A1060" s="5" t="s">
        <v>1189</v>
      </c>
      <c r="B1060" s="5" t="s">
        <v>1952</v>
      </c>
      <c r="C1060" s="4" t="s">
        <v>29</v>
      </c>
      <c r="D1060" s="5" t="s">
        <v>1703</v>
      </c>
      <c r="E1060" s="4" t="s">
        <v>1955</v>
      </c>
      <c r="I1060" s="4" t="s">
        <v>9</v>
      </c>
      <c r="J1060" s="5" t="s">
        <v>9</v>
      </c>
    </row>
    <row r="1061" spans="1:10" ht="104.1">
      <c r="A1061" s="5" t="s">
        <v>1189</v>
      </c>
      <c r="B1061" s="5" t="s">
        <v>1956</v>
      </c>
      <c r="C1061" s="4" t="s">
        <v>1789</v>
      </c>
      <c r="D1061" s="5" t="s">
        <v>3</v>
      </c>
      <c r="E1061" s="4" t="s">
        <v>1957</v>
      </c>
      <c r="I1061" s="4" t="s">
        <v>9</v>
      </c>
      <c r="J1061" s="5" t="s">
        <v>9</v>
      </c>
    </row>
    <row r="1062" spans="1:10" ht="234">
      <c r="A1062" s="5" t="s">
        <v>1189</v>
      </c>
      <c r="B1062" s="5" t="s">
        <v>1956</v>
      </c>
      <c r="C1062" s="4" t="s">
        <v>1632</v>
      </c>
      <c r="D1062" s="5" t="s">
        <v>1958</v>
      </c>
      <c r="E1062" s="4" t="s">
        <v>1959</v>
      </c>
      <c r="F1062" s="4" t="s">
        <v>1960</v>
      </c>
      <c r="G1062" s="4" t="s">
        <v>1961</v>
      </c>
      <c r="I1062" s="4" t="s">
        <v>824</v>
      </c>
      <c r="J1062" s="5" t="s">
        <v>824</v>
      </c>
    </row>
    <row r="1063" spans="1:10" ht="234">
      <c r="A1063" s="5" t="s">
        <v>1189</v>
      </c>
      <c r="B1063" s="5" t="s">
        <v>1962</v>
      </c>
      <c r="C1063" s="4" t="s">
        <v>29</v>
      </c>
      <c r="D1063" s="5" t="s">
        <v>1958</v>
      </c>
      <c r="E1063" s="4" t="s">
        <v>1963</v>
      </c>
      <c r="F1063" s="4" t="s">
        <v>1964</v>
      </c>
      <c r="G1063" s="4" t="s">
        <v>1965</v>
      </c>
      <c r="I1063" s="4" t="s">
        <v>1966</v>
      </c>
      <c r="J1063" s="5" t="s">
        <v>1967</v>
      </c>
    </row>
    <row r="1064" spans="1:10" ht="104.1">
      <c r="A1064" s="5" t="s">
        <v>1189</v>
      </c>
      <c r="B1064" s="5" t="s">
        <v>1962</v>
      </c>
      <c r="C1064" s="4" t="s">
        <v>1475</v>
      </c>
      <c r="D1064" s="5" t="s">
        <v>3</v>
      </c>
      <c r="E1064" s="4" t="s">
        <v>1968</v>
      </c>
      <c r="F1064" s="4" t="s">
        <v>1969</v>
      </c>
      <c r="G1064" s="4" t="s">
        <v>1970</v>
      </c>
      <c r="I1064" s="4" t="s">
        <v>1971</v>
      </c>
      <c r="J1064" s="5" t="s">
        <v>1971</v>
      </c>
    </row>
    <row r="1065" spans="1:10">
      <c r="A1065" s="5" t="s">
        <v>1189</v>
      </c>
      <c r="B1065" s="5" t="s">
        <v>1972</v>
      </c>
      <c r="C1065" s="4" t="s">
        <v>1973</v>
      </c>
      <c r="D1065" s="5" t="s">
        <v>1958</v>
      </c>
      <c r="E1065" s="4" t="s">
        <v>1974</v>
      </c>
      <c r="I1065" s="4" t="s">
        <v>9</v>
      </c>
      <c r="J1065" s="5" t="s">
        <v>9</v>
      </c>
    </row>
    <row r="1066" spans="1:10">
      <c r="A1066" s="5" t="s">
        <v>1189</v>
      </c>
      <c r="B1066" s="5" t="s">
        <v>1975</v>
      </c>
      <c r="C1066" s="4" t="s">
        <v>1976</v>
      </c>
      <c r="D1066" s="5" t="s">
        <v>1977</v>
      </c>
      <c r="E1066" s="4" t="s">
        <v>1978</v>
      </c>
      <c r="I1066" s="4" t="s">
        <v>9</v>
      </c>
      <c r="J1066" s="5" t="s">
        <v>9</v>
      </c>
    </row>
    <row r="1067" spans="1:10" ht="78">
      <c r="A1067" s="5" t="s">
        <v>1189</v>
      </c>
      <c r="B1067" s="5" t="s">
        <v>1816</v>
      </c>
      <c r="C1067" s="4" t="s">
        <v>1979</v>
      </c>
      <c r="D1067" s="5" t="s">
        <v>3</v>
      </c>
      <c r="E1067" s="58" t="s">
        <v>1980</v>
      </c>
      <c r="F1067" s="4" t="s">
        <v>1981</v>
      </c>
      <c r="G1067" s="4" t="s">
        <v>1982</v>
      </c>
      <c r="I1067" s="4" t="s">
        <v>1983</v>
      </c>
      <c r="J1067" s="5" t="s">
        <v>9</v>
      </c>
    </row>
    <row r="1068" spans="1:10" ht="51.95">
      <c r="A1068" s="5" t="s">
        <v>1189</v>
      </c>
      <c r="B1068" s="5" t="s">
        <v>1984</v>
      </c>
      <c r="C1068" s="4" t="s">
        <v>1985</v>
      </c>
      <c r="D1068" s="5" t="s">
        <v>13</v>
      </c>
      <c r="E1068" s="4" t="s">
        <v>1986</v>
      </c>
      <c r="I1068" s="4" t="s">
        <v>9</v>
      </c>
      <c r="J1068" s="5" t="s">
        <v>9</v>
      </c>
    </row>
    <row r="1069" spans="1:10" ht="156">
      <c r="A1069" s="5" t="s">
        <v>1917</v>
      </c>
      <c r="B1069" s="5" t="s">
        <v>1984</v>
      </c>
      <c r="C1069" s="4" t="s">
        <v>1987</v>
      </c>
      <c r="D1069" s="5" t="s">
        <v>3</v>
      </c>
      <c r="E1069" s="4" t="s">
        <v>1988</v>
      </c>
      <c r="F1069" s="4" t="s">
        <v>1989</v>
      </c>
      <c r="G1069" s="4" t="s">
        <v>1990</v>
      </c>
      <c r="I1069" s="4" t="s">
        <v>8</v>
      </c>
      <c r="J1069" s="5" t="s">
        <v>9</v>
      </c>
    </row>
    <row r="1070" spans="1:10">
      <c r="A1070" s="5" t="s">
        <v>1237</v>
      </c>
      <c r="B1070" s="5" t="s">
        <v>1991</v>
      </c>
      <c r="C1070" s="4" t="s">
        <v>1992</v>
      </c>
      <c r="D1070" s="5" t="s">
        <v>3</v>
      </c>
      <c r="E1070" s="4" t="s">
        <v>1993</v>
      </c>
      <c r="I1070" s="4" t="s">
        <v>9</v>
      </c>
      <c r="J1070" s="5" t="s">
        <v>9</v>
      </c>
    </row>
    <row r="1071" spans="1:10" ht="104.1">
      <c r="A1071" s="5" t="s">
        <v>1237</v>
      </c>
      <c r="B1071" s="5" t="s">
        <v>1991</v>
      </c>
      <c r="C1071" s="4" t="s">
        <v>1789</v>
      </c>
      <c r="D1071" s="5" t="s">
        <v>3</v>
      </c>
      <c r="E1071" s="4" t="s">
        <v>1994</v>
      </c>
      <c r="I1071" s="4" t="s">
        <v>9</v>
      </c>
      <c r="J1071" s="5" t="s">
        <v>9</v>
      </c>
    </row>
    <row r="1072" spans="1:10">
      <c r="A1072" s="5" t="s">
        <v>1237</v>
      </c>
      <c r="B1072" s="5" t="s">
        <v>1995</v>
      </c>
      <c r="C1072" s="4" t="s">
        <v>1996</v>
      </c>
      <c r="D1072" s="5" t="s">
        <v>3</v>
      </c>
      <c r="E1072" s="4" t="s">
        <v>1997</v>
      </c>
      <c r="I1072" s="4" t="s">
        <v>1902</v>
      </c>
      <c r="J1072" s="5" t="s">
        <v>9</v>
      </c>
    </row>
    <row r="1073" spans="1:10" ht="156">
      <c r="A1073" s="5" t="s">
        <v>1237</v>
      </c>
      <c r="B1073" s="5" t="s">
        <v>1995</v>
      </c>
      <c r="C1073" s="4" t="s">
        <v>1998</v>
      </c>
      <c r="D1073" s="5" t="s">
        <v>3</v>
      </c>
      <c r="E1073" s="4" t="s">
        <v>1999</v>
      </c>
      <c r="I1073" s="4" t="s">
        <v>9</v>
      </c>
      <c r="J1073" s="5" t="s">
        <v>9</v>
      </c>
    </row>
    <row r="1074" spans="1:10" ht="78">
      <c r="A1074" s="5" t="s">
        <v>1237</v>
      </c>
      <c r="B1074" s="5" t="s">
        <v>1995</v>
      </c>
      <c r="C1074" s="4" t="s">
        <v>2000</v>
      </c>
      <c r="D1074" s="5" t="s">
        <v>1703</v>
      </c>
      <c r="E1074" s="4" t="s">
        <v>2001</v>
      </c>
      <c r="I1074" s="4" t="s">
        <v>889</v>
      </c>
      <c r="J1074" s="5" t="s">
        <v>9</v>
      </c>
    </row>
    <row r="1075" spans="1:10" ht="51.95">
      <c r="A1075" s="5" t="s">
        <v>1237</v>
      </c>
      <c r="B1075" s="5" t="s">
        <v>1995</v>
      </c>
      <c r="C1075" s="4" t="s">
        <v>2002</v>
      </c>
      <c r="D1075" s="5" t="s">
        <v>1703</v>
      </c>
      <c r="E1075" s="4" t="s">
        <v>2003</v>
      </c>
      <c r="G1075" s="4" t="s">
        <v>2004</v>
      </c>
      <c r="I1075" s="4" t="s">
        <v>2005</v>
      </c>
      <c r="J1075" s="5" t="s">
        <v>824</v>
      </c>
    </row>
    <row r="1076" spans="1:10">
      <c r="A1076" s="5" t="s">
        <v>1237</v>
      </c>
      <c r="B1076" s="5" t="s">
        <v>2032</v>
      </c>
      <c r="C1076" s="4" t="s">
        <v>2033</v>
      </c>
      <c r="D1076" s="5" t="s">
        <v>1465</v>
      </c>
      <c r="E1076" s="4" t="s">
        <v>2034</v>
      </c>
      <c r="I1076" s="4" t="s">
        <v>9</v>
      </c>
      <c r="J1076" s="5" t="s">
        <v>9</v>
      </c>
    </row>
    <row r="1077" spans="1:10">
      <c r="A1077" s="5" t="s">
        <v>1237</v>
      </c>
      <c r="B1077" s="5" t="s">
        <v>2032</v>
      </c>
      <c r="C1077" s="4" t="s">
        <v>1295</v>
      </c>
      <c r="D1077" s="5" t="s">
        <v>1703</v>
      </c>
      <c r="E1077" s="4" t="s">
        <v>2035</v>
      </c>
      <c r="G1077" s="4" t="s">
        <v>9</v>
      </c>
      <c r="I1077" s="4" t="s">
        <v>1902</v>
      </c>
    </row>
    <row r="1078" spans="1:10" ht="104.1">
      <c r="A1078" s="5" t="s">
        <v>1258</v>
      </c>
      <c r="B1078" s="5" t="s">
        <v>2032</v>
      </c>
      <c r="C1078" s="4" t="s">
        <v>29</v>
      </c>
      <c r="D1078" s="5" t="s">
        <v>1703</v>
      </c>
      <c r="E1078" s="4" t="s">
        <v>2036</v>
      </c>
      <c r="G1078" s="4" t="s">
        <v>9</v>
      </c>
      <c r="I1078" s="4" t="s">
        <v>1902</v>
      </c>
    </row>
    <row r="1079" spans="1:10">
      <c r="A1079" s="5" t="s">
        <v>1237</v>
      </c>
      <c r="B1079" s="5" t="s">
        <v>2037</v>
      </c>
      <c r="C1079" s="4" t="s">
        <v>1478</v>
      </c>
      <c r="D1079" s="5" t="s">
        <v>708</v>
      </c>
      <c r="E1079" s="4" t="s">
        <v>1780</v>
      </c>
      <c r="I1079" s="4" t="s">
        <v>9</v>
      </c>
      <c r="J1079" s="5" t="s">
        <v>9</v>
      </c>
    </row>
    <row r="1080" spans="1:10" ht="207.95">
      <c r="A1080" s="5" t="s">
        <v>1237</v>
      </c>
      <c r="B1080" s="5" t="s">
        <v>2037</v>
      </c>
      <c r="C1080" s="4" t="s">
        <v>2038</v>
      </c>
      <c r="D1080" s="5" t="s">
        <v>3</v>
      </c>
      <c r="E1080" s="4" t="s">
        <v>2039</v>
      </c>
      <c r="G1080" s="4" t="s">
        <v>2040</v>
      </c>
      <c r="I1080" s="4" t="s">
        <v>2041</v>
      </c>
      <c r="J1080" s="5" t="s">
        <v>2041</v>
      </c>
    </row>
    <row r="1081" spans="1:10">
      <c r="A1081" s="5" t="s">
        <v>1237</v>
      </c>
      <c r="B1081" s="5" t="s">
        <v>2037</v>
      </c>
      <c r="C1081" s="4" t="s">
        <v>29</v>
      </c>
      <c r="D1081" s="5" t="s">
        <v>1703</v>
      </c>
      <c r="E1081" s="4" t="s">
        <v>2042</v>
      </c>
      <c r="J1081" s="5" t="s">
        <v>9</v>
      </c>
    </row>
    <row r="1082" spans="1:10">
      <c r="A1082" s="5" t="s">
        <v>1237</v>
      </c>
      <c r="B1082" s="5" t="s">
        <v>2037</v>
      </c>
      <c r="C1082" s="4" t="s">
        <v>1656</v>
      </c>
      <c r="D1082" s="5" t="s">
        <v>30</v>
      </c>
      <c r="E1082" s="4" t="s">
        <v>2043</v>
      </c>
      <c r="J1082" s="5" t="s">
        <v>9</v>
      </c>
    </row>
    <row r="1083" spans="1:10">
      <c r="A1083" s="5" t="s">
        <v>1237</v>
      </c>
      <c r="B1083" s="5" t="s">
        <v>2044</v>
      </c>
      <c r="C1083" s="4" t="s">
        <v>2045</v>
      </c>
      <c r="D1083" s="5" t="s">
        <v>1544</v>
      </c>
      <c r="E1083" s="4" t="s">
        <v>2046</v>
      </c>
      <c r="I1083" s="4" t="s">
        <v>9</v>
      </c>
      <c r="J1083" s="5" t="s">
        <v>9</v>
      </c>
    </row>
    <row r="1084" spans="1:10" ht="207.95">
      <c r="A1084" s="5" t="s">
        <v>1237</v>
      </c>
      <c r="B1084" s="5" t="s">
        <v>2044</v>
      </c>
      <c r="C1084" s="4" t="s">
        <v>2047</v>
      </c>
      <c r="D1084" s="5" t="s">
        <v>3</v>
      </c>
      <c r="E1084" s="4" t="s">
        <v>2048</v>
      </c>
      <c r="G1084" s="4" t="s">
        <v>2049</v>
      </c>
      <c r="I1084" s="4" t="s">
        <v>2050</v>
      </c>
      <c r="J1084" s="5" t="s">
        <v>824</v>
      </c>
    </row>
    <row r="1085" spans="1:10" ht="76.5" customHeight="1">
      <c r="A1085" s="5" t="s">
        <v>1237</v>
      </c>
      <c r="B1085" s="5" t="s">
        <v>2051</v>
      </c>
      <c r="C1085" s="4" t="s">
        <v>2052</v>
      </c>
      <c r="D1085" s="5" t="s">
        <v>3</v>
      </c>
      <c r="E1085" s="4" t="s">
        <v>2053</v>
      </c>
      <c r="I1085" s="4" t="s">
        <v>9</v>
      </c>
      <c r="J1085" s="5" t="s">
        <v>9</v>
      </c>
    </row>
    <row r="1086" spans="1:10" ht="409.5">
      <c r="A1086" s="5" t="s">
        <v>1237</v>
      </c>
      <c r="B1086" s="5" t="s">
        <v>2051</v>
      </c>
      <c r="C1086" s="4" t="s">
        <v>2054</v>
      </c>
      <c r="D1086" s="5" t="s">
        <v>3</v>
      </c>
      <c r="E1086" s="54" t="s">
        <v>2055</v>
      </c>
      <c r="I1086" s="4" t="s">
        <v>9</v>
      </c>
      <c r="J1086" s="5" t="s">
        <v>9</v>
      </c>
    </row>
    <row r="1087" spans="1:10" ht="78">
      <c r="A1087" s="5" t="s">
        <v>1237</v>
      </c>
      <c r="B1087" s="5" t="s">
        <v>2056</v>
      </c>
      <c r="C1087" s="4" t="s">
        <v>2057</v>
      </c>
      <c r="D1087" s="5" t="s">
        <v>1544</v>
      </c>
      <c r="E1087" s="4" t="s">
        <v>2058</v>
      </c>
      <c r="I1087" s="4" t="s">
        <v>9</v>
      </c>
      <c r="J1087" s="5" t="s">
        <v>9</v>
      </c>
    </row>
    <row r="1088" spans="1:10" ht="182.1">
      <c r="A1088" s="5" t="s">
        <v>1237</v>
      </c>
      <c r="B1088" s="5" t="s">
        <v>2056</v>
      </c>
      <c r="C1088" s="4" t="s">
        <v>2059</v>
      </c>
      <c r="D1088" s="5" t="s">
        <v>3</v>
      </c>
      <c r="E1088" s="4" t="s">
        <v>2060</v>
      </c>
      <c r="I1088" s="4" t="s">
        <v>9</v>
      </c>
      <c r="J1088" s="5" t="s">
        <v>9</v>
      </c>
    </row>
    <row r="1089" spans="1:10" ht="78">
      <c r="A1089" s="5" t="s">
        <v>1237</v>
      </c>
      <c r="B1089" s="5" t="s">
        <v>2061</v>
      </c>
      <c r="C1089" s="4" t="s">
        <v>2062</v>
      </c>
      <c r="D1089" s="5" t="s">
        <v>3</v>
      </c>
      <c r="E1089" s="4" t="s">
        <v>2063</v>
      </c>
      <c r="I1089" s="4" t="s">
        <v>9</v>
      </c>
      <c r="J1089" s="5" t="s">
        <v>9</v>
      </c>
    </row>
    <row r="1090" spans="1:10" ht="207.95">
      <c r="A1090" s="5" t="s">
        <v>1237</v>
      </c>
      <c r="B1090" s="5" t="s">
        <v>2061</v>
      </c>
      <c r="C1090" s="4" t="s">
        <v>2064</v>
      </c>
      <c r="D1090" s="5" t="s">
        <v>3</v>
      </c>
      <c r="E1090" s="4" t="s">
        <v>2065</v>
      </c>
      <c r="I1090" s="4" t="s">
        <v>9</v>
      </c>
      <c r="J1090" s="5" t="s">
        <v>9</v>
      </c>
    </row>
    <row r="1091" spans="1:10">
      <c r="A1091" s="5" t="s">
        <v>1237</v>
      </c>
      <c r="B1091" s="5" t="s">
        <v>2061</v>
      </c>
      <c r="C1091" s="4" t="s">
        <v>2066</v>
      </c>
      <c r="D1091" s="5" t="s">
        <v>1703</v>
      </c>
      <c r="E1091" s="4" t="s">
        <v>2067</v>
      </c>
      <c r="I1091" s="4" t="s">
        <v>9</v>
      </c>
      <c r="J1091" s="5" t="s">
        <v>9</v>
      </c>
    </row>
    <row r="1092" spans="1:10" ht="78">
      <c r="A1092" s="5" t="s">
        <v>1237</v>
      </c>
      <c r="B1092" s="5" t="s">
        <v>2068</v>
      </c>
      <c r="C1092" s="4" t="s">
        <v>2069</v>
      </c>
      <c r="D1092" s="5" t="s">
        <v>3</v>
      </c>
      <c r="E1092" s="4" t="s">
        <v>2070</v>
      </c>
      <c r="I1092" s="4" t="s">
        <v>9</v>
      </c>
      <c r="J1092" s="5" t="s">
        <v>9</v>
      </c>
    </row>
    <row r="1093" spans="1:10" ht="78">
      <c r="A1093" s="5" t="s">
        <v>1237</v>
      </c>
      <c r="B1093" s="5" t="s">
        <v>2068</v>
      </c>
      <c r="C1093" s="4" t="s">
        <v>1789</v>
      </c>
      <c r="D1093" s="5" t="s">
        <v>3</v>
      </c>
      <c r="E1093" s="4" t="s">
        <v>2071</v>
      </c>
      <c r="I1093" s="4" t="s">
        <v>9</v>
      </c>
      <c r="J1093" s="4" t="s">
        <v>9</v>
      </c>
    </row>
    <row r="1094" spans="1:10">
      <c r="A1094" s="5" t="s">
        <v>1237</v>
      </c>
      <c r="B1094" s="5" t="s">
        <v>2068</v>
      </c>
      <c r="C1094" s="4" t="s">
        <v>2002</v>
      </c>
      <c r="D1094" s="5" t="s">
        <v>13</v>
      </c>
      <c r="E1094" s="4" t="s">
        <v>2072</v>
      </c>
      <c r="I1094" s="4" t="s">
        <v>889</v>
      </c>
      <c r="J1094" s="5" t="s">
        <v>9</v>
      </c>
    </row>
    <row r="1095" spans="1:10">
      <c r="A1095" s="5" t="s">
        <v>1237</v>
      </c>
      <c r="B1095" s="5" t="s">
        <v>2068</v>
      </c>
      <c r="C1095" s="4" t="s">
        <v>2073</v>
      </c>
      <c r="D1095" s="5" t="s">
        <v>1115</v>
      </c>
      <c r="E1095" s="4" t="s">
        <v>2074</v>
      </c>
      <c r="I1095" s="4" t="s">
        <v>9</v>
      </c>
      <c r="J1095" s="5" t="s">
        <v>9</v>
      </c>
    </row>
    <row r="1096" spans="1:10" ht="104.1">
      <c r="A1096" s="5" t="s">
        <v>1237</v>
      </c>
      <c r="B1096" s="5" t="s">
        <v>2075</v>
      </c>
      <c r="C1096" s="4" t="s">
        <v>2076</v>
      </c>
      <c r="D1096" s="5" t="s">
        <v>3</v>
      </c>
      <c r="E1096" s="4" t="s">
        <v>2077</v>
      </c>
      <c r="I1096" s="4" t="s">
        <v>9</v>
      </c>
      <c r="J1096" s="5" t="s">
        <v>9</v>
      </c>
    </row>
    <row r="1097" spans="1:10" ht="183.75">
      <c r="A1097" s="5" t="s">
        <v>1237</v>
      </c>
      <c r="B1097" s="5" t="s">
        <v>2075</v>
      </c>
      <c r="C1097" s="4" t="s">
        <v>2078</v>
      </c>
      <c r="D1097" s="5" t="s">
        <v>3</v>
      </c>
      <c r="E1097" s="4" t="s">
        <v>2079</v>
      </c>
      <c r="I1097" s="4" t="s">
        <v>9</v>
      </c>
      <c r="J1097" s="5" t="s">
        <v>9</v>
      </c>
    </row>
    <row r="1098" spans="1:10" ht="78.75">
      <c r="A1098" s="5" t="s">
        <v>1237</v>
      </c>
      <c r="B1098" s="5" t="s">
        <v>2080</v>
      </c>
      <c r="C1098" s="4" t="s">
        <v>2081</v>
      </c>
      <c r="D1098" s="5" t="s">
        <v>3</v>
      </c>
      <c r="E1098" s="4" t="s">
        <v>2082</v>
      </c>
      <c r="I1098" s="4" t="s">
        <v>9</v>
      </c>
      <c r="J1098" s="5" t="s">
        <v>9</v>
      </c>
    </row>
    <row r="1099" spans="1:10" ht="78.75">
      <c r="A1099" s="5" t="s">
        <v>1237</v>
      </c>
      <c r="B1099" s="5" t="s">
        <v>2080</v>
      </c>
      <c r="C1099" s="4" t="s">
        <v>2083</v>
      </c>
      <c r="D1099" s="5" t="s">
        <v>3</v>
      </c>
      <c r="E1099" s="4" t="s">
        <v>2084</v>
      </c>
      <c r="I1099" s="4" t="s">
        <v>9</v>
      </c>
      <c r="J1099" s="5" t="s">
        <v>9</v>
      </c>
    </row>
    <row r="1100" spans="1:10" ht="78.75">
      <c r="A1100" s="5" t="s">
        <v>1237</v>
      </c>
      <c r="B1100" s="5" t="s">
        <v>2085</v>
      </c>
      <c r="C1100" s="4" t="s">
        <v>2086</v>
      </c>
      <c r="D1100" s="5" t="s">
        <v>3</v>
      </c>
      <c r="E1100" s="4" t="s">
        <v>2087</v>
      </c>
      <c r="I1100" s="4" t="s">
        <v>9</v>
      </c>
      <c r="J1100" s="5" t="s">
        <v>9</v>
      </c>
    </row>
    <row r="1101" spans="1:10" ht="105">
      <c r="A1101" s="5" t="s">
        <v>1237</v>
      </c>
      <c r="B1101" s="5" t="s">
        <v>2085</v>
      </c>
      <c r="C1101" s="4" t="s">
        <v>2088</v>
      </c>
      <c r="D1101" s="5" t="s">
        <v>3</v>
      </c>
      <c r="E1101" s="4" t="s">
        <v>2089</v>
      </c>
      <c r="I1101" s="4" t="s">
        <v>9</v>
      </c>
      <c r="J1101" s="5" t="s">
        <v>9</v>
      </c>
    </row>
    <row r="1102" spans="1:10" ht="157.5">
      <c r="A1102" s="5" t="s">
        <v>1258</v>
      </c>
      <c r="B1102" s="5" t="s">
        <v>2090</v>
      </c>
      <c r="C1102" s="4" t="s">
        <v>2091</v>
      </c>
      <c r="D1102" s="5" t="s">
        <v>2092</v>
      </c>
      <c r="E1102" s="4" t="s">
        <v>2093</v>
      </c>
      <c r="I1102" s="4" t="s">
        <v>9</v>
      </c>
      <c r="J1102" s="5" t="s">
        <v>9</v>
      </c>
    </row>
    <row r="1103" spans="1:10" ht="52.5">
      <c r="A1103" s="5" t="s">
        <v>1258</v>
      </c>
      <c r="B1103" s="5" t="s">
        <v>2090</v>
      </c>
      <c r="C1103" s="4" t="s">
        <v>29</v>
      </c>
      <c r="D1103" s="5" t="s">
        <v>2094</v>
      </c>
      <c r="E1103" s="4" t="s">
        <v>2095</v>
      </c>
      <c r="G1103" s="4" t="s">
        <v>2096</v>
      </c>
      <c r="I1103" s="4" t="s">
        <v>824</v>
      </c>
    </row>
    <row r="1104" spans="1:10" ht="52.5">
      <c r="A1104" s="5" t="s">
        <v>1237</v>
      </c>
      <c r="B1104" s="5" t="s">
        <v>2097</v>
      </c>
      <c r="C1104" s="4" t="s">
        <v>1512</v>
      </c>
      <c r="D1104" s="5" t="s">
        <v>30</v>
      </c>
      <c r="E1104" s="4" t="s">
        <v>2098</v>
      </c>
      <c r="I1104" s="4" t="s">
        <v>9</v>
      </c>
      <c r="J1104" s="5" t="s">
        <v>9</v>
      </c>
    </row>
    <row r="1105" spans="1:11" ht="26.25">
      <c r="A1105" s="5" t="s">
        <v>1237</v>
      </c>
      <c r="B1105" s="5" t="s">
        <v>2097</v>
      </c>
      <c r="C1105" s="4" t="s">
        <v>2099</v>
      </c>
      <c r="D1105" s="5" t="s">
        <v>1703</v>
      </c>
      <c r="E1105" s="4" t="s">
        <v>2100</v>
      </c>
      <c r="I1105" s="4" t="s">
        <v>889</v>
      </c>
      <c r="J1105" s="5" t="s">
        <v>9</v>
      </c>
    </row>
    <row r="1106" spans="1:11" ht="78.75">
      <c r="A1106" s="5" t="s">
        <v>1237</v>
      </c>
      <c r="B1106" s="5" t="s">
        <v>2101</v>
      </c>
      <c r="C1106" s="4" t="s">
        <v>2102</v>
      </c>
      <c r="D1106" s="5" t="s">
        <v>3</v>
      </c>
      <c r="E1106" s="4" t="s">
        <v>2103</v>
      </c>
      <c r="I1106" s="4" t="s">
        <v>9</v>
      </c>
      <c r="J1106" s="5" t="s">
        <v>9</v>
      </c>
    </row>
    <row r="1107" spans="1:11" ht="26.25">
      <c r="A1107" s="5" t="s">
        <v>1237</v>
      </c>
      <c r="B1107" s="5" t="s">
        <v>2104</v>
      </c>
      <c r="C1107" s="4" t="s">
        <v>2105</v>
      </c>
      <c r="D1107" s="5" t="s">
        <v>30</v>
      </c>
      <c r="E1107" s="4" t="s">
        <v>2106</v>
      </c>
      <c r="I1107" s="4" t="s">
        <v>9</v>
      </c>
      <c r="J1107" s="5" t="s">
        <v>9</v>
      </c>
    </row>
    <row r="1108" spans="1:11" ht="26.25">
      <c r="A1108" s="5" t="s">
        <v>1237</v>
      </c>
      <c r="B1108" s="5" t="s">
        <v>2104</v>
      </c>
      <c r="C1108" s="4" t="s">
        <v>29</v>
      </c>
      <c r="D1108" s="5" t="s">
        <v>1703</v>
      </c>
      <c r="E1108" s="4" t="s">
        <v>2107</v>
      </c>
      <c r="I1108" s="4" t="s">
        <v>1021</v>
      </c>
      <c r="J1108" s="5" t="s">
        <v>9</v>
      </c>
    </row>
    <row r="1109" spans="1:11" ht="131.25">
      <c r="A1109" s="5" t="s">
        <v>1237</v>
      </c>
      <c r="B1109" s="5" t="s">
        <v>2108</v>
      </c>
      <c r="C1109" s="4" t="s">
        <v>2109</v>
      </c>
      <c r="D1109" s="5" t="s">
        <v>3</v>
      </c>
      <c r="E1109" s="4" t="s">
        <v>2110</v>
      </c>
      <c r="I1109" s="4" t="s">
        <v>9</v>
      </c>
      <c r="J1109" s="5" t="s">
        <v>9</v>
      </c>
    </row>
    <row r="1110" spans="1:11" ht="131.25">
      <c r="A1110" s="5" t="s">
        <v>1237</v>
      </c>
      <c r="B1110" s="5" t="s">
        <v>2111</v>
      </c>
      <c r="C1110" s="4" t="s">
        <v>2112</v>
      </c>
      <c r="D1110" s="5" t="s">
        <v>3</v>
      </c>
      <c r="E1110" s="4" t="s">
        <v>2113</v>
      </c>
      <c r="I1110" s="4" t="s">
        <v>9</v>
      </c>
      <c r="J1110" s="5" t="s">
        <v>9</v>
      </c>
    </row>
    <row r="1111" spans="1:11" ht="131.25">
      <c r="A1111" s="5" t="s">
        <v>1237</v>
      </c>
      <c r="B1111" s="5" t="s">
        <v>2114</v>
      </c>
      <c r="C1111" s="4" t="s">
        <v>1512</v>
      </c>
      <c r="D1111" s="5" t="s">
        <v>3</v>
      </c>
      <c r="E1111" s="4" t="s">
        <v>2115</v>
      </c>
      <c r="I1111" s="4" t="s">
        <v>9</v>
      </c>
      <c r="J1111" s="5" t="s">
        <v>9</v>
      </c>
    </row>
    <row r="1112" spans="1:11" ht="131.25">
      <c r="A1112" s="5" t="s">
        <v>1237</v>
      </c>
      <c r="B1112" s="5" t="s">
        <v>2116</v>
      </c>
      <c r="C1112" s="4" t="s">
        <v>2117</v>
      </c>
      <c r="D1112" s="5" t="s">
        <v>3</v>
      </c>
      <c r="E1112" s="4" t="s">
        <v>2118</v>
      </c>
      <c r="I1112" s="4" t="s">
        <v>9</v>
      </c>
      <c r="J1112" s="5" t="s">
        <v>9</v>
      </c>
    </row>
    <row r="1113" spans="1:11" ht="52.5">
      <c r="A1113" s="5" t="s">
        <v>1237</v>
      </c>
      <c r="B1113" s="5" t="s">
        <v>2119</v>
      </c>
      <c r="C1113" s="4" t="s">
        <v>2120</v>
      </c>
      <c r="D1113" s="5" t="s">
        <v>708</v>
      </c>
      <c r="E1113" s="4" t="s">
        <v>2121</v>
      </c>
      <c r="I1113" s="4" t="s">
        <v>9</v>
      </c>
      <c r="J1113" s="5" t="s">
        <v>9</v>
      </c>
    </row>
    <row r="1114" spans="1:11" ht="262.5">
      <c r="A1114" s="5" t="s">
        <v>1237</v>
      </c>
      <c r="B1114" s="5" t="s">
        <v>2122</v>
      </c>
      <c r="C1114" s="4" t="s">
        <v>2123</v>
      </c>
      <c r="D1114" s="5" t="s">
        <v>1544</v>
      </c>
      <c r="E1114" s="4" t="s">
        <v>2124</v>
      </c>
      <c r="I1114" s="4" t="s">
        <v>9</v>
      </c>
      <c r="J1114" s="5" t="s">
        <v>9</v>
      </c>
    </row>
    <row r="1115" spans="1:11" ht="131.25">
      <c r="A1115" s="5" t="s">
        <v>1258</v>
      </c>
      <c r="B1115" s="5" t="s">
        <v>2122</v>
      </c>
      <c r="C1115" s="4" t="s">
        <v>2125</v>
      </c>
      <c r="D1115" s="5" t="s">
        <v>3</v>
      </c>
      <c r="E1115" s="4" t="s">
        <v>2126</v>
      </c>
      <c r="I1115" s="4" t="s">
        <v>1902</v>
      </c>
      <c r="J1115" s="5" t="s">
        <v>9</v>
      </c>
    </row>
    <row r="1116" spans="1:11" ht="105">
      <c r="A1116" s="5" t="s">
        <v>1273</v>
      </c>
      <c r="B1116" s="5" t="s">
        <v>2127</v>
      </c>
      <c r="C1116" s="4" t="s">
        <v>29</v>
      </c>
      <c r="D1116" s="5" t="s">
        <v>1703</v>
      </c>
      <c r="E1116" s="4" t="s">
        <v>2128</v>
      </c>
      <c r="G1116" s="4" t="s">
        <v>2129</v>
      </c>
      <c r="J1116" s="5" t="s">
        <v>824</v>
      </c>
      <c r="K1116" s="9" t="s">
        <v>2130</v>
      </c>
    </row>
    <row r="1117" spans="1:11" ht="52.5">
      <c r="A1117" s="5" t="s">
        <v>1273</v>
      </c>
      <c r="B1117" s="5" t="s">
        <v>2127</v>
      </c>
      <c r="C1117" s="4" t="s">
        <v>2131</v>
      </c>
      <c r="D1117" s="5" t="s">
        <v>3</v>
      </c>
      <c r="E1117" s="4" t="s">
        <v>2132</v>
      </c>
      <c r="I1117" s="4" t="s">
        <v>9</v>
      </c>
      <c r="J1117" s="5" t="s">
        <v>9</v>
      </c>
    </row>
    <row r="1118" spans="1:11" ht="26.25">
      <c r="A1118" s="5" t="s">
        <v>1273</v>
      </c>
      <c r="B1118" s="5" t="s">
        <v>2133</v>
      </c>
      <c r="C1118" s="4" t="s">
        <v>1726</v>
      </c>
      <c r="D1118" s="5" t="s">
        <v>3</v>
      </c>
      <c r="E1118" s="4" t="s">
        <v>2134</v>
      </c>
      <c r="I1118" s="4" t="s">
        <v>2135</v>
      </c>
      <c r="J1118" s="5" t="s">
        <v>9</v>
      </c>
    </row>
    <row r="1119" spans="1:11" ht="183.75">
      <c r="A1119" s="5" t="s">
        <v>2136</v>
      </c>
      <c r="B1119" s="5" t="s">
        <v>2137</v>
      </c>
      <c r="C1119" s="4" t="s">
        <v>2138</v>
      </c>
      <c r="D1119" s="5" t="s">
        <v>3</v>
      </c>
      <c r="E1119" s="4" t="s">
        <v>2139</v>
      </c>
      <c r="I1119" s="4" t="s">
        <v>8</v>
      </c>
      <c r="J1119" s="5" t="s">
        <v>9</v>
      </c>
    </row>
    <row r="1120" spans="1:11" ht="105">
      <c r="A1120" s="5" t="s">
        <v>1273</v>
      </c>
      <c r="B1120" s="5" t="s">
        <v>2140</v>
      </c>
      <c r="C1120" s="4" t="s">
        <v>2141</v>
      </c>
      <c r="D1120" s="5" t="s">
        <v>3</v>
      </c>
      <c r="E1120" s="4" t="s">
        <v>2142</v>
      </c>
      <c r="I1120" s="4" t="s">
        <v>9</v>
      </c>
      <c r="J1120" s="5" t="s">
        <v>9</v>
      </c>
    </row>
    <row r="1121" spans="1:10" ht="131.25">
      <c r="A1121" s="5" t="s">
        <v>2136</v>
      </c>
      <c r="B1121" s="5" t="s">
        <v>2140</v>
      </c>
      <c r="C1121" s="4" t="s">
        <v>2143</v>
      </c>
      <c r="D1121" s="5" t="s">
        <v>3</v>
      </c>
      <c r="E1121" s="4" t="s">
        <v>2144</v>
      </c>
      <c r="I1121" s="4" t="s">
        <v>889</v>
      </c>
      <c r="J1121" s="5" t="s">
        <v>9</v>
      </c>
    </row>
    <row r="1122" spans="1:10" ht="131.25">
      <c r="A1122" s="5" t="s">
        <v>1273</v>
      </c>
      <c r="B1122" s="5" t="s">
        <v>2140</v>
      </c>
      <c r="C1122" s="4" t="s">
        <v>2145</v>
      </c>
      <c r="D1122" s="5" t="s">
        <v>3</v>
      </c>
      <c r="E1122" s="4" t="s">
        <v>2146</v>
      </c>
      <c r="I1122" s="4" t="s">
        <v>9</v>
      </c>
      <c r="J1122" s="5" t="s">
        <v>9</v>
      </c>
    </row>
    <row r="1123" spans="1:10" ht="183.75">
      <c r="A1123" s="5" t="s">
        <v>1273</v>
      </c>
      <c r="B1123" s="5" t="s">
        <v>2147</v>
      </c>
      <c r="C1123" s="4" t="s">
        <v>2148</v>
      </c>
      <c r="D1123" s="5" t="s">
        <v>3</v>
      </c>
      <c r="E1123" s="4" t="s">
        <v>2149</v>
      </c>
      <c r="I1123" s="4" t="s">
        <v>8</v>
      </c>
      <c r="J1123" s="5" t="s">
        <v>9</v>
      </c>
    </row>
    <row r="1124" spans="1:10" ht="78.75">
      <c r="A1124" s="5" t="s">
        <v>1273</v>
      </c>
      <c r="B1124" s="5" t="s">
        <v>2147</v>
      </c>
      <c r="C1124" s="4" t="s">
        <v>2150</v>
      </c>
      <c r="D1124" s="5" t="s">
        <v>3</v>
      </c>
      <c r="E1124" s="4" t="s">
        <v>2151</v>
      </c>
      <c r="I1124" s="4" t="s">
        <v>9</v>
      </c>
      <c r="J1124" s="5" t="s">
        <v>9</v>
      </c>
    </row>
    <row r="1125" spans="1:10" ht="157.5">
      <c r="A1125" s="5" t="s">
        <v>1273</v>
      </c>
      <c r="B1125" s="5" t="s">
        <v>2152</v>
      </c>
      <c r="C1125" s="4" t="s">
        <v>2153</v>
      </c>
      <c r="D1125" s="5" t="s">
        <v>3</v>
      </c>
      <c r="E1125" s="4" t="s">
        <v>2154</v>
      </c>
      <c r="I1125" s="4" t="s">
        <v>8</v>
      </c>
      <c r="J1125" s="5" t="s">
        <v>9</v>
      </c>
    </row>
    <row r="1126" spans="1:10" ht="78.75">
      <c r="A1126" s="5" t="s">
        <v>1273</v>
      </c>
      <c r="B1126" s="5" t="s">
        <v>2152</v>
      </c>
      <c r="C1126" s="4" t="s">
        <v>2155</v>
      </c>
      <c r="D1126" s="5" t="s">
        <v>3</v>
      </c>
      <c r="E1126" s="4" t="s">
        <v>2156</v>
      </c>
      <c r="I1126" s="4" t="s">
        <v>9</v>
      </c>
      <c r="J1126" s="5" t="s">
        <v>9</v>
      </c>
    </row>
    <row r="1127" spans="1:10" ht="105">
      <c r="A1127" s="5" t="s">
        <v>1273</v>
      </c>
      <c r="B1127" s="5" t="s">
        <v>2157</v>
      </c>
      <c r="C1127" s="4" t="s">
        <v>2158</v>
      </c>
      <c r="D1127" s="5" t="s">
        <v>3</v>
      </c>
      <c r="E1127" s="4" t="s">
        <v>2159</v>
      </c>
      <c r="I1127" s="4" t="s">
        <v>8</v>
      </c>
      <c r="J1127" s="5" t="s">
        <v>9</v>
      </c>
    </row>
    <row r="1128" spans="1:10" ht="105">
      <c r="A1128" s="5" t="s">
        <v>1273</v>
      </c>
      <c r="B1128" s="5" t="s">
        <v>2157</v>
      </c>
      <c r="C1128" s="4" t="s">
        <v>2160</v>
      </c>
      <c r="D1128" s="5" t="s">
        <v>3</v>
      </c>
      <c r="E1128" s="4" t="s">
        <v>2161</v>
      </c>
      <c r="I1128" s="4" t="s">
        <v>9</v>
      </c>
      <c r="J1128" s="5" t="s">
        <v>9</v>
      </c>
    </row>
    <row r="1129" spans="1:10" ht="157.5">
      <c r="A1129" s="5" t="s">
        <v>1273</v>
      </c>
      <c r="B1129" s="5" t="s">
        <v>2162</v>
      </c>
      <c r="C1129" s="4" t="s">
        <v>2163</v>
      </c>
      <c r="D1129" s="5" t="s">
        <v>3</v>
      </c>
      <c r="E1129" s="4" t="s">
        <v>2164</v>
      </c>
      <c r="I1129" s="4" t="s">
        <v>8</v>
      </c>
      <c r="J1129" s="5" t="s">
        <v>9</v>
      </c>
    </row>
    <row r="1130" spans="1:10" ht="236.25">
      <c r="A1130" s="5" t="s">
        <v>1273</v>
      </c>
      <c r="B1130" s="5" t="s">
        <v>2162</v>
      </c>
      <c r="C1130" s="60" t="s">
        <v>2165</v>
      </c>
      <c r="D1130" s="5" t="s">
        <v>3</v>
      </c>
      <c r="E1130" s="59" t="s">
        <v>2166</v>
      </c>
      <c r="I1130" s="4" t="s">
        <v>9</v>
      </c>
      <c r="J1130" s="5" t="s">
        <v>9</v>
      </c>
    </row>
    <row r="1131" spans="1:10" ht="157.5">
      <c r="A1131" s="5" t="s">
        <v>1273</v>
      </c>
      <c r="B1131" s="5" t="s">
        <v>2167</v>
      </c>
      <c r="C1131" s="61" t="s">
        <v>2168</v>
      </c>
      <c r="D1131" s="63" t="s">
        <v>3</v>
      </c>
      <c r="E1131" s="62" t="s">
        <v>2169</v>
      </c>
      <c r="F1131" s="64"/>
      <c r="I1131" s="4" t="s">
        <v>8</v>
      </c>
      <c r="J1131" s="5" t="s">
        <v>9</v>
      </c>
    </row>
    <row r="1132" spans="1:10" ht="78.75">
      <c r="A1132" s="5" t="s">
        <v>1273</v>
      </c>
      <c r="B1132" s="5" t="s">
        <v>2167</v>
      </c>
      <c r="C1132" s="4" t="s">
        <v>2170</v>
      </c>
      <c r="D1132" s="5" t="s">
        <v>3</v>
      </c>
      <c r="E1132" s="59" t="s">
        <v>2171</v>
      </c>
      <c r="I1132" s="4" t="s">
        <v>9</v>
      </c>
      <c r="J1132" s="5" t="s">
        <v>9</v>
      </c>
    </row>
    <row r="1133" spans="1:10" ht="105">
      <c r="A1133" s="5" t="s">
        <v>1273</v>
      </c>
      <c r="B1133" s="5" t="s">
        <v>2172</v>
      </c>
      <c r="C1133" s="4" t="s">
        <v>2173</v>
      </c>
      <c r="D1133" s="63" t="s">
        <v>3</v>
      </c>
      <c r="E1133" s="65" t="s">
        <v>2174</v>
      </c>
      <c r="F1133" s="64"/>
      <c r="I1133" s="4" t="s">
        <v>8</v>
      </c>
      <c r="J1133" s="5" t="s">
        <v>9</v>
      </c>
    </row>
    <row r="1134" spans="1:10" ht="131.25">
      <c r="A1134" s="5" t="s">
        <v>1273</v>
      </c>
      <c r="B1134" s="5" t="s">
        <v>2172</v>
      </c>
      <c r="C1134" s="4" t="s">
        <v>2175</v>
      </c>
      <c r="D1134" s="63" t="s">
        <v>3</v>
      </c>
      <c r="E1134" s="62" t="s">
        <v>2176</v>
      </c>
      <c r="F1134" s="64"/>
      <c r="I1134" s="4" t="s">
        <v>9</v>
      </c>
      <c r="J1134" s="5" t="s">
        <v>9</v>
      </c>
    </row>
    <row r="1135" spans="1:10" ht="26.25">
      <c r="A1135" s="5" t="s">
        <v>1273</v>
      </c>
      <c r="B1135" s="5" t="s">
        <v>2177</v>
      </c>
      <c r="C1135" s="4" t="s">
        <v>2178</v>
      </c>
      <c r="D1135" s="5" t="s">
        <v>13</v>
      </c>
      <c r="E1135" s="66" t="s">
        <v>2179</v>
      </c>
      <c r="I1135" s="4" t="s">
        <v>1902</v>
      </c>
      <c r="J1135" s="5" t="s">
        <v>9</v>
      </c>
    </row>
    <row r="1136" spans="1:10" ht="131.25">
      <c r="A1136" s="5" t="s">
        <v>2136</v>
      </c>
      <c r="B1136" s="5" t="s">
        <v>2180</v>
      </c>
      <c r="C1136" s="4" t="s">
        <v>2181</v>
      </c>
      <c r="D1136" s="5" t="s">
        <v>1703</v>
      </c>
      <c r="E1136" s="4" t="s">
        <v>2182</v>
      </c>
      <c r="I1136" s="4" t="s">
        <v>2135</v>
      </c>
      <c r="J1136" s="5" t="s">
        <v>9</v>
      </c>
    </row>
    <row r="1137" spans="1:10" ht="131.25">
      <c r="A1137" s="5" t="s">
        <v>1273</v>
      </c>
      <c r="B1137" s="5" t="s">
        <v>2180</v>
      </c>
      <c r="C1137" s="4" t="s">
        <v>2183</v>
      </c>
      <c r="D1137" s="5" t="s">
        <v>3</v>
      </c>
      <c r="E1137" s="4" t="s">
        <v>2184</v>
      </c>
      <c r="I1137" s="4" t="s">
        <v>9</v>
      </c>
      <c r="J1137" s="5" t="s">
        <v>9</v>
      </c>
    </row>
    <row r="1138" spans="1:10" ht="131.25">
      <c r="A1138" s="5" t="s">
        <v>1273</v>
      </c>
      <c r="B1138" s="5" t="s">
        <v>2185</v>
      </c>
      <c r="C1138" s="4" t="s">
        <v>2186</v>
      </c>
      <c r="D1138" s="5" t="s">
        <v>3</v>
      </c>
      <c r="E1138" s="4" t="s">
        <v>2187</v>
      </c>
      <c r="I1138" s="4" t="s">
        <v>9</v>
      </c>
      <c r="J1138" s="5" t="s">
        <v>9</v>
      </c>
    </row>
    <row r="1139" spans="1:10" ht="131.25">
      <c r="A1139" s="5" t="s">
        <v>1273</v>
      </c>
      <c r="B1139" s="5" t="s">
        <v>2188</v>
      </c>
      <c r="C1139" s="4" t="s">
        <v>2189</v>
      </c>
      <c r="D1139" s="5" t="s">
        <v>3</v>
      </c>
      <c r="E1139" s="4" t="s">
        <v>2190</v>
      </c>
      <c r="I1139" s="4" t="s">
        <v>8</v>
      </c>
      <c r="J1139" s="5" t="s">
        <v>9</v>
      </c>
    </row>
    <row r="1140" spans="1:10" ht="78.75">
      <c r="A1140" s="5" t="s">
        <v>1273</v>
      </c>
      <c r="B1140" s="5" t="s">
        <v>2191</v>
      </c>
      <c r="C1140" s="4" t="s">
        <v>2192</v>
      </c>
      <c r="D1140" s="5" t="s">
        <v>3</v>
      </c>
      <c r="E1140" s="4" t="s">
        <v>2193</v>
      </c>
      <c r="I1140" s="4" t="s">
        <v>8</v>
      </c>
      <c r="J1140" s="5" t="s">
        <v>9</v>
      </c>
    </row>
    <row r="1141" spans="1:10" ht="52.5">
      <c r="A1141" s="5" t="s">
        <v>1273</v>
      </c>
      <c r="B1141" s="5" t="s">
        <v>2191</v>
      </c>
      <c r="C1141" s="4" t="s">
        <v>2194</v>
      </c>
      <c r="D1141" s="5" t="s">
        <v>3</v>
      </c>
      <c r="E1141" s="4" t="s">
        <v>2195</v>
      </c>
      <c r="I1141" s="4" t="s">
        <v>9</v>
      </c>
      <c r="J1141" s="5" t="s">
        <v>9</v>
      </c>
    </row>
    <row r="1142" spans="1:10" ht="105">
      <c r="A1142" s="5" t="s">
        <v>1273</v>
      </c>
      <c r="B1142" s="5" t="s">
        <v>2196</v>
      </c>
      <c r="C1142" s="4" t="s">
        <v>2197</v>
      </c>
      <c r="D1142" s="5" t="s">
        <v>3</v>
      </c>
      <c r="E1142" s="4" t="s">
        <v>2198</v>
      </c>
      <c r="I1142" s="4" t="s">
        <v>8</v>
      </c>
      <c r="J1142" s="5" t="s">
        <v>9</v>
      </c>
    </row>
    <row r="1143" spans="1:10" ht="131.25">
      <c r="A1143" s="5" t="s">
        <v>1273</v>
      </c>
      <c r="B1143" s="5" t="s">
        <v>2199</v>
      </c>
      <c r="C1143" s="4" t="s">
        <v>2200</v>
      </c>
      <c r="D1143" s="5" t="s">
        <v>3</v>
      </c>
      <c r="E1143" s="4" t="s">
        <v>2201</v>
      </c>
      <c r="I1143" s="4" t="s">
        <v>8</v>
      </c>
      <c r="J1143" s="5" t="s">
        <v>9</v>
      </c>
    </row>
    <row r="1144" spans="1:10" ht="78.75">
      <c r="A1144" s="5" t="s">
        <v>1273</v>
      </c>
      <c r="B1144" s="5" t="s">
        <v>2199</v>
      </c>
      <c r="C1144" s="4" t="s">
        <v>1604</v>
      </c>
      <c r="D1144" s="5" t="s">
        <v>3</v>
      </c>
      <c r="E1144" s="4" t="s">
        <v>2202</v>
      </c>
      <c r="I1144" s="4" t="s">
        <v>9</v>
      </c>
      <c r="J1144" s="5" t="s">
        <v>9</v>
      </c>
    </row>
    <row r="1145" spans="1:10" ht="78.75">
      <c r="A1145" s="5" t="s">
        <v>1273</v>
      </c>
      <c r="B1145" s="5" t="s">
        <v>2203</v>
      </c>
      <c r="C1145" s="4" t="s">
        <v>2204</v>
      </c>
      <c r="D1145" s="5" t="s">
        <v>3</v>
      </c>
      <c r="E1145" s="4" t="s">
        <v>2205</v>
      </c>
      <c r="I1145" s="4" t="s">
        <v>8</v>
      </c>
      <c r="J1145" s="5" t="s">
        <v>9</v>
      </c>
    </row>
    <row r="1146" spans="1:10" ht="105">
      <c r="A1146" s="5" t="s">
        <v>1273</v>
      </c>
      <c r="B1146" s="5" t="s">
        <v>2203</v>
      </c>
      <c r="C1146" s="4" t="s">
        <v>2206</v>
      </c>
      <c r="D1146" s="5" t="s">
        <v>2207</v>
      </c>
      <c r="E1146" s="4" t="s">
        <v>2208</v>
      </c>
      <c r="I1146" s="4" t="s">
        <v>9</v>
      </c>
      <c r="J1146" s="5" t="s">
        <v>9</v>
      </c>
    </row>
    <row r="1147" spans="1:10" ht="288.75">
      <c r="A1147" s="5" t="s">
        <v>1273</v>
      </c>
      <c r="B1147" s="5" t="s">
        <v>2209</v>
      </c>
      <c r="C1147" s="4" t="s">
        <v>2210</v>
      </c>
      <c r="D1147" s="5" t="s">
        <v>3</v>
      </c>
      <c r="E1147" s="4" t="s">
        <v>2211</v>
      </c>
      <c r="I1147" s="4" t="s">
        <v>8</v>
      </c>
      <c r="J1147" s="5" t="s">
        <v>9</v>
      </c>
    </row>
    <row r="1148" spans="1:10" ht="78.75">
      <c r="A1148" s="5" t="s">
        <v>1273</v>
      </c>
      <c r="B1148" s="5" t="s">
        <v>2209</v>
      </c>
      <c r="C1148" s="4" t="s">
        <v>2212</v>
      </c>
      <c r="D1148" s="5" t="s">
        <v>3</v>
      </c>
      <c r="E1148" s="4" t="s">
        <v>2213</v>
      </c>
      <c r="I1148" s="4" t="s">
        <v>9</v>
      </c>
      <c r="J1148" s="5" t="s">
        <v>9</v>
      </c>
    </row>
    <row r="1149" spans="1:10" ht="183.75">
      <c r="A1149" s="5" t="s">
        <v>1273</v>
      </c>
      <c r="B1149" s="5" t="s">
        <v>2214</v>
      </c>
      <c r="C1149" s="4" t="s">
        <v>2215</v>
      </c>
      <c r="D1149" s="5" t="s">
        <v>3</v>
      </c>
      <c r="E1149" s="4" t="s">
        <v>2216</v>
      </c>
      <c r="I1149" s="4" t="s">
        <v>8</v>
      </c>
      <c r="J1149" s="5" t="s">
        <v>9</v>
      </c>
    </row>
    <row r="1150" spans="1:10" ht="105">
      <c r="A1150" s="5" t="s">
        <v>1273</v>
      </c>
      <c r="B1150" s="5" t="s">
        <v>2214</v>
      </c>
      <c r="C1150" s="4" t="s">
        <v>2217</v>
      </c>
      <c r="D1150" s="5" t="s">
        <v>2218</v>
      </c>
      <c r="E1150" s="4" t="s">
        <v>2219</v>
      </c>
      <c r="I1150" s="4" t="s">
        <v>9</v>
      </c>
      <c r="J1150" s="5" t="s">
        <v>9</v>
      </c>
    </row>
    <row r="1151" spans="1:10" ht="52.5">
      <c r="A1151" s="5" t="s">
        <v>1273</v>
      </c>
      <c r="B1151" s="5" t="s">
        <v>2220</v>
      </c>
      <c r="C1151" s="4" t="s">
        <v>2045</v>
      </c>
      <c r="D1151" s="5" t="s">
        <v>3</v>
      </c>
      <c r="E1151" s="4" t="s">
        <v>2221</v>
      </c>
      <c r="I1151" s="4" t="s">
        <v>8</v>
      </c>
      <c r="J1151" s="5" t="s">
        <v>9</v>
      </c>
    </row>
    <row r="1152" spans="1:10" ht="78.75">
      <c r="A1152" s="5" t="s">
        <v>1273</v>
      </c>
      <c r="B1152" s="5" t="s">
        <v>2220</v>
      </c>
      <c r="C1152" s="4" t="s">
        <v>2222</v>
      </c>
      <c r="D1152" s="5" t="s">
        <v>3</v>
      </c>
      <c r="E1152" s="4" t="s">
        <v>2223</v>
      </c>
      <c r="I1152" s="4" t="s">
        <v>9</v>
      </c>
      <c r="J1152" s="5" t="s">
        <v>9</v>
      </c>
    </row>
    <row r="1153" spans="1:10" ht="105">
      <c r="A1153" s="5" t="s">
        <v>1273</v>
      </c>
      <c r="B1153" s="5" t="s">
        <v>2224</v>
      </c>
      <c r="C1153" s="4" t="s">
        <v>2225</v>
      </c>
      <c r="D1153" s="5" t="s">
        <v>3</v>
      </c>
      <c r="E1153" s="4" t="s">
        <v>2226</v>
      </c>
      <c r="I1153" s="4" t="s">
        <v>9</v>
      </c>
      <c r="J1153" s="5" t="s">
        <v>9</v>
      </c>
    </row>
    <row r="1154" spans="1:10" ht="183.75">
      <c r="A1154" s="5" t="s">
        <v>1273</v>
      </c>
      <c r="B1154" s="5" t="s">
        <v>2224</v>
      </c>
      <c r="C1154" s="4" t="s">
        <v>2227</v>
      </c>
      <c r="D1154" s="5" t="s">
        <v>3</v>
      </c>
      <c r="E1154" s="4" t="s">
        <v>2228</v>
      </c>
      <c r="I1154" s="4" t="s">
        <v>8</v>
      </c>
      <c r="J1154" s="5" t="s">
        <v>9</v>
      </c>
    </row>
    <row r="1155" spans="1:10" ht="157.5">
      <c r="A1155" s="5" t="s">
        <v>2229</v>
      </c>
      <c r="B1155" s="5" t="s">
        <v>2230</v>
      </c>
      <c r="C1155" s="4" t="s">
        <v>2231</v>
      </c>
      <c r="D1155" s="5" t="s">
        <v>3</v>
      </c>
      <c r="E1155" s="4" t="s">
        <v>2232</v>
      </c>
      <c r="I1155" s="4" t="s">
        <v>9</v>
      </c>
      <c r="J1155" s="5" t="s">
        <v>9</v>
      </c>
    </row>
    <row r="1156" spans="1:10" ht="105">
      <c r="A1156" s="5" t="s">
        <v>2229</v>
      </c>
      <c r="B1156" s="5" t="s">
        <v>2230</v>
      </c>
      <c r="C1156" s="4" t="s">
        <v>2233</v>
      </c>
      <c r="D1156" s="5" t="s">
        <v>3</v>
      </c>
      <c r="E1156" s="4" t="s">
        <v>2234</v>
      </c>
      <c r="I1156" s="4" t="s">
        <v>8</v>
      </c>
      <c r="J1156" s="5" t="s">
        <v>9</v>
      </c>
    </row>
    <row r="1157" spans="1:10" ht="131.25">
      <c r="A1157" s="5" t="s">
        <v>2229</v>
      </c>
      <c r="B1157" s="5" t="s">
        <v>2235</v>
      </c>
      <c r="C1157" s="4" t="s">
        <v>2236</v>
      </c>
      <c r="D1157" s="5" t="s">
        <v>3</v>
      </c>
      <c r="E1157" s="4" t="s">
        <v>2237</v>
      </c>
      <c r="I1157" s="4" t="s">
        <v>9</v>
      </c>
      <c r="J1157" s="5" t="s">
        <v>9</v>
      </c>
    </row>
    <row r="1158" spans="1:10" ht="105">
      <c r="A1158" s="5" t="s">
        <v>2229</v>
      </c>
      <c r="B1158" s="5" t="s">
        <v>2235</v>
      </c>
      <c r="C1158" s="4" t="s">
        <v>2238</v>
      </c>
      <c r="D1158" s="5" t="s">
        <v>3</v>
      </c>
      <c r="E1158" s="4" t="s">
        <v>2239</v>
      </c>
      <c r="I1158" s="4" t="s">
        <v>8</v>
      </c>
      <c r="J1158" s="5" t="s">
        <v>9</v>
      </c>
    </row>
    <row r="1159" spans="1:10" ht="131.25">
      <c r="A1159" s="5" t="s">
        <v>2229</v>
      </c>
      <c r="B1159" s="5" t="s">
        <v>2240</v>
      </c>
      <c r="C1159" s="4" t="s">
        <v>2241</v>
      </c>
      <c r="D1159" s="5" t="s">
        <v>2218</v>
      </c>
      <c r="E1159" s="4" t="s">
        <v>2242</v>
      </c>
      <c r="I1159" s="4" t="s">
        <v>9</v>
      </c>
      <c r="J1159" s="5" t="s">
        <v>9</v>
      </c>
    </row>
    <row r="1160" spans="1:10" ht="105">
      <c r="A1160" s="5" t="s">
        <v>2229</v>
      </c>
      <c r="B1160" s="5" t="s">
        <v>2240</v>
      </c>
      <c r="C1160" s="4" t="s">
        <v>2243</v>
      </c>
      <c r="D1160" s="5" t="s">
        <v>3</v>
      </c>
      <c r="E1160" s="4" t="s">
        <v>2244</v>
      </c>
      <c r="I1160" s="4" t="s">
        <v>8</v>
      </c>
      <c r="J1160" s="5" t="s">
        <v>9</v>
      </c>
    </row>
    <row r="1161" spans="1:10" ht="131.25">
      <c r="A1161" s="5" t="s">
        <v>2229</v>
      </c>
      <c r="B1161" s="5" t="s">
        <v>2245</v>
      </c>
      <c r="C1161" s="4" t="s">
        <v>2246</v>
      </c>
      <c r="D1161" s="5" t="s">
        <v>3</v>
      </c>
      <c r="E1161" s="4" t="s">
        <v>2247</v>
      </c>
      <c r="I1161" s="4" t="s">
        <v>9</v>
      </c>
      <c r="J1161" s="5" t="s">
        <v>9</v>
      </c>
    </row>
    <row r="1162" spans="1:10" ht="105">
      <c r="A1162" s="5" t="s">
        <v>2229</v>
      </c>
      <c r="B1162" s="5" t="s">
        <v>2248</v>
      </c>
      <c r="C1162" s="4" t="s">
        <v>2249</v>
      </c>
      <c r="D1162" s="5" t="s">
        <v>3</v>
      </c>
      <c r="E1162" s="4" t="s">
        <v>2250</v>
      </c>
      <c r="I1162" s="4" t="s">
        <v>8</v>
      </c>
      <c r="J1162" s="5" t="s">
        <v>9</v>
      </c>
    </row>
    <row r="1163" spans="1:10" ht="78.75">
      <c r="A1163" s="5" t="s">
        <v>2229</v>
      </c>
      <c r="B1163" s="5" t="s">
        <v>2251</v>
      </c>
      <c r="C1163" s="4" t="s">
        <v>2252</v>
      </c>
      <c r="D1163" s="5" t="s">
        <v>30</v>
      </c>
      <c r="E1163" s="4" t="s">
        <v>2253</v>
      </c>
      <c r="I1163" s="4" t="s">
        <v>9</v>
      </c>
      <c r="J1163" s="5" t="s">
        <v>9</v>
      </c>
    </row>
    <row r="1164" spans="1:10" ht="157.5">
      <c r="A1164" s="5" t="s">
        <v>2229</v>
      </c>
      <c r="B1164" s="5" t="s">
        <v>2254</v>
      </c>
      <c r="C1164" s="4" t="s">
        <v>2255</v>
      </c>
      <c r="D1164" s="5" t="s">
        <v>3</v>
      </c>
      <c r="E1164" s="4" t="s">
        <v>2256</v>
      </c>
      <c r="I1164" s="4" t="s">
        <v>9</v>
      </c>
      <c r="J1164" s="5" t="s">
        <v>9</v>
      </c>
    </row>
    <row r="1165" spans="1:10" ht="157.5">
      <c r="A1165" s="5" t="s">
        <v>2229</v>
      </c>
      <c r="B1165" s="5" t="s">
        <v>2254</v>
      </c>
      <c r="C1165" s="4" t="s">
        <v>2257</v>
      </c>
      <c r="D1165" s="5" t="s">
        <v>3</v>
      </c>
      <c r="E1165" s="4" t="s">
        <v>2258</v>
      </c>
      <c r="I1165" s="4" t="s">
        <v>8</v>
      </c>
      <c r="J1165" s="5" t="s">
        <v>9</v>
      </c>
    </row>
    <row r="1166" spans="1:10" ht="78.75">
      <c r="A1166" s="5" t="s">
        <v>2229</v>
      </c>
      <c r="B1166" s="5" t="s">
        <v>2259</v>
      </c>
      <c r="C1166" s="4" t="s">
        <v>2260</v>
      </c>
      <c r="D1166" s="5" t="s">
        <v>3</v>
      </c>
      <c r="E1166" s="4" t="s">
        <v>2261</v>
      </c>
      <c r="I1166" s="4" t="s">
        <v>9</v>
      </c>
      <c r="J1166" s="5" t="s">
        <v>9</v>
      </c>
    </row>
    <row r="1167" spans="1:10" ht="78.75">
      <c r="A1167" s="5" t="s">
        <v>2229</v>
      </c>
      <c r="B1167" s="5" t="s">
        <v>2259</v>
      </c>
      <c r="C1167" s="4" t="s">
        <v>2262</v>
      </c>
      <c r="D1167" s="5" t="s">
        <v>3</v>
      </c>
      <c r="E1167" s="4" t="s">
        <v>2263</v>
      </c>
      <c r="I1167" s="4" t="s">
        <v>8</v>
      </c>
      <c r="J1167" s="5" t="s">
        <v>9</v>
      </c>
    </row>
    <row r="1168" spans="1:10" ht="210">
      <c r="A1168" s="5" t="s">
        <v>2229</v>
      </c>
      <c r="B1168" s="5" t="s">
        <v>2264</v>
      </c>
      <c r="C1168" s="4" t="s">
        <v>2265</v>
      </c>
      <c r="D1168" s="5" t="s">
        <v>3</v>
      </c>
      <c r="E1168" s="4" t="s">
        <v>2266</v>
      </c>
      <c r="I1168" s="4" t="s">
        <v>8</v>
      </c>
      <c r="J1168" s="5" t="s">
        <v>9</v>
      </c>
    </row>
    <row r="1169" spans="1:10" ht="183.75">
      <c r="A1169" s="5" t="s">
        <v>2267</v>
      </c>
      <c r="B1169" s="5" t="s">
        <v>2268</v>
      </c>
      <c r="C1169" s="4" t="s">
        <v>2269</v>
      </c>
      <c r="D1169" s="5" t="s">
        <v>3</v>
      </c>
      <c r="E1169" s="4" t="s">
        <v>2270</v>
      </c>
      <c r="I1169" s="4" t="s">
        <v>8</v>
      </c>
      <c r="J1169" s="5" t="s">
        <v>9</v>
      </c>
    </row>
    <row r="1170" spans="1:10" ht="157.5">
      <c r="A1170" s="5" t="s">
        <v>2267</v>
      </c>
      <c r="B1170" s="5" t="s">
        <v>2268</v>
      </c>
      <c r="C1170" s="4" t="s">
        <v>2269</v>
      </c>
      <c r="D1170" s="5" t="s">
        <v>3</v>
      </c>
      <c r="E1170" s="4" t="s">
        <v>2271</v>
      </c>
      <c r="I1170" s="4" t="s">
        <v>8</v>
      </c>
      <c r="J1170" s="5" t="s">
        <v>9</v>
      </c>
    </row>
    <row r="1171" spans="1:10" ht="105">
      <c r="A1171" s="5" t="s">
        <v>2229</v>
      </c>
      <c r="B1171" s="5" t="s">
        <v>2272</v>
      </c>
      <c r="C1171" s="4" t="s">
        <v>2273</v>
      </c>
      <c r="D1171" s="5" t="s">
        <v>3</v>
      </c>
      <c r="E1171" s="4" t="s">
        <v>2274</v>
      </c>
    </row>
    <row r="1172" spans="1:10" ht="105">
      <c r="A1172" s="5" t="s">
        <v>2229</v>
      </c>
      <c r="B1172" s="5" t="s">
        <v>2272</v>
      </c>
      <c r="C1172" s="4" t="s">
        <v>2275</v>
      </c>
      <c r="D1172" s="5" t="s">
        <v>3</v>
      </c>
      <c r="E1172" s="4" t="s">
        <v>2276</v>
      </c>
      <c r="I1172" s="4" t="s">
        <v>8</v>
      </c>
      <c r="J1172" s="5" t="s">
        <v>9</v>
      </c>
    </row>
    <row r="1173" spans="1:10" ht="105">
      <c r="A1173" s="5" t="s">
        <v>2229</v>
      </c>
      <c r="B1173" s="5" t="s">
        <v>2277</v>
      </c>
      <c r="C1173" s="4" t="s">
        <v>2275</v>
      </c>
      <c r="D1173" s="5" t="s">
        <v>3</v>
      </c>
      <c r="E1173" s="4" t="s">
        <v>2278</v>
      </c>
      <c r="I1173" s="4" t="s">
        <v>8</v>
      </c>
      <c r="J1173" s="5" t="s">
        <v>9</v>
      </c>
    </row>
    <row r="1174" spans="1:10" ht="105">
      <c r="A1174" s="5" t="s">
        <v>2229</v>
      </c>
      <c r="B1174" s="5" t="s">
        <v>2279</v>
      </c>
      <c r="C1174" s="4" t="s">
        <v>2280</v>
      </c>
      <c r="D1174" s="5" t="s">
        <v>3</v>
      </c>
      <c r="E1174" s="4" t="s">
        <v>2281</v>
      </c>
      <c r="I1174" s="4" t="s">
        <v>2282</v>
      </c>
      <c r="J1174" s="5" t="s">
        <v>9</v>
      </c>
    </row>
    <row r="1175" spans="1:10" ht="78.75">
      <c r="A1175" s="5" t="s">
        <v>2229</v>
      </c>
      <c r="B1175" s="5" t="s">
        <v>2279</v>
      </c>
      <c r="C1175" s="4" t="s">
        <v>1604</v>
      </c>
      <c r="D1175" s="5" t="s">
        <v>3</v>
      </c>
      <c r="E1175" s="4" t="s">
        <v>2283</v>
      </c>
      <c r="I1175" s="4" t="s">
        <v>8</v>
      </c>
      <c r="J1175" s="5" t="s">
        <v>9</v>
      </c>
    </row>
    <row r="1176" spans="1:10" ht="52.5">
      <c r="A1176" s="5" t="s">
        <v>2229</v>
      </c>
      <c r="B1176" s="5" t="s">
        <v>2284</v>
      </c>
      <c r="C1176" s="4" t="s">
        <v>2212</v>
      </c>
      <c r="D1176" s="5" t="s">
        <v>3</v>
      </c>
      <c r="E1176" s="4" t="s">
        <v>2285</v>
      </c>
      <c r="I1176" s="4" t="s">
        <v>8</v>
      </c>
      <c r="J1176" s="5" t="s">
        <v>9</v>
      </c>
    </row>
    <row r="1177" spans="1:10" ht="78.75">
      <c r="A1177" s="5" t="s">
        <v>2229</v>
      </c>
      <c r="B1177" s="5" t="s">
        <v>2286</v>
      </c>
      <c r="C1177" s="4" t="s">
        <v>2287</v>
      </c>
      <c r="D1177" s="5" t="s">
        <v>3</v>
      </c>
      <c r="E1177" s="4" t="s">
        <v>2288</v>
      </c>
      <c r="I1177" s="4" t="s">
        <v>9</v>
      </c>
      <c r="J1177" s="5" t="s">
        <v>9</v>
      </c>
    </row>
    <row r="1178" spans="1:10" ht="26.25">
      <c r="A1178" s="5" t="s">
        <v>2229</v>
      </c>
      <c r="B1178" s="5" t="s">
        <v>2289</v>
      </c>
      <c r="C1178" s="4" t="s">
        <v>29</v>
      </c>
      <c r="D1178" s="5" t="s">
        <v>30</v>
      </c>
      <c r="E1178" s="4" t="s">
        <v>2290</v>
      </c>
      <c r="I1178" s="4" t="s">
        <v>9</v>
      </c>
      <c r="J1178" s="5" t="s">
        <v>9</v>
      </c>
    </row>
    <row r="1179" spans="1:10" ht="52.5">
      <c r="A1179" s="5" t="s">
        <v>2229</v>
      </c>
      <c r="B1179" s="5" t="s">
        <v>2291</v>
      </c>
      <c r="C1179" s="4" t="s">
        <v>2292</v>
      </c>
      <c r="D1179" s="5" t="s">
        <v>3</v>
      </c>
      <c r="E1179" s="4" t="s">
        <v>2293</v>
      </c>
      <c r="I1179" s="4" t="s">
        <v>889</v>
      </c>
      <c r="J1179" s="5" t="s">
        <v>9</v>
      </c>
    </row>
    <row r="1180" spans="1:10" ht="105">
      <c r="A1180" s="5" t="s">
        <v>2229</v>
      </c>
      <c r="B1180" s="5" t="s">
        <v>2294</v>
      </c>
      <c r="C1180" s="4" t="s">
        <v>2295</v>
      </c>
      <c r="D1180" s="5" t="s">
        <v>3</v>
      </c>
      <c r="E1180" s="4" t="s">
        <v>2296</v>
      </c>
      <c r="I1180" s="4" t="s">
        <v>8</v>
      </c>
      <c r="J1180" s="5" t="s">
        <v>9</v>
      </c>
    </row>
    <row r="1181" spans="1:10" ht="105">
      <c r="A1181" s="5" t="s">
        <v>2229</v>
      </c>
      <c r="B1181" s="5" t="s">
        <v>2294</v>
      </c>
      <c r="C1181" s="4" t="s">
        <v>2295</v>
      </c>
      <c r="D1181" s="5" t="s">
        <v>3</v>
      </c>
      <c r="E1181" s="4" t="s">
        <v>2297</v>
      </c>
      <c r="I1181" s="4" t="s">
        <v>9</v>
      </c>
      <c r="J1181" s="5" t="s">
        <v>9</v>
      </c>
    </row>
    <row r="1182" spans="1:10" ht="52.5">
      <c r="A1182" s="5" t="s">
        <v>2229</v>
      </c>
      <c r="B1182" s="5" t="s">
        <v>2298</v>
      </c>
      <c r="C1182" s="4" t="s">
        <v>2299</v>
      </c>
      <c r="D1182" s="5" t="s">
        <v>3</v>
      </c>
      <c r="E1182" s="4" t="s">
        <v>2300</v>
      </c>
      <c r="I1182" s="4" t="s">
        <v>9</v>
      </c>
      <c r="J1182" s="5" t="s">
        <v>9</v>
      </c>
    </row>
    <row r="1183" spans="1:10" ht="78.75">
      <c r="A1183" s="5" t="s">
        <v>2229</v>
      </c>
      <c r="B1183" s="5" t="s">
        <v>2298</v>
      </c>
      <c r="C1183" s="4" t="s">
        <v>2299</v>
      </c>
      <c r="D1183" s="5" t="s">
        <v>3</v>
      </c>
      <c r="E1183" s="4" t="s">
        <v>2301</v>
      </c>
      <c r="I1183" s="4" t="s">
        <v>8</v>
      </c>
      <c r="J1183" s="5" t="s">
        <v>9</v>
      </c>
    </row>
    <row r="1184" spans="1:10" ht="105">
      <c r="A1184" s="5" t="s">
        <v>2229</v>
      </c>
      <c r="B1184" s="5" t="s">
        <v>2302</v>
      </c>
      <c r="C1184" s="4" t="s">
        <v>2303</v>
      </c>
      <c r="D1184" s="5" t="s">
        <v>3</v>
      </c>
      <c r="E1184" s="4" t="s">
        <v>2304</v>
      </c>
      <c r="I1184" s="4" t="s">
        <v>9</v>
      </c>
      <c r="J1184" s="5" t="s">
        <v>9</v>
      </c>
    </row>
    <row r="1185" spans="1:10" ht="52.5">
      <c r="A1185" s="5" t="s">
        <v>2229</v>
      </c>
      <c r="B1185" s="5" t="s">
        <v>2305</v>
      </c>
      <c r="C1185" s="4" t="s">
        <v>2299</v>
      </c>
      <c r="D1185" s="5" t="s">
        <v>708</v>
      </c>
      <c r="E1185" s="4" t="s">
        <v>2306</v>
      </c>
      <c r="I1185" s="4" t="s">
        <v>9</v>
      </c>
      <c r="J1185" s="5" t="s">
        <v>9</v>
      </c>
    </row>
    <row r="1186" spans="1:10" ht="105">
      <c r="A1186" s="5" t="s">
        <v>2229</v>
      </c>
      <c r="B1186" s="5" t="s">
        <v>2305</v>
      </c>
      <c r="C1186" s="4" t="s">
        <v>2307</v>
      </c>
      <c r="D1186" s="5" t="s">
        <v>3</v>
      </c>
      <c r="E1186" s="4" t="s">
        <v>2308</v>
      </c>
      <c r="I1186" s="4" t="s">
        <v>8</v>
      </c>
      <c r="J1186" s="5" t="s">
        <v>9</v>
      </c>
    </row>
    <row r="1187" spans="1:10" ht="78.75">
      <c r="A1187" s="5" t="s">
        <v>2229</v>
      </c>
      <c r="B1187" s="5" t="s">
        <v>2309</v>
      </c>
      <c r="C1187" s="4" t="s">
        <v>2222</v>
      </c>
      <c r="D1187" s="5" t="s">
        <v>3</v>
      </c>
      <c r="E1187" s="4" t="s">
        <v>2310</v>
      </c>
      <c r="I1187" s="4" t="s">
        <v>9</v>
      </c>
      <c r="J1187" s="5" t="s">
        <v>9</v>
      </c>
    </row>
    <row r="1188" spans="1:10" ht="78.75">
      <c r="A1188" s="5" t="s">
        <v>2229</v>
      </c>
      <c r="B1188" s="5" t="s">
        <v>2309</v>
      </c>
      <c r="C1188" s="4" t="s">
        <v>2311</v>
      </c>
      <c r="D1188" s="5" t="s">
        <v>3</v>
      </c>
      <c r="E1188" s="4" t="s">
        <v>2312</v>
      </c>
      <c r="I1188" s="4" t="s">
        <v>8</v>
      </c>
      <c r="J1188" s="5" t="s">
        <v>9</v>
      </c>
    </row>
    <row r="1189" spans="1:10" ht="131.25">
      <c r="A1189" s="5" t="s">
        <v>2229</v>
      </c>
      <c r="B1189" s="5" t="s">
        <v>2313</v>
      </c>
      <c r="C1189" s="4" t="s">
        <v>2314</v>
      </c>
      <c r="D1189" s="5" t="s">
        <v>3</v>
      </c>
      <c r="E1189" s="4" t="s">
        <v>2315</v>
      </c>
      <c r="I1189" s="4" t="s">
        <v>8</v>
      </c>
      <c r="J1189" s="5" t="s">
        <v>9</v>
      </c>
    </row>
    <row r="1190" spans="1:10" ht="78.75">
      <c r="A1190" s="5" t="s">
        <v>2229</v>
      </c>
      <c r="B1190" s="5" t="s">
        <v>2313</v>
      </c>
      <c r="C1190" s="4" t="s">
        <v>2222</v>
      </c>
      <c r="D1190" s="5" t="s">
        <v>3</v>
      </c>
      <c r="E1190" s="4" t="s">
        <v>2316</v>
      </c>
      <c r="I1190" s="4" t="s">
        <v>454</v>
      </c>
      <c r="J1190" s="5" t="s">
        <v>9</v>
      </c>
    </row>
    <row r="1191" spans="1:10" ht="52.5">
      <c r="A1191" s="5" t="s">
        <v>2229</v>
      </c>
      <c r="B1191" s="5" t="s">
        <v>2317</v>
      </c>
      <c r="C1191" s="4" t="s">
        <v>2318</v>
      </c>
      <c r="D1191" s="5" t="s">
        <v>3</v>
      </c>
      <c r="E1191" s="4" t="s">
        <v>2319</v>
      </c>
      <c r="F1191" s="4" t="s">
        <v>703</v>
      </c>
      <c r="I1191" s="4" t="s">
        <v>9</v>
      </c>
      <c r="J1191" s="5" t="s">
        <v>9</v>
      </c>
    </row>
    <row r="1192" spans="1:10" ht="52.5">
      <c r="A1192" s="5" t="s">
        <v>2229</v>
      </c>
      <c r="B1192" s="5" t="s">
        <v>2317</v>
      </c>
      <c r="C1192" s="4" t="s">
        <v>1726</v>
      </c>
      <c r="D1192" s="5" t="s">
        <v>3</v>
      </c>
      <c r="E1192" s="4" t="s">
        <v>2320</v>
      </c>
      <c r="I1192" s="4" t="s">
        <v>8</v>
      </c>
      <c r="J1192" s="5" t="s">
        <v>9</v>
      </c>
    </row>
    <row r="1193" spans="1:10" ht="78.75">
      <c r="A1193" s="5" t="s">
        <v>1279</v>
      </c>
      <c r="B1193" s="5" t="s">
        <v>2321</v>
      </c>
      <c r="C1193" s="4" t="s">
        <v>2222</v>
      </c>
      <c r="D1193" s="5" t="s">
        <v>3</v>
      </c>
      <c r="E1193" s="4" t="s">
        <v>2322</v>
      </c>
      <c r="I1193" s="4" t="s">
        <v>9</v>
      </c>
      <c r="J1193" s="5" t="s">
        <v>9</v>
      </c>
    </row>
    <row r="1194" spans="1:10" ht="52.5">
      <c r="A1194" s="5" t="s">
        <v>1279</v>
      </c>
      <c r="B1194" s="5" t="s">
        <v>2321</v>
      </c>
      <c r="C1194" s="4" t="s">
        <v>2299</v>
      </c>
      <c r="D1194" s="5" t="s">
        <v>3</v>
      </c>
      <c r="E1194" s="4" t="s">
        <v>2323</v>
      </c>
      <c r="I1194" s="4" t="s">
        <v>8</v>
      </c>
      <c r="J1194" s="5" t="s">
        <v>9</v>
      </c>
    </row>
    <row r="1195" spans="1:10" ht="78.75">
      <c r="A1195" s="5" t="s">
        <v>1279</v>
      </c>
      <c r="B1195" s="5" t="s">
        <v>1903</v>
      </c>
      <c r="C1195" s="4" t="s">
        <v>2307</v>
      </c>
      <c r="D1195" s="5" t="s">
        <v>3</v>
      </c>
      <c r="E1195" s="4" t="s">
        <v>2324</v>
      </c>
      <c r="I1195" s="4" t="s">
        <v>8</v>
      </c>
      <c r="J1195" s="5" t="s">
        <v>9</v>
      </c>
    </row>
    <row r="1196" spans="1:10" ht="78.75">
      <c r="A1196" s="5" t="s">
        <v>1279</v>
      </c>
      <c r="B1196" s="5" t="s">
        <v>1908</v>
      </c>
      <c r="C1196" s="4" t="s">
        <v>2307</v>
      </c>
      <c r="D1196" s="5" t="s">
        <v>3</v>
      </c>
      <c r="E1196" s="4" t="s">
        <v>2325</v>
      </c>
      <c r="I1196" s="4" t="s">
        <v>8</v>
      </c>
      <c r="J1196" s="5" t="s">
        <v>9</v>
      </c>
    </row>
    <row r="1197" spans="1:10" ht="105">
      <c r="A1197" s="5" t="s">
        <v>1279</v>
      </c>
      <c r="B1197" s="5" t="s">
        <v>2326</v>
      </c>
      <c r="C1197" s="4" t="s">
        <v>2327</v>
      </c>
      <c r="D1197" s="5" t="s">
        <v>3</v>
      </c>
      <c r="E1197" s="4" t="s">
        <v>2328</v>
      </c>
      <c r="I1197" s="4" t="s">
        <v>8</v>
      </c>
      <c r="J1197" s="5" t="s">
        <v>9</v>
      </c>
    </row>
    <row r="1198" spans="1:10" ht="105">
      <c r="A1198" s="5" t="s">
        <v>1279</v>
      </c>
      <c r="B1198" s="5" t="s">
        <v>2329</v>
      </c>
      <c r="C1198" s="4" t="s">
        <v>2330</v>
      </c>
      <c r="D1198" s="5" t="s">
        <v>3</v>
      </c>
      <c r="E1198" s="4" t="s">
        <v>2331</v>
      </c>
      <c r="I1198" s="4" t="s">
        <v>8</v>
      </c>
      <c r="J1198" s="5" t="s">
        <v>9</v>
      </c>
    </row>
    <row r="1199" spans="1:10" ht="131.25">
      <c r="A1199" s="5" t="s">
        <v>1279</v>
      </c>
      <c r="B1199" s="5" t="s">
        <v>2332</v>
      </c>
      <c r="C1199" s="4" t="s">
        <v>1813</v>
      </c>
      <c r="D1199" s="5" t="s">
        <v>3</v>
      </c>
      <c r="E1199" s="4" t="s">
        <v>2333</v>
      </c>
      <c r="I1199" s="4" t="s">
        <v>8</v>
      </c>
      <c r="J1199" s="5" t="s">
        <v>9</v>
      </c>
    </row>
    <row r="1200" spans="1:10" ht="78.75">
      <c r="A1200" s="5" t="s">
        <v>1279</v>
      </c>
      <c r="B1200" s="5" t="s">
        <v>2334</v>
      </c>
      <c r="C1200" s="4" t="s">
        <v>2299</v>
      </c>
      <c r="D1200" s="5" t="s">
        <v>3</v>
      </c>
      <c r="E1200" s="4" t="s">
        <v>2335</v>
      </c>
      <c r="I1200" s="4" t="s">
        <v>8</v>
      </c>
      <c r="J1200" s="5" t="s">
        <v>9</v>
      </c>
    </row>
    <row r="1201" spans="1:10" ht="52.5">
      <c r="A1201" s="5" t="s">
        <v>1279</v>
      </c>
      <c r="B1201" s="5" t="s">
        <v>2336</v>
      </c>
      <c r="C1201" s="4" t="s">
        <v>2212</v>
      </c>
      <c r="D1201" s="5" t="s">
        <v>3</v>
      </c>
      <c r="E1201" s="4" t="s">
        <v>2337</v>
      </c>
      <c r="I1201" s="4" t="s">
        <v>9</v>
      </c>
      <c r="J1201" s="5" t="s">
        <v>9</v>
      </c>
    </row>
    <row r="1202" spans="1:10" ht="105">
      <c r="A1202" s="5" t="s">
        <v>1279</v>
      </c>
      <c r="B1202" s="5" t="s">
        <v>2338</v>
      </c>
      <c r="C1202" s="4" t="s">
        <v>2339</v>
      </c>
      <c r="D1202" s="5" t="s">
        <v>3</v>
      </c>
      <c r="E1202" s="4" t="s">
        <v>2340</v>
      </c>
      <c r="I1202" s="4" t="s">
        <v>9</v>
      </c>
      <c r="J1202" s="5" t="s">
        <v>9</v>
      </c>
    </row>
    <row r="1203" spans="1:10" ht="52.5">
      <c r="A1203" s="5" t="s">
        <v>1279</v>
      </c>
      <c r="B1203" s="5" t="s">
        <v>2338</v>
      </c>
      <c r="C1203" s="4" t="s">
        <v>1726</v>
      </c>
      <c r="D1203" s="5" t="s">
        <v>3</v>
      </c>
      <c r="E1203" s="4" t="s">
        <v>2341</v>
      </c>
      <c r="I1203" s="4" t="s">
        <v>8</v>
      </c>
      <c r="J1203" s="5" t="s">
        <v>9</v>
      </c>
    </row>
    <row r="1204" spans="1:10" ht="131.25">
      <c r="A1204" s="5" t="s">
        <v>1279</v>
      </c>
      <c r="B1204" s="5" t="s">
        <v>2342</v>
      </c>
      <c r="C1204" s="4" t="s">
        <v>2343</v>
      </c>
      <c r="D1204" s="5" t="s">
        <v>3</v>
      </c>
      <c r="E1204" s="4" t="s">
        <v>2344</v>
      </c>
      <c r="I1204" s="4" t="s">
        <v>8</v>
      </c>
      <c r="J1204" s="5" t="s">
        <v>9</v>
      </c>
    </row>
    <row r="1205" spans="1:10" ht="26.25">
      <c r="A1205" s="5" t="s">
        <v>1279</v>
      </c>
      <c r="B1205" s="5" t="s">
        <v>2345</v>
      </c>
      <c r="C1205" s="4" t="s">
        <v>29</v>
      </c>
      <c r="D1205" s="5" t="s">
        <v>13</v>
      </c>
      <c r="E1205" s="4" t="s">
        <v>2346</v>
      </c>
      <c r="I1205" s="4" t="s">
        <v>2347</v>
      </c>
      <c r="J1205" s="5" t="s">
        <v>9</v>
      </c>
    </row>
    <row r="1206" spans="1:10" ht="52.5">
      <c r="A1206" s="5" t="s">
        <v>1279</v>
      </c>
      <c r="B1206" s="5" t="s">
        <v>2348</v>
      </c>
      <c r="C1206" s="4" t="s">
        <v>2349</v>
      </c>
      <c r="D1206" s="5" t="s">
        <v>3</v>
      </c>
      <c r="E1206" s="4" t="s">
        <v>2350</v>
      </c>
      <c r="I1206" s="4" t="s">
        <v>8</v>
      </c>
      <c r="J1206" s="5" t="s">
        <v>9</v>
      </c>
    </row>
    <row r="1207" spans="1:10" ht="52.5">
      <c r="A1207" s="5" t="s">
        <v>1279</v>
      </c>
      <c r="B1207" s="5" t="s">
        <v>2351</v>
      </c>
      <c r="C1207" s="4" t="s">
        <v>2352</v>
      </c>
      <c r="D1207" s="5" t="s">
        <v>3</v>
      </c>
      <c r="E1207" s="4" t="s">
        <v>2353</v>
      </c>
      <c r="I1207" s="4" t="s">
        <v>8</v>
      </c>
      <c r="J1207" s="5" t="s">
        <v>9</v>
      </c>
    </row>
    <row r="1208" spans="1:10" ht="78.75">
      <c r="A1208" s="5" t="s">
        <v>1279</v>
      </c>
      <c r="B1208" s="5" t="s">
        <v>2354</v>
      </c>
      <c r="C1208" s="4" t="s">
        <v>2158</v>
      </c>
      <c r="D1208" s="5" t="s">
        <v>3</v>
      </c>
      <c r="E1208" s="4" t="s">
        <v>2355</v>
      </c>
      <c r="I1208" s="4" t="s">
        <v>8</v>
      </c>
      <c r="J1208" s="5" t="s">
        <v>9</v>
      </c>
    </row>
    <row r="1209" spans="1:10" ht="78.75">
      <c r="A1209" s="5" t="s">
        <v>1279</v>
      </c>
      <c r="B1209" s="5" t="s">
        <v>2356</v>
      </c>
      <c r="C1209" s="4" t="s">
        <v>2158</v>
      </c>
      <c r="D1209" s="5" t="s">
        <v>3</v>
      </c>
      <c r="E1209" s="4" t="s">
        <v>2357</v>
      </c>
      <c r="I1209" s="4" t="s">
        <v>8</v>
      </c>
      <c r="J1209" s="5" t="s">
        <v>9</v>
      </c>
    </row>
    <row r="1210" spans="1:10" ht="131.25">
      <c r="A1210" s="5" t="s">
        <v>1279</v>
      </c>
      <c r="B1210" s="5" t="s">
        <v>2358</v>
      </c>
      <c r="C1210" s="4" t="s">
        <v>2222</v>
      </c>
      <c r="D1210" s="5" t="s">
        <v>3</v>
      </c>
      <c r="E1210" s="4" t="s">
        <v>2359</v>
      </c>
      <c r="I1210" s="4" t="s">
        <v>9</v>
      </c>
      <c r="J1210" s="5" t="s">
        <v>9</v>
      </c>
    </row>
    <row r="1211" spans="1:10" ht="105">
      <c r="A1211" s="5" t="s">
        <v>1279</v>
      </c>
      <c r="B1211" s="5" t="s">
        <v>2358</v>
      </c>
      <c r="C1211" s="4" t="s">
        <v>2360</v>
      </c>
      <c r="D1211" s="5" t="s">
        <v>3</v>
      </c>
      <c r="E1211" s="4" t="s">
        <v>2361</v>
      </c>
      <c r="I1211" s="4" t="s">
        <v>8</v>
      </c>
      <c r="J1211" s="5" t="s">
        <v>9</v>
      </c>
    </row>
    <row r="1212" spans="1:10" ht="105">
      <c r="A1212" s="5" t="s">
        <v>1279</v>
      </c>
      <c r="B1212" s="5" t="s">
        <v>2362</v>
      </c>
      <c r="C1212" s="4" t="s">
        <v>2363</v>
      </c>
      <c r="D1212" s="5" t="s">
        <v>3</v>
      </c>
      <c r="E1212" s="4" t="s">
        <v>2364</v>
      </c>
      <c r="I1212" s="4" t="s">
        <v>9</v>
      </c>
      <c r="J1212" s="5" t="s">
        <v>9</v>
      </c>
    </row>
    <row r="1213" spans="1:10" ht="105">
      <c r="A1213" s="5" t="s">
        <v>1279</v>
      </c>
      <c r="B1213" s="5" t="s">
        <v>2365</v>
      </c>
      <c r="C1213" s="4" t="s">
        <v>2366</v>
      </c>
      <c r="D1213" s="5" t="s">
        <v>3</v>
      </c>
      <c r="E1213" s="4" t="s">
        <v>2367</v>
      </c>
      <c r="I1213" s="4" t="s">
        <v>8</v>
      </c>
      <c r="J1213" s="5" t="s">
        <v>9</v>
      </c>
    </row>
    <row r="1214" spans="1:10" ht="105">
      <c r="A1214" s="5" t="s">
        <v>1324</v>
      </c>
      <c r="B1214" s="5" t="s">
        <v>2368</v>
      </c>
      <c r="C1214" s="4" t="s">
        <v>2369</v>
      </c>
      <c r="D1214" s="5" t="s">
        <v>3</v>
      </c>
      <c r="E1214" s="4" t="s">
        <v>2370</v>
      </c>
      <c r="I1214" s="4" t="s">
        <v>9</v>
      </c>
      <c r="J1214" s="5" t="s">
        <v>9</v>
      </c>
    </row>
    <row r="1215" spans="1:10" ht="105">
      <c r="A1215" s="5" t="s">
        <v>1324</v>
      </c>
      <c r="B1215" s="5" t="s">
        <v>2371</v>
      </c>
      <c r="C1215" s="4" t="s">
        <v>2372</v>
      </c>
      <c r="D1215" s="5" t="s">
        <v>3</v>
      </c>
      <c r="E1215" s="4" t="s">
        <v>2373</v>
      </c>
      <c r="I1215" s="4" t="s">
        <v>8</v>
      </c>
      <c r="J1215" s="5" t="s">
        <v>9</v>
      </c>
    </row>
    <row r="1216" spans="1:10" ht="78.75">
      <c r="A1216" s="5" t="s">
        <v>1324</v>
      </c>
      <c r="B1216" s="5" t="s">
        <v>2371</v>
      </c>
      <c r="C1216" s="4" t="s">
        <v>2374</v>
      </c>
      <c r="D1216" s="5" t="s">
        <v>3</v>
      </c>
      <c r="E1216" s="4" t="s">
        <v>2375</v>
      </c>
      <c r="I1216" s="4" t="s">
        <v>9</v>
      </c>
      <c r="J1216" s="5" t="s">
        <v>9</v>
      </c>
    </row>
    <row r="1217" spans="1:10" ht="105">
      <c r="A1217" s="5" t="s">
        <v>1324</v>
      </c>
      <c r="B1217" s="5" t="s">
        <v>2376</v>
      </c>
      <c r="C1217" s="4" t="s">
        <v>2377</v>
      </c>
      <c r="D1217" s="5" t="s">
        <v>3</v>
      </c>
      <c r="E1217" s="4" t="s">
        <v>2378</v>
      </c>
      <c r="I1217" s="4" t="s">
        <v>9</v>
      </c>
      <c r="J1217" s="5" t="s">
        <v>9</v>
      </c>
    </row>
    <row r="1218" spans="1:10" ht="131.25">
      <c r="A1218" s="5" t="s">
        <v>1324</v>
      </c>
      <c r="B1218" s="5" t="s">
        <v>2376</v>
      </c>
      <c r="C1218" s="4" t="s">
        <v>2379</v>
      </c>
      <c r="D1218" s="5" t="s">
        <v>3</v>
      </c>
      <c r="E1218" s="4" t="s">
        <v>2380</v>
      </c>
      <c r="I1218" s="4" t="s">
        <v>8</v>
      </c>
      <c r="J1218" s="5" t="s">
        <v>9</v>
      </c>
    </row>
    <row r="1219" spans="1:10" ht="105">
      <c r="A1219" s="5" t="s">
        <v>1324</v>
      </c>
      <c r="B1219" s="5" t="s">
        <v>2381</v>
      </c>
      <c r="C1219" s="4" t="s">
        <v>2379</v>
      </c>
      <c r="D1219" s="5" t="s">
        <v>3</v>
      </c>
      <c r="E1219" s="4" t="s">
        <v>2382</v>
      </c>
      <c r="I1219" s="4" t="s">
        <v>8</v>
      </c>
      <c r="J1219" s="5" t="s">
        <v>9</v>
      </c>
    </row>
    <row r="1220" spans="1:10" ht="105">
      <c r="A1220" s="5" t="s">
        <v>1324</v>
      </c>
      <c r="B1220" s="5" t="s">
        <v>2381</v>
      </c>
      <c r="C1220" s="4" t="s">
        <v>2383</v>
      </c>
      <c r="D1220" s="5" t="s">
        <v>3</v>
      </c>
      <c r="E1220" s="4" t="s">
        <v>2384</v>
      </c>
      <c r="I1220" s="4" t="s">
        <v>9</v>
      </c>
      <c r="J1220" s="5" t="s">
        <v>9</v>
      </c>
    </row>
    <row r="1221" spans="1:10" ht="105">
      <c r="A1221" s="5" t="s">
        <v>1324</v>
      </c>
      <c r="B1221" s="5" t="s">
        <v>2385</v>
      </c>
      <c r="C1221" s="4" t="s">
        <v>2386</v>
      </c>
      <c r="D1221" s="5" t="s">
        <v>3</v>
      </c>
      <c r="E1221" s="4" t="s">
        <v>2387</v>
      </c>
      <c r="I1221" s="4" t="s">
        <v>8</v>
      </c>
      <c r="J1221" s="5" t="s">
        <v>9</v>
      </c>
    </row>
    <row r="1222" spans="1:10" ht="78.75">
      <c r="A1222" s="5" t="s">
        <v>1324</v>
      </c>
      <c r="B1222" s="5" t="s">
        <v>2385</v>
      </c>
      <c r="C1222" s="4" t="s">
        <v>2352</v>
      </c>
      <c r="D1222" s="5" t="s">
        <v>3</v>
      </c>
      <c r="E1222" s="4" t="s">
        <v>2388</v>
      </c>
      <c r="I1222" s="4" t="s">
        <v>9</v>
      </c>
      <c r="J1222" s="5" t="s">
        <v>9</v>
      </c>
    </row>
    <row r="1223" spans="1:10" ht="131.25">
      <c r="A1223" s="5" t="s">
        <v>2389</v>
      </c>
      <c r="B1223" s="5" t="s">
        <v>2390</v>
      </c>
      <c r="C1223" s="4" t="s">
        <v>2391</v>
      </c>
      <c r="D1223" s="5" t="s">
        <v>3</v>
      </c>
      <c r="E1223" s="4" t="s">
        <v>2392</v>
      </c>
      <c r="I1223" s="4" t="s">
        <v>9</v>
      </c>
      <c r="J1223" s="5" t="s">
        <v>9</v>
      </c>
    </row>
    <row r="1224" spans="1:10" ht="78.75">
      <c r="A1224" s="5" t="s">
        <v>1324</v>
      </c>
      <c r="B1224" s="5" t="s">
        <v>2393</v>
      </c>
      <c r="C1224" s="4" t="s">
        <v>2394</v>
      </c>
      <c r="D1224" s="5" t="s">
        <v>3</v>
      </c>
      <c r="E1224" s="4" t="s">
        <v>2395</v>
      </c>
      <c r="I1224" s="4" t="s">
        <v>9</v>
      </c>
      <c r="J1224" s="5" t="s">
        <v>9</v>
      </c>
    </row>
    <row r="1225" spans="1:10" ht="105">
      <c r="A1225" s="5" t="s">
        <v>1324</v>
      </c>
      <c r="B1225" s="5" t="s">
        <v>2396</v>
      </c>
      <c r="C1225" s="4" t="s">
        <v>2397</v>
      </c>
      <c r="D1225" s="5" t="s">
        <v>3</v>
      </c>
      <c r="E1225" s="4" t="s">
        <v>2398</v>
      </c>
      <c r="I1225" s="4" t="s">
        <v>9</v>
      </c>
      <c r="J1225" s="5" t="s">
        <v>9</v>
      </c>
    </row>
    <row r="1226" spans="1:10" ht="78.75">
      <c r="A1226" s="5" t="s">
        <v>1324</v>
      </c>
      <c r="B1226" s="5" t="s">
        <v>2399</v>
      </c>
      <c r="C1226" s="4" t="s">
        <v>2400</v>
      </c>
      <c r="D1226" s="5" t="s">
        <v>3</v>
      </c>
      <c r="E1226" s="4" t="s">
        <v>2401</v>
      </c>
      <c r="I1226" s="4" t="s">
        <v>9</v>
      </c>
      <c r="J1226" s="5" t="s">
        <v>9</v>
      </c>
    </row>
    <row r="1227" spans="1:10" ht="78.75">
      <c r="A1227" s="5" t="s">
        <v>1324</v>
      </c>
      <c r="B1227" s="5" t="s">
        <v>2402</v>
      </c>
      <c r="C1227" s="4" t="s">
        <v>2403</v>
      </c>
      <c r="D1227" s="5" t="s">
        <v>3</v>
      </c>
      <c r="E1227" s="4" t="s">
        <v>2404</v>
      </c>
      <c r="I1227" s="4" t="s">
        <v>9</v>
      </c>
      <c r="J1227" s="5" t="s">
        <v>9</v>
      </c>
    </row>
    <row r="1228" spans="1:10" ht="131.25">
      <c r="A1228" s="5" t="s">
        <v>2389</v>
      </c>
      <c r="B1228" s="5" t="s">
        <v>2405</v>
      </c>
      <c r="C1228" s="4" t="s">
        <v>2406</v>
      </c>
      <c r="D1228" s="5" t="s">
        <v>3</v>
      </c>
      <c r="E1228" s="4" t="s">
        <v>2407</v>
      </c>
      <c r="I1228" s="4" t="s">
        <v>9</v>
      </c>
      <c r="J1228" s="5" t="s">
        <v>9</v>
      </c>
    </row>
    <row r="1229" spans="1:10" ht="78.75">
      <c r="A1229" s="5" t="s">
        <v>1324</v>
      </c>
      <c r="B1229" s="5" t="s">
        <v>2408</v>
      </c>
      <c r="C1229" s="4" t="s">
        <v>2158</v>
      </c>
      <c r="D1229" s="5" t="s">
        <v>3</v>
      </c>
      <c r="E1229" s="4" t="s">
        <v>2409</v>
      </c>
      <c r="I1229" s="4" t="s">
        <v>2410</v>
      </c>
      <c r="J1229" s="5" t="s">
        <v>9</v>
      </c>
    </row>
    <row r="1230" spans="1:10" ht="105">
      <c r="A1230" s="5" t="s">
        <v>1324</v>
      </c>
      <c r="B1230" s="5" t="s">
        <v>2411</v>
      </c>
      <c r="C1230" s="4" t="s">
        <v>2412</v>
      </c>
      <c r="D1230" s="5" t="s">
        <v>3</v>
      </c>
      <c r="E1230" s="4" t="s">
        <v>2413</v>
      </c>
      <c r="I1230" s="4" t="s">
        <v>9</v>
      </c>
      <c r="J1230" s="5" t="s">
        <v>9</v>
      </c>
    </row>
    <row r="1231" spans="1:10" ht="105">
      <c r="A1231" s="5" t="s">
        <v>1324</v>
      </c>
      <c r="B1231" s="5" t="s">
        <v>2414</v>
      </c>
      <c r="C1231" s="4" t="s">
        <v>2415</v>
      </c>
      <c r="D1231" s="5" t="s">
        <v>3</v>
      </c>
      <c r="E1231" s="4" t="s">
        <v>2416</v>
      </c>
      <c r="I1231" s="4" t="s">
        <v>9</v>
      </c>
      <c r="J1231" s="5" t="s">
        <v>9</v>
      </c>
    </row>
    <row r="1232" spans="1:10" ht="78.75">
      <c r="A1232" s="5" t="s">
        <v>1324</v>
      </c>
      <c r="B1232" s="5" t="s">
        <v>2417</v>
      </c>
      <c r="C1232" s="4" t="s">
        <v>2222</v>
      </c>
      <c r="D1232" s="5" t="s">
        <v>3</v>
      </c>
      <c r="E1232" s="4" t="s">
        <v>2418</v>
      </c>
      <c r="I1232" s="4" t="s">
        <v>9</v>
      </c>
      <c r="J1232" s="5" t="s">
        <v>9</v>
      </c>
    </row>
    <row r="1233" spans="1:10" ht="105">
      <c r="A1233" s="5" t="s">
        <v>1324</v>
      </c>
      <c r="B1233" s="5" t="s">
        <v>2419</v>
      </c>
      <c r="C1233" s="4" t="s">
        <v>2372</v>
      </c>
      <c r="D1233" s="5" t="s">
        <v>3</v>
      </c>
      <c r="E1233" s="4" t="s">
        <v>2420</v>
      </c>
      <c r="I1233" s="4" t="s">
        <v>8</v>
      </c>
      <c r="J1233" s="5" t="s">
        <v>9</v>
      </c>
    </row>
    <row r="1234" spans="1:10" ht="52.5">
      <c r="A1234" s="5" t="s">
        <v>1324</v>
      </c>
      <c r="B1234" s="5" t="s">
        <v>2421</v>
      </c>
      <c r="C1234" s="4" t="s">
        <v>2422</v>
      </c>
      <c r="D1234" s="5" t="s">
        <v>3</v>
      </c>
      <c r="E1234" s="4" t="s">
        <v>2423</v>
      </c>
      <c r="I1234" s="4" t="s">
        <v>8</v>
      </c>
      <c r="J1234" s="5" t="s">
        <v>9</v>
      </c>
    </row>
    <row r="1235" spans="1:10" ht="105">
      <c r="A1235" s="5" t="s">
        <v>1324</v>
      </c>
      <c r="B1235" s="5" t="s">
        <v>2424</v>
      </c>
      <c r="C1235" s="4" t="s">
        <v>2372</v>
      </c>
      <c r="D1235" s="5" t="s">
        <v>3</v>
      </c>
      <c r="E1235" s="4" t="s">
        <v>2425</v>
      </c>
      <c r="I1235" s="4" t="s">
        <v>8</v>
      </c>
      <c r="J1235" s="5" t="s">
        <v>9</v>
      </c>
    </row>
    <row r="1236" spans="1:10" ht="78.75">
      <c r="A1236" s="5" t="s">
        <v>1324</v>
      </c>
      <c r="B1236" s="5" t="s">
        <v>2426</v>
      </c>
      <c r="C1236" s="4" t="s">
        <v>2427</v>
      </c>
      <c r="D1236" s="5" t="s">
        <v>3</v>
      </c>
      <c r="E1236" s="4" t="s">
        <v>2428</v>
      </c>
      <c r="I1236" s="4" t="s">
        <v>9</v>
      </c>
      <c r="J1236" s="5" t="s">
        <v>9</v>
      </c>
    </row>
    <row r="1237" spans="1:10" ht="78.75">
      <c r="A1237" s="5" t="s">
        <v>1324</v>
      </c>
      <c r="B1237" s="5" t="s">
        <v>2426</v>
      </c>
      <c r="C1237" s="4" t="s">
        <v>2429</v>
      </c>
      <c r="D1237" s="5" t="s">
        <v>3</v>
      </c>
      <c r="E1237" s="4" t="s">
        <v>2430</v>
      </c>
      <c r="I1237" s="4" t="s">
        <v>9</v>
      </c>
      <c r="J1237" s="5" t="s">
        <v>9</v>
      </c>
    </row>
    <row r="1238" spans="1:10" ht="52.5">
      <c r="A1238" s="5" t="s">
        <v>1324</v>
      </c>
      <c r="B1238" s="5" t="s">
        <v>2431</v>
      </c>
      <c r="C1238" s="4" t="s">
        <v>2299</v>
      </c>
      <c r="D1238" s="5" t="s">
        <v>3</v>
      </c>
      <c r="E1238" s="4" t="s">
        <v>2432</v>
      </c>
      <c r="I1238" s="4" t="s">
        <v>9</v>
      </c>
      <c r="J1238" s="5" t="s">
        <v>9</v>
      </c>
    </row>
    <row r="1239" spans="1:10" ht="78.75">
      <c r="A1239" s="5" t="s">
        <v>1324</v>
      </c>
      <c r="B1239" s="5" t="s">
        <v>2433</v>
      </c>
      <c r="C1239" s="4" t="s">
        <v>2427</v>
      </c>
      <c r="D1239" s="5" t="s">
        <v>3</v>
      </c>
      <c r="E1239" s="4" t="s">
        <v>2428</v>
      </c>
      <c r="I1239" s="4" t="s">
        <v>9</v>
      </c>
      <c r="J1239" s="5" t="s">
        <v>9</v>
      </c>
    </row>
    <row r="1240" spans="1:10" ht="78.75">
      <c r="A1240" s="5" t="s">
        <v>1324</v>
      </c>
      <c r="B1240" s="5" t="s">
        <v>2433</v>
      </c>
      <c r="C1240" s="4" t="s">
        <v>2222</v>
      </c>
      <c r="D1240" s="5" t="s">
        <v>3</v>
      </c>
      <c r="E1240" s="4" t="s">
        <v>2434</v>
      </c>
      <c r="I1240" s="4" t="s">
        <v>9</v>
      </c>
      <c r="J1240" s="5" t="s">
        <v>9</v>
      </c>
    </row>
    <row r="1241" spans="1:10" ht="78.75">
      <c r="A1241" s="5" t="s">
        <v>1324</v>
      </c>
      <c r="B1241" s="5" t="s">
        <v>2435</v>
      </c>
      <c r="C1241" s="4" t="s">
        <v>2436</v>
      </c>
      <c r="D1241" s="5" t="s">
        <v>3</v>
      </c>
      <c r="E1241" s="4" t="s">
        <v>2437</v>
      </c>
      <c r="I1241" s="4" t="s">
        <v>9</v>
      </c>
      <c r="J1241" s="5" t="s">
        <v>9</v>
      </c>
    </row>
    <row r="1242" spans="1:10" ht="78.75">
      <c r="A1242" s="5" t="s">
        <v>1369</v>
      </c>
      <c r="B1242" s="5" t="s">
        <v>2438</v>
      </c>
      <c r="C1242" s="4" t="s">
        <v>1791</v>
      </c>
      <c r="D1242" s="5" t="s">
        <v>3</v>
      </c>
      <c r="E1242" s="4" t="s">
        <v>2439</v>
      </c>
      <c r="I1242" s="4" t="s">
        <v>9</v>
      </c>
      <c r="J1242" s="5" t="s">
        <v>9</v>
      </c>
    </row>
    <row r="1243" spans="1:10" ht="78.75">
      <c r="A1243" s="5" t="s">
        <v>1369</v>
      </c>
      <c r="B1243" s="5" t="s">
        <v>2440</v>
      </c>
      <c r="C1243" s="4" t="s">
        <v>2441</v>
      </c>
      <c r="D1243" s="5" t="s">
        <v>3</v>
      </c>
      <c r="E1243" s="4" t="s">
        <v>2442</v>
      </c>
      <c r="I1243" s="4" t="s">
        <v>9</v>
      </c>
      <c r="J1243" s="5" t="s">
        <v>9</v>
      </c>
    </row>
    <row r="1244" spans="1:10" ht="78.75">
      <c r="A1244" s="5" t="s">
        <v>1369</v>
      </c>
      <c r="B1244" s="5" t="s">
        <v>2440</v>
      </c>
      <c r="C1244" s="4" t="s">
        <v>2443</v>
      </c>
      <c r="D1244" s="5" t="s">
        <v>3</v>
      </c>
      <c r="E1244" s="4" t="s">
        <v>2428</v>
      </c>
      <c r="I1244" s="4" t="s">
        <v>8</v>
      </c>
      <c r="J1244" s="5" t="s">
        <v>9</v>
      </c>
    </row>
    <row r="1245" spans="1:10" ht="78.75">
      <c r="A1245" s="5" t="s">
        <v>1369</v>
      </c>
      <c r="B1245" s="5" t="s">
        <v>2444</v>
      </c>
      <c r="C1245" s="4" t="s">
        <v>2445</v>
      </c>
      <c r="D1245" s="5" t="s">
        <v>3</v>
      </c>
      <c r="E1245" s="4" t="s">
        <v>2446</v>
      </c>
      <c r="I1245" s="4" t="s">
        <v>9</v>
      </c>
      <c r="J1245" s="5" t="s">
        <v>9</v>
      </c>
    </row>
    <row r="1246" spans="1:10" ht="105">
      <c r="A1246" s="5" t="s">
        <v>1369</v>
      </c>
      <c r="B1246" s="5" t="s">
        <v>2447</v>
      </c>
      <c r="C1246" s="4" t="s">
        <v>2448</v>
      </c>
      <c r="D1246" s="5" t="s">
        <v>3</v>
      </c>
      <c r="E1246" s="4" t="s">
        <v>2449</v>
      </c>
      <c r="I1246" s="4" t="s">
        <v>9</v>
      </c>
      <c r="J1246" s="5" t="s">
        <v>9</v>
      </c>
    </row>
    <row r="1247" spans="1:10" ht="78.75">
      <c r="A1247" s="5" t="s">
        <v>1369</v>
      </c>
      <c r="B1247" s="5" t="s">
        <v>2450</v>
      </c>
      <c r="C1247" s="4" t="s">
        <v>2451</v>
      </c>
      <c r="D1247" s="5" t="s">
        <v>3</v>
      </c>
      <c r="E1247" s="4" t="s">
        <v>2452</v>
      </c>
      <c r="I1247" s="4" t="s">
        <v>9</v>
      </c>
      <c r="J1247" s="5" t="s">
        <v>9</v>
      </c>
    </row>
    <row r="1248" spans="1:10" ht="105">
      <c r="A1248" s="5" t="s">
        <v>1369</v>
      </c>
      <c r="B1248" s="5" t="s">
        <v>2453</v>
      </c>
      <c r="C1248" s="4" t="s">
        <v>2454</v>
      </c>
      <c r="D1248" s="5" t="s">
        <v>3</v>
      </c>
      <c r="E1248" s="4" t="s">
        <v>2455</v>
      </c>
      <c r="I1248" s="4" t="s">
        <v>454</v>
      </c>
      <c r="J1248" s="5" t="s">
        <v>9</v>
      </c>
    </row>
    <row r="1249" spans="1:10" ht="105">
      <c r="A1249" s="5" t="s">
        <v>1369</v>
      </c>
      <c r="B1249" s="5" t="s">
        <v>2456</v>
      </c>
      <c r="C1249" s="4" t="s">
        <v>2081</v>
      </c>
      <c r="D1249" s="5" t="s">
        <v>3</v>
      </c>
      <c r="E1249" s="4" t="s">
        <v>2457</v>
      </c>
      <c r="I1249" s="4" t="s">
        <v>9</v>
      </c>
      <c r="J1249" s="5" t="s">
        <v>9</v>
      </c>
    </row>
    <row r="1250" spans="1:10" ht="78.75">
      <c r="A1250" s="5" t="s">
        <v>1369</v>
      </c>
      <c r="B1250" s="3">
        <v>45180</v>
      </c>
      <c r="C1250" s="4" t="s">
        <v>2458</v>
      </c>
      <c r="D1250" s="5" t="s">
        <v>3</v>
      </c>
      <c r="E1250" s="4" t="s">
        <v>2459</v>
      </c>
      <c r="I1250" s="4" t="s">
        <v>9</v>
      </c>
      <c r="J1250" s="5" t="s">
        <v>9</v>
      </c>
    </row>
    <row r="1251" spans="1:10" ht="78.75">
      <c r="A1251" s="5" t="s">
        <v>1369</v>
      </c>
      <c r="B1251" s="5" t="s">
        <v>2460</v>
      </c>
      <c r="C1251" s="4" t="s">
        <v>2461</v>
      </c>
      <c r="D1251" s="5" t="s">
        <v>3</v>
      </c>
      <c r="E1251" s="4" t="s">
        <v>2462</v>
      </c>
      <c r="I1251" s="4" t="s">
        <v>9</v>
      </c>
      <c r="J1251" s="5" t="s">
        <v>9</v>
      </c>
    </row>
    <row r="1252" spans="1:10" ht="78.75">
      <c r="A1252" s="5" t="s">
        <v>1369</v>
      </c>
      <c r="B1252" s="5" t="s">
        <v>2463</v>
      </c>
      <c r="C1252" s="4" t="s">
        <v>2383</v>
      </c>
      <c r="D1252" s="5" t="s">
        <v>3</v>
      </c>
      <c r="E1252" s="4" t="s">
        <v>2464</v>
      </c>
      <c r="I1252" s="4" t="s">
        <v>9</v>
      </c>
      <c r="J1252" s="5" t="s">
        <v>9</v>
      </c>
    </row>
    <row r="1253" spans="1:10" ht="105">
      <c r="A1253" s="5" t="s">
        <v>1369</v>
      </c>
      <c r="B1253" s="5" t="s">
        <v>2465</v>
      </c>
      <c r="C1253" s="4" t="s">
        <v>2466</v>
      </c>
      <c r="D1253" s="5" t="s">
        <v>3</v>
      </c>
      <c r="E1253" s="4" t="s">
        <v>2467</v>
      </c>
      <c r="I1253" s="4" t="s">
        <v>9</v>
      </c>
      <c r="J1253" s="5" t="s">
        <v>9</v>
      </c>
    </row>
    <row r="1254" spans="1:10" ht="52.5">
      <c r="A1254" s="5" t="s">
        <v>1369</v>
      </c>
      <c r="B1254" s="5" t="s">
        <v>2468</v>
      </c>
      <c r="C1254" s="4" t="s">
        <v>2469</v>
      </c>
      <c r="D1254" s="5" t="s">
        <v>3</v>
      </c>
      <c r="E1254" s="4" t="s">
        <v>2470</v>
      </c>
      <c r="I1254" s="4" t="s">
        <v>9</v>
      </c>
      <c r="J1254" s="5" t="s">
        <v>9</v>
      </c>
    </row>
    <row r="1255" spans="1:10" ht="78.75">
      <c r="A1255" s="5" t="s">
        <v>1369</v>
      </c>
      <c r="B1255" s="5" t="s">
        <v>2471</v>
      </c>
      <c r="C1255" s="4" t="s">
        <v>2472</v>
      </c>
      <c r="D1255" s="5" t="s">
        <v>3</v>
      </c>
      <c r="E1255" s="4" t="s">
        <v>2473</v>
      </c>
      <c r="I1255" s="4" t="s">
        <v>9</v>
      </c>
      <c r="J1255" s="5" t="s">
        <v>9</v>
      </c>
    </row>
    <row r="1256" spans="1:10" ht="52.5">
      <c r="A1256" s="5" t="s">
        <v>1369</v>
      </c>
      <c r="B1256" s="5" t="s">
        <v>2474</v>
      </c>
      <c r="C1256" s="4" t="s">
        <v>2212</v>
      </c>
      <c r="D1256" s="5" t="s">
        <v>3</v>
      </c>
      <c r="E1256" s="4" t="s">
        <v>2475</v>
      </c>
      <c r="I1256" s="4" t="s">
        <v>454</v>
      </c>
      <c r="J1256" s="5" t="s">
        <v>9</v>
      </c>
    </row>
    <row r="1257" spans="1:10" ht="78.75">
      <c r="A1257" s="5" t="s">
        <v>1369</v>
      </c>
      <c r="B1257" s="5" t="s">
        <v>2476</v>
      </c>
      <c r="C1257" s="4" t="s">
        <v>2222</v>
      </c>
      <c r="D1257" s="5" t="s">
        <v>3</v>
      </c>
      <c r="E1257" s="4" t="s">
        <v>2477</v>
      </c>
      <c r="I1257" s="4" t="s">
        <v>9</v>
      </c>
      <c r="J1257" s="5" t="s">
        <v>9</v>
      </c>
    </row>
    <row r="1258" spans="1:10" ht="78.75">
      <c r="A1258" s="5" t="s">
        <v>1369</v>
      </c>
      <c r="B1258" s="5" t="s">
        <v>2478</v>
      </c>
      <c r="C1258" s="4" t="s">
        <v>2479</v>
      </c>
      <c r="D1258" s="5" t="s">
        <v>3</v>
      </c>
      <c r="E1258" s="4" t="s">
        <v>2480</v>
      </c>
      <c r="I1258" s="4" t="s">
        <v>9</v>
      </c>
      <c r="J1258" s="5" t="s">
        <v>9</v>
      </c>
    </row>
    <row r="1259" spans="1:10" ht="78.75">
      <c r="A1259" s="5" t="s">
        <v>1369</v>
      </c>
      <c r="B1259" s="5" t="s">
        <v>2481</v>
      </c>
      <c r="C1259" s="4" t="s">
        <v>2222</v>
      </c>
      <c r="D1259" s="5" t="s">
        <v>3</v>
      </c>
      <c r="E1259" s="4" t="s">
        <v>2482</v>
      </c>
      <c r="I1259" s="4" t="s">
        <v>9</v>
      </c>
      <c r="J1259" s="5" t="s">
        <v>9</v>
      </c>
    </row>
    <row r="1260" spans="1:10" ht="78.75">
      <c r="A1260" s="5" t="s">
        <v>1369</v>
      </c>
      <c r="B1260" s="5" t="s">
        <v>2483</v>
      </c>
      <c r="C1260" s="4" t="s">
        <v>1791</v>
      </c>
      <c r="D1260" s="5" t="s">
        <v>3</v>
      </c>
      <c r="E1260" s="4" t="s">
        <v>2484</v>
      </c>
      <c r="I1260" s="4" t="s">
        <v>9</v>
      </c>
      <c r="J1260" s="5" t="s">
        <v>9</v>
      </c>
    </row>
    <row r="1261" spans="1:10" ht="105">
      <c r="A1261" s="5" t="s">
        <v>1369</v>
      </c>
      <c r="B1261" s="5" t="s">
        <v>2485</v>
      </c>
      <c r="C1261" s="4" t="s">
        <v>2486</v>
      </c>
      <c r="D1261" s="5" t="s">
        <v>3</v>
      </c>
      <c r="E1261" s="4" t="s">
        <v>2487</v>
      </c>
      <c r="I1261" s="4" t="s">
        <v>9</v>
      </c>
      <c r="J1261" s="5" t="s">
        <v>9</v>
      </c>
    </row>
    <row r="1262" spans="1:10" ht="78.75">
      <c r="A1262" s="5" t="s">
        <v>1369</v>
      </c>
      <c r="B1262" s="5" t="s">
        <v>2488</v>
      </c>
      <c r="C1262" s="4" t="s">
        <v>2374</v>
      </c>
      <c r="D1262" s="5" t="s">
        <v>3</v>
      </c>
      <c r="E1262" s="4" t="s">
        <v>2489</v>
      </c>
      <c r="I1262" s="4" t="s">
        <v>9</v>
      </c>
      <c r="J1262" s="5" t="s">
        <v>9</v>
      </c>
    </row>
    <row r="1263" spans="1:10" ht="78.75">
      <c r="A1263" s="5" t="s">
        <v>1369</v>
      </c>
      <c r="B1263" s="5" t="s">
        <v>2490</v>
      </c>
      <c r="C1263" s="4" t="s">
        <v>2491</v>
      </c>
      <c r="D1263" s="5" t="s">
        <v>3</v>
      </c>
      <c r="E1263" s="4" t="s">
        <v>2492</v>
      </c>
      <c r="I1263" s="4" t="s">
        <v>9</v>
      </c>
      <c r="J1263" s="5" t="s">
        <v>9</v>
      </c>
    </row>
    <row r="1264" spans="1:10" ht="78.75">
      <c r="A1264" s="5" t="s">
        <v>1369</v>
      </c>
      <c r="B1264" s="5" t="s">
        <v>2493</v>
      </c>
      <c r="C1264" s="4" t="s">
        <v>2494</v>
      </c>
      <c r="D1264" s="5" t="s">
        <v>3</v>
      </c>
      <c r="E1264" s="4" t="s">
        <v>2495</v>
      </c>
      <c r="I1264" s="4" t="s">
        <v>9</v>
      </c>
      <c r="J1264" s="5" t="s">
        <v>9</v>
      </c>
    </row>
    <row r="1265" spans="1:10" ht="78.75">
      <c r="A1265" s="5" t="s">
        <v>1369</v>
      </c>
      <c r="B1265" s="5" t="s">
        <v>2496</v>
      </c>
      <c r="C1265" s="4" t="s">
        <v>2222</v>
      </c>
      <c r="D1265" s="5" t="s">
        <v>3</v>
      </c>
      <c r="E1265" s="4" t="s">
        <v>2497</v>
      </c>
      <c r="I1265" s="4" t="s">
        <v>9</v>
      </c>
      <c r="J1265" s="5" t="s">
        <v>9</v>
      </c>
    </row>
    <row r="1266" spans="1:10" ht="52.5">
      <c r="A1266" s="5" t="s">
        <v>1398</v>
      </c>
      <c r="B1266" s="5" t="s">
        <v>2498</v>
      </c>
      <c r="C1266" s="4" t="s">
        <v>2469</v>
      </c>
      <c r="D1266" s="5" t="s">
        <v>3</v>
      </c>
      <c r="E1266" s="4" t="s">
        <v>2499</v>
      </c>
      <c r="I1266" s="4" t="s">
        <v>8</v>
      </c>
      <c r="J1266" s="5" t="s">
        <v>9</v>
      </c>
    </row>
    <row r="1267" spans="1:10" ht="26.25">
      <c r="A1267" s="5" t="s">
        <v>1488</v>
      </c>
      <c r="B1267" s="5" t="s">
        <v>2500</v>
      </c>
      <c r="C1267" s="4" t="s">
        <v>2501</v>
      </c>
      <c r="D1267" s="5" t="s">
        <v>13</v>
      </c>
      <c r="E1267" s="4" t="s">
        <v>2502</v>
      </c>
      <c r="I1267" s="4" t="s">
        <v>2135</v>
      </c>
      <c r="J1267" s="5" t="s">
        <v>9</v>
      </c>
    </row>
    <row r="1268" spans="1:10" ht="78.75">
      <c r="A1268" s="5" t="s">
        <v>1398</v>
      </c>
      <c r="B1268" s="5" t="s">
        <v>2503</v>
      </c>
      <c r="C1268" s="4" t="s">
        <v>2469</v>
      </c>
      <c r="D1268" s="5" t="s">
        <v>3</v>
      </c>
      <c r="E1268" s="4" t="s">
        <v>2504</v>
      </c>
      <c r="I1268" s="4" t="s">
        <v>8</v>
      </c>
      <c r="J1268" s="5" t="s">
        <v>9</v>
      </c>
    </row>
    <row r="1269" spans="1:10" ht="105">
      <c r="A1269" s="5" t="s">
        <v>1398</v>
      </c>
      <c r="B1269" s="5" t="s">
        <v>2505</v>
      </c>
      <c r="C1269" s="4" t="s">
        <v>2506</v>
      </c>
      <c r="D1269" s="5" t="s">
        <v>3</v>
      </c>
      <c r="E1269" s="4" t="s">
        <v>2507</v>
      </c>
      <c r="I1269" s="4" t="s">
        <v>8</v>
      </c>
      <c r="J1269" s="5" t="s">
        <v>9</v>
      </c>
    </row>
    <row r="1270" spans="1:10" ht="78.75">
      <c r="A1270" s="5" t="s">
        <v>1398</v>
      </c>
      <c r="B1270" s="5" t="s">
        <v>2508</v>
      </c>
      <c r="C1270" s="4" t="s">
        <v>2509</v>
      </c>
      <c r="D1270" s="5" t="s">
        <v>3</v>
      </c>
      <c r="E1270" s="4" t="s">
        <v>2510</v>
      </c>
      <c r="I1270" s="4" t="s">
        <v>8</v>
      </c>
      <c r="J1270" s="5" t="s">
        <v>9</v>
      </c>
    </row>
    <row r="1271" spans="1:10" ht="78.75">
      <c r="A1271" s="52" t="s">
        <v>1398</v>
      </c>
      <c r="B1271" s="5" t="s">
        <v>2511</v>
      </c>
      <c r="C1271" s="4" t="s">
        <v>2512</v>
      </c>
      <c r="D1271" s="5" t="s">
        <v>3</v>
      </c>
      <c r="E1271" s="4" t="s">
        <v>2513</v>
      </c>
      <c r="I1271" s="4" t="s">
        <v>8</v>
      </c>
      <c r="J1271" s="5" t="s">
        <v>9</v>
      </c>
    </row>
    <row r="1272" spans="1:10" ht="105">
      <c r="A1272" s="5" t="s">
        <v>1398</v>
      </c>
      <c r="B1272" s="5" t="s">
        <v>2514</v>
      </c>
      <c r="C1272" s="4" t="s">
        <v>2515</v>
      </c>
      <c r="D1272" s="5" t="s">
        <v>3</v>
      </c>
      <c r="E1272" s="4" t="s">
        <v>2516</v>
      </c>
      <c r="I1272" s="4" t="s">
        <v>8</v>
      </c>
      <c r="J1272" s="5" t="s">
        <v>9</v>
      </c>
    </row>
    <row r="1273" spans="1:10" ht="52.5">
      <c r="A1273" s="5" t="s">
        <v>1398</v>
      </c>
      <c r="B1273" s="5" t="s">
        <v>2517</v>
      </c>
      <c r="C1273" s="4" t="s">
        <v>2518</v>
      </c>
      <c r="D1273" s="5" t="s">
        <v>13</v>
      </c>
      <c r="E1273" s="4" t="s">
        <v>2519</v>
      </c>
      <c r="I1273" s="4" t="s">
        <v>8</v>
      </c>
      <c r="J1273" s="5" t="s">
        <v>9</v>
      </c>
    </row>
    <row r="1274" spans="1:10" ht="105">
      <c r="A1274" s="5" t="s">
        <v>1398</v>
      </c>
      <c r="B1274" s="5" t="s">
        <v>2520</v>
      </c>
      <c r="C1274" s="4" t="s">
        <v>2521</v>
      </c>
      <c r="D1274" s="5" t="s">
        <v>3</v>
      </c>
      <c r="E1274" s="4" t="s">
        <v>2522</v>
      </c>
      <c r="I1274" s="4" t="s">
        <v>8</v>
      </c>
      <c r="J1274" s="5" t="s">
        <v>9</v>
      </c>
    </row>
    <row r="1275" spans="1:10" ht="78.75">
      <c r="A1275" s="5" t="s">
        <v>1398</v>
      </c>
      <c r="B1275" s="5" t="s">
        <v>2523</v>
      </c>
      <c r="C1275" s="4" t="s">
        <v>2524</v>
      </c>
      <c r="D1275" s="5" t="s">
        <v>3</v>
      </c>
      <c r="E1275" s="4" t="s">
        <v>2525</v>
      </c>
      <c r="I1275" s="4" t="s">
        <v>8</v>
      </c>
      <c r="J1275" s="5" t="s">
        <v>9</v>
      </c>
    </row>
    <row r="1276" spans="1:10" ht="105">
      <c r="A1276" s="5" t="s">
        <v>1398</v>
      </c>
      <c r="B1276" s="5" t="s">
        <v>2526</v>
      </c>
      <c r="C1276" s="4" t="s">
        <v>1791</v>
      </c>
      <c r="D1276" s="5" t="s">
        <v>3</v>
      </c>
      <c r="E1276" s="4" t="s">
        <v>2527</v>
      </c>
      <c r="I1276" s="4" t="s">
        <v>454</v>
      </c>
      <c r="J1276" s="5" t="s">
        <v>9</v>
      </c>
    </row>
    <row r="1277" spans="1:10" ht="105">
      <c r="A1277" s="5" t="s">
        <v>1398</v>
      </c>
      <c r="B1277" s="5" t="s">
        <v>2528</v>
      </c>
      <c r="C1277" s="4" t="s">
        <v>2529</v>
      </c>
      <c r="D1277" s="5" t="s">
        <v>3</v>
      </c>
      <c r="E1277" s="4" t="s">
        <v>2530</v>
      </c>
      <c r="I1277" s="4" t="s">
        <v>9</v>
      </c>
      <c r="J1277" s="5" t="s">
        <v>9</v>
      </c>
    </row>
    <row r="1278" spans="1:10" ht="131.25">
      <c r="A1278" s="5" t="s">
        <v>1488</v>
      </c>
      <c r="B1278" s="5" t="s">
        <v>2531</v>
      </c>
      <c r="C1278" s="4" t="s">
        <v>2532</v>
      </c>
      <c r="D1278" s="5" t="s">
        <v>2207</v>
      </c>
      <c r="E1278" s="4" t="s">
        <v>2533</v>
      </c>
      <c r="I1278" s="4" t="s">
        <v>8</v>
      </c>
      <c r="J1278" s="5" t="s">
        <v>9</v>
      </c>
    </row>
    <row r="1279" spans="1:10" ht="105">
      <c r="A1279" s="5" t="s">
        <v>1398</v>
      </c>
      <c r="B1279" s="5" t="s">
        <v>2534</v>
      </c>
      <c r="C1279" s="4" t="s">
        <v>2535</v>
      </c>
      <c r="D1279" s="5" t="s">
        <v>3</v>
      </c>
      <c r="E1279" s="4" t="s">
        <v>2536</v>
      </c>
      <c r="I1279" s="4" t="s">
        <v>8</v>
      </c>
      <c r="J1279" s="5" t="s">
        <v>9</v>
      </c>
    </row>
    <row r="1280" spans="1:10" ht="131.25">
      <c r="A1280" s="5" t="s">
        <v>1398</v>
      </c>
      <c r="B1280" s="5" t="s">
        <v>2537</v>
      </c>
      <c r="C1280" s="4" t="s">
        <v>2538</v>
      </c>
      <c r="D1280" s="5" t="s">
        <v>2207</v>
      </c>
      <c r="E1280" s="4" t="s">
        <v>2539</v>
      </c>
      <c r="I1280" s="4" t="s">
        <v>8</v>
      </c>
      <c r="J1280" s="5" t="s">
        <v>9</v>
      </c>
    </row>
    <row r="1281" spans="1:10" ht="131.25">
      <c r="A1281" s="5" t="s">
        <v>1398</v>
      </c>
      <c r="B1281" s="5" t="s">
        <v>2540</v>
      </c>
      <c r="C1281" s="4" t="s">
        <v>2541</v>
      </c>
      <c r="D1281" s="5" t="s">
        <v>2207</v>
      </c>
      <c r="E1281" s="4" t="s">
        <v>2542</v>
      </c>
      <c r="J1281" s="5" t="s">
        <v>9</v>
      </c>
    </row>
    <row r="1282" spans="1:10" ht="131.25">
      <c r="A1282" s="5" t="s">
        <v>1398</v>
      </c>
      <c r="B1282" s="5" t="s">
        <v>2543</v>
      </c>
      <c r="C1282" s="4" t="s">
        <v>2544</v>
      </c>
      <c r="D1282" s="5" t="s">
        <v>2207</v>
      </c>
      <c r="E1282" s="4" t="s">
        <v>2545</v>
      </c>
      <c r="I1282" s="4" t="s">
        <v>8</v>
      </c>
      <c r="J1282" s="5" t="s">
        <v>9</v>
      </c>
    </row>
    <row r="1283" spans="1:10" ht="52.5">
      <c r="A1283" s="5" t="s">
        <v>1398</v>
      </c>
      <c r="B1283" s="5" t="s">
        <v>2546</v>
      </c>
      <c r="C1283" s="4" t="s">
        <v>2512</v>
      </c>
      <c r="D1283" s="5" t="s">
        <v>3</v>
      </c>
      <c r="E1283" s="4" t="s">
        <v>2547</v>
      </c>
      <c r="I1283" s="4" t="s">
        <v>8</v>
      </c>
      <c r="J1283" s="5" t="s">
        <v>9</v>
      </c>
    </row>
    <row r="1284" spans="1:10" ht="78.75">
      <c r="A1284" s="5" t="s">
        <v>1398</v>
      </c>
      <c r="B1284" s="5" t="s">
        <v>2546</v>
      </c>
      <c r="C1284" s="4" t="s">
        <v>2548</v>
      </c>
      <c r="D1284" s="5" t="s">
        <v>2207</v>
      </c>
      <c r="E1284" s="4" t="s">
        <v>2549</v>
      </c>
      <c r="I1284" s="4" t="s">
        <v>8</v>
      </c>
      <c r="J1284" s="5" t="s">
        <v>9</v>
      </c>
    </row>
    <row r="1285" spans="1:10" ht="78.75">
      <c r="A1285" s="5" t="s">
        <v>1488</v>
      </c>
      <c r="B1285" s="5" t="s">
        <v>2550</v>
      </c>
      <c r="C1285" s="4" t="s">
        <v>2551</v>
      </c>
      <c r="D1285" s="5" t="s">
        <v>3</v>
      </c>
      <c r="E1285" s="4" t="s">
        <v>2552</v>
      </c>
      <c r="I1285" s="4" t="s">
        <v>8</v>
      </c>
      <c r="J1285" s="5" t="s">
        <v>9</v>
      </c>
    </row>
    <row r="1286" spans="1:10" ht="105">
      <c r="A1286" s="5" t="s">
        <v>1398</v>
      </c>
      <c r="B1286" s="5" t="s">
        <v>2553</v>
      </c>
      <c r="C1286" s="4" t="s">
        <v>2554</v>
      </c>
      <c r="D1286" s="5" t="s">
        <v>2207</v>
      </c>
      <c r="E1286" s="4" t="s">
        <v>2555</v>
      </c>
      <c r="I1286" s="4" t="s">
        <v>8</v>
      </c>
      <c r="J1286" s="5" t="s">
        <v>9</v>
      </c>
    </row>
    <row r="1287" spans="1:10" ht="105">
      <c r="A1287" s="5" t="s">
        <v>1398</v>
      </c>
      <c r="B1287" s="5" t="s">
        <v>2556</v>
      </c>
      <c r="C1287" s="4" t="s">
        <v>2557</v>
      </c>
      <c r="D1287" s="5" t="s">
        <v>3</v>
      </c>
      <c r="E1287" s="4" t="s">
        <v>2558</v>
      </c>
      <c r="I1287" s="4" t="s">
        <v>8</v>
      </c>
      <c r="J1287" s="5" t="s">
        <v>9</v>
      </c>
    </row>
    <row r="1288" spans="1:10" ht="52.5">
      <c r="A1288" s="5" t="s">
        <v>1514</v>
      </c>
      <c r="B1288" s="5" t="s">
        <v>2559</v>
      </c>
      <c r="C1288" s="4" t="s">
        <v>2299</v>
      </c>
      <c r="D1288" s="5" t="s">
        <v>3</v>
      </c>
      <c r="E1288" s="4" t="s">
        <v>2560</v>
      </c>
      <c r="I1288" s="4" t="s">
        <v>8</v>
      </c>
      <c r="J1288" s="5" t="s">
        <v>9</v>
      </c>
    </row>
    <row r="1289" spans="1:10" ht="52.5">
      <c r="A1289" s="5" t="s">
        <v>1514</v>
      </c>
      <c r="B1289" s="5" t="s">
        <v>2561</v>
      </c>
      <c r="C1289" s="4" t="s">
        <v>2562</v>
      </c>
      <c r="D1289" s="5" t="s">
        <v>3</v>
      </c>
      <c r="E1289" s="4" t="s">
        <v>2563</v>
      </c>
      <c r="I1289" s="4" t="s">
        <v>8</v>
      </c>
      <c r="J1289" s="5" t="s">
        <v>9</v>
      </c>
    </row>
    <row r="1290" spans="1:10" ht="52.5">
      <c r="A1290" s="5" t="s">
        <v>1514</v>
      </c>
      <c r="B1290" s="5" t="s">
        <v>2564</v>
      </c>
      <c r="C1290" s="4" t="s">
        <v>2565</v>
      </c>
      <c r="D1290" s="5" t="s">
        <v>3</v>
      </c>
      <c r="E1290" s="4" t="s">
        <v>2566</v>
      </c>
      <c r="I1290" s="4" t="s">
        <v>8</v>
      </c>
      <c r="J1290" s="5" t="s">
        <v>9</v>
      </c>
    </row>
    <row r="1291" spans="1:10" ht="78.75">
      <c r="A1291" s="5" t="s">
        <v>1514</v>
      </c>
      <c r="B1291" s="5" t="s">
        <v>2567</v>
      </c>
      <c r="C1291" s="4" t="s">
        <v>2568</v>
      </c>
      <c r="D1291" s="5" t="s">
        <v>2569</v>
      </c>
      <c r="E1291" s="4" t="s">
        <v>2570</v>
      </c>
      <c r="I1291" s="4" t="s">
        <v>8</v>
      </c>
      <c r="J1291" s="5" t="s">
        <v>9</v>
      </c>
    </row>
    <row r="1292" spans="1:10" ht="131.25">
      <c r="A1292" s="5" t="s">
        <v>1514</v>
      </c>
      <c r="B1292" s="5" t="s">
        <v>2571</v>
      </c>
      <c r="C1292" s="4" t="s">
        <v>2572</v>
      </c>
      <c r="D1292" s="5" t="s">
        <v>2569</v>
      </c>
      <c r="E1292" s="4" t="s">
        <v>2573</v>
      </c>
      <c r="I1292" s="4" t="s">
        <v>8</v>
      </c>
      <c r="J1292" s="5" t="s">
        <v>9</v>
      </c>
    </row>
    <row r="1293" spans="1:10" ht="78.75">
      <c r="A1293" s="5" t="s">
        <v>1514</v>
      </c>
      <c r="B1293" s="5" t="s">
        <v>2574</v>
      </c>
      <c r="C1293" s="4" t="s">
        <v>2565</v>
      </c>
      <c r="D1293" s="5" t="s">
        <v>3</v>
      </c>
      <c r="E1293" s="4" t="s">
        <v>2575</v>
      </c>
      <c r="I1293" s="4" t="s">
        <v>8</v>
      </c>
      <c r="J1293" s="5" t="s">
        <v>9</v>
      </c>
    </row>
    <row r="1294" spans="1:10" ht="105">
      <c r="A1294" s="5" t="s">
        <v>1514</v>
      </c>
      <c r="B1294" s="5" t="s">
        <v>2576</v>
      </c>
      <c r="C1294" s="4" t="s">
        <v>2577</v>
      </c>
      <c r="D1294" s="5" t="s">
        <v>2207</v>
      </c>
      <c r="E1294" s="4" t="s">
        <v>2578</v>
      </c>
      <c r="I1294" s="4" t="s">
        <v>8</v>
      </c>
      <c r="J1294" s="5" t="s">
        <v>9</v>
      </c>
    </row>
    <row r="1295" spans="1:10" ht="78.75">
      <c r="A1295" s="5" t="s">
        <v>1514</v>
      </c>
      <c r="B1295" s="5" t="s">
        <v>2579</v>
      </c>
      <c r="C1295" s="4" t="s">
        <v>2580</v>
      </c>
      <c r="D1295" s="5" t="s">
        <v>3</v>
      </c>
      <c r="E1295" s="4" t="s">
        <v>2581</v>
      </c>
      <c r="I1295" s="4" t="s">
        <v>8</v>
      </c>
      <c r="J1295" s="5" t="s">
        <v>9</v>
      </c>
    </row>
    <row r="1296" spans="1:10" ht="105">
      <c r="A1296" s="5" t="s">
        <v>1514</v>
      </c>
      <c r="B1296" s="5" t="s">
        <v>2582</v>
      </c>
      <c r="C1296" s="4" t="s">
        <v>2583</v>
      </c>
      <c r="D1296" s="5" t="s">
        <v>2207</v>
      </c>
      <c r="E1296" s="4" t="s">
        <v>2584</v>
      </c>
      <c r="I1296" s="4" t="s">
        <v>8</v>
      </c>
      <c r="J1296" s="5" t="s">
        <v>9</v>
      </c>
    </row>
    <row r="1297" spans="1:10" ht="52.5">
      <c r="A1297" s="5" t="s">
        <v>1514</v>
      </c>
      <c r="B1297" s="5" t="s">
        <v>2585</v>
      </c>
      <c r="C1297" s="4" t="s">
        <v>2299</v>
      </c>
      <c r="D1297" s="5" t="s">
        <v>3</v>
      </c>
      <c r="E1297" s="4" t="s">
        <v>2586</v>
      </c>
      <c r="I1297" s="4" t="s">
        <v>8</v>
      </c>
      <c r="J1297" s="5" t="s">
        <v>9</v>
      </c>
    </row>
    <row r="1298" spans="1:10" ht="78.75">
      <c r="A1298" s="5" t="s">
        <v>1514</v>
      </c>
      <c r="B1298" s="5" t="s">
        <v>2587</v>
      </c>
      <c r="C1298" s="4" t="s">
        <v>2521</v>
      </c>
      <c r="D1298" s="5" t="s">
        <v>3</v>
      </c>
      <c r="E1298" s="4" t="s">
        <v>2588</v>
      </c>
      <c r="I1298" s="4" t="s">
        <v>8</v>
      </c>
      <c r="J1298" s="5" t="s">
        <v>9</v>
      </c>
    </row>
    <row r="1299" spans="1:10" ht="78.75">
      <c r="A1299" s="5" t="s">
        <v>1514</v>
      </c>
      <c r="B1299" s="5" t="s">
        <v>2589</v>
      </c>
      <c r="C1299" s="4" t="s">
        <v>2521</v>
      </c>
      <c r="D1299" s="5" t="s">
        <v>3</v>
      </c>
      <c r="E1299" s="4" t="s">
        <v>2590</v>
      </c>
      <c r="I1299" s="4" t="s">
        <v>8</v>
      </c>
      <c r="J1299" s="5" t="s">
        <v>9</v>
      </c>
    </row>
    <row r="1300" spans="1:10" ht="78.75">
      <c r="A1300" s="5" t="s">
        <v>1514</v>
      </c>
      <c r="B1300" s="5" t="s">
        <v>2591</v>
      </c>
      <c r="C1300" s="4" t="s">
        <v>2521</v>
      </c>
      <c r="D1300" s="5" t="s">
        <v>3</v>
      </c>
      <c r="E1300" s="4" t="s">
        <v>2590</v>
      </c>
      <c r="I1300" s="4" t="s">
        <v>8</v>
      </c>
      <c r="J1300" s="5" t="s">
        <v>9</v>
      </c>
    </row>
    <row r="1301" spans="1:10" ht="78.75">
      <c r="A1301" s="5" t="s">
        <v>1514</v>
      </c>
      <c r="B1301" s="5" t="s">
        <v>2592</v>
      </c>
      <c r="C1301" s="4" t="s">
        <v>2521</v>
      </c>
      <c r="D1301" s="5" t="s">
        <v>3</v>
      </c>
      <c r="E1301" s="4" t="s">
        <v>2590</v>
      </c>
      <c r="I1301" s="4" t="s">
        <v>8</v>
      </c>
      <c r="J1301" s="5" t="s">
        <v>9</v>
      </c>
    </row>
    <row r="1302" spans="1:10" ht="26.25">
      <c r="A1302" s="5" t="s">
        <v>1514</v>
      </c>
      <c r="B1302" s="5" t="s">
        <v>2593</v>
      </c>
      <c r="C1302" s="4" t="s">
        <v>29</v>
      </c>
      <c r="D1302" s="5" t="s">
        <v>13</v>
      </c>
      <c r="E1302" s="4" t="s">
        <v>2594</v>
      </c>
      <c r="I1302" s="4" t="s">
        <v>2135</v>
      </c>
      <c r="J1302" s="5" t="s">
        <v>9</v>
      </c>
    </row>
    <row r="1303" spans="1:10" ht="183.75">
      <c r="A1303" s="5" t="s">
        <v>1514</v>
      </c>
      <c r="B1303" s="5" t="s">
        <v>2595</v>
      </c>
      <c r="C1303" s="4" t="s">
        <v>2596</v>
      </c>
      <c r="D1303" s="5" t="s">
        <v>3</v>
      </c>
      <c r="E1303" s="4" t="s">
        <v>2597</v>
      </c>
      <c r="I1303" s="4" t="s">
        <v>8</v>
      </c>
      <c r="J1303" s="5" t="s">
        <v>9</v>
      </c>
    </row>
    <row r="1304" spans="1:10" ht="52.5">
      <c r="A1304" s="5" t="s">
        <v>1514</v>
      </c>
      <c r="B1304" s="5" t="s">
        <v>2598</v>
      </c>
      <c r="C1304" s="4" t="s">
        <v>2469</v>
      </c>
      <c r="D1304" s="5" t="s">
        <v>3</v>
      </c>
      <c r="E1304" s="4" t="s">
        <v>2586</v>
      </c>
      <c r="I1304" s="4" t="s">
        <v>8</v>
      </c>
      <c r="J1304" s="5" t="s">
        <v>9</v>
      </c>
    </row>
    <row r="1305" spans="1:10" ht="131.25">
      <c r="A1305" s="5" t="s">
        <v>1514</v>
      </c>
      <c r="B1305" s="5" t="s">
        <v>2599</v>
      </c>
      <c r="C1305" s="4" t="s">
        <v>2600</v>
      </c>
      <c r="D1305" s="5" t="s">
        <v>2569</v>
      </c>
      <c r="E1305" s="4" t="s">
        <v>2601</v>
      </c>
      <c r="I1305" s="4" t="s">
        <v>8</v>
      </c>
      <c r="J1305" s="5" t="s">
        <v>9</v>
      </c>
    </row>
    <row r="1306" spans="1:10" ht="78.75">
      <c r="A1306" s="5" t="s">
        <v>1514</v>
      </c>
      <c r="B1306" s="5" t="s">
        <v>2602</v>
      </c>
      <c r="C1306" s="4" t="s">
        <v>2541</v>
      </c>
      <c r="D1306" s="5" t="s">
        <v>2569</v>
      </c>
      <c r="E1306" s="4" t="s">
        <v>2603</v>
      </c>
      <c r="I1306" s="4" t="s">
        <v>8</v>
      </c>
      <c r="J1306" s="5" t="s">
        <v>9</v>
      </c>
    </row>
    <row r="1307" spans="1:10" ht="52.5">
      <c r="A1307" s="5" t="s">
        <v>1514</v>
      </c>
      <c r="B1307" s="5" t="s">
        <v>2604</v>
      </c>
      <c r="C1307" s="4" t="s">
        <v>1478</v>
      </c>
      <c r="D1307" s="5" t="s">
        <v>3</v>
      </c>
      <c r="E1307" s="4" t="s">
        <v>2586</v>
      </c>
      <c r="I1307" s="4" t="s">
        <v>8</v>
      </c>
      <c r="J1307" s="5" t="s">
        <v>9</v>
      </c>
    </row>
    <row r="1308" spans="1:10" ht="105">
      <c r="A1308" s="5" t="s">
        <v>1514</v>
      </c>
      <c r="B1308" s="5" t="s">
        <v>2605</v>
      </c>
      <c r="C1308" s="4" t="s">
        <v>2544</v>
      </c>
      <c r="D1308" s="5" t="s">
        <v>2569</v>
      </c>
      <c r="E1308" s="4" t="s">
        <v>2606</v>
      </c>
      <c r="I1308" s="4" t="s">
        <v>8</v>
      </c>
      <c r="J1308" s="5" t="s">
        <v>9</v>
      </c>
    </row>
    <row r="1309" spans="1:10" ht="52.5">
      <c r="A1309" s="5" t="s">
        <v>1514</v>
      </c>
      <c r="B1309" s="5" t="s">
        <v>2607</v>
      </c>
      <c r="C1309" s="4" t="s">
        <v>2608</v>
      </c>
      <c r="D1309" s="5" t="s">
        <v>3</v>
      </c>
      <c r="E1309" s="4" t="s">
        <v>2586</v>
      </c>
      <c r="I1309" s="4" t="s">
        <v>8</v>
      </c>
      <c r="J1309" s="5" t="s">
        <v>9</v>
      </c>
    </row>
    <row r="1310" spans="1:10" ht="52.5">
      <c r="A1310" s="5" t="s">
        <v>1514</v>
      </c>
      <c r="B1310" s="5" t="s">
        <v>2609</v>
      </c>
      <c r="C1310" s="4" t="s">
        <v>2610</v>
      </c>
      <c r="D1310" s="5" t="s">
        <v>3</v>
      </c>
      <c r="E1310" s="4" t="s">
        <v>2586</v>
      </c>
      <c r="I1310" s="4" t="s">
        <v>8</v>
      </c>
      <c r="J1310" s="5" t="s">
        <v>9</v>
      </c>
    </row>
    <row r="1311" spans="1:10" ht="131.25">
      <c r="A1311" s="5" t="s">
        <v>2611</v>
      </c>
      <c r="B1311" s="5" t="s">
        <v>2612</v>
      </c>
      <c r="C1311" s="4" t="s">
        <v>2613</v>
      </c>
      <c r="D1311" s="5" t="s">
        <v>2569</v>
      </c>
      <c r="E1311" s="4" t="s">
        <v>2614</v>
      </c>
      <c r="I1311" s="4" t="s">
        <v>8</v>
      </c>
      <c r="J1311" s="5" t="s">
        <v>9</v>
      </c>
    </row>
    <row r="1312" spans="1:10" ht="131.25">
      <c r="A1312" s="5" t="s">
        <v>1634</v>
      </c>
      <c r="B1312" s="5" t="s">
        <v>2615</v>
      </c>
      <c r="C1312" s="4" t="s">
        <v>2613</v>
      </c>
      <c r="D1312" s="5" t="s">
        <v>2569</v>
      </c>
      <c r="E1312" s="4" t="s">
        <v>2616</v>
      </c>
      <c r="I1312" s="4" t="s">
        <v>8</v>
      </c>
      <c r="J1312" s="5" t="s">
        <v>9</v>
      </c>
    </row>
    <row r="1313" spans="1:10" ht="78.75">
      <c r="A1313" s="5" t="s">
        <v>1634</v>
      </c>
      <c r="B1313" s="5" t="s">
        <v>2617</v>
      </c>
      <c r="C1313" s="4" t="s">
        <v>2206</v>
      </c>
      <c r="D1313" s="5" t="s">
        <v>2569</v>
      </c>
      <c r="E1313" s="4" t="s">
        <v>2618</v>
      </c>
      <c r="I1313" s="4" t="s">
        <v>8</v>
      </c>
      <c r="J1313" s="5" t="s">
        <v>9</v>
      </c>
    </row>
    <row r="1314" spans="1:10" ht="78.75">
      <c r="A1314" s="5" t="s">
        <v>1634</v>
      </c>
      <c r="B1314" s="5" t="s">
        <v>2619</v>
      </c>
      <c r="C1314" s="4" t="s">
        <v>2509</v>
      </c>
      <c r="D1314" s="5" t="s">
        <v>3</v>
      </c>
      <c r="E1314" s="4" t="s">
        <v>2620</v>
      </c>
      <c r="I1314" s="4" t="s">
        <v>8</v>
      </c>
      <c r="J1314" s="5" t="s">
        <v>9</v>
      </c>
    </row>
    <row r="1315" spans="1:10" ht="78.75">
      <c r="A1315" s="5" t="s">
        <v>1634</v>
      </c>
      <c r="B1315" s="5" t="s">
        <v>2621</v>
      </c>
      <c r="C1315" s="4" t="s">
        <v>2512</v>
      </c>
      <c r="D1315" s="5" t="s">
        <v>3</v>
      </c>
      <c r="E1315" s="4" t="s">
        <v>2620</v>
      </c>
      <c r="I1315" s="4" t="s">
        <v>8</v>
      </c>
      <c r="J1315" s="5" t="s">
        <v>9</v>
      </c>
    </row>
    <row r="1316" spans="1:10" ht="78.75">
      <c r="A1316" s="5" t="s">
        <v>1634</v>
      </c>
      <c r="B1316" s="5" t="s">
        <v>2622</v>
      </c>
      <c r="C1316" s="4" t="s">
        <v>2521</v>
      </c>
      <c r="D1316" s="5" t="s">
        <v>3</v>
      </c>
      <c r="E1316" s="4" t="s">
        <v>2620</v>
      </c>
      <c r="I1316" s="4" t="s">
        <v>8</v>
      </c>
      <c r="J1316" s="5" t="s">
        <v>9</v>
      </c>
    </row>
    <row r="1317" spans="1:10" ht="131.25">
      <c r="A1317" s="5" t="s">
        <v>1634</v>
      </c>
      <c r="B1317" s="5" t="s">
        <v>2623</v>
      </c>
      <c r="C1317" s="4" t="s">
        <v>2613</v>
      </c>
      <c r="D1317" s="5" t="s">
        <v>2569</v>
      </c>
      <c r="E1317" s="4" t="s">
        <v>2624</v>
      </c>
      <c r="I1317" s="4" t="s">
        <v>8</v>
      </c>
      <c r="J1317" s="5" t="s">
        <v>9</v>
      </c>
    </row>
    <row r="1318" spans="1:10" ht="105">
      <c r="A1318" s="5" t="s">
        <v>1634</v>
      </c>
      <c r="B1318" s="5" t="s">
        <v>2625</v>
      </c>
      <c r="C1318" s="4" t="s">
        <v>2626</v>
      </c>
      <c r="D1318" s="5" t="s">
        <v>3</v>
      </c>
      <c r="E1318" s="4" t="s">
        <v>2627</v>
      </c>
      <c r="I1318" s="4" t="s">
        <v>8</v>
      </c>
      <c r="J1318" s="5" t="s">
        <v>454</v>
      </c>
    </row>
    <row r="1319" spans="1:10" ht="105">
      <c r="A1319" s="5" t="s">
        <v>1634</v>
      </c>
      <c r="B1319" s="5" t="s">
        <v>2628</v>
      </c>
      <c r="C1319" s="4" t="s">
        <v>2629</v>
      </c>
      <c r="D1319" s="5" t="s">
        <v>2569</v>
      </c>
      <c r="E1319" s="4" t="s">
        <v>2630</v>
      </c>
      <c r="I1319" s="4" t="s">
        <v>8</v>
      </c>
      <c r="J1319" s="5" t="s">
        <v>9</v>
      </c>
    </row>
    <row r="1320" spans="1:10" ht="78.75">
      <c r="A1320" s="5" t="s">
        <v>1634</v>
      </c>
      <c r="B1320" s="5" t="s">
        <v>2631</v>
      </c>
      <c r="C1320" s="4" t="s">
        <v>2299</v>
      </c>
      <c r="D1320" s="5" t="s">
        <v>3</v>
      </c>
      <c r="E1320" s="4" t="s">
        <v>2632</v>
      </c>
      <c r="I1320" s="4" t="s">
        <v>8</v>
      </c>
      <c r="J1320" s="5" t="s">
        <v>9</v>
      </c>
    </row>
    <row r="1321" spans="1:10" ht="78.75">
      <c r="A1321" s="5" t="s">
        <v>1634</v>
      </c>
      <c r="B1321" s="5" t="s">
        <v>2633</v>
      </c>
      <c r="C1321" s="4" t="s">
        <v>2634</v>
      </c>
      <c r="D1321" s="5" t="s">
        <v>1977</v>
      </c>
      <c r="E1321" s="4" t="s">
        <v>2635</v>
      </c>
      <c r="I1321" s="4" t="s">
        <v>8</v>
      </c>
      <c r="J1321" s="5" t="s">
        <v>9</v>
      </c>
    </row>
    <row r="1322" spans="1:10" ht="52.5">
      <c r="A1322" s="5" t="s">
        <v>1634</v>
      </c>
      <c r="B1322" s="5" t="s">
        <v>2636</v>
      </c>
      <c r="C1322" s="4" t="s">
        <v>2469</v>
      </c>
      <c r="D1322" s="5" t="s">
        <v>3</v>
      </c>
      <c r="E1322" s="4" t="s">
        <v>2586</v>
      </c>
      <c r="I1322" s="4" t="s">
        <v>8</v>
      </c>
      <c r="J1322" s="5" t="s">
        <v>9</v>
      </c>
    </row>
    <row r="1323" spans="1:10" ht="52.5">
      <c r="A1323" s="5" t="s">
        <v>1634</v>
      </c>
      <c r="B1323" s="5" t="s">
        <v>2637</v>
      </c>
      <c r="C1323" s="4" t="s">
        <v>29</v>
      </c>
      <c r="D1323" s="5" t="s">
        <v>13</v>
      </c>
      <c r="E1323" s="4" t="s">
        <v>2638</v>
      </c>
      <c r="I1323" s="4" t="s">
        <v>8</v>
      </c>
      <c r="J1323" s="5" t="s">
        <v>9</v>
      </c>
    </row>
    <row r="1324" spans="1:10" ht="52.5">
      <c r="A1324" s="5" t="s">
        <v>1634</v>
      </c>
      <c r="B1324" s="5" t="s">
        <v>2639</v>
      </c>
      <c r="C1324" s="4" t="s">
        <v>2299</v>
      </c>
      <c r="D1324" s="5" t="s">
        <v>3</v>
      </c>
      <c r="E1324" s="4" t="s">
        <v>2586</v>
      </c>
      <c r="I1324" s="4" t="s">
        <v>8</v>
      </c>
      <c r="J1324" s="5" t="s">
        <v>9</v>
      </c>
    </row>
    <row r="1325" spans="1:10" ht="52.5">
      <c r="A1325" s="5" t="s">
        <v>1725</v>
      </c>
      <c r="B1325" s="5" t="s">
        <v>2640</v>
      </c>
      <c r="C1325" s="4" t="s">
        <v>2641</v>
      </c>
      <c r="D1325" s="5" t="s">
        <v>3</v>
      </c>
      <c r="E1325" s="4" t="s">
        <v>2642</v>
      </c>
      <c r="I1325" s="4" t="s">
        <v>8</v>
      </c>
      <c r="J1325" s="5" t="s">
        <v>9</v>
      </c>
    </row>
    <row r="1326" spans="1:10" ht="78.75">
      <c r="A1326" s="5" t="s">
        <v>1725</v>
      </c>
      <c r="B1326" s="5" t="s">
        <v>2643</v>
      </c>
      <c r="C1326" s="4" t="s">
        <v>1813</v>
      </c>
      <c r="D1326" s="5" t="s">
        <v>2569</v>
      </c>
      <c r="E1326" s="4" t="s">
        <v>2644</v>
      </c>
      <c r="I1326" s="4" t="s">
        <v>8</v>
      </c>
      <c r="J1326" s="5" t="s">
        <v>9</v>
      </c>
    </row>
    <row r="1327" spans="1:10" ht="52.5">
      <c r="A1327" s="5" t="s">
        <v>1725</v>
      </c>
      <c r="B1327" s="5" t="s">
        <v>2645</v>
      </c>
      <c r="C1327" s="4" t="s">
        <v>2299</v>
      </c>
      <c r="D1327" s="5" t="s">
        <v>3</v>
      </c>
      <c r="E1327" s="4" t="s">
        <v>2586</v>
      </c>
      <c r="I1327" s="4" t="s">
        <v>8</v>
      </c>
      <c r="J1327" s="5" t="s">
        <v>9</v>
      </c>
    </row>
    <row r="1328" spans="1:10" ht="131.25">
      <c r="A1328" s="5" t="s">
        <v>2646</v>
      </c>
      <c r="B1328" s="5" t="s">
        <v>2647</v>
      </c>
      <c r="C1328" s="4" t="s">
        <v>2215</v>
      </c>
      <c r="D1328" s="5" t="s">
        <v>2569</v>
      </c>
      <c r="E1328" s="4" t="s">
        <v>2648</v>
      </c>
      <c r="I1328" s="4" t="s">
        <v>8</v>
      </c>
      <c r="J1328" s="5" t="s">
        <v>9</v>
      </c>
    </row>
    <row r="1329" spans="1:10" ht="131.25">
      <c r="A1329" s="5" t="s">
        <v>1723</v>
      </c>
      <c r="B1329" s="5" t="s">
        <v>2649</v>
      </c>
      <c r="C1329" s="4" t="s">
        <v>2650</v>
      </c>
      <c r="D1329" s="5" t="s">
        <v>2569</v>
      </c>
      <c r="E1329" s="4" t="s">
        <v>2651</v>
      </c>
      <c r="I1329" s="4" t="s">
        <v>8</v>
      </c>
      <c r="J1329" s="5" t="s">
        <v>9</v>
      </c>
    </row>
    <row r="1330" spans="1:10" ht="78.75">
      <c r="A1330" s="5" t="s">
        <v>1725</v>
      </c>
      <c r="B1330" s="5" t="s">
        <v>2652</v>
      </c>
      <c r="C1330" s="4" t="s">
        <v>2653</v>
      </c>
      <c r="D1330" s="5" t="s">
        <v>3</v>
      </c>
      <c r="E1330" s="4" t="s">
        <v>2654</v>
      </c>
      <c r="I1330" s="4" t="s">
        <v>8</v>
      </c>
      <c r="J1330" s="5" t="s">
        <v>9</v>
      </c>
    </row>
    <row r="1331" spans="1:10" ht="131.25">
      <c r="A1331" s="5" t="s">
        <v>1725</v>
      </c>
      <c r="B1331" s="5" t="s">
        <v>2655</v>
      </c>
      <c r="C1331" s="4" t="s">
        <v>2656</v>
      </c>
      <c r="D1331" s="5" t="s">
        <v>3</v>
      </c>
      <c r="E1331" s="4" t="s">
        <v>2657</v>
      </c>
      <c r="I1331" s="4" t="s">
        <v>8</v>
      </c>
      <c r="J1331" s="5" t="s">
        <v>9</v>
      </c>
    </row>
    <row r="1332" spans="1:10" ht="131.25">
      <c r="A1332" s="5" t="s">
        <v>1634</v>
      </c>
      <c r="B1332" s="5" t="s">
        <v>2658</v>
      </c>
      <c r="C1332" s="4" t="s">
        <v>2659</v>
      </c>
      <c r="D1332" s="5" t="s">
        <v>2207</v>
      </c>
      <c r="E1332" s="4" t="s">
        <v>2660</v>
      </c>
      <c r="I1332" s="4" t="s">
        <v>9</v>
      </c>
      <c r="J1332" s="5" t="s">
        <v>9</v>
      </c>
    </row>
    <row r="1333" spans="1:10" ht="157.5">
      <c r="A1333" s="5" t="s">
        <v>1728</v>
      </c>
      <c r="B1333" s="5" t="s">
        <v>2661</v>
      </c>
      <c r="C1333" s="4" t="s">
        <v>2662</v>
      </c>
      <c r="D1333" s="5" t="s">
        <v>3</v>
      </c>
      <c r="E1333" s="4" t="s">
        <v>2663</v>
      </c>
      <c r="I1333" s="4" t="s">
        <v>9</v>
      </c>
      <c r="J1333" s="5" t="s">
        <v>9</v>
      </c>
    </row>
    <row r="1334" spans="1:10" ht="131.25">
      <c r="A1334" s="5" t="s">
        <v>1728</v>
      </c>
      <c r="B1334" s="5" t="s">
        <v>2664</v>
      </c>
      <c r="C1334" s="4" t="s">
        <v>2665</v>
      </c>
      <c r="D1334" s="5" t="s">
        <v>3</v>
      </c>
      <c r="E1334" s="4" t="s">
        <v>2666</v>
      </c>
      <c r="I1334" s="4" t="s">
        <v>9</v>
      </c>
      <c r="J1334" s="5" t="s">
        <v>9</v>
      </c>
    </row>
    <row r="1335" spans="1:10" ht="131.25">
      <c r="A1335" s="5" t="s">
        <v>1728</v>
      </c>
      <c r="B1335" s="5" t="s">
        <v>2667</v>
      </c>
      <c r="C1335" s="4" t="s">
        <v>2668</v>
      </c>
      <c r="D1335" s="5" t="s">
        <v>3</v>
      </c>
      <c r="E1335" s="4" t="s">
        <v>2669</v>
      </c>
      <c r="I1335" s="4" t="s">
        <v>9</v>
      </c>
      <c r="J1335" s="5" t="s">
        <v>9</v>
      </c>
    </row>
    <row r="1336" spans="1:10" ht="78.75">
      <c r="A1336" s="5" t="s">
        <v>1728</v>
      </c>
      <c r="B1336" s="5" t="s">
        <v>2670</v>
      </c>
      <c r="C1336" s="4" t="s">
        <v>2671</v>
      </c>
      <c r="D1336" s="5" t="s">
        <v>3</v>
      </c>
      <c r="E1336" s="4" t="s">
        <v>2672</v>
      </c>
      <c r="I1336" s="4" t="s">
        <v>9</v>
      </c>
      <c r="J1336" s="5" t="s">
        <v>9</v>
      </c>
    </row>
    <row r="1337" spans="1:10" ht="131.25">
      <c r="A1337" s="5" t="s">
        <v>1728</v>
      </c>
      <c r="B1337" s="5" t="s">
        <v>2673</v>
      </c>
      <c r="C1337" s="4" t="s">
        <v>2662</v>
      </c>
      <c r="D1337" s="5" t="s">
        <v>3</v>
      </c>
      <c r="E1337" s="4" t="s">
        <v>2674</v>
      </c>
      <c r="I1337" s="4" t="s">
        <v>9</v>
      </c>
      <c r="J1337" s="5" t="s">
        <v>9</v>
      </c>
    </row>
    <row r="1338" spans="1:10" ht="78.75">
      <c r="A1338" s="5" t="s">
        <v>1728</v>
      </c>
      <c r="B1338" s="5" t="s">
        <v>2675</v>
      </c>
      <c r="C1338" s="4" t="s">
        <v>2656</v>
      </c>
      <c r="D1338" s="5" t="s">
        <v>3</v>
      </c>
      <c r="E1338" s="4" t="s">
        <v>2676</v>
      </c>
      <c r="I1338" s="4" t="s">
        <v>9</v>
      </c>
      <c r="J1338" s="5" t="s">
        <v>9</v>
      </c>
    </row>
    <row r="1339" spans="1:10" ht="78.75">
      <c r="A1339" s="5" t="s">
        <v>1728</v>
      </c>
      <c r="B1339" s="5" t="s">
        <v>2677</v>
      </c>
      <c r="C1339" s="4" t="s">
        <v>2678</v>
      </c>
      <c r="D1339" s="5" t="s">
        <v>3</v>
      </c>
      <c r="E1339" s="4" t="s">
        <v>2679</v>
      </c>
      <c r="I1339" s="4" t="s">
        <v>9</v>
      </c>
      <c r="J1339" s="5" t="s">
        <v>9</v>
      </c>
    </row>
    <row r="1340" spans="1:10" ht="105">
      <c r="A1340" s="5" t="s">
        <v>1728</v>
      </c>
      <c r="B1340" s="5" t="s">
        <v>2680</v>
      </c>
      <c r="C1340" s="4" t="s">
        <v>2681</v>
      </c>
      <c r="D1340" s="5" t="s">
        <v>3</v>
      </c>
      <c r="E1340" s="4" t="s">
        <v>2682</v>
      </c>
      <c r="I1340" s="4" t="s">
        <v>9</v>
      </c>
      <c r="J1340" s="5" t="s">
        <v>9</v>
      </c>
    </row>
    <row r="1341" spans="1:10" ht="105">
      <c r="A1341" s="5" t="s">
        <v>1728</v>
      </c>
      <c r="B1341" s="5" t="s">
        <v>2683</v>
      </c>
      <c r="C1341" s="4" t="s">
        <v>2681</v>
      </c>
      <c r="D1341" s="5" t="s">
        <v>3</v>
      </c>
      <c r="E1341" s="4" t="s">
        <v>2684</v>
      </c>
      <c r="I1341" s="4" t="s">
        <v>9</v>
      </c>
      <c r="J1341" s="5" t="s">
        <v>9</v>
      </c>
    </row>
    <row r="1342" spans="1:10" ht="105">
      <c r="A1342" s="5" t="s">
        <v>1728</v>
      </c>
      <c r="B1342" s="5" t="s">
        <v>2685</v>
      </c>
      <c r="C1342" s="4" t="s">
        <v>2686</v>
      </c>
      <c r="D1342" s="5" t="s">
        <v>3</v>
      </c>
      <c r="E1342" s="4" t="s">
        <v>2687</v>
      </c>
      <c r="I1342" s="4" t="s">
        <v>9</v>
      </c>
      <c r="J1342" s="5" t="s">
        <v>9</v>
      </c>
    </row>
    <row r="1343" spans="1:10" ht="78.75">
      <c r="A1343" s="5" t="s">
        <v>1728</v>
      </c>
      <c r="B1343" s="5" t="s">
        <v>2688</v>
      </c>
      <c r="C1343" s="4" t="s">
        <v>2689</v>
      </c>
      <c r="D1343" s="5" t="s">
        <v>3</v>
      </c>
      <c r="E1343" s="4" t="s">
        <v>2690</v>
      </c>
      <c r="I1343" s="4" t="s">
        <v>9</v>
      </c>
      <c r="J1343" s="5" t="s">
        <v>9</v>
      </c>
    </row>
    <row r="1344" spans="1:10" ht="131.25">
      <c r="A1344" s="5" t="s">
        <v>1728</v>
      </c>
      <c r="B1344" s="5" t="s">
        <v>2691</v>
      </c>
      <c r="C1344" s="4" t="s">
        <v>2692</v>
      </c>
      <c r="D1344" s="5" t="s">
        <v>2207</v>
      </c>
      <c r="E1344" s="4" t="s">
        <v>2693</v>
      </c>
      <c r="I1344" s="4" t="s">
        <v>9</v>
      </c>
      <c r="J1344" s="5" t="s">
        <v>9</v>
      </c>
    </row>
    <row r="1345" spans="1:10" ht="78.75">
      <c r="A1345" s="5" t="s">
        <v>1728</v>
      </c>
      <c r="B1345" s="5" t="s">
        <v>2694</v>
      </c>
      <c r="C1345" s="4" t="s">
        <v>2695</v>
      </c>
      <c r="D1345" s="5" t="s">
        <v>3</v>
      </c>
      <c r="E1345" s="4" t="s">
        <v>2696</v>
      </c>
      <c r="I1345" s="4" t="s">
        <v>9</v>
      </c>
      <c r="J1345" s="5" t="s">
        <v>9</v>
      </c>
    </row>
    <row r="1346" spans="1:10" ht="105">
      <c r="A1346" s="5" t="s">
        <v>1728</v>
      </c>
      <c r="B1346" s="5" t="s">
        <v>2697</v>
      </c>
      <c r="C1346" s="4" t="s">
        <v>2698</v>
      </c>
      <c r="D1346" s="5" t="s">
        <v>2207</v>
      </c>
      <c r="E1346" s="4" t="s">
        <v>2699</v>
      </c>
      <c r="I1346" s="4" t="s">
        <v>9</v>
      </c>
      <c r="J1346" s="5" t="s">
        <v>9</v>
      </c>
    </row>
    <row r="1347" spans="1:10" ht="105">
      <c r="A1347" s="5" t="s">
        <v>1728</v>
      </c>
      <c r="B1347" s="5" t="s">
        <v>2700</v>
      </c>
      <c r="C1347" s="4" t="s">
        <v>2701</v>
      </c>
      <c r="D1347" s="5" t="s">
        <v>3</v>
      </c>
      <c r="E1347" s="4" t="s">
        <v>2702</v>
      </c>
      <c r="I1347" s="4" t="s">
        <v>9</v>
      </c>
      <c r="J1347" s="5" t="s">
        <v>9</v>
      </c>
    </row>
    <row r="1348" spans="1:10" ht="105">
      <c r="A1348" s="5" t="s">
        <v>1728</v>
      </c>
      <c r="B1348" s="5" t="s">
        <v>2703</v>
      </c>
      <c r="C1348" s="4" t="s">
        <v>2704</v>
      </c>
      <c r="D1348" s="5" t="s">
        <v>3</v>
      </c>
      <c r="E1348" s="4" t="s">
        <v>2705</v>
      </c>
      <c r="I1348" s="4" t="s">
        <v>9</v>
      </c>
      <c r="J1348" s="5" t="s">
        <v>9</v>
      </c>
    </row>
    <row r="1349" spans="1:10" ht="131.25">
      <c r="A1349" s="5" t="s">
        <v>1728</v>
      </c>
      <c r="B1349" s="5" t="s">
        <v>2706</v>
      </c>
      <c r="C1349" s="4" t="s">
        <v>2707</v>
      </c>
      <c r="D1349" s="5" t="s">
        <v>2207</v>
      </c>
      <c r="E1349" s="4" t="s">
        <v>2708</v>
      </c>
      <c r="I1349" s="4" t="s">
        <v>9</v>
      </c>
      <c r="J1349" s="5" t="s">
        <v>9</v>
      </c>
    </row>
    <row r="1350" spans="1:10" ht="105">
      <c r="A1350" s="5" t="s">
        <v>1728</v>
      </c>
      <c r="B1350" s="5" t="s">
        <v>2709</v>
      </c>
      <c r="C1350" s="4" t="s">
        <v>2710</v>
      </c>
      <c r="D1350" s="5" t="s">
        <v>3</v>
      </c>
      <c r="E1350" s="4" t="s">
        <v>2711</v>
      </c>
      <c r="I1350" s="4" t="s">
        <v>9</v>
      </c>
      <c r="J1350" s="5" t="s">
        <v>9</v>
      </c>
    </row>
    <row r="1351" spans="1:10" ht="105">
      <c r="A1351" s="5" t="s">
        <v>1728</v>
      </c>
      <c r="B1351" s="5" t="s">
        <v>2712</v>
      </c>
      <c r="C1351" s="4" t="s">
        <v>2713</v>
      </c>
      <c r="D1351" s="5" t="s">
        <v>3</v>
      </c>
      <c r="E1351" s="4" t="s">
        <v>2714</v>
      </c>
      <c r="I1351" s="4" t="s">
        <v>9</v>
      </c>
      <c r="J1351" s="5" t="s">
        <v>9</v>
      </c>
    </row>
    <row r="1352" spans="1:10" ht="105">
      <c r="A1352" s="5" t="s">
        <v>1728</v>
      </c>
      <c r="B1352" s="5" t="s">
        <v>2715</v>
      </c>
      <c r="C1352" s="4" t="s">
        <v>2716</v>
      </c>
      <c r="D1352" s="5" t="s">
        <v>3</v>
      </c>
      <c r="E1352" s="4" t="s">
        <v>2717</v>
      </c>
    </row>
    <row r="1353" spans="1:10" ht="105">
      <c r="A1353" s="5" t="s">
        <v>1728</v>
      </c>
      <c r="B1353" s="5" t="s">
        <v>2718</v>
      </c>
      <c r="C1353" s="4" t="s">
        <v>2719</v>
      </c>
      <c r="D1353" s="5" t="s">
        <v>2720</v>
      </c>
      <c r="E1353" s="4" t="s">
        <v>2721</v>
      </c>
      <c r="I1353" s="4" t="s">
        <v>9</v>
      </c>
      <c r="J1353" s="5" t="s">
        <v>9</v>
      </c>
    </row>
    <row r="1354" spans="1:10" ht="78.75">
      <c r="A1354" s="5" t="s">
        <v>1820</v>
      </c>
      <c r="B1354" s="5" t="s">
        <v>2722</v>
      </c>
      <c r="C1354" s="4" t="s">
        <v>2723</v>
      </c>
      <c r="D1354" s="5" t="s">
        <v>2720</v>
      </c>
      <c r="E1354" s="4" t="s">
        <v>2724</v>
      </c>
      <c r="I1354" s="4" t="s">
        <v>9</v>
      </c>
      <c r="J1354" s="5" t="s">
        <v>9</v>
      </c>
    </row>
    <row r="1355" spans="1:10" ht="105">
      <c r="A1355" s="5" t="s">
        <v>1820</v>
      </c>
      <c r="B1355" s="5" t="s">
        <v>2725</v>
      </c>
      <c r="C1355" s="4" t="s">
        <v>2726</v>
      </c>
      <c r="D1355" s="5" t="s">
        <v>2720</v>
      </c>
      <c r="E1355" s="4" t="s">
        <v>2727</v>
      </c>
      <c r="I1355" s="4" t="s">
        <v>9</v>
      </c>
      <c r="J1355" s="5" t="s">
        <v>9</v>
      </c>
    </row>
    <row r="1356" spans="1:10" ht="105">
      <c r="A1356" s="5" t="s">
        <v>1820</v>
      </c>
      <c r="B1356" s="5" t="s">
        <v>2728</v>
      </c>
      <c r="C1356" s="4" t="s">
        <v>2729</v>
      </c>
      <c r="D1356" s="5" t="s">
        <v>2730</v>
      </c>
      <c r="E1356" s="4" t="s">
        <v>2731</v>
      </c>
      <c r="I1356" s="4" t="s">
        <v>9</v>
      </c>
      <c r="J1356" s="5" t="s">
        <v>9</v>
      </c>
    </row>
    <row r="1357" spans="1:10" ht="105">
      <c r="A1357" s="5" t="s">
        <v>1820</v>
      </c>
      <c r="B1357" s="5" t="s">
        <v>2732</v>
      </c>
      <c r="C1357" s="4" t="s">
        <v>2733</v>
      </c>
      <c r="D1357" s="5" t="s">
        <v>2730</v>
      </c>
      <c r="E1357" s="4" t="s">
        <v>2734</v>
      </c>
      <c r="I1357" s="4" t="s">
        <v>9</v>
      </c>
      <c r="J1357" s="5" t="s">
        <v>9</v>
      </c>
    </row>
    <row r="1358" spans="1:10" ht="78.75">
      <c r="A1358" s="5" t="s">
        <v>1820</v>
      </c>
      <c r="B1358" s="5" t="s">
        <v>2735</v>
      </c>
      <c r="C1358" s="4" t="s">
        <v>2736</v>
      </c>
      <c r="D1358" s="5" t="s">
        <v>3</v>
      </c>
      <c r="E1358" s="4" t="s">
        <v>2737</v>
      </c>
      <c r="I1358" s="4" t="s">
        <v>9</v>
      </c>
      <c r="J1358" s="5" t="s">
        <v>9</v>
      </c>
    </row>
    <row r="1359" spans="1:10" ht="78.75">
      <c r="A1359" s="5" t="s">
        <v>1820</v>
      </c>
      <c r="B1359" s="5" t="s">
        <v>2738</v>
      </c>
      <c r="C1359" s="4" t="s">
        <v>2739</v>
      </c>
      <c r="D1359" s="5" t="s">
        <v>3</v>
      </c>
      <c r="E1359" s="4" t="s">
        <v>2740</v>
      </c>
      <c r="I1359" s="4" t="s">
        <v>9</v>
      </c>
      <c r="J1359" s="5" t="s">
        <v>9</v>
      </c>
    </row>
    <row r="1360" spans="1:10" ht="78.75">
      <c r="A1360" s="5" t="s">
        <v>1820</v>
      </c>
      <c r="B1360" s="5" t="s">
        <v>2741</v>
      </c>
      <c r="C1360" s="4" t="s">
        <v>2742</v>
      </c>
      <c r="D1360" s="5" t="s">
        <v>3</v>
      </c>
      <c r="E1360" s="4" t="s">
        <v>2743</v>
      </c>
      <c r="I1360" s="4" t="s">
        <v>9</v>
      </c>
      <c r="J1360" s="5" t="s">
        <v>9</v>
      </c>
    </row>
    <row r="1361" spans="1:10" ht="78.75">
      <c r="A1361" s="5" t="s">
        <v>1820</v>
      </c>
      <c r="B1361" s="5" t="s">
        <v>2744</v>
      </c>
      <c r="C1361" s="4" t="s">
        <v>2745</v>
      </c>
      <c r="D1361" s="5" t="s">
        <v>3</v>
      </c>
      <c r="E1361" s="4" t="s">
        <v>2746</v>
      </c>
      <c r="I1361" s="4" t="s">
        <v>9</v>
      </c>
      <c r="J1361" s="5" t="s">
        <v>9</v>
      </c>
    </row>
    <row r="1362" spans="1:10" ht="78.75">
      <c r="A1362" s="5" t="s">
        <v>1820</v>
      </c>
      <c r="B1362" s="5" t="s">
        <v>2747</v>
      </c>
      <c r="C1362" s="4" t="s">
        <v>2748</v>
      </c>
      <c r="D1362" s="5" t="s">
        <v>3</v>
      </c>
      <c r="E1362" s="4" t="s">
        <v>2749</v>
      </c>
      <c r="I1362" s="4" t="s">
        <v>9</v>
      </c>
      <c r="J1362" s="5" t="s">
        <v>9</v>
      </c>
    </row>
    <row r="1363" spans="1:10" ht="131.25">
      <c r="A1363" s="5" t="s">
        <v>1820</v>
      </c>
      <c r="B1363" s="5" t="s">
        <v>2750</v>
      </c>
      <c r="C1363" s="4" t="s">
        <v>2751</v>
      </c>
      <c r="D1363" s="5" t="s">
        <v>3</v>
      </c>
      <c r="E1363" s="4" t="s">
        <v>2752</v>
      </c>
      <c r="I1363" s="4" t="s">
        <v>9</v>
      </c>
      <c r="J1363" s="5" t="s">
        <v>9</v>
      </c>
    </row>
    <row r="1364" spans="1:10" ht="78.75">
      <c r="A1364" s="5" t="s">
        <v>1820</v>
      </c>
      <c r="B1364" s="5" t="s">
        <v>2753</v>
      </c>
      <c r="C1364" s="4" t="s">
        <v>2754</v>
      </c>
      <c r="D1364" s="5" t="s">
        <v>3</v>
      </c>
      <c r="E1364" s="4" t="s">
        <v>2755</v>
      </c>
      <c r="I1364" s="4" t="s">
        <v>9</v>
      </c>
      <c r="J1364" s="5" t="s">
        <v>9</v>
      </c>
    </row>
    <row r="1365" spans="1:10" ht="78.75">
      <c r="A1365" s="5" t="s">
        <v>1820</v>
      </c>
      <c r="B1365" s="5" t="s">
        <v>2756</v>
      </c>
      <c r="C1365" s="4" t="s">
        <v>2656</v>
      </c>
      <c r="D1365" s="5" t="s">
        <v>3</v>
      </c>
      <c r="E1365" s="4" t="s">
        <v>2757</v>
      </c>
      <c r="I1365" s="4" t="s">
        <v>9</v>
      </c>
      <c r="J1365" s="5" t="s">
        <v>9</v>
      </c>
    </row>
    <row r="1366" spans="1:10" ht="105">
      <c r="A1366" s="5" t="s">
        <v>1820</v>
      </c>
      <c r="B1366" s="5" t="s">
        <v>2758</v>
      </c>
      <c r="C1366" s="4" t="s">
        <v>2653</v>
      </c>
      <c r="D1366" s="5" t="s">
        <v>3</v>
      </c>
      <c r="E1366" s="4" t="s">
        <v>2759</v>
      </c>
      <c r="I1366" s="4" t="s">
        <v>9</v>
      </c>
      <c r="J1366" s="5" t="s">
        <v>9</v>
      </c>
    </row>
    <row r="1367" spans="1:10" ht="78.75">
      <c r="A1367" s="5" t="s">
        <v>1820</v>
      </c>
      <c r="B1367" s="5" t="s">
        <v>2760</v>
      </c>
      <c r="C1367" s="4" t="s">
        <v>2469</v>
      </c>
      <c r="D1367" s="5" t="s">
        <v>3</v>
      </c>
      <c r="E1367" s="4" t="s">
        <v>2761</v>
      </c>
      <c r="I1367" s="4" t="s">
        <v>9</v>
      </c>
      <c r="J1367" s="5" t="s">
        <v>9</v>
      </c>
    </row>
    <row r="1368" spans="1:10" ht="78.75">
      <c r="A1368" s="5" t="s">
        <v>1820</v>
      </c>
      <c r="B1368" s="5" t="s">
        <v>2762</v>
      </c>
      <c r="C1368" s="4" t="s">
        <v>2763</v>
      </c>
      <c r="D1368" s="5" t="s">
        <v>3</v>
      </c>
      <c r="E1368" s="4" t="s">
        <v>2764</v>
      </c>
      <c r="I1368" s="4" t="s">
        <v>9</v>
      </c>
      <c r="J1368" s="5" t="s">
        <v>9</v>
      </c>
    </row>
    <row r="1369" spans="1:10" ht="105">
      <c r="A1369" s="5" t="s">
        <v>1820</v>
      </c>
      <c r="B1369" s="5" t="s">
        <v>2765</v>
      </c>
      <c r="C1369" s="4" t="s">
        <v>2766</v>
      </c>
      <c r="D1369" s="5" t="s">
        <v>3</v>
      </c>
      <c r="E1369" s="4" t="s">
        <v>2767</v>
      </c>
      <c r="I1369" s="4" t="s">
        <v>9</v>
      </c>
      <c r="J1369" s="5" t="s">
        <v>9</v>
      </c>
    </row>
    <row r="1370" spans="1:10" ht="52.5">
      <c r="A1370" s="5" t="s">
        <v>1820</v>
      </c>
      <c r="B1370" s="5" t="s">
        <v>2768</v>
      </c>
      <c r="C1370" s="4" t="s">
        <v>1475</v>
      </c>
      <c r="D1370" s="5" t="s">
        <v>2207</v>
      </c>
      <c r="E1370" s="4" t="s">
        <v>2769</v>
      </c>
      <c r="I1370" s="4" t="s">
        <v>9</v>
      </c>
      <c r="J1370" s="5" t="s">
        <v>9</v>
      </c>
    </row>
    <row r="1371" spans="1:10" ht="105">
      <c r="A1371" s="5" t="s">
        <v>1820</v>
      </c>
      <c r="B1371" s="5" t="s">
        <v>2770</v>
      </c>
      <c r="C1371" s="4" t="s">
        <v>2771</v>
      </c>
      <c r="D1371" s="5" t="s">
        <v>2207</v>
      </c>
      <c r="E1371" s="4" t="s">
        <v>2772</v>
      </c>
      <c r="I1371" s="4" t="s">
        <v>9</v>
      </c>
      <c r="J1371" s="5" t="s">
        <v>9</v>
      </c>
    </row>
    <row r="1372" spans="1:10" ht="105">
      <c r="A1372" s="5" t="s">
        <v>1820</v>
      </c>
      <c r="B1372" s="5" t="s">
        <v>1877</v>
      </c>
      <c r="C1372" s="4" t="s">
        <v>2773</v>
      </c>
      <c r="D1372" s="5" t="s">
        <v>3</v>
      </c>
      <c r="E1372" s="4" t="s">
        <v>2774</v>
      </c>
      <c r="I1372" s="4" t="s">
        <v>9</v>
      </c>
      <c r="J1372" s="5" t="s">
        <v>9</v>
      </c>
    </row>
    <row r="1373" spans="1:10" ht="105">
      <c r="A1373" s="5" t="s">
        <v>1820</v>
      </c>
      <c r="B1373" s="5" t="s">
        <v>1883</v>
      </c>
      <c r="C1373" s="4" t="s">
        <v>1475</v>
      </c>
      <c r="D1373" s="5" t="s">
        <v>2207</v>
      </c>
      <c r="E1373" s="4" t="s">
        <v>2775</v>
      </c>
      <c r="I1373" s="4" t="s">
        <v>9</v>
      </c>
      <c r="J1373" s="5" t="s">
        <v>9</v>
      </c>
    </row>
    <row r="1374" spans="1:10" ht="105">
      <c r="A1374" s="5" t="s">
        <v>1820</v>
      </c>
      <c r="B1374" s="5" t="s">
        <v>2776</v>
      </c>
      <c r="C1374" s="4" t="s">
        <v>2158</v>
      </c>
      <c r="D1374" s="5" t="s">
        <v>2207</v>
      </c>
      <c r="E1374" s="4" t="s">
        <v>2777</v>
      </c>
      <c r="I1374" s="4" t="s">
        <v>8</v>
      </c>
      <c r="J1374" s="5" t="s">
        <v>9</v>
      </c>
    </row>
    <row r="1375" spans="1:10" ht="26.25"/>
  </sheetData>
  <autoFilter ref="A1:K489" xr:uid="{00000000-0009-0000-0000-000002000000}"/>
  <phoneticPr fontId="1" type="noConversion"/>
  <pageMargins left="0.7" right="0.7" top="0.75" bottom="0.75" header="0.3" footer="0.3"/>
  <pageSetup orientation="portrait" horizontalDpi="90" verticalDpi="90" r:id="rId1"/>
  <headerFooter>
    <oddFooter>&amp;L&amp;1#&amp;"Calibri"&amp;10&amp;K000000Internal to Wipro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85C24E6F57B1439B0F3FC2534EA5B9" ma:contentTypeVersion="9" ma:contentTypeDescription="Create a new document." ma:contentTypeScope="" ma:versionID="108187bba4c148d4d03a5c677b17f31b">
  <xsd:schema xmlns:xsd="http://www.w3.org/2001/XMLSchema" xmlns:xs="http://www.w3.org/2001/XMLSchema" xmlns:p="http://schemas.microsoft.com/office/2006/metadata/properties" xmlns:ns3="49c84514-e28c-47a7-88cf-53f05b2f793d" xmlns:ns4="d88d9c3d-39d1-49c2-9f9e-45c2846d26fd" targetNamespace="http://schemas.microsoft.com/office/2006/metadata/properties" ma:root="true" ma:fieldsID="50928d82c3677e348207fbddc598724a" ns3:_="" ns4:_="">
    <xsd:import namespace="49c84514-e28c-47a7-88cf-53f05b2f793d"/>
    <xsd:import namespace="d88d9c3d-39d1-49c2-9f9e-45c2846d26f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c84514-e28c-47a7-88cf-53f05b2f79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8d9c3d-39d1-49c2-9f9e-45c2846d26f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5ADE5A-FB71-4514-BBA9-556D7B8FB5D0}"/>
</file>

<file path=customXml/itemProps2.xml><?xml version="1.0" encoding="utf-8"?>
<ds:datastoreItem xmlns:ds="http://schemas.openxmlformats.org/officeDocument/2006/customXml" ds:itemID="{C1E5932E-D175-4293-A47C-92A8C9540215}"/>
</file>

<file path=customXml/itemProps3.xml><?xml version="1.0" encoding="utf-8"?>
<ds:datastoreItem xmlns:ds="http://schemas.openxmlformats.org/officeDocument/2006/customXml" ds:itemID="{14371383-670A-488C-9E8C-091FCEDD659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Mohd Altamash</cp:lastModifiedBy>
  <cp:revision/>
  <dcterms:created xsi:type="dcterms:W3CDTF">2015-06-05T18:17:20Z</dcterms:created>
  <dcterms:modified xsi:type="dcterms:W3CDTF">2024-04-29T16:22:50Z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0x010100D985C24E6F57B1439B0F3FC2534EA5B9</vt:lpwstr>
  </property>
  <property fmtid="{D5CDD505-2E9C-101B-9397-08002B2CF9AE}" pid="3" name="MSIP_Label_f65b3423-ec78-4b3c-9693-96b88a3857c2_Enabled">
    <vt:lpwstr>true</vt:lpwstr>
  </property>
  <property fmtid="{D5CDD505-2E9C-101B-9397-08002B2CF9AE}" pid="4" name="MSIP_Label_f65b3423-ec78-4b3c-9693-96b88a3857c2_SetDate">
    <vt:lpwstr>2022-12-21T23:09:23Z</vt:lpwstr>
  </property>
  <property fmtid="{D5CDD505-2E9C-101B-9397-08002B2CF9AE}" pid="5" name="MSIP_Label_f65b3423-ec78-4b3c-9693-96b88a3857c2_Method">
    <vt:lpwstr>Standard</vt:lpwstr>
  </property>
  <property fmtid="{D5CDD505-2E9C-101B-9397-08002B2CF9AE}" pid="6" name="MSIP_Label_f65b3423-ec78-4b3c-9693-96b88a3857c2_Name">
    <vt:lpwstr>Internal to Wipro</vt:lpwstr>
  </property>
  <property fmtid="{D5CDD505-2E9C-101B-9397-08002B2CF9AE}" pid="7" name="MSIP_Label_f65b3423-ec78-4b3c-9693-96b88a3857c2_SiteId">
    <vt:lpwstr>258ac4e4-146a-411e-9dc8-79a9e12fd6da</vt:lpwstr>
  </property>
  <property fmtid="{D5CDD505-2E9C-101B-9397-08002B2CF9AE}" pid="8" name="MSIP_Label_f65b3423-ec78-4b3c-9693-96b88a3857c2_ActionId">
    <vt:lpwstr>e8fb813c-31dd-4f31-9f87-8a9218079656</vt:lpwstr>
  </property>
  <property fmtid="{D5CDD505-2E9C-101B-9397-08002B2CF9AE}" pid="9" name="MSIP_Label_f65b3423-ec78-4b3c-9693-96b88a3857c2_ContentBits">
    <vt:lpwstr>2</vt:lpwstr>
  </property>
</Properties>
</file>