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SynSig\data-raw\compare.SP.and.SA.sigs\"/>
    </mc:Choice>
  </mc:AlternateContent>
  <bookViews>
    <workbookView xWindow="0" yWindow="0" windowWidth="28800" windowHeight="12643"/>
  </bookViews>
  <sheets>
    <sheet name="COSMICv3.vs.v2" sheetId="1" r:id="rId1"/>
  </sheets>
  <calcPr calcId="152511"/>
</workbook>
</file>

<file path=xl/calcChain.xml><?xml version="1.0" encoding="utf-8"?>
<calcChain xmlns="http://schemas.openxmlformats.org/spreadsheetml/2006/main">
  <c r="E37" i="1" l="1"/>
  <c r="E36" i="1" l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39" i="1" l="1"/>
  <c r="E38" i="1"/>
</calcChain>
</file>

<file path=xl/sharedStrings.xml><?xml version="1.0" encoding="utf-8"?>
<sst xmlns="http://schemas.openxmlformats.org/spreadsheetml/2006/main" count="79" uniqueCount="73">
  <si>
    <t>SBS1</t>
  </si>
  <si>
    <t>Signature 1</t>
  </si>
  <si>
    <t>SBS2</t>
  </si>
  <si>
    <t>Signature 2</t>
  </si>
  <si>
    <t>SBS3</t>
  </si>
  <si>
    <t>Signature 3</t>
  </si>
  <si>
    <t>SBS4</t>
  </si>
  <si>
    <t>Signature 4</t>
  </si>
  <si>
    <t>SBS5</t>
  </si>
  <si>
    <t>Signature 5</t>
  </si>
  <si>
    <t>SBS6</t>
  </si>
  <si>
    <t>Signature 6</t>
  </si>
  <si>
    <t>SBS7a</t>
  </si>
  <si>
    <t>Signature 7</t>
  </si>
  <si>
    <t>SBS7b</t>
  </si>
  <si>
    <t>SBS7c</t>
  </si>
  <si>
    <t>Signature 8</t>
  </si>
  <si>
    <t>SBS7d</t>
  </si>
  <si>
    <t>Signature 21</t>
  </si>
  <si>
    <t>SBS8</t>
  </si>
  <si>
    <t>SBS9</t>
  </si>
  <si>
    <t>Signature 9</t>
  </si>
  <si>
    <t>SBS10a</t>
  </si>
  <si>
    <t>Signature 10</t>
  </si>
  <si>
    <t>SBS10b</t>
  </si>
  <si>
    <t>SBS11</t>
  </si>
  <si>
    <t>Signature 11</t>
  </si>
  <si>
    <t>SBS12</t>
  </si>
  <si>
    <t>Signature 12</t>
  </si>
  <si>
    <t>SBS13</t>
  </si>
  <si>
    <t>Signature 13</t>
  </si>
  <si>
    <t>Signature 14</t>
  </si>
  <si>
    <t>SBS15</t>
  </si>
  <si>
    <t>Signature 15</t>
  </si>
  <si>
    <t>Signature 16</t>
  </si>
  <si>
    <t>SBS17a</t>
  </si>
  <si>
    <t>Signature 17</t>
  </si>
  <si>
    <t>SBS17b</t>
  </si>
  <si>
    <t>SBS18</t>
  </si>
  <si>
    <t>Signature 18</t>
  </si>
  <si>
    <t>SBS19</t>
  </si>
  <si>
    <t>Signature 19</t>
  </si>
  <si>
    <t>Signature 20</t>
  </si>
  <si>
    <t>SBS21</t>
  </si>
  <si>
    <t>SBS22</t>
  </si>
  <si>
    <t>Signature 22</t>
  </si>
  <si>
    <t>SBS23</t>
  </si>
  <si>
    <t>Signature 23</t>
  </si>
  <si>
    <t>SBS24</t>
  </si>
  <si>
    <t>Signature 24</t>
  </si>
  <si>
    <t>SBS25</t>
  </si>
  <si>
    <t>Signature 25</t>
  </si>
  <si>
    <t>SBS26</t>
  </si>
  <si>
    <t>Signature 28</t>
  </si>
  <si>
    <t>SBS29</t>
  </si>
  <si>
    <t>Signature 29</t>
  </si>
  <si>
    <t>SBS30</t>
  </si>
  <si>
    <t>Signature 30</t>
  </si>
  <si>
    <t>From New Signature</t>
  </si>
  <si>
    <t>To COSMICv2 Signature</t>
  </si>
  <si>
    <t>Cosine Sim</t>
  </si>
  <si>
    <t>Split?</t>
  </si>
  <si>
    <t>Cosine Sim Non-Split</t>
  </si>
  <si>
    <t>Mean</t>
  </si>
  <si>
    <t>Stdev</t>
  </si>
  <si>
    <t>Min</t>
  </si>
  <si>
    <t>SBS28**</t>
  </si>
  <si>
    <t>SBS20*</t>
  </si>
  <si>
    <t>SBS16*</t>
  </si>
  <si>
    <t>SBS14*</t>
  </si>
  <si>
    <t>* See https://cancer.sanger.ac.uk/cosmic/signatures/SBS/ for discussion on low cosine similarities for SBS16, SBS16, and SBS20.</t>
  </si>
  <si>
    <t>** SBS27 is a possible sequencing artefact and is omitted.</t>
  </si>
  <si>
    <r>
      <t xml:space="preserve">Comparison of SigProfiler SBS Signatures to COSMICv2 Signatures. </t>
    </r>
    <r>
      <rPr>
        <sz val="11"/>
        <color theme="1"/>
        <rFont val="Calibri"/>
        <family val="2"/>
        <scheme val="minor"/>
      </rPr>
      <t>Mean and standard deviation are taken after omitting signatures that split compared to COSMICv2.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</si>
</sst>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/>
    <xf numFmtId="0" fontId="16" fillId="0" borderId="11" xfId="0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10" xfId="0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4" workbookViewId="0">
      <selection activeCell="E38" sqref="E38"/>
    </sheetView>
  </sheetViews>
  <sheetFormatPr defaultRowHeight="14.6" x14ac:dyDescent="0.4"/>
  <cols>
    <col min="1" max="1" width="9.69140625" style="2" customWidth="1"/>
    <col min="2" max="2" width="14.23046875" style="2" customWidth="1"/>
    <col min="3" max="3" width="11.84375" style="1" bestFit="1" customWidth="1"/>
    <col min="4" max="4" width="5.3828125" bestFit="1" customWidth="1"/>
    <col min="5" max="5" width="9.3828125" style="2" bestFit="1" customWidth="1"/>
    <col min="6" max="6" width="13.765625" customWidth="1"/>
  </cols>
  <sheetData>
    <row r="1" spans="1:5" ht="46.85" customHeight="1" thickBot="1" x14ac:dyDescent="0.45">
      <c r="A1" s="23" t="s">
        <v>72</v>
      </c>
      <c r="B1" s="23"/>
      <c r="C1" s="23"/>
      <c r="D1" s="23"/>
      <c r="E1" s="23"/>
    </row>
    <row r="2" spans="1:5" s="3" customFormat="1" ht="43.3" customHeight="1" thickBot="1" x14ac:dyDescent="0.45">
      <c r="A2" s="10" t="s">
        <v>58</v>
      </c>
      <c r="B2" s="10" t="s">
        <v>59</v>
      </c>
      <c r="C2" s="11" t="s">
        <v>60</v>
      </c>
      <c r="D2" s="10" t="s">
        <v>61</v>
      </c>
      <c r="E2" s="10" t="s">
        <v>62</v>
      </c>
    </row>
    <row r="3" spans="1:5" x14ac:dyDescent="0.4">
      <c r="A3" s="2" t="s">
        <v>0</v>
      </c>
      <c r="B3" s="2" t="s">
        <v>1</v>
      </c>
      <c r="C3" s="1">
        <v>0.947245318163495</v>
      </c>
      <c r="E3" s="1">
        <f t="shared" ref="E3:E36" si="0">IF(D3,"",C3)</f>
        <v>0.947245318163495</v>
      </c>
    </row>
    <row r="4" spans="1:5" x14ac:dyDescent="0.4">
      <c r="A4" s="2" t="s">
        <v>2</v>
      </c>
      <c r="B4" s="2" t="s">
        <v>3</v>
      </c>
      <c r="C4" s="1">
        <v>0.98612097095437401</v>
      </c>
      <c r="E4" s="1">
        <f t="shared" si="0"/>
        <v>0.98612097095437401</v>
      </c>
    </row>
    <row r="5" spans="1:5" x14ac:dyDescent="0.4">
      <c r="A5" s="2" t="s">
        <v>4</v>
      </c>
      <c r="B5" s="2" t="s">
        <v>5</v>
      </c>
      <c r="C5" s="1">
        <v>0.96477149985977695</v>
      </c>
      <c r="E5" s="1">
        <f t="shared" si="0"/>
        <v>0.96477149985977695</v>
      </c>
    </row>
    <row r="6" spans="1:5" x14ac:dyDescent="0.4">
      <c r="A6" s="2" t="s">
        <v>6</v>
      </c>
      <c r="B6" s="2" t="s">
        <v>7</v>
      </c>
      <c r="C6" s="1">
        <v>0.95615115376029103</v>
      </c>
      <c r="E6" s="1">
        <f t="shared" si="0"/>
        <v>0.95615115376029103</v>
      </c>
    </row>
    <row r="7" spans="1:5" x14ac:dyDescent="0.4">
      <c r="A7" s="2" t="s">
        <v>8</v>
      </c>
      <c r="B7" s="2" t="s">
        <v>9</v>
      </c>
      <c r="C7" s="1">
        <v>0.95947843881244899</v>
      </c>
      <c r="E7" s="1">
        <f t="shared" si="0"/>
        <v>0.95947843881244899</v>
      </c>
    </row>
    <row r="8" spans="1:5" x14ac:dyDescent="0.4">
      <c r="A8" s="2" t="s">
        <v>10</v>
      </c>
      <c r="B8" s="2" t="s">
        <v>11</v>
      </c>
      <c r="C8" s="1">
        <v>0.95428106122816503</v>
      </c>
      <c r="E8" s="1">
        <f t="shared" si="0"/>
        <v>0.95428106122816503</v>
      </c>
    </row>
    <row r="9" spans="1:5" x14ac:dyDescent="0.4">
      <c r="A9" s="2" t="s">
        <v>12</v>
      </c>
      <c r="B9" s="2" t="s">
        <v>13</v>
      </c>
      <c r="C9" s="1">
        <v>0.951206103993671</v>
      </c>
      <c r="D9" t="b">
        <v>1</v>
      </c>
      <c r="E9" s="1" t="str">
        <f t="shared" si="0"/>
        <v/>
      </c>
    </row>
    <row r="10" spans="1:5" x14ac:dyDescent="0.4">
      <c r="A10" s="2" t="s">
        <v>14</v>
      </c>
      <c r="B10" s="2" t="s">
        <v>13</v>
      </c>
      <c r="C10" s="1">
        <v>0.88094472935545698</v>
      </c>
      <c r="D10" t="b">
        <v>1</v>
      </c>
      <c r="E10" s="1" t="str">
        <f t="shared" si="0"/>
        <v/>
      </c>
    </row>
    <row r="11" spans="1:5" x14ac:dyDescent="0.4">
      <c r="A11" s="2" t="s">
        <v>15</v>
      </c>
      <c r="B11" s="2" t="s">
        <v>16</v>
      </c>
      <c r="C11" s="1">
        <v>0.38763239545591999</v>
      </c>
      <c r="D11" t="b">
        <v>1</v>
      </c>
      <c r="E11" s="1" t="str">
        <f t="shared" si="0"/>
        <v/>
      </c>
    </row>
    <row r="12" spans="1:5" x14ac:dyDescent="0.4">
      <c r="A12" s="2" t="s">
        <v>17</v>
      </c>
      <c r="B12" s="2" t="s">
        <v>18</v>
      </c>
      <c r="C12" s="1">
        <v>0.50571540449807395</v>
      </c>
      <c r="D12" t="b">
        <v>1</v>
      </c>
      <c r="E12" s="1" t="str">
        <f t="shared" si="0"/>
        <v/>
      </c>
    </row>
    <row r="13" spans="1:5" x14ac:dyDescent="0.4">
      <c r="A13" s="2" t="s">
        <v>19</v>
      </c>
      <c r="B13" s="2" t="s">
        <v>16</v>
      </c>
      <c r="C13" s="1">
        <v>0.93902984133128997</v>
      </c>
      <c r="E13" s="1">
        <f t="shared" si="0"/>
        <v>0.93902984133128997</v>
      </c>
    </row>
    <row r="14" spans="1:5" x14ac:dyDescent="0.4">
      <c r="A14" s="2" t="s">
        <v>20</v>
      </c>
      <c r="B14" s="2" t="s">
        <v>21</v>
      </c>
      <c r="C14" s="1">
        <v>0.97754363344769202</v>
      </c>
      <c r="E14" s="1">
        <f t="shared" si="0"/>
        <v>0.97754363344769202</v>
      </c>
    </row>
    <row r="15" spans="1:5" x14ac:dyDescent="0.4">
      <c r="A15" s="2" t="s">
        <v>22</v>
      </c>
      <c r="B15" s="2" t="s">
        <v>23</v>
      </c>
      <c r="C15" s="1">
        <v>0.81296239772819701</v>
      </c>
      <c r="D15" t="b">
        <v>1</v>
      </c>
      <c r="E15" s="1" t="str">
        <f t="shared" si="0"/>
        <v/>
      </c>
    </row>
    <row r="16" spans="1:5" x14ac:dyDescent="0.4">
      <c r="A16" s="2" t="s">
        <v>24</v>
      </c>
      <c r="B16" s="2" t="s">
        <v>23</v>
      </c>
      <c r="C16" s="1">
        <v>0.71395399052866904</v>
      </c>
      <c r="D16" t="b">
        <v>1</v>
      </c>
      <c r="E16" s="1" t="str">
        <f t="shared" si="0"/>
        <v/>
      </c>
    </row>
    <row r="17" spans="1:6" x14ac:dyDescent="0.4">
      <c r="A17" s="2" t="s">
        <v>25</v>
      </c>
      <c r="B17" s="2" t="s">
        <v>26</v>
      </c>
      <c r="C17" s="1">
        <v>0.96921488636376796</v>
      </c>
      <c r="E17" s="1">
        <f t="shared" si="0"/>
        <v>0.96921488636376796</v>
      </c>
    </row>
    <row r="18" spans="1:6" x14ac:dyDescent="0.4">
      <c r="A18" s="2" t="s">
        <v>27</v>
      </c>
      <c r="B18" s="2" t="s">
        <v>28</v>
      </c>
      <c r="C18" s="1">
        <v>0.94455367582229</v>
      </c>
      <c r="E18" s="1">
        <f t="shared" si="0"/>
        <v>0.94455367582229</v>
      </c>
    </row>
    <row r="19" spans="1:6" x14ac:dyDescent="0.4">
      <c r="A19" s="2" t="s">
        <v>29</v>
      </c>
      <c r="B19" s="2" t="s">
        <v>30</v>
      </c>
      <c r="C19" s="1">
        <v>0.96736483280770302</v>
      </c>
      <c r="E19" s="1">
        <f t="shared" si="0"/>
        <v>0.96736483280770302</v>
      </c>
    </row>
    <row r="20" spans="1:6" x14ac:dyDescent="0.4">
      <c r="A20" s="15" t="s">
        <v>69</v>
      </c>
      <c r="B20" s="15" t="s">
        <v>31</v>
      </c>
      <c r="C20" s="16">
        <v>0.73995960013706497</v>
      </c>
      <c r="D20" s="17"/>
      <c r="E20" s="16">
        <f t="shared" si="0"/>
        <v>0.73995960013706497</v>
      </c>
    </row>
    <row r="21" spans="1:6" x14ac:dyDescent="0.4">
      <c r="A21" s="15" t="s">
        <v>32</v>
      </c>
      <c r="B21" s="15" t="s">
        <v>33</v>
      </c>
      <c r="C21" s="16">
        <v>0.94450073289523395</v>
      </c>
      <c r="D21" s="17"/>
      <c r="E21" s="16">
        <f t="shared" si="0"/>
        <v>0.94450073289523395</v>
      </c>
    </row>
    <row r="22" spans="1:6" x14ac:dyDescent="0.4">
      <c r="A22" s="15" t="s">
        <v>68</v>
      </c>
      <c r="B22" s="15" t="s">
        <v>34</v>
      </c>
      <c r="C22" s="16">
        <v>0.79418532115950502</v>
      </c>
      <c r="D22" s="17"/>
      <c r="E22" s="16">
        <f t="shared" si="0"/>
        <v>0.79418532115950502</v>
      </c>
    </row>
    <row r="23" spans="1:6" x14ac:dyDescent="0.4">
      <c r="A23" s="15" t="s">
        <v>35</v>
      </c>
      <c r="B23" s="15" t="s">
        <v>36</v>
      </c>
      <c r="C23" s="16">
        <v>0.40231912874571801</v>
      </c>
      <c r="D23" s="17" t="b">
        <v>1</v>
      </c>
      <c r="E23" s="16" t="str">
        <f t="shared" si="0"/>
        <v/>
      </c>
    </row>
    <row r="24" spans="1:6" x14ac:dyDescent="0.4">
      <c r="A24" s="15" t="s">
        <v>37</v>
      </c>
      <c r="B24" s="15" t="s">
        <v>36</v>
      </c>
      <c r="C24" s="16">
        <v>0.91922194487967301</v>
      </c>
      <c r="D24" s="17" t="b">
        <v>1</v>
      </c>
      <c r="E24" s="16" t="str">
        <f t="shared" si="0"/>
        <v/>
      </c>
    </row>
    <row r="25" spans="1:6" x14ac:dyDescent="0.4">
      <c r="A25" s="15" t="s">
        <v>38</v>
      </c>
      <c r="B25" s="15" t="s">
        <v>39</v>
      </c>
      <c r="C25" s="16">
        <v>0.990586920031997</v>
      </c>
      <c r="D25" s="17"/>
      <c r="E25" s="16">
        <f t="shared" si="0"/>
        <v>0.990586920031997</v>
      </c>
    </row>
    <row r="26" spans="1:6" x14ac:dyDescent="0.4">
      <c r="A26" s="15" t="s">
        <v>40</v>
      </c>
      <c r="B26" s="15" t="s">
        <v>41</v>
      </c>
      <c r="C26" s="16">
        <v>0.88594992854624799</v>
      </c>
      <c r="D26" s="17"/>
      <c r="E26" s="16">
        <f t="shared" si="0"/>
        <v>0.88594992854624799</v>
      </c>
    </row>
    <row r="27" spans="1:6" s="12" customFormat="1" x14ac:dyDescent="0.4">
      <c r="A27" s="18" t="s">
        <v>67</v>
      </c>
      <c r="B27" s="18" t="s">
        <v>42</v>
      </c>
      <c r="C27" s="19">
        <v>0.78030732114663404</v>
      </c>
      <c r="D27" s="20"/>
      <c r="E27" s="19">
        <f t="shared" si="0"/>
        <v>0.78030732114663404</v>
      </c>
      <c r="F27" s="4"/>
    </row>
    <row r="28" spans="1:6" x14ac:dyDescent="0.4">
      <c r="A28" s="2" t="s">
        <v>43</v>
      </c>
      <c r="B28" s="2" t="s">
        <v>18</v>
      </c>
      <c r="C28" s="1">
        <v>0.94722917981535604</v>
      </c>
      <c r="E28" s="1">
        <f t="shared" si="0"/>
        <v>0.94722917981535604</v>
      </c>
    </row>
    <row r="29" spans="1:6" x14ac:dyDescent="0.4">
      <c r="A29" s="2" t="s">
        <v>44</v>
      </c>
      <c r="B29" s="2" t="s">
        <v>45</v>
      </c>
      <c r="C29" s="1">
        <v>0.96416126232169697</v>
      </c>
      <c r="E29" s="1">
        <f t="shared" si="0"/>
        <v>0.96416126232169697</v>
      </c>
    </row>
    <row r="30" spans="1:6" x14ac:dyDescent="0.4">
      <c r="A30" s="2" t="s">
        <v>46</v>
      </c>
      <c r="B30" s="2" t="s">
        <v>47</v>
      </c>
      <c r="C30" s="1">
        <v>0.99954943882106795</v>
      </c>
      <c r="E30" s="1">
        <f t="shared" si="0"/>
        <v>0.99954943882106795</v>
      </c>
    </row>
    <row r="31" spans="1:6" x14ac:dyDescent="0.4">
      <c r="A31" s="2" t="s">
        <v>48</v>
      </c>
      <c r="B31" s="2" t="s">
        <v>49</v>
      </c>
      <c r="C31" s="1">
        <v>0.93671823161262802</v>
      </c>
      <c r="E31" s="1">
        <f t="shared" si="0"/>
        <v>0.93671823161262802</v>
      </c>
    </row>
    <row r="32" spans="1:6" x14ac:dyDescent="0.4">
      <c r="A32" s="2" t="s">
        <v>50</v>
      </c>
      <c r="B32" s="2" t="s">
        <v>51</v>
      </c>
      <c r="C32" s="1">
        <v>0.99999904958811903</v>
      </c>
      <c r="E32" s="1">
        <f t="shared" si="0"/>
        <v>0.99999904958811903</v>
      </c>
    </row>
    <row r="33" spans="1:5" x14ac:dyDescent="0.4">
      <c r="A33" s="2" t="s">
        <v>52</v>
      </c>
      <c r="B33" s="2" t="s">
        <v>28</v>
      </c>
      <c r="C33" s="1">
        <v>0.92289174427691001</v>
      </c>
      <c r="E33" s="1">
        <f t="shared" si="0"/>
        <v>0.92289174427691001</v>
      </c>
    </row>
    <row r="34" spans="1:5" x14ac:dyDescent="0.4">
      <c r="A34" s="2" t="s">
        <v>66</v>
      </c>
      <c r="B34" s="2" t="s">
        <v>53</v>
      </c>
      <c r="C34" s="1">
        <v>0.92322359477367799</v>
      </c>
      <c r="E34" s="1">
        <f t="shared" si="0"/>
        <v>0.92322359477367799</v>
      </c>
    </row>
    <row r="35" spans="1:5" x14ac:dyDescent="0.4">
      <c r="A35" s="2" t="s">
        <v>54</v>
      </c>
      <c r="B35" s="2" t="s">
        <v>55</v>
      </c>
      <c r="C35" s="1">
        <v>0.96969107652838404</v>
      </c>
      <c r="E35" s="1">
        <f t="shared" si="0"/>
        <v>0.96969107652838404</v>
      </c>
    </row>
    <row r="36" spans="1:5" ht="15" thickBot="1" x14ac:dyDescent="0.45">
      <c r="A36" s="7" t="s">
        <v>56</v>
      </c>
      <c r="B36" s="7" t="s">
        <v>57</v>
      </c>
      <c r="C36" s="8">
        <v>0.96364583940177195</v>
      </c>
      <c r="D36" s="9"/>
      <c r="E36" s="8">
        <f t="shared" si="0"/>
        <v>0.96364583940177195</v>
      </c>
    </row>
    <row r="37" spans="1:5" x14ac:dyDescent="0.4">
      <c r="A37" s="5" t="s">
        <v>63</v>
      </c>
      <c r="E37" s="6">
        <f>MEDIAN(E3:E36)</f>
        <v>0.95521610749422803</v>
      </c>
    </row>
    <row r="38" spans="1:5" x14ac:dyDescent="0.4">
      <c r="A38" s="5" t="s">
        <v>64</v>
      </c>
      <c r="E38" s="6">
        <f>STDEV(E3:E36)</f>
        <v>6.5811792151596896E-2</v>
      </c>
    </row>
    <row r="39" spans="1:5" ht="15" thickBot="1" x14ac:dyDescent="0.45">
      <c r="A39" s="13" t="s">
        <v>65</v>
      </c>
      <c r="B39" s="7"/>
      <c r="C39" s="8"/>
      <c r="D39" s="9"/>
      <c r="E39" s="14">
        <f>MIN(E3:E36)</f>
        <v>0.73995960013706497</v>
      </c>
    </row>
    <row r="40" spans="1:5" ht="54.45" customHeight="1" x14ac:dyDescent="0.4">
      <c r="A40" s="22" t="s">
        <v>70</v>
      </c>
      <c r="B40" s="22"/>
      <c r="C40" s="22"/>
      <c r="D40" s="22"/>
      <c r="E40" s="22"/>
    </row>
    <row r="41" spans="1:5" s="12" customFormat="1" ht="19.3" customHeight="1" x14ac:dyDescent="0.4">
      <c r="A41" s="21" t="s">
        <v>71</v>
      </c>
      <c r="B41" s="21"/>
      <c r="C41" s="21"/>
      <c r="D41" s="21"/>
      <c r="E41" s="21"/>
    </row>
  </sheetData>
  <mergeCells count="3">
    <mergeCell ref="A41:E41"/>
    <mergeCell ref="A40:E40"/>
    <mergeCell ref="A1:E1"/>
  </mergeCells>
  <printOptions horizont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COSMICv3.vs.v2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</dc:creator>
  <cp:lastModifiedBy>reviewer</cp:lastModifiedBy>
  <cp:lastPrinted>2019-07-01T04:58:44Z</cp:lastPrinted>
  <dcterms:created xsi:type="dcterms:W3CDTF">2019-07-01T04:43:32Z</dcterms:created>
  <dcterms:modified xsi:type="dcterms:W3CDTF">2019-07-01T06:12:50Z</dcterms:modified>
</cp:coreProperties>
</file>