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Fractal Softworks\Starsector\mods\Gunny Battles\data\weapons\"/>
    </mc:Choice>
  </mc:AlternateContent>
  <bookViews>
    <workbookView xWindow="0" yWindow="0" windowWidth="23040" windowHeight="9384"/>
  </bookViews>
  <sheets>
    <sheet name="weapon_data - Clean Data" sheetId="1" r:id="rId1"/>
    <sheet name="Copy" sheetId="2" r:id="rId2"/>
  </sheets>
  <calcPr calcId="152511"/>
</workbook>
</file>

<file path=xl/calcChain.xml><?xml version="1.0" encoding="utf-8"?>
<calcChain xmlns="http://schemas.openxmlformats.org/spreadsheetml/2006/main">
  <c r="AE121" i="1" l="1"/>
  <c r="AE120" i="1"/>
  <c r="AE119" i="1"/>
  <c r="AE118" i="1"/>
  <c r="AE117" i="1"/>
  <c r="AE116" i="1"/>
  <c r="AE115" i="1"/>
  <c r="AE114" i="1"/>
  <c r="AE107" i="1"/>
  <c r="AE106" i="1"/>
  <c r="AE105" i="1"/>
  <c r="AE101" i="1"/>
  <c r="AE96" i="1"/>
  <c r="AE94" i="1"/>
  <c r="AE81" i="1"/>
  <c r="AE7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2" i="1"/>
  <c r="AB2" i="1"/>
  <c r="AB123" i="1"/>
  <c r="AB121" i="1"/>
  <c r="AB120" i="1"/>
  <c r="AB119" i="1"/>
  <c r="AB118" i="1"/>
  <c r="AB117" i="1"/>
  <c r="AB116" i="1"/>
  <c r="AB115" i="1"/>
  <c r="AB114" i="1"/>
  <c r="AB107" i="1"/>
  <c r="AB106" i="1"/>
  <c r="AB105" i="1"/>
  <c r="AB103" i="1"/>
  <c r="AB102" i="1"/>
  <c r="AB101" i="1"/>
  <c r="AB99" i="1"/>
  <c r="AB98" i="1"/>
  <c r="AB97" i="1"/>
  <c r="AB96" i="1"/>
  <c r="AB94" i="1"/>
  <c r="AB92" i="1"/>
  <c r="AB91" i="1"/>
  <c r="AB83" i="1"/>
  <c r="AB81" i="1"/>
  <c r="AB79" i="1"/>
  <c r="AB77" i="1"/>
  <c r="AB76" i="1"/>
  <c r="AB75" i="1"/>
  <c r="AB72" i="1"/>
  <c r="AB68" i="1"/>
  <c r="AB67" i="1"/>
  <c r="AB66" i="1"/>
  <c r="AB65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3" i="1"/>
  <c r="AB4" i="1"/>
  <c r="AB5" i="1"/>
  <c r="AB6" i="1"/>
  <c r="AB7" i="1"/>
  <c r="AB8" i="1"/>
  <c r="AB9" i="1"/>
  <c r="AB10" i="1"/>
  <c r="AB11" i="1"/>
  <c r="AB12" i="1"/>
  <c r="AD121" i="1" l="1"/>
  <c r="AC121" i="1"/>
  <c r="AD120" i="1"/>
  <c r="AC120" i="1"/>
  <c r="AD119" i="1"/>
  <c r="AC119" i="1"/>
  <c r="AD118" i="1"/>
  <c r="AC118" i="1"/>
  <c r="AD117" i="1"/>
  <c r="AC117" i="1"/>
  <c r="AD116" i="1"/>
  <c r="AC116" i="1"/>
  <c r="AD115" i="1"/>
  <c r="AC115" i="1"/>
  <c r="AD114" i="1"/>
  <c r="AC114" i="1"/>
  <c r="AD107" i="1"/>
  <c r="AC107" i="1"/>
  <c r="AD106" i="1"/>
  <c r="AC106" i="1"/>
  <c r="AD105" i="1"/>
  <c r="AC105" i="1"/>
  <c r="AD103" i="1"/>
  <c r="AC103" i="1"/>
  <c r="AD101" i="1"/>
  <c r="AC101" i="1"/>
  <c r="AD96" i="1"/>
  <c r="AC96" i="1"/>
  <c r="AD94" i="1"/>
  <c r="AC94" i="1"/>
  <c r="AD61" i="1"/>
  <c r="AC61" i="1"/>
  <c r="AD60" i="1"/>
  <c r="AC60" i="1"/>
  <c r="AD59" i="1"/>
  <c r="AC59" i="1"/>
  <c r="AD58" i="1"/>
  <c r="AC58" i="1"/>
  <c r="AD57" i="1"/>
  <c r="AC57" i="1"/>
  <c r="AD56" i="1"/>
  <c r="AC56" i="1"/>
  <c r="AD55" i="1"/>
  <c r="AC55" i="1"/>
  <c r="AD54" i="1"/>
  <c r="AC54" i="1"/>
  <c r="AD53" i="1"/>
  <c r="AC53" i="1"/>
  <c r="AD52" i="1"/>
  <c r="AC52" i="1"/>
  <c r="AD51" i="1"/>
  <c r="AC51" i="1"/>
  <c r="AD50" i="1"/>
  <c r="AC50" i="1"/>
  <c r="AD49" i="1"/>
  <c r="AC49" i="1"/>
  <c r="AD48" i="1"/>
  <c r="AC48" i="1"/>
  <c r="AD47" i="1"/>
  <c r="AC47" i="1"/>
  <c r="AD46" i="1"/>
  <c r="AC46" i="1"/>
  <c r="AD45" i="1"/>
  <c r="AC45" i="1"/>
  <c r="AD44" i="1"/>
  <c r="AC44" i="1"/>
  <c r="AD43" i="1"/>
  <c r="AC43" i="1"/>
  <c r="AD42" i="1"/>
  <c r="AC42" i="1"/>
  <c r="AD41" i="1"/>
  <c r="AC41" i="1"/>
  <c r="AD40" i="1"/>
  <c r="AC40" i="1"/>
  <c r="AD39" i="1"/>
  <c r="AC39" i="1"/>
  <c r="AD38" i="1"/>
  <c r="AC38" i="1"/>
  <c r="AD37" i="1"/>
  <c r="AC37" i="1"/>
  <c r="AD36" i="1"/>
  <c r="AC36" i="1"/>
  <c r="AD35" i="1"/>
  <c r="AC35" i="1"/>
  <c r="AD34" i="1"/>
  <c r="AC34" i="1"/>
  <c r="AD33" i="1"/>
  <c r="AC33" i="1"/>
  <c r="AD12" i="1"/>
  <c r="AC12" i="1"/>
  <c r="AD11" i="1"/>
  <c r="AC11" i="1"/>
  <c r="AD10" i="1"/>
  <c r="AC10" i="1"/>
  <c r="AA78" i="1"/>
  <c r="AA71" i="1"/>
  <c r="AA70" i="1"/>
  <c r="Z83" i="1"/>
  <c r="Z79" i="1"/>
  <c r="Z72" i="1"/>
  <c r="Z61" i="1"/>
  <c r="Z60" i="1"/>
  <c r="Z59" i="1"/>
  <c r="Z58" i="1"/>
  <c r="Z57" i="1"/>
  <c r="Z56" i="1"/>
  <c r="Z55" i="1"/>
  <c r="Z54" i="1"/>
  <c r="Z53" i="1"/>
  <c r="Z52" i="1"/>
  <c r="Z50" i="1"/>
  <c r="Z47" i="1"/>
  <c r="Z46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5" i="1"/>
  <c r="Z23" i="1"/>
  <c r="Z22" i="1"/>
  <c r="Z21" i="1"/>
  <c r="Z20" i="1"/>
  <c r="Z19" i="1"/>
  <c r="Z18" i="1"/>
  <c r="Z17" i="1"/>
  <c r="Z16" i="1"/>
  <c r="Z15" i="1"/>
  <c r="Z13" i="1"/>
  <c r="Z12" i="1"/>
  <c r="Z11" i="1"/>
  <c r="Z10" i="1"/>
  <c r="Z9" i="1"/>
  <c r="Z8" i="1"/>
  <c r="Z7" i="1"/>
  <c r="Z6" i="1"/>
  <c r="Z5" i="1"/>
  <c r="Z4" i="1"/>
  <c r="Z3" i="1"/>
  <c r="Z2" i="1"/>
  <c r="Y107" i="1"/>
  <c r="Y106" i="1"/>
  <c r="Y105" i="1"/>
  <c r="Y102" i="1"/>
  <c r="Y98" i="1"/>
  <c r="Y97" i="1"/>
  <c r="Y91" i="1"/>
  <c r="Y83" i="1"/>
  <c r="Y79" i="1"/>
  <c r="Y7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5" i="1"/>
  <c r="Y23" i="1"/>
  <c r="Y22" i="1"/>
  <c r="Y21" i="1"/>
  <c r="Y20" i="1"/>
  <c r="Y19" i="1"/>
  <c r="Y18" i="1"/>
  <c r="Y17" i="1"/>
  <c r="Y16" i="1"/>
  <c r="Y15" i="1"/>
  <c r="Y13" i="1"/>
  <c r="Y12" i="1"/>
  <c r="Y11" i="1"/>
  <c r="Y10" i="1"/>
  <c r="Y9" i="1"/>
  <c r="Y8" i="1"/>
  <c r="Y7" i="1"/>
  <c r="Y6" i="1"/>
  <c r="Y5" i="1"/>
  <c r="Y4" i="1"/>
  <c r="Y3" i="1"/>
  <c r="Y2" i="1"/>
  <c r="X123" i="1"/>
  <c r="X121" i="1"/>
  <c r="X120" i="1"/>
  <c r="X119" i="1"/>
  <c r="X118" i="1"/>
  <c r="X117" i="1"/>
  <c r="X116" i="1"/>
  <c r="X115" i="1"/>
  <c r="X114" i="1"/>
  <c r="X107" i="1"/>
  <c r="X106" i="1"/>
  <c r="X105" i="1"/>
  <c r="X102" i="1"/>
  <c r="X99" i="1"/>
  <c r="X98" i="1"/>
  <c r="X97" i="1"/>
  <c r="X91" i="1"/>
  <c r="X83" i="1"/>
  <c r="X79" i="1"/>
  <c r="X7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5" i="1"/>
  <c r="X23" i="1"/>
  <c r="X22" i="1"/>
  <c r="X21" i="1"/>
  <c r="X20" i="1"/>
  <c r="X19" i="1"/>
  <c r="X18" i="1"/>
  <c r="X17" i="1"/>
  <c r="X16" i="1"/>
  <c r="X15" i="1"/>
  <c r="X13" i="1"/>
  <c r="X12" i="1"/>
  <c r="X11" i="1"/>
  <c r="X10" i="1"/>
  <c r="X9" i="1"/>
  <c r="X8" i="1"/>
  <c r="X7" i="1"/>
  <c r="X6" i="1"/>
  <c r="X5" i="1"/>
  <c r="X4" i="1"/>
  <c r="X3" i="1"/>
  <c r="X2" i="1"/>
  <c r="W123" i="1"/>
  <c r="W121" i="1"/>
  <c r="W120" i="1"/>
  <c r="W119" i="1"/>
  <c r="W118" i="1"/>
  <c r="W117" i="1"/>
  <c r="W116" i="1"/>
  <c r="W115" i="1"/>
  <c r="W114" i="1"/>
  <c r="W107" i="1"/>
  <c r="W106" i="1"/>
  <c r="W105" i="1"/>
  <c r="W102" i="1"/>
  <c r="W91" i="1"/>
  <c r="W99" i="1"/>
  <c r="W98" i="1"/>
  <c r="W97" i="1"/>
  <c r="W83" i="1"/>
  <c r="W79" i="1"/>
  <c r="W7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5" i="1"/>
  <c r="W23" i="1"/>
  <c r="W22" i="1"/>
  <c r="W21" i="1"/>
  <c r="W20" i="1"/>
  <c r="W19" i="1"/>
  <c r="W18" i="1"/>
  <c r="W17" i="1"/>
  <c r="W16" i="1"/>
  <c r="W15" i="1"/>
  <c r="W13" i="1"/>
  <c r="W3" i="1"/>
  <c r="W4" i="1"/>
  <c r="W5" i="1"/>
  <c r="W6" i="1"/>
  <c r="W7" i="1"/>
  <c r="W8" i="1"/>
  <c r="W9" i="1"/>
  <c r="W10" i="1"/>
  <c r="W11" i="1"/>
  <c r="W12" i="1"/>
  <c r="W2" i="1"/>
  <c r="F123" i="1"/>
  <c r="F121" i="1"/>
  <c r="F120" i="1"/>
  <c r="F119" i="1"/>
  <c r="F118" i="1"/>
  <c r="F117" i="1"/>
  <c r="F116" i="1"/>
  <c r="F115" i="1"/>
  <c r="F114" i="1"/>
  <c r="F111" i="1"/>
  <c r="F107" i="1"/>
  <c r="F106" i="1"/>
  <c r="F105" i="1"/>
  <c r="F103" i="1"/>
  <c r="F102" i="1"/>
  <c r="F100" i="1"/>
  <c r="F99" i="1"/>
  <c r="F98" i="1"/>
  <c r="F97" i="1"/>
  <c r="F95" i="1"/>
  <c r="F93" i="1"/>
  <c r="F92" i="1"/>
  <c r="F91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<sst xmlns="http://schemas.openxmlformats.org/spreadsheetml/2006/main" count="1540" uniqueCount="457">
  <si>
    <t>name</t>
  </si>
  <si>
    <t>id</t>
  </si>
  <si>
    <t>tier</t>
  </si>
  <si>
    <t>rarity</t>
  </si>
  <si>
    <t>base value</t>
  </si>
  <si>
    <t>range</t>
  </si>
  <si>
    <t>damage/second</t>
  </si>
  <si>
    <t>damage/shot</t>
  </si>
  <si>
    <t>emp</t>
  </si>
  <si>
    <t>impact</t>
  </si>
  <si>
    <t>turn rate</t>
  </si>
  <si>
    <t>OPs</t>
  </si>
  <si>
    <t>ammo</t>
  </si>
  <si>
    <t>ammo/sec</t>
  </si>
  <si>
    <t>reload size</t>
  </si>
  <si>
    <t>type</t>
  </si>
  <si>
    <t>energy/shot</t>
  </si>
  <si>
    <t>energy/second</t>
  </si>
  <si>
    <t>chargeup</t>
  </si>
  <si>
    <t>chargedown</t>
  </si>
  <si>
    <t>burst size</t>
  </si>
  <si>
    <t>burst delay</t>
  </si>
  <si>
    <t>min spread</t>
  </si>
  <si>
    <t>max spread</t>
  </si>
  <si>
    <t>spread/shot</t>
  </si>
  <si>
    <t>spread decay/sec</t>
  </si>
  <si>
    <t>beam speed</t>
  </si>
  <si>
    <t>proj speed</t>
  </si>
  <si>
    <t>launch speed</t>
  </si>
  <si>
    <t>flight time</t>
  </si>
  <si>
    <t>proj hitpoints</t>
  </si>
  <si>
    <t>autofireAccBonus</t>
  </si>
  <si>
    <t>extraArcForAI</t>
  </si>
  <si>
    <t>hints</t>
  </si>
  <si>
    <t>tags</t>
  </si>
  <si>
    <t>groupTag</t>
  </si>
  <si>
    <t>tech/manufacturer</t>
  </si>
  <si>
    <t>for weapon tooltip&gt;&gt;</t>
  </si>
  <si>
    <t>primaryRoleStr</t>
  </si>
  <si>
    <t>speedStr</t>
  </si>
  <si>
    <t>trackingStr</t>
  </si>
  <si>
    <t>turnRateStr</t>
  </si>
  <si>
    <t>accuracyStr</t>
  </si>
  <si>
    <t>customPrimary</t>
  </si>
  <si>
    <t>customPrimaryHL</t>
  </si>
  <si>
    <t>customAncillary</t>
  </si>
  <si>
    <t>customAncillaryHL</t>
  </si>
  <si>
    <t>noDPSInTooltip</t>
  </si>
  <si>
    <t>number</t>
  </si>
  <si>
    <t>Light Machine Gun</t>
  </si>
  <si>
    <t>lightmg</t>
  </si>
  <si>
    <t>KINETIC</t>
  </si>
  <si>
    <t>PD</t>
  </si>
  <si>
    <t>pd6, kinetic3, SR, base_bp</t>
  </si>
  <si>
    <t>Point Defense</t>
  </si>
  <si>
    <t>Light Dual Machine Gun</t>
  </si>
  <si>
    <t>lightdualmg</t>
  </si>
  <si>
    <t>pd7, kinetic4, SR, lowtech_bp, merc</t>
  </si>
  <si>
    <t>Light Mortar</t>
  </si>
  <si>
    <t>lightmortar</t>
  </si>
  <si>
    <t>HIGH_EXPLOSIVE</t>
  </si>
  <si>
    <t>he6, base_bp</t>
  </si>
  <si>
    <t>Anti Armor</t>
  </si>
  <si>
    <t>#Light Mortar (High Delay)</t>
  </si>
  <si>
    <t>lightmortar_fighter</t>
  </si>
  <si>
    <t>SYSTEM</t>
  </si>
  <si>
    <t>he6</t>
  </si>
  <si>
    <t>Vulcan Cannon</t>
  </si>
  <si>
    <t>vulcan</t>
  </si>
  <si>
    <t>FRAGMENTATION</t>
  </si>
  <si>
    <t>pd7, SR, lowtech_bp, merc</t>
  </si>
  <si>
    <t>Light Autocannon</t>
  </si>
  <si>
    <t>lightac</t>
  </si>
  <si>
    <t>kinetic6, base_bp</t>
  </si>
  <si>
    <t>Anti Shield</t>
  </si>
  <si>
    <t>Light Dual Autocannon</t>
  </si>
  <si>
    <t>lightdualac</t>
  </si>
  <si>
    <t>kinetic7, lowtech_bp, midline_bp, merc</t>
  </si>
  <si>
    <t>Light Assault Gun</t>
  </si>
  <si>
    <t>lightag</t>
  </si>
  <si>
    <t>he6, lowtech_bp, midline_bp, merc</t>
  </si>
  <si>
    <t>Stinger-class Proximity Mine</t>
  </si>
  <si>
    <t>fragbomb</t>
  </si>
  <si>
    <t>DO_NOT_AIM, ANTI_FTR, PD_ONLY, SYSTEM</t>
  </si>
  <si>
    <t>he0</t>
  </si>
  <si>
    <t>Anti Fighter</t>
  </si>
  <si>
    <t>Cluster Bomb Bay</t>
  </si>
  <si>
    <t>clusterbomb</t>
  </si>
  <si>
    <t>STRIKE,SYSTEM</t>
  </si>
  <si>
    <t>Strike</t>
  </si>
  <si>
    <t>Standard Bomb Bay</t>
  </si>
  <si>
    <t>bomb</t>
  </si>
  <si>
    <t>STRIKE, BOMB</t>
  </si>
  <si>
    <t>he0, no_drop, no_drop_salvage</t>
  </si>
  <si>
    <t>Light Needler</t>
  </si>
  <si>
    <t>lightneedler</t>
  </si>
  <si>
    <t>kinetic9, LR, remnant, rare_bp, hist1t, merc</t>
  </si>
  <si>
    <t>Railgun</t>
  </si>
  <si>
    <t>railgun</t>
  </si>
  <si>
    <t>kinetic8, LR, remnant, rare_bp, hist1t, merc</t>
  </si>
  <si>
    <t>Thumper</t>
  </si>
  <si>
    <t>shredder</t>
  </si>
  <si>
    <t>kinetic8, base_bp</t>
  </si>
  <si>
    <t>General</t>
  </si>
  <si>
    <t>Heavy Machine Gun</t>
  </si>
  <si>
    <t>heavymg</t>
  </si>
  <si>
    <t>kinetic11, pd10, SR, midline_bp, merc</t>
  </si>
  <si>
    <t>Heavy Mortar</t>
  </si>
  <si>
    <t>heavymortar</t>
  </si>
  <si>
    <t>he11, base_bp, merc</t>
  </si>
  <si>
    <t>Flak Cannon</t>
  </si>
  <si>
    <t>flak</t>
  </si>
  <si>
    <t>pd13, SR, lowtech_bp, merc</t>
  </si>
  <si>
    <t>Point Defense (Area)</t>
  </si>
  <si>
    <t>Arbalest Autocannon</t>
  </si>
  <si>
    <t>arbalest</t>
  </si>
  <si>
    <t>kinetic12, base_bp</t>
  </si>
  <si>
    <t>Dual Flak Cannon</t>
  </si>
  <si>
    <t>dualflak</t>
  </si>
  <si>
    <t>pd15, SR, remnant, rare_bp, merc</t>
  </si>
  <si>
    <t>Assault Chaingun</t>
  </si>
  <si>
    <t>chaingun</t>
  </si>
  <si>
    <t>he15, SR, lowtech_bp, midline_bp, merc</t>
  </si>
  <si>
    <t>Heavy Mauler</t>
  </si>
  <si>
    <t>heavymauler</t>
  </si>
  <si>
    <t>he16, LR, remnant, rare_bp, merc</t>
  </si>
  <si>
    <t>Heavy Autocannon</t>
  </si>
  <si>
    <t>heavyac</t>
  </si>
  <si>
    <t>kinetic14, lowtech_bp, merc</t>
  </si>
  <si>
    <t>Hypervelocity Driver</t>
  </si>
  <si>
    <t>hveldriver</t>
  </si>
  <si>
    <t>kinetic15, LR, remnant, rare_bp, merc</t>
  </si>
  <si>
    <t>Heavy Needler</t>
  </si>
  <si>
    <t>heavyneedler</t>
  </si>
  <si>
    <t>kinetic15, remnant, rare_bp, hist1t, merc</t>
  </si>
  <si>
    <t>Gauss Cannon</t>
  </si>
  <si>
    <t>gauss</t>
  </si>
  <si>
    <t>kinetic20, LR, remnant, rare_bp, hist1t, merc</t>
  </si>
  <si>
    <t>Hephaestus Assault Gun</t>
  </si>
  <si>
    <t>hephag</t>
  </si>
  <si>
    <t>he18, lowtech_bp, midline_bp, merc</t>
  </si>
  <si>
    <t>Mark IX Autocannon</t>
  </si>
  <si>
    <t>mark9</t>
  </si>
  <si>
    <t>kinetic18, base_bp, merc</t>
  </si>
  <si>
    <t>Devastator Cannon</t>
  </si>
  <si>
    <t>devastator</t>
  </si>
  <si>
    <t>PD,PD_ALSO</t>
  </si>
  <si>
    <t>he16, pd14, lowtech_bp, merc</t>
  </si>
  <si>
    <t>Anti Fighter (Area)</t>
  </si>
  <si>
    <t>Each shell has a fuse set to explode at a random distance, resulting in a barrage that's increasingly more deadly at closer ranges._x000D_
_x000D_
Will target missiles if no other targets are in range.</t>
  </si>
  <si>
    <t>Mjolnir Cannon</t>
  </si>
  <si>
    <t>mjolnir</t>
  </si>
  <si>
    <t>ENERGY</t>
  </si>
  <si>
    <t>energy18, he17, kinetic17, remnant, rare_bp, hist1t, merc</t>
  </si>
  <si>
    <t>Hellbore Cannon</t>
  </si>
  <si>
    <t>hellbore</t>
  </si>
  <si>
    <t>he18, lowtech_bp, merc</t>
  </si>
  <si>
    <t>Storm Needler</t>
  </si>
  <si>
    <t>multineedler</t>
  </si>
  <si>
    <t>kinetic19, remnant, rare_bp, hist1t, merc</t>
  </si>
  <si>
    <t>Reaper-class Torpedo</t>
  </si>
  <si>
    <t>reaper</t>
  </si>
  <si>
    <t>STRIKE</t>
  </si>
  <si>
    <t>strike8, rocket3, missile_bp, merc</t>
  </si>
  <si>
    <t>Torpedo</t>
  </si>
  <si>
    <t>Fast</t>
  </si>
  <si>
    <t>None</t>
  </si>
  <si>
    <t>Atropos-class Torpedo Rack</t>
  </si>
  <si>
    <t>atropos</t>
  </si>
  <si>
    <t>GUIDED_POOR</t>
  </si>
  <si>
    <t>strike9, missile1, missile_bp, merc</t>
  </si>
  <si>
    <t>Good</t>
  </si>
  <si>
    <t>Atropos-class Torpedo (Single)</t>
  </si>
  <si>
    <t>atropos_single</t>
  </si>
  <si>
    <t>strike7, missile0, base_bp</t>
  </si>
  <si>
    <t>Hammer-class Torpedo</t>
  </si>
  <si>
    <t>hammer</t>
  </si>
  <si>
    <t>strike6, rocket2, base_bp</t>
  </si>
  <si>
    <t>Hammer-class Torpedo (Single)</t>
  </si>
  <si>
    <t>hammer_single</t>
  </si>
  <si>
    <t>strike5, rocket1, base_bp</t>
  </si>
  <si>
    <t>Swarmer SRM Launcher</t>
  </si>
  <si>
    <t>swarmer</t>
  </si>
  <si>
    <t>ANTI_FTR, DO_NOT_AIM, DO_NOT_CONSERVE</t>
  </si>
  <si>
    <t>utility8, missile0, missile_bp, merc</t>
  </si>
  <si>
    <t>Anti Small Craft</t>
  </si>
  <si>
    <t>Excellent</t>
  </si>
  <si>
    <t>swarmer_fighter</t>
  </si>
  <si>
    <t>ANTI_FTR, DO_NOT_AIM, SYSTEM,DO_NOT_CONSERVE</t>
  </si>
  <si>
    <t>utility8, missile0</t>
  </si>
  <si>
    <t>Annihilator Rocket Launcher</t>
  </si>
  <si>
    <t>annihilator</t>
  </si>
  <si>
    <t>CONSERVE_1</t>
  </si>
  <si>
    <t>rocket7, strike0, missile_bp, merc</t>
  </si>
  <si>
    <t>Annihilator Rocket Pod</t>
  </si>
  <si>
    <t>annihilator_fighter</t>
  </si>
  <si>
    <t>rocket13, strike8</t>
  </si>
  <si>
    <t>Salamander MRM</t>
  </si>
  <si>
    <t>heatseeker</t>
  </si>
  <si>
    <t>DO_NOT_AIM, HEATSEEKER</t>
  </si>
  <si>
    <t>utility13, missile0, missile_bp, merc</t>
  </si>
  <si>
    <t>Anti Engine</t>
  </si>
  <si>
    <t>Harpoon MRM</t>
  </si>
  <si>
    <t>harpoon</t>
  </si>
  <si>
    <t>DO_NOT_AIM</t>
  </si>
  <si>
    <t>missile8, strike3, missile_bp, merc</t>
  </si>
  <si>
    <t>Finisher</t>
  </si>
  <si>
    <t>Medium</t>
  </si>
  <si>
    <t>Harpoon MRM (Single)</t>
  </si>
  <si>
    <t>harpoon_single</t>
  </si>
  <si>
    <t>missile6, strike1, base_bp</t>
  </si>
  <si>
    <t>Breach SRM</t>
  </si>
  <si>
    <t>breach</t>
  </si>
  <si>
    <t>DO_NOT_AIM, CONSERVE_ALL, CONSERVE_FOR_ANTI_ARMOR, DIRECT_AIM, MISSILE_SPREAD</t>
  </si>
  <si>
    <t>missile7, base_bp, merc</t>
  </si>
  <si>
    <t>Each missile deals an additional %s damage to armor. This damage is not reduced by armor.</t>
  </si>
  <si>
    <t>Sabot SRM</t>
  </si>
  <si>
    <t>sabot</t>
  </si>
  <si>
    <t>missile8, strike2, missile_bp, merc</t>
  </si>
  <si>
    <t>Slow</t>
  </si>
  <si>
    <t>Poor</t>
  </si>
  <si>
    <t>Submunition hits on hull or armor have a %s chance to arc to weapons and engines, dealing %s EMP damage.</t>
  </si>
  <si>
    <t>25% | 400</t>
  </si>
  <si>
    <t>Sabot SRM (Single)</t>
  </si>
  <si>
    <t>sabot_single</t>
  </si>
  <si>
    <t>GUIDED_POOR, EXTRA_RANGE_ON_FIGHTER</t>
  </si>
  <si>
    <t>missile6, strike0, base_bp</t>
  </si>
  <si>
    <t>Harpoon MRM Pod</t>
  </si>
  <si>
    <t>harpoonpod</t>
  </si>
  <si>
    <t>missile12, strike9, missile_bp, merc</t>
  </si>
  <si>
    <t>Breach SRM Pod</t>
  </si>
  <si>
    <t>breachpod</t>
  </si>
  <si>
    <t>missile13, rare_bp, merc</t>
  </si>
  <si>
    <t>Sabot SRM Pod</t>
  </si>
  <si>
    <t>sabotpod</t>
  </si>
  <si>
    <t>missile13, strike8, rare_bp, merc</t>
  </si>
  <si>
    <t>Salamander MRM Pod</t>
  </si>
  <si>
    <t>salamanderpod</t>
  </si>
  <si>
    <t>utility13, missile_bp, merc</t>
  </si>
  <si>
    <t>annihilatorpod</t>
  </si>
  <si>
    <t>rocket13, strike8, missile_bp, merc</t>
  </si>
  <si>
    <t>Pressure</t>
  </si>
  <si>
    <t>Pilum LRM Launcher</t>
  </si>
  <si>
    <t>pilum</t>
  </si>
  <si>
    <t>DO_NOT_AIM, CONSERVE_1</t>
  </si>
  <si>
    <t>utility13, missile7, missile_bp, merc</t>
  </si>
  <si>
    <t>Long Range Support</t>
  </si>
  <si>
    <t>Very Slow</t>
  </si>
  <si>
    <t>Very Poor</t>
  </si>
  <si>
    <t>Proximity Charge Launcher</t>
  </si>
  <si>
    <t>phasecl</t>
  </si>
  <si>
    <t>ANTI_FTR,PD</t>
  </si>
  <si>
    <t>utility8, rare_bp, merc</t>
  </si>
  <si>
    <t>phasecl_bomber</t>
  </si>
  <si>
    <t>SYSTEM,STRIKE</t>
  </si>
  <si>
    <t>utility8</t>
  </si>
  <si>
    <t>Typhoon Reaper Launcher</t>
  </si>
  <si>
    <t>typhoon</t>
  </si>
  <si>
    <t>strike13, rocket8, missile_bp, merc</t>
  </si>
  <si>
    <t>Cyclone Reaper Launcher</t>
  </si>
  <si>
    <t>cyclone</t>
  </si>
  <si>
    <t>strike18, rocket14, rare_bp, merc</t>
  </si>
  <si>
    <t>Hurricane MIRV Launcher</t>
  </si>
  <si>
    <t>hurricane</t>
  </si>
  <si>
    <t>DO_NOT_AIM, CONSERVE_5</t>
  </si>
  <si>
    <t>missile18, strike15, rare_bp, hist1t, merc</t>
  </si>
  <si>
    <t>Squall MLRS</t>
  </si>
  <si>
    <t>squall</t>
  </si>
  <si>
    <t>DO_NOT_AIM, CONSERVE_3, STRIKE, USE_VS_FRIGATES, MISSILE_SPREAD</t>
  </si>
  <si>
    <t>missile19, strike15, rare_bp, merc</t>
  </si>
  <si>
    <t>Suppression</t>
  </si>
  <si>
    <t>Very Fast</t>
  </si>
  <si>
    <t>Special</t>
  </si>
  <si>
    <t>Unguided after a brief initial aiming stage.</t>
  </si>
  <si>
    <t>Locust SRM Launcher</t>
  </si>
  <si>
    <t>locust</t>
  </si>
  <si>
    <t>utility18, missile15, rare_bp, hist1t, merc</t>
  </si>
  <si>
    <t>Hammer Barrage</t>
  </si>
  <si>
    <t>hammerrack</t>
  </si>
  <si>
    <t>strike16, rocket14, missile_bp, merc</t>
  </si>
  <si>
    <t>Mining Laser</t>
  </si>
  <si>
    <t>mininglaser</t>
  </si>
  <si>
    <t>beam0, energy0, pd0, base_bp</t>
  </si>
  <si>
    <t>PD Laser</t>
  </si>
  <si>
    <t>pdlaser</t>
  </si>
  <si>
    <t>pd7, beam7, SR, hightech_bp, midline_bp, merc</t>
  </si>
  <si>
    <t>Tactical Laser</t>
  </si>
  <si>
    <t>taclaser</t>
  </si>
  <si>
    <t>beam9, LR, hightech_bp, midline_bp, merc</t>
  </si>
  <si>
    <t>Ion Cannon</t>
  </si>
  <si>
    <t>ioncannon</t>
  </si>
  <si>
    <t>energy8, hightech_bp, merc</t>
  </si>
  <si>
    <t>Hits on hull or armor have a %s chance to arc to weapons and engines, dealing extra damage equal to the original hit.</t>
  </si>
  <si>
    <t>Ion Cannon (High Delay)</t>
  </si>
  <si>
    <t>ioncannon_fighter</t>
  </si>
  <si>
    <t>energy8</t>
  </si>
  <si>
    <t>IR Pulse Laser</t>
  </si>
  <si>
    <t>irpulse</t>
  </si>
  <si>
    <t>IR Pulse Laser (High Delay)</t>
  </si>
  <si>
    <t>irpulse_fighter</t>
  </si>
  <si>
    <t>LR PD Laser</t>
  </si>
  <si>
    <t>lrpdlaser</t>
  </si>
  <si>
    <t>pd7, beam5, hightech_bp, midline_bp, merc</t>
  </si>
  <si>
    <t>Burst PD Laser</t>
  </si>
  <si>
    <t>pdburst</t>
  </si>
  <si>
    <t>PD,ANTI_FTR</t>
  </si>
  <si>
    <t>pd9, beam6, rare_bp, merc</t>
  </si>
  <si>
    <t>Burst PD Laser (High Delay)</t>
  </si>
  <si>
    <t>pdburst_fighter</t>
  </si>
  <si>
    <t>PD,ANTI_FTR,SYSTEM</t>
  </si>
  <si>
    <t>pd9, beam6</t>
  </si>
  <si>
    <t>Antimatter Blaster</t>
  </si>
  <si>
    <t>amblaster</t>
  </si>
  <si>
    <t>STRIKE, USE_VS_FRIGATES, GROUP_ALTERNATING</t>
  </si>
  <si>
    <t>strike10, rare_bp, hist1t, merc</t>
  </si>
  <si>
    <t>SR_strike_only</t>
  </si>
  <si>
    <t>Phase Lance</t>
  </si>
  <si>
    <t>phasebeam</t>
  </si>
  <si>
    <t>energy14, beam10, rare_bp, merc</t>
  </si>
  <si>
    <t>Graviton Beam</t>
  </si>
  <si>
    <t>gravitonbeam</t>
  </si>
  <si>
    <t>beam12, kinetic11, LR, hightech_bp, midline_bp, merc</t>
  </si>
  <si>
    <t>Gravitic effects slow and push target off-course. The effect is minor and is most noticeable vs fighters and missiles.</t>
  </si>
  <si>
    <t>Pulse Laser</t>
  </si>
  <si>
    <t>pulselaser</t>
  </si>
  <si>
    <t>energy13, hightech_bp, merc</t>
  </si>
  <si>
    <t>Mining Blaster</t>
  </si>
  <si>
    <t>miningblaster</t>
  </si>
  <si>
    <t>energy12, base_bp</t>
  </si>
  <si>
    <t>Heavy Blaster</t>
  </si>
  <si>
    <t>heavyblaster</t>
  </si>
  <si>
    <t>energy14, rare_bp, hist1t, merc</t>
  </si>
  <si>
    <t>Heavy Burst Laser</t>
  </si>
  <si>
    <t>heavyburst</t>
  </si>
  <si>
    <t>PD,ANTI_FTR,IGNORES_FLARES</t>
  </si>
  <si>
    <t>pd15, beam10, rare_bp, merc</t>
  </si>
  <si>
    <t>Advanced built-in targeting sensors enable the weapon to identify decoy flares and not fire on them.</t>
  </si>
  <si>
    <t>decoy flares</t>
  </si>
  <si>
    <t>Ion Pulser</t>
  </si>
  <si>
    <t>ionpulser</t>
  </si>
  <si>
    <t>energy13, rare_bp, merc</t>
  </si>
  <si>
    <t>Ion Beam</t>
  </si>
  <si>
    <t>ionbeam</t>
  </si>
  <si>
    <t>FIRE_WHEN_INEFFICIENT</t>
  </si>
  <si>
    <t>beam14, LR, rare_bp, hist1t, merc</t>
  </si>
  <si>
    <t>Hits on hull or armor periodically arc to weapons and engines, dealing extra EMP and energy damage. Hits on shields have a chance to generate a shield-penetrating arc based on the target's hard flux level.</t>
  </si>
  <si>
    <t>Plasma Cannon</t>
  </si>
  <si>
    <t>plasma</t>
  </si>
  <si>
    <t>STRIKE, USE_VS_FRIGATES</t>
  </si>
  <si>
    <t>energy20, rare_bp, hist1t, merc</t>
  </si>
  <si>
    <t>High Intensity Laser</t>
  </si>
  <si>
    <t>hil</t>
  </si>
  <si>
    <t>beam20, LR, hightech_bp, merc</t>
  </si>
  <si>
    <t>Autopulse Laser</t>
  </si>
  <si>
    <t>autopulse</t>
  </si>
  <si>
    <t>energy18, hightech_bp, merc</t>
  </si>
  <si>
    <t>Paladin PD System</t>
  </si>
  <si>
    <t>guardian</t>
  </si>
  <si>
    <t>PD, ANTI_FTR</t>
  </si>
  <si>
    <t>pd19, beam15, rare_bp, merc</t>
  </si>
  <si>
    <t>When all sub-beams impact a target in close proximity to each other, the spalling effect produces an explosion that deals up to 100 points of fragmentation damage to other nearby targets.</t>
  </si>
  <si>
    <t>100 | fragmentation</t>
  </si>
  <si>
    <t>Tachyon Lance</t>
  </si>
  <si>
    <t>tachyonlance</t>
  </si>
  <si>
    <t>energy20, beam15, LR, rare_bp, hist1t, merc</t>
  </si>
  <si>
    <t>Hits on hull or armor frequently arc to weapons and engines, dealing extra EMP and energy damage. Hits on shields have a chance to generate a shield-penetrating arc based on the target's hard flux level.</t>
  </si>
  <si>
    <t>Minipulser</t>
  </si>
  <si>
    <t>minipulser</t>
  </si>
  <si>
    <t>kinetic9, omega, restricted</t>
  </si>
  <si>
    <t>Unknown</t>
  </si>
  <si>
    <t>Shock Repeater</t>
  </si>
  <si>
    <t>shockrepeater</t>
  </si>
  <si>
    <t>pd14, omega, restricted</t>
  </si>
  <si>
    <t>Perfect</t>
  </si>
  <si>
    <t>Fires an EMP arc at the nearest target close to the weapon's current facing. The arc always hits.</t>
  </si>
  <si>
    <t>Rift Lance</t>
  </si>
  <si>
    <t>riftlance</t>
  </si>
  <si>
    <t>energy11, beam10, omega, restricted</t>
  </si>
  <si>
    <t>Rift Lance Minelayer</t>
  </si>
  <si>
    <t>riftlance_minelayer</t>
  </si>
  <si>
    <t>Rift Beam</t>
  </si>
  <si>
    <t>riftbeam</t>
  </si>
  <si>
    <t>beam10, pd15, omega, restricted</t>
  </si>
  <si>
    <t>Creates space-time rifts along the beam length, targeted at nearby enemy missiles and fighters. Each rift deals up to %s energy damage to nearby targets.</t>
  </si>
  <si>
    <t>Rift Beam Minelayer</t>
  </si>
  <si>
    <t>riftbeam_minelayer</t>
  </si>
  <si>
    <t>Cryoflamer</t>
  </si>
  <si>
    <t>cryoflux</t>
  </si>
  <si>
    <t>energy15, SR, omega, restricted</t>
  </si>
  <si>
    <t>Cryoblaster</t>
  </si>
  <si>
    <t>cryoblaster</t>
  </si>
  <si>
    <t>energy15, omega, restricted</t>
  </si>
  <si>
    <t>Disintegrator</t>
  </si>
  <si>
    <t>disintegrator</t>
  </si>
  <si>
    <t>he18, omega, restricted</t>
  </si>
  <si>
    <t>Spread Pattern</t>
  </si>
  <si>
    <t>Each shot deals an additional 500 damage to armor over 20 seconds. This damage is not reduced by armor.</t>
  </si>
  <si>
    <t>500 | 20</t>
  </si>
  <si>
    <t>Rift Cascade Emitter</t>
  </si>
  <si>
    <t>riftcascade</t>
  </si>
  <si>
    <t>energy22, beam17, LR, omega, restricted</t>
  </si>
  <si>
    <t>Creates space-time rifts on impact. More rifts are spawned when the beam is fired at short range. Each rift deals up to %s energy damage to nearby targets.</t>
  </si>
  <si>
    <t>Rift Cascade Emitter Minelayer</t>
  </si>
  <si>
    <t>riftcascade_minelayer</t>
  </si>
  <si>
    <t>Volatile Particle Driver</t>
  </si>
  <si>
    <t>vpdriver</t>
  </si>
  <si>
    <t>kinetic20, omega, restricted</t>
  </si>
  <si>
    <t>Shots may lose cohesion and dissolve. %s of the shots reach half the maximum range and %s of the shots reach full range.</t>
  </si>
  <si>
    <t>100% | 50%</t>
  </si>
  <si>
    <t>Reality Disruptor</t>
  </si>
  <si>
    <t>realitydisruptor</t>
  </si>
  <si>
    <t>energy22, LR, omega, restricted</t>
  </si>
  <si>
    <t>Projectile fires EMP arcs at nearby enemy targets while traveling. The damage shown is for the EMP arcs, the projectile itself does not deal damage and will pass over ships.</t>
  </si>
  <si>
    <t>Antimatter SRM Launcher</t>
  </si>
  <si>
    <t>amsrm</t>
  </si>
  <si>
    <t>DO_NOT_AIM, DO_NOT_CONSERVE</t>
  </si>
  <si>
    <t>utility8, missile9, strike7, omega, restricted</t>
  </si>
  <si>
    <t>Extremely Fast</t>
  </si>
  <si>
    <t>Resonator MRM Launcher</t>
  </si>
  <si>
    <t>resonatormrm</t>
  </si>
  <si>
    <t>missile15, strike11, omega, restricted</t>
  </si>
  <si>
    <t>Rift Torpedo Launcher</t>
  </si>
  <si>
    <t>rifttorpedo</t>
  </si>
  <si>
    <t>STRIKE, DO_NOT_AIM</t>
  </si>
  <si>
    <t>strike20, missile20, omega, restricted</t>
  </si>
  <si>
    <t>Guided Torpedo</t>
  </si>
  <si>
    <t>Interdictor Beam</t>
  </si>
  <si>
    <t>interdictorbeam</t>
  </si>
  <si>
    <t>Flare Launcher 1</t>
  </si>
  <si>
    <t>flarelauncher1</t>
  </si>
  <si>
    <t>Decoy Flare Launcher</t>
  </si>
  <si>
    <t>flarelauncher2</t>
  </si>
  <si>
    <t>Decoy Flare Launcher (Single)</t>
  </si>
  <si>
    <t>flarelauncher21</t>
  </si>
  <si>
    <t>Seeker Flare Launcher</t>
  </si>
  <si>
    <t>flarelauncher3</t>
  </si>
  <si>
    <t>Mote Launcher</t>
  </si>
  <si>
    <t>motelauncher</t>
  </si>
  <si>
    <t>motelauncher_hf</t>
  </si>
  <si>
    <t>Minelayer</t>
  </si>
  <si>
    <t>minelayer1</t>
  </si>
  <si>
    <t>Heavy Minelayer</t>
  </si>
  <si>
    <t>minelayer2</t>
  </si>
  <si>
    <t>Thermal Pulse Cannon</t>
  </si>
  <si>
    <t>tpc</t>
  </si>
  <si>
    <t>SYSTEM,SHOW_IN_CODEX</t>
  </si>
  <si>
    <t>TPC_only</t>
  </si>
  <si>
    <t>Sensor Dish</t>
  </si>
  <si>
    <t>sensordish</t>
  </si>
  <si>
    <t>Blinker Red</t>
  </si>
  <si>
    <t>blinker_red</t>
  </si>
  <si>
    <t>Blinker Green</t>
  </si>
  <si>
    <t>blinker_green</t>
  </si>
  <si>
    <t>Lights - Buffalo</t>
  </si>
  <si>
    <t>lights_buffalo</t>
  </si>
  <si>
    <t>Lights - Hound</t>
  </si>
  <si>
    <t>lights_hound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</si>
</sst>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6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E5" sqref="AE5"/>
    </sheetView>
  </sheetViews>
  <sheetFormatPr defaultRowHeight="14.4" x14ac:dyDescent="0.3"/>
  <cols>
    <col min="1" max="1" width="26.5546875" bestFit="1" customWidth="1"/>
    <col min="25" max="25" width="10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>
        <v>0</v>
      </c>
      <c r="E2">
        <v>100</v>
      </c>
      <c r="F2">
        <f>IF(ISNUMBER(SEARCH("PD",AH2)),Copy!F2*4,Copy!F2*2)</f>
        <v>1200</v>
      </c>
      <c r="H2">
        <v>25</v>
      </c>
      <c r="J2">
        <v>1</v>
      </c>
      <c r="K2">
        <v>50</v>
      </c>
      <c r="L2">
        <v>3</v>
      </c>
      <c r="P2" t="s">
        <v>51</v>
      </c>
      <c r="Q2">
        <v>3</v>
      </c>
      <c r="S2">
        <v>0</v>
      </c>
      <c r="T2">
        <v>0.4</v>
      </c>
      <c r="U2">
        <v>5</v>
      </c>
      <c r="V2">
        <v>0.1</v>
      </c>
      <c r="W2">
        <f>IF(ISNUMBER(SEARCH("PD",AH2)),Copy!W2/4,Copy!W2/2)</f>
        <v>0</v>
      </c>
      <c r="X2">
        <f>IF(ISNUMBER(SEARCH("PD",AI2)),Copy!X2/4,Copy!X2/2)</f>
        <v>1.25</v>
      </c>
      <c r="Y2">
        <f>IF(ISNUMBER(SEARCH("PD",AJ2)),Copy!Y2/4,Copy!Y2/2)</f>
        <v>0.5</v>
      </c>
      <c r="Z2">
        <f>IF(ISNUMBER(SEARCH("PD",AK2)),Copy!Z2/4,Copy!Z2/2)</f>
        <v>7.5</v>
      </c>
      <c r="AB2">
        <f>IF(OR(ISNUMBER(SEARCH("PD",BD2)),AC2&gt;0),Copy!AB2*4,Copy!AB2*2)</f>
        <v>1200</v>
      </c>
      <c r="AE2">
        <f>IF(AC2&gt;0,Copy!AE2/2,Copy!AE2)</f>
        <v>10</v>
      </c>
      <c r="AH2" t="s">
        <v>52</v>
      </c>
      <c r="AI2" t="s">
        <v>53</v>
      </c>
      <c r="AM2" t="s">
        <v>54</v>
      </c>
      <c r="AW2">
        <v>0.5</v>
      </c>
    </row>
    <row r="3" spans="1:49" x14ac:dyDescent="0.3">
      <c r="A3" t="s">
        <v>55</v>
      </c>
      <c r="B3" t="s">
        <v>56</v>
      </c>
      <c r="C3">
        <v>2</v>
      </c>
      <c r="E3">
        <v>400</v>
      </c>
      <c r="F3">
        <f>IF(ISNUMBER(SEARCH("PD",AH3)),Copy!F3*4,Copy!F3*2)</f>
        <v>1200</v>
      </c>
      <c r="H3">
        <v>25</v>
      </c>
      <c r="J3">
        <v>1</v>
      </c>
      <c r="K3">
        <v>50</v>
      </c>
      <c r="L3">
        <v>5</v>
      </c>
      <c r="P3" t="s">
        <v>51</v>
      </c>
      <c r="Q3">
        <v>3</v>
      </c>
      <c r="S3">
        <v>0</v>
      </c>
      <c r="T3">
        <v>0.2</v>
      </c>
      <c r="U3">
        <v>5</v>
      </c>
      <c r="V3">
        <v>0.1</v>
      </c>
      <c r="W3">
        <f>IF(ISNUMBER(SEARCH("PD",AH3)),Copy!W3/4,Copy!W3/2)</f>
        <v>0</v>
      </c>
      <c r="X3">
        <f>IF(ISNUMBER(SEARCH("PD",AI3)),Copy!X3/4,Copy!X3/2)</f>
        <v>1.25</v>
      </c>
      <c r="Y3">
        <f>IF(ISNUMBER(SEARCH("PD",AJ3)),Copy!Y3/4,Copy!Y3/2)</f>
        <v>0.5</v>
      </c>
      <c r="Z3">
        <f>IF(ISNUMBER(SEARCH("PD",AK3)),Copy!Z3/4,Copy!Z3/2)</f>
        <v>7.5</v>
      </c>
      <c r="AB3">
        <f>IF(OR(ISNUMBER(SEARCH("PD",BD3)),AC3&gt;0),Copy!AB3*4,Copy!AB3*2)</f>
        <v>1200</v>
      </c>
      <c r="AE3">
        <f>IF(AC3&gt;0,Copy!AE3/2,Copy!AE3)</f>
        <v>10</v>
      </c>
      <c r="AH3" t="s">
        <v>52</v>
      </c>
      <c r="AI3" t="s">
        <v>57</v>
      </c>
      <c r="AM3" t="s">
        <v>54</v>
      </c>
      <c r="AW3">
        <v>0.7</v>
      </c>
    </row>
    <row r="4" spans="1:49" x14ac:dyDescent="0.3">
      <c r="A4" t="s">
        <v>58</v>
      </c>
      <c r="B4" t="s">
        <v>59</v>
      </c>
      <c r="C4">
        <v>0</v>
      </c>
      <c r="E4">
        <v>75</v>
      </c>
      <c r="F4">
        <f>IF(ISNUMBER(SEARCH("PD",AH4)),Copy!F4*4,Copy!F4*2)</f>
        <v>1200</v>
      </c>
      <c r="H4">
        <v>75</v>
      </c>
      <c r="J4">
        <v>4</v>
      </c>
      <c r="K4">
        <v>30</v>
      </c>
      <c r="L4">
        <v>2</v>
      </c>
      <c r="P4" t="s">
        <v>60</v>
      </c>
      <c r="Q4">
        <v>50</v>
      </c>
      <c r="S4">
        <v>0</v>
      </c>
      <c r="T4">
        <v>1</v>
      </c>
      <c r="U4">
        <v>1</v>
      </c>
      <c r="W4">
        <f>IF(ISNUMBER(SEARCH("PD",AH4)),Copy!W4/4,Copy!W4/2)</f>
        <v>0</v>
      </c>
      <c r="X4">
        <f>IF(ISNUMBER(SEARCH("PD",AI4)),Copy!X4/4,Copy!X4/2)</f>
        <v>7.5</v>
      </c>
      <c r="Y4">
        <f>IF(ISNUMBER(SEARCH("PD",AJ4)),Copy!Y4/4,Copy!Y4/2)</f>
        <v>1.5</v>
      </c>
      <c r="Z4">
        <f>IF(ISNUMBER(SEARCH("PD",AK4)),Copy!Z4/4,Copy!Z4/2)</f>
        <v>5</v>
      </c>
      <c r="AB4">
        <f>IF(OR(ISNUMBER(SEARCH("PD",BD4)),AC4&gt;0),Copy!AB4*4,Copy!AB4*2)</f>
        <v>1000</v>
      </c>
      <c r="AE4">
        <f>IF(AC4&gt;0,Copy!AE4/2,Copy!AE4)</f>
        <v>10</v>
      </c>
      <c r="AI4" t="s">
        <v>61</v>
      </c>
      <c r="AM4" t="s">
        <v>62</v>
      </c>
      <c r="AW4">
        <v>0.75</v>
      </c>
    </row>
    <row r="5" spans="1:49" x14ac:dyDescent="0.3">
      <c r="A5" t="s">
        <v>63</v>
      </c>
      <c r="B5" t="s">
        <v>64</v>
      </c>
      <c r="C5">
        <v>0</v>
      </c>
      <c r="E5">
        <v>75</v>
      </c>
      <c r="F5">
        <f>IF(ISNUMBER(SEARCH("PD",AH5)),Copy!F5*4,Copy!F5*2)</f>
        <v>800</v>
      </c>
      <c r="H5">
        <v>75</v>
      </c>
      <c r="J5">
        <v>4</v>
      </c>
      <c r="K5">
        <v>30</v>
      </c>
      <c r="L5">
        <v>2</v>
      </c>
      <c r="P5" t="s">
        <v>60</v>
      </c>
      <c r="Q5">
        <v>50</v>
      </c>
      <c r="S5">
        <v>0</v>
      </c>
      <c r="T5">
        <v>2</v>
      </c>
      <c r="U5">
        <v>1</v>
      </c>
      <c r="W5">
        <f>IF(ISNUMBER(SEARCH("PD",AH5)),Copy!W5/4,Copy!W5/2)</f>
        <v>0</v>
      </c>
      <c r="X5">
        <f>IF(ISNUMBER(SEARCH("PD",AI5)),Copy!X5/4,Copy!X5/2)</f>
        <v>7.5</v>
      </c>
      <c r="Y5">
        <f>IF(ISNUMBER(SEARCH("PD",AJ5)),Copy!Y5/4,Copy!Y5/2)</f>
        <v>1.5</v>
      </c>
      <c r="Z5">
        <f>IF(ISNUMBER(SEARCH("PD",AK5)),Copy!Z5/4,Copy!Z5/2)</f>
        <v>5</v>
      </c>
      <c r="AB5">
        <f>IF(OR(ISNUMBER(SEARCH("PD",BD5)),AC5&gt;0),Copy!AB5*4,Copy!AB5*2)</f>
        <v>1000</v>
      </c>
      <c r="AE5">
        <f>IF(AC5&gt;0,Copy!AE5/2,Copy!AE5)</f>
        <v>10</v>
      </c>
      <c r="AH5" t="s">
        <v>65</v>
      </c>
      <c r="AI5" t="s">
        <v>66</v>
      </c>
      <c r="AM5" t="s">
        <v>62</v>
      </c>
      <c r="AW5">
        <v>0.8</v>
      </c>
    </row>
    <row r="6" spans="1:49" x14ac:dyDescent="0.3">
      <c r="A6" t="s">
        <v>67</v>
      </c>
      <c r="B6" t="s">
        <v>68</v>
      </c>
      <c r="C6">
        <v>1</v>
      </c>
      <c r="E6">
        <v>200</v>
      </c>
      <c r="F6">
        <f>IF(ISNUMBER(SEARCH("PD",AH6)),Copy!F6*4,Copy!F6*2)</f>
        <v>1000</v>
      </c>
      <c r="H6">
        <v>25</v>
      </c>
      <c r="J6">
        <v>1</v>
      </c>
      <c r="K6">
        <v>75</v>
      </c>
      <c r="L6">
        <v>4</v>
      </c>
      <c r="P6" t="s">
        <v>69</v>
      </c>
      <c r="Q6">
        <v>1</v>
      </c>
      <c r="S6">
        <v>0</v>
      </c>
      <c r="T6">
        <v>0.05</v>
      </c>
      <c r="U6">
        <v>1</v>
      </c>
      <c r="W6">
        <f>IF(ISNUMBER(SEARCH("PD",AH6)),Copy!W6/4,Copy!W6/2)</f>
        <v>0</v>
      </c>
      <c r="X6">
        <f>IF(ISNUMBER(SEARCH("PD",AI6)),Copy!X6/4,Copy!X6/2)</f>
        <v>3.75</v>
      </c>
      <c r="Y6">
        <f>IF(ISNUMBER(SEARCH("PD",AJ6)),Copy!Y6/4,Copy!Y6/2)</f>
        <v>0.5</v>
      </c>
      <c r="Z6">
        <f>IF(ISNUMBER(SEARCH("PD",AK6)),Copy!Z6/4,Copy!Z6/2)</f>
        <v>7.5</v>
      </c>
      <c r="AB6">
        <f>IF(OR(ISNUMBER(SEARCH("PD",BD6)),AC6&gt;0),Copy!AB6*4,Copy!AB6*2)</f>
        <v>1600</v>
      </c>
      <c r="AE6">
        <f>IF(AC6&gt;0,Copy!AE6/2,Copy!AE6)</f>
        <v>10</v>
      </c>
      <c r="AH6" t="s">
        <v>52</v>
      </c>
      <c r="AI6" t="s">
        <v>70</v>
      </c>
      <c r="AM6" t="s">
        <v>54</v>
      </c>
      <c r="AW6">
        <v>1</v>
      </c>
    </row>
    <row r="7" spans="1:49" x14ac:dyDescent="0.3">
      <c r="A7" t="s">
        <v>71</v>
      </c>
      <c r="B7" t="s">
        <v>72</v>
      </c>
      <c r="C7">
        <v>0</v>
      </c>
      <c r="E7">
        <v>125</v>
      </c>
      <c r="F7">
        <f>IF(ISNUMBER(SEARCH("PD",AH7)),Copy!F7*4,Copy!F7*2)</f>
        <v>1200</v>
      </c>
      <c r="H7">
        <v>50</v>
      </c>
      <c r="J7">
        <v>3</v>
      </c>
      <c r="K7">
        <v>20</v>
      </c>
      <c r="L7">
        <v>4</v>
      </c>
      <c r="P7" t="s">
        <v>51</v>
      </c>
      <c r="Q7">
        <v>50</v>
      </c>
      <c r="S7">
        <v>0</v>
      </c>
      <c r="T7">
        <v>0.5</v>
      </c>
      <c r="U7">
        <v>1</v>
      </c>
      <c r="W7">
        <f>IF(ISNUMBER(SEARCH("PD",AH7)),Copy!W7/4,Copy!W7/2)</f>
        <v>0</v>
      </c>
      <c r="X7">
        <f>IF(ISNUMBER(SEARCH("PD",AI7)),Copy!X7/4,Copy!X7/2)</f>
        <v>4</v>
      </c>
      <c r="Y7">
        <f>IF(ISNUMBER(SEARCH("PD",AJ7)),Copy!Y7/4,Copy!Y7/2)</f>
        <v>1</v>
      </c>
      <c r="Z7">
        <f>IF(ISNUMBER(SEARCH("PD",AK7)),Copy!Z7/4,Copy!Z7/2)</f>
        <v>7.5</v>
      </c>
      <c r="AB7">
        <f>IF(OR(ISNUMBER(SEARCH("PD",BD7)),AC7&gt;0),Copy!AB7*4,Copy!AB7*2)</f>
        <v>1600</v>
      </c>
      <c r="AE7">
        <f>IF(AC7&gt;0,Copy!AE7/2,Copy!AE7)</f>
        <v>20</v>
      </c>
      <c r="AI7" t="s">
        <v>73</v>
      </c>
      <c r="AM7" t="s">
        <v>74</v>
      </c>
      <c r="AW7">
        <v>2</v>
      </c>
    </row>
    <row r="8" spans="1:49" x14ac:dyDescent="0.3">
      <c r="A8" t="s">
        <v>75</v>
      </c>
      <c r="B8" t="s">
        <v>76</v>
      </c>
      <c r="C8">
        <v>1</v>
      </c>
      <c r="E8">
        <v>300</v>
      </c>
      <c r="F8">
        <f>IF(ISNUMBER(SEARCH("PD",AH8)),Copy!F8*4,Copy!F8*2)</f>
        <v>1200</v>
      </c>
      <c r="H8">
        <v>50</v>
      </c>
      <c r="J8">
        <v>3</v>
      </c>
      <c r="K8">
        <v>20</v>
      </c>
      <c r="L8">
        <v>5</v>
      </c>
      <c r="P8" t="s">
        <v>51</v>
      </c>
      <c r="Q8">
        <v>50</v>
      </c>
      <c r="S8">
        <v>0</v>
      </c>
      <c r="T8">
        <v>0.6</v>
      </c>
      <c r="U8">
        <v>2</v>
      </c>
      <c r="V8">
        <v>0.1</v>
      </c>
      <c r="W8">
        <f>IF(ISNUMBER(SEARCH("PD",AH8)),Copy!W8/4,Copy!W8/2)</f>
        <v>0</v>
      </c>
      <c r="X8">
        <f>IF(ISNUMBER(SEARCH("PD",AI8)),Copy!X8/4,Copy!X8/2)</f>
        <v>10</v>
      </c>
      <c r="Y8">
        <f>IF(ISNUMBER(SEARCH("PD",AJ8)),Copy!Y8/4,Copy!Y8/2)</f>
        <v>1.5</v>
      </c>
      <c r="Z8">
        <f>IF(ISNUMBER(SEARCH("PD",AK8)),Copy!Z8/4,Copy!Z8/2)</f>
        <v>4.5</v>
      </c>
      <c r="AB8">
        <f>IF(OR(ISNUMBER(SEARCH("PD",BD8)),AC8&gt;0),Copy!AB8*4,Copy!AB8*2)</f>
        <v>1600</v>
      </c>
      <c r="AE8">
        <f>IF(AC8&gt;0,Copy!AE8/2,Copy!AE8)</f>
        <v>20</v>
      </c>
      <c r="AI8" t="s">
        <v>77</v>
      </c>
      <c r="AM8" t="s">
        <v>74</v>
      </c>
      <c r="AW8">
        <v>2.5</v>
      </c>
    </row>
    <row r="9" spans="1:49" x14ac:dyDescent="0.3">
      <c r="A9" t="s">
        <v>78</v>
      </c>
      <c r="B9" t="s">
        <v>79</v>
      </c>
      <c r="C9">
        <v>1</v>
      </c>
      <c r="E9">
        <v>300</v>
      </c>
      <c r="F9">
        <f>IF(ISNUMBER(SEARCH("PD",AH9)),Copy!F9*4,Copy!F9*2)</f>
        <v>1200</v>
      </c>
      <c r="H9">
        <v>40</v>
      </c>
      <c r="J9">
        <v>3</v>
      </c>
      <c r="K9">
        <v>40</v>
      </c>
      <c r="L9">
        <v>5</v>
      </c>
      <c r="P9" t="s">
        <v>60</v>
      </c>
      <c r="Q9">
        <v>40</v>
      </c>
      <c r="S9">
        <v>0</v>
      </c>
      <c r="T9">
        <v>0.25</v>
      </c>
      <c r="U9">
        <v>1</v>
      </c>
      <c r="W9">
        <f>IF(ISNUMBER(SEARCH("PD",AH9)),Copy!W9/4,Copy!W9/2)</f>
        <v>0</v>
      </c>
      <c r="X9">
        <f>IF(ISNUMBER(SEARCH("PD",AI9)),Copy!X9/4,Copy!X9/2)</f>
        <v>2.5</v>
      </c>
      <c r="Y9">
        <f>IF(ISNUMBER(SEARCH("PD",AJ9)),Copy!Y9/4,Copy!Y9/2)</f>
        <v>0.5</v>
      </c>
      <c r="Z9">
        <f>IF(ISNUMBER(SEARCH("PD",AK9)),Copy!Z9/4,Copy!Z9/2)</f>
        <v>2.5</v>
      </c>
      <c r="AB9">
        <f>IF(OR(ISNUMBER(SEARCH("PD",BD9)),AC9&gt;0),Copy!AB9*4,Copy!AB9*2)</f>
        <v>1600</v>
      </c>
      <c r="AE9">
        <f>IF(AC9&gt;0,Copy!AE9/2,Copy!AE9)</f>
        <v>30</v>
      </c>
      <c r="AI9" t="s">
        <v>80</v>
      </c>
      <c r="AM9" t="s">
        <v>62</v>
      </c>
      <c r="AW9">
        <v>3</v>
      </c>
    </row>
    <row r="10" spans="1:49" x14ac:dyDescent="0.3">
      <c r="A10" t="s">
        <v>81</v>
      </c>
      <c r="B10" t="s">
        <v>82</v>
      </c>
      <c r="C10">
        <v>0</v>
      </c>
      <c r="E10">
        <v>100</v>
      </c>
      <c r="F10">
        <f>IF(ISNUMBER(SEARCH("PD",AH10)),Copy!F10*4,Copy!F10*2)</f>
        <v>2000</v>
      </c>
      <c r="H10">
        <v>500</v>
      </c>
      <c r="J10">
        <v>10</v>
      </c>
      <c r="K10">
        <v>0</v>
      </c>
      <c r="L10">
        <v>1</v>
      </c>
      <c r="M10">
        <v>2</v>
      </c>
      <c r="N10">
        <v>0.1</v>
      </c>
      <c r="P10" t="s">
        <v>69</v>
      </c>
      <c r="Q10">
        <v>0</v>
      </c>
      <c r="S10">
        <v>0</v>
      </c>
      <c r="T10">
        <v>1</v>
      </c>
      <c r="U10">
        <v>1</v>
      </c>
      <c r="W10">
        <f>IF(ISNUMBER(SEARCH("PD",AH10)),Copy!W10/4,Copy!W10/2)</f>
        <v>0</v>
      </c>
      <c r="X10">
        <f>IF(ISNUMBER(SEARCH("PD",AI10)),Copy!X10/4,Copy!X10/2)</f>
        <v>0</v>
      </c>
      <c r="Y10">
        <f>IF(ISNUMBER(SEARCH("PD",AJ10)),Copy!Y10/4,Copy!Y10/2)</f>
        <v>0</v>
      </c>
      <c r="Z10">
        <f>IF(ISNUMBER(SEARCH("PD",AK10)),Copy!Z10/4,Copy!Z10/2)</f>
        <v>0</v>
      </c>
      <c r="AB10">
        <f>IF(OR(ISNUMBER(SEARCH("PD",BD10)),AC10&gt;0),Copy!AB10*4,Copy!AB10*2)</f>
        <v>200</v>
      </c>
      <c r="AC10">
        <f>IF(ISNUMBER(SEARCH("PD",BE10)),Copy!AC10*4,Copy!AC10*2)</f>
        <v>40</v>
      </c>
      <c r="AD10">
        <f>IF(ISNUMBER(SEARCH("PD",BF10)),Copy!AD10*4,Copy!AD10*2)</f>
        <v>14</v>
      </c>
      <c r="AE10">
        <f>IF(AC10&gt;0,Copy!AE10/2,Copy!AE10)</f>
        <v>75</v>
      </c>
      <c r="AH10" t="s">
        <v>83</v>
      </c>
      <c r="AI10" t="s">
        <v>84</v>
      </c>
      <c r="AM10" t="s">
        <v>85</v>
      </c>
      <c r="AV10" t="b">
        <v>1</v>
      </c>
      <c r="AW10">
        <v>3.2</v>
      </c>
    </row>
    <row r="11" spans="1:49" x14ac:dyDescent="0.3">
      <c r="A11" t="s">
        <v>86</v>
      </c>
      <c r="B11" t="s">
        <v>87</v>
      </c>
      <c r="C11">
        <v>2</v>
      </c>
      <c r="E11">
        <v>350</v>
      </c>
      <c r="F11">
        <f>IF(ISNUMBER(SEARCH("PD",AH11)),Copy!F11*4,Copy!F11*2)</f>
        <v>3000</v>
      </c>
      <c r="H11">
        <v>300</v>
      </c>
      <c r="J11">
        <v>30</v>
      </c>
      <c r="K11">
        <v>15</v>
      </c>
      <c r="L11">
        <v>5</v>
      </c>
      <c r="M11">
        <v>30</v>
      </c>
      <c r="P11" t="s">
        <v>60</v>
      </c>
      <c r="Q11">
        <v>0</v>
      </c>
      <c r="S11">
        <v>0</v>
      </c>
      <c r="T11">
        <v>2</v>
      </c>
      <c r="U11">
        <v>5</v>
      </c>
      <c r="V11">
        <v>0.1</v>
      </c>
      <c r="W11">
        <f>IF(ISNUMBER(SEARCH("PD",AH11)),Copy!W11/4,Copy!W11/2)</f>
        <v>0</v>
      </c>
      <c r="X11">
        <f>IF(ISNUMBER(SEARCH("PD",AI11)),Copy!X11/4,Copy!X11/2)</f>
        <v>0</v>
      </c>
      <c r="Y11">
        <f>IF(ISNUMBER(SEARCH("PD",AJ11)),Copy!Y11/4,Copy!Y11/2)</f>
        <v>0</v>
      </c>
      <c r="Z11">
        <f>IF(ISNUMBER(SEARCH("PD",AK11)),Copy!Z11/4,Copy!Z11/2)</f>
        <v>0</v>
      </c>
      <c r="AB11">
        <f>IF(OR(ISNUMBER(SEARCH("PD",BD11)),AC11&gt;0),Copy!AB11*4,Copy!AB11*2)</f>
        <v>80</v>
      </c>
      <c r="AC11">
        <f>IF(ISNUMBER(SEARCH("PD",BE11)),Copy!AC11*4,Copy!AC11*2)</f>
        <v>40</v>
      </c>
      <c r="AD11">
        <f>IF(ISNUMBER(SEARCH("PD",BF11)),Copy!AD11*4,Copy!AD11*2)</f>
        <v>120</v>
      </c>
      <c r="AE11">
        <f>IF(AC11&gt;0,Copy!AE11/2,Copy!AE11)</f>
        <v>37.5</v>
      </c>
      <c r="AH11" t="s">
        <v>88</v>
      </c>
      <c r="AI11" t="s">
        <v>84</v>
      </c>
      <c r="AM11" t="s">
        <v>89</v>
      </c>
      <c r="AV11" t="b">
        <v>1</v>
      </c>
      <c r="AW11">
        <v>3.4</v>
      </c>
    </row>
    <row r="12" spans="1:49" x14ac:dyDescent="0.3">
      <c r="A12" t="s">
        <v>90</v>
      </c>
      <c r="B12" t="s">
        <v>91</v>
      </c>
      <c r="C12">
        <v>1</v>
      </c>
      <c r="E12">
        <v>200</v>
      </c>
      <c r="F12">
        <f>IF(ISNUMBER(SEARCH("PD",AH12)),Copy!F12*4,Copy!F12*2)</f>
        <v>4000</v>
      </c>
      <c r="H12">
        <v>400</v>
      </c>
      <c r="J12">
        <v>50</v>
      </c>
      <c r="K12">
        <v>15</v>
      </c>
      <c r="L12">
        <v>4</v>
      </c>
      <c r="M12">
        <v>10</v>
      </c>
      <c r="P12" t="s">
        <v>60</v>
      </c>
      <c r="Q12">
        <v>0</v>
      </c>
      <c r="S12">
        <v>0</v>
      </c>
      <c r="T12">
        <v>1</v>
      </c>
      <c r="U12">
        <v>1</v>
      </c>
      <c r="W12">
        <f>IF(ISNUMBER(SEARCH("PD",AH12)),Copy!W12/4,Copy!W12/2)</f>
        <v>0</v>
      </c>
      <c r="X12">
        <f>IF(ISNUMBER(SEARCH("PD",AI12)),Copy!X12/4,Copy!X12/2)</f>
        <v>0</v>
      </c>
      <c r="Y12">
        <f>IF(ISNUMBER(SEARCH("PD",AJ12)),Copy!Y12/4,Copy!Y12/2)</f>
        <v>0</v>
      </c>
      <c r="Z12">
        <f>IF(ISNUMBER(SEARCH("PD",AK12)),Copy!Z12/4,Copy!Z12/2)</f>
        <v>0</v>
      </c>
      <c r="AB12">
        <f>IF(OR(ISNUMBER(SEARCH("PD",BD12)),AC12&gt;0),Copy!AB12*4,Copy!AB12*2)</f>
        <v>680</v>
      </c>
      <c r="AC12">
        <f>IF(ISNUMBER(SEARCH("PD",BE12)),Copy!AC12*4,Copy!AC12*2)</f>
        <v>40</v>
      </c>
      <c r="AD12">
        <f>IF(ISNUMBER(SEARCH("PD",BF12)),Copy!AD12*4,Copy!AD12*2)</f>
        <v>50</v>
      </c>
      <c r="AE12">
        <f>IF(AC12&gt;0,Copy!AE12/2,Copy!AE12)</f>
        <v>75</v>
      </c>
      <c r="AH12" t="s">
        <v>92</v>
      </c>
      <c r="AI12" t="s">
        <v>93</v>
      </c>
      <c r="AM12" t="s">
        <v>89</v>
      </c>
      <c r="AV12" t="b">
        <v>1</v>
      </c>
      <c r="AW12">
        <v>3.5</v>
      </c>
    </row>
    <row r="13" spans="1:49" x14ac:dyDescent="0.3">
      <c r="A13" t="s">
        <v>94</v>
      </c>
      <c r="B13" t="s">
        <v>95</v>
      </c>
      <c r="C13">
        <v>3</v>
      </c>
      <c r="D13">
        <v>0.3</v>
      </c>
      <c r="E13">
        <v>800</v>
      </c>
      <c r="F13">
        <f>IF(ISNUMBER(SEARCH("PD",AH13)),Copy!F13*4,Copy!F13*2)</f>
        <v>1400</v>
      </c>
      <c r="H13">
        <v>50</v>
      </c>
      <c r="J13">
        <v>1</v>
      </c>
      <c r="K13">
        <v>20</v>
      </c>
      <c r="L13">
        <v>8</v>
      </c>
      <c r="P13" t="s">
        <v>51</v>
      </c>
      <c r="Q13">
        <v>40</v>
      </c>
      <c r="S13">
        <v>0</v>
      </c>
      <c r="T13">
        <v>4.3</v>
      </c>
      <c r="U13">
        <v>15</v>
      </c>
      <c r="V13">
        <v>0.05</v>
      </c>
      <c r="W13">
        <f>IF(ISNUMBER(SEARCH("PD",AH13)),Copy!W13/4,Copy!W13/2)</f>
        <v>0</v>
      </c>
      <c r="X13">
        <f>IF(ISNUMBER(SEARCH("PD",AI13)),Copy!X13/4,Copy!X13/2)</f>
        <v>5</v>
      </c>
      <c r="Y13">
        <f>IF(ISNUMBER(SEARCH("PD",AJ13)),Copy!Y13/4,Copy!Y13/2)</f>
        <v>0.33</v>
      </c>
      <c r="Z13">
        <f>IF(ISNUMBER(SEARCH("PD",AK13)),Copy!Z13/4,Copy!Z13/2)</f>
        <v>2.5</v>
      </c>
      <c r="AB13">
        <f>IF(OR(ISNUMBER(SEARCH("PD",BD13)),AC13&gt;0),Copy!AB13*4,Copy!AB13*2)</f>
        <v>2400</v>
      </c>
      <c r="AE13">
        <f>IF(AC13&gt;0,Copy!AE13/2,Copy!AE13)</f>
        <v>10</v>
      </c>
      <c r="AI13" t="s">
        <v>96</v>
      </c>
      <c r="AM13" t="s">
        <v>74</v>
      </c>
      <c r="AW13">
        <v>3.65</v>
      </c>
    </row>
    <row r="14" spans="1:49" x14ac:dyDescent="0.3">
      <c r="A14" t="s">
        <v>97</v>
      </c>
      <c r="B14" t="s">
        <v>98</v>
      </c>
      <c r="C14">
        <v>2</v>
      </c>
      <c r="D14">
        <v>0.5</v>
      </c>
      <c r="E14">
        <v>600</v>
      </c>
      <c r="F14">
        <f>IF(ISNUMBER(SEARCH("PD",AH14)),Copy!F14*4,Copy!F14*2)</f>
        <v>1400</v>
      </c>
      <c r="H14">
        <v>100</v>
      </c>
      <c r="J14">
        <v>10</v>
      </c>
      <c r="K14">
        <v>30</v>
      </c>
      <c r="L14">
        <v>8</v>
      </c>
      <c r="P14" t="s">
        <v>51</v>
      </c>
      <c r="Q14">
        <v>90</v>
      </c>
      <c r="S14">
        <v>0.6</v>
      </c>
      <c r="T14">
        <v>0</v>
      </c>
      <c r="U14">
        <v>1</v>
      </c>
      <c r="AB14">
        <f>IF(OR(ISNUMBER(SEARCH("PD",BD14)),AC14&gt;0),Copy!AB14*4,Copy!AB14*2)</f>
        <v>2000</v>
      </c>
      <c r="AE14">
        <f>IF(AC14&gt;0,Copy!AE14/2,Copy!AE14)</f>
        <v>50</v>
      </c>
      <c r="AI14" t="s">
        <v>99</v>
      </c>
      <c r="AM14" t="s">
        <v>74</v>
      </c>
      <c r="AW14">
        <v>3.75</v>
      </c>
    </row>
    <row r="15" spans="1:49" x14ac:dyDescent="0.3">
      <c r="A15" t="s">
        <v>100</v>
      </c>
      <c r="B15" t="s">
        <v>101</v>
      </c>
      <c r="C15">
        <v>0</v>
      </c>
      <c r="E15">
        <v>700</v>
      </c>
      <c r="F15">
        <f>IF(ISNUMBER(SEARCH("PD",AH15)),Copy!F15*4,Copy!F15*2)</f>
        <v>1400</v>
      </c>
      <c r="H15">
        <v>100</v>
      </c>
      <c r="J15">
        <v>1</v>
      </c>
      <c r="K15">
        <v>25</v>
      </c>
      <c r="L15">
        <v>6</v>
      </c>
      <c r="P15" t="s">
        <v>69</v>
      </c>
      <c r="Q15">
        <v>30</v>
      </c>
      <c r="S15">
        <v>0</v>
      </c>
      <c r="T15">
        <v>3</v>
      </c>
      <c r="U15">
        <v>20</v>
      </c>
      <c r="V15">
        <v>0.05</v>
      </c>
      <c r="W15">
        <f>IF(ISNUMBER(SEARCH("PD",AH15)),Copy!W15/4,Copy!W15/2)</f>
        <v>0</v>
      </c>
      <c r="X15">
        <f>IF(ISNUMBER(SEARCH("PD",AI15)),Copy!X15/4,Copy!X15/2)</f>
        <v>3.5</v>
      </c>
      <c r="Y15">
        <f>IF(ISNUMBER(SEARCH("PD",AJ15)),Copy!Y15/4,Copy!Y15/2)</f>
        <v>0.5</v>
      </c>
      <c r="Z15">
        <f>IF(ISNUMBER(SEARCH("PD",AK15)),Copy!Z15/4,Copy!Z15/2)</f>
        <v>10</v>
      </c>
      <c r="AB15">
        <f>IF(OR(ISNUMBER(SEARCH("PD",BD15)),AC15&gt;0),Copy!AB15*4,Copy!AB15*2)</f>
        <v>1600</v>
      </c>
      <c r="AE15">
        <f>IF(AC15&gt;0,Copy!AE15/2,Copy!AE15)</f>
        <v>30</v>
      </c>
      <c r="AI15" t="s">
        <v>102</v>
      </c>
      <c r="AM15" t="s">
        <v>103</v>
      </c>
      <c r="AW15">
        <v>3.8</v>
      </c>
    </row>
    <row r="16" spans="1:49" x14ac:dyDescent="0.3">
      <c r="A16" t="s">
        <v>104</v>
      </c>
      <c r="B16" t="s">
        <v>105</v>
      </c>
      <c r="C16">
        <v>2</v>
      </c>
      <c r="E16">
        <v>1200</v>
      </c>
      <c r="F16">
        <f>IF(ISNUMBER(SEARCH("PD",AH16)),Copy!F16*4,Copy!F16*2)</f>
        <v>1800</v>
      </c>
      <c r="H16">
        <v>40</v>
      </c>
      <c r="J16">
        <v>3</v>
      </c>
      <c r="K16">
        <v>40</v>
      </c>
      <c r="L16">
        <v>10</v>
      </c>
      <c r="P16" t="s">
        <v>51</v>
      </c>
      <c r="Q16">
        <v>15</v>
      </c>
      <c r="S16">
        <v>0</v>
      </c>
      <c r="T16">
        <v>0.2</v>
      </c>
      <c r="U16">
        <v>4</v>
      </c>
      <c r="V16">
        <v>0.1</v>
      </c>
      <c r="W16">
        <f>IF(ISNUMBER(SEARCH("PD",AH16)),Copy!W16/4,Copy!W16/2)</f>
        <v>0</v>
      </c>
      <c r="X16">
        <f>IF(ISNUMBER(SEARCH("PD",AI16)),Copy!X16/4,Copy!X16/2)</f>
        <v>1.25</v>
      </c>
      <c r="Y16">
        <f>IF(ISNUMBER(SEARCH("PD",AJ16)),Copy!Y16/4,Copy!Y16/2)</f>
        <v>0.5</v>
      </c>
      <c r="Z16">
        <f>IF(ISNUMBER(SEARCH("PD",AK16)),Copy!Z16/4,Copy!Z16/2)</f>
        <v>7.5</v>
      </c>
      <c r="AB16">
        <f>IF(OR(ISNUMBER(SEARCH("PD",BD16)),AC16&gt;0),Copy!AB16*4,Copy!AB16*2)</f>
        <v>1400</v>
      </c>
      <c r="AE16">
        <f>IF(AC16&gt;0,Copy!AE16/2,Copy!AE16)</f>
        <v>30</v>
      </c>
      <c r="AH16" t="s">
        <v>52</v>
      </c>
      <c r="AI16" t="s">
        <v>106</v>
      </c>
      <c r="AM16" t="s">
        <v>54</v>
      </c>
      <c r="AW16">
        <v>3.85</v>
      </c>
    </row>
    <row r="17" spans="1:49" x14ac:dyDescent="0.3">
      <c r="A17" t="s">
        <v>107</v>
      </c>
      <c r="B17" t="s">
        <v>108</v>
      </c>
      <c r="C17">
        <v>0</v>
      </c>
      <c r="E17">
        <v>600</v>
      </c>
      <c r="F17">
        <f>IF(ISNUMBER(SEARCH("PD",AH17)),Copy!F17*4,Copy!F17*2)</f>
        <v>1400</v>
      </c>
      <c r="H17">
        <v>110</v>
      </c>
      <c r="J17">
        <v>12</v>
      </c>
      <c r="K17">
        <v>30</v>
      </c>
      <c r="L17">
        <v>7</v>
      </c>
      <c r="P17" t="s">
        <v>60</v>
      </c>
      <c r="Q17">
        <v>90</v>
      </c>
      <c r="S17">
        <v>0</v>
      </c>
      <c r="T17">
        <v>0.7</v>
      </c>
      <c r="U17">
        <v>2</v>
      </c>
      <c r="V17">
        <v>0.3</v>
      </c>
      <c r="W17">
        <f>IF(ISNUMBER(SEARCH("PD",AH17)),Copy!W17/4,Copy!W17/2)</f>
        <v>0</v>
      </c>
      <c r="X17">
        <f>IF(ISNUMBER(SEARCH("PD",AI17)),Copy!X17/4,Copy!X17/2)</f>
        <v>10</v>
      </c>
      <c r="Y17">
        <f>IF(ISNUMBER(SEARCH("PD",AJ17)),Copy!Y17/4,Copy!Y17/2)</f>
        <v>2.5</v>
      </c>
      <c r="Z17">
        <f>IF(ISNUMBER(SEARCH("PD",AK17)),Copy!Z17/4,Copy!Z17/2)</f>
        <v>2.5</v>
      </c>
      <c r="AB17">
        <f>IF(OR(ISNUMBER(SEARCH("PD",BD17)),AC17&gt;0),Copy!AB17*4,Copy!AB17*2)</f>
        <v>1000</v>
      </c>
      <c r="AE17">
        <f>IF(AC17&gt;0,Copy!AE17/2,Copy!AE17)</f>
        <v>30</v>
      </c>
      <c r="AI17" t="s">
        <v>109</v>
      </c>
      <c r="AM17" t="s">
        <v>62</v>
      </c>
      <c r="AW17">
        <v>3.9</v>
      </c>
    </row>
    <row r="18" spans="1:49" x14ac:dyDescent="0.3">
      <c r="A18" t="s">
        <v>110</v>
      </c>
      <c r="B18" t="s">
        <v>111</v>
      </c>
      <c r="C18">
        <v>1</v>
      </c>
      <c r="E18">
        <v>1000</v>
      </c>
      <c r="F18">
        <f>IF(ISNUMBER(SEARCH("PD",AH18)),Copy!F18*4,Copy!F18*2)</f>
        <v>2000</v>
      </c>
      <c r="H18">
        <v>200</v>
      </c>
      <c r="J18">
        <v>10</v>
      </c>
      <c r="K18">
        <v>40</v>
      </c>
      <c r="L18">
        <v>8</v>
      </c>
      <c r="P18" t="s">
        <v>69</v>
      </c>
      <c r="Q18">
        <v>50</v>
      </c>
      <c r="S18">
        <v>0</v>
      </c>
      <c r="T18">
        <v>1</v>
      </c>
      <c r="U18">
        <v>1</v>
      </c>
      <c r="W18">
        <f>IF(ISNUMBER(SEARCH("PD",AH18)),Copy!W18/4,Copy!W18/2)</f>
        <v>0</v>
      </c>
      <c r="X18">
        <f>IF(ISNUMBER(SEARCH("PD",AI18)),Copy!X18/4,Copy!X18/2)</f>
        <v>2.5</v>
      </c>
      <c r="Y18">
        <f>IF(ISNUMBER(SEARCH("PD",AJ18)),Copy!Y18/4,Copy!Y18/2)</f>
        <v>1</v>
      </c>
      <c r="Z18">
        <f>IF(ISNUMBER(SEARCH("PD",AK18)),Copy!Z18/4,Copy!Z18/2)</f>
        <v>5</v>
      </c>
      <c r="AB18">
        <f>IF(OR(ISNUMBER(SEARCH("PD",BD18)),AC18&gt;0),Copy!AB18*4,Copy!AB18*2)</f>
        <v>1400</v>
      </c>
      <c r="AE18">
        <f>IF(AC18&gt;0,Copy!AE18/2,Copy!AE18)</f>
        <v>30</v>
      </c>
      <c r="AH18" t="s">
        <v>52</v>
      </c>
      <c r="AI18" t="s">
        <v>112</v>
      </c>
      <c r="AM18" t="s">
        <v>113</v>
      </c>
      <c r="AW18">
        <v>4</v>
      </c>
    </row>
    <row r="19" spans="1:49" x14ac:dyDescent="0.3">
      <c r="A19" t="s">
        <v>114</v>
      </c>
      <c r="B19" t="s">
        <v>115</v>
      </c>
      <c r="C19">
        <v>0</v>
      </c>
      <c r="E19">
        <v>800</v>
      </c>
      <c r="F19">
        <f>IF(ISNUMBER(SEARCH("PD",AH19)),Copy!F19*4,Copy!F19*2)</f>
        <v>1400</v>
      </c>
      <c r="H19">
        <v>150</v>
      </c>
      <c r="J19">
        <v>10</v>
      </c>
      <c r="K19">
        <v>12</v>
      </c>
      <c r="L19">
        <v>8</v>
      </c>
      <c r="P19" t="s">
        <v>51</v>
      </c>
      <c r="Q19">
        <v>120</v>
      </c>
      <c r="S19">
        <v>0</v>
      </c>
      <c r="T19">
        <v>1</v>
      </c>
      <c r="U19">
        <v>1</v>
      </c>
      <c r="W19">
        <f>IF(ISNUMBER(SEARCH("PD",AH19)),Copy!W19/4,Copy!W19/2)</f>
        <v>0</v>
      </c>
      <c r="X19">
        <f>IF(ISNUMBER(SEARCH("PD",AI19)),Copy!X19/4,Copy!X19/2)</f>
        <v>7.5</v>
      </c>
      <c r="Y19">
        <f>IF(ISNUMBER(SEARCH("PD",AJ19)),Copy!Y19/4,Copy!Y19/2)</f>
        <v>2.5</v>
      </c>
      <c r="Z19">
        <f>IF(ISNUMBER(SEARCH("PD",AK19)),Copy!Z19/4,Copy!Z19/2)</f>
        <v>5</v>
      </c>
      <c r="AB19">
        <f>IF(OR(ISNUMBER(SEARCH("PD",BD19)),AC19&gt;0),Copy!AB19*4,Copy!AB19*2)</f>
        <v>1600</v>
      </c>
      <c r="AE19">
        <f>IF(AC19&gt;0,Copy!AE19/2,Copy!AE19)</f>
        <v>30</v>
      </c>
      <c r="AI19" t="s">
        <v>116</v>
      </c>
      <c r="AM19" t="s">
        <v>74</v>
      </c>
      <c r="AW19">
        <v>4.125</v>
      </c>
    </row>
    <row r="20" spans="1:49" x14ac:dyDescent="0.3">
      <c r="A20" t="s">
        <v>117</v>
      </c>
      <c r="B20" t="s">
        <v>118</v>
      </c>
      <c r="C20">
        <v>2</v>
      </c>
      <c r="E20">
        <v>1400</v>
      </c>
      <c r="F20">
        <f>IF(ISNUMBER(SEARCH("PD",AH20)),Copy!F20*4,Copy!F20*2)</f>
        <v>1600</v>
      </c>
      <c r="H20">
        <v>150</v>
      </c>
      <c r="J20">
        <v>10</v>
      </c>
      <c r="K20">
        <v>60</v>
      </c>
      <c r="L20">
        <v>12</v>
      </c>
      <c r="P20" t="s">
        <v>69</v>
      </c>
      <c r="Q20">
        <v>50</v>
      </c>
      <c r="S20">
        <v>0</v>
      </c>
      <c r="T20">
        <v>0.33</v>
      </c>
      <c r="U20">
        <v>1</v>
      </c>
      <c r="W20">
        <f>IF(ISNUMBER(SEARCH("PD",AH20)),Copy!W20/4,Copy!W20/2)</f>
        <v>0</v>
      </c>
      <c r="X20">
        <f>IF(ISNUMBER(SEARCH("PD",AI20)),Copy!X20/4,Copy!X20/2)</f>
        <v>2.5</v>
      </c>
      <c r="Y20">
        <f>IF(ISNUMBER(SEARCH("PD",AJ20)),Copy!Y20/4,Copy!Y20/2)</f>
        <v>1</v>
      </c>
      <c r="Z20">
        <f>IF(ISNUMBER(SEARCH("PD",AK20)),Copy!Z20/4,Copy!Z20/2)</f>
        <v>5</v>
      </c>
      <c r="AB20">
        <f>IF(OR(ISNUMBER(SEARCH("PD",BD20)),AC20&gt;0),Copy!AB20*4,Copy!AB20*2)</f>
        <v>1400</v>
      </c>
      <c r="AE20">
        <f>IF(AC20&gt;0,Copy!AE20/2,Copy!AE20)</f>
        <v>30</v>
      </c>
      <c r="AH20" t="s">
        <v>52</v>
      </c>
      <c r="AI20" t="s">
        <v>119</v>
      </c>
      <c r="AM20" t="s">
        <v>113</v>
      </c>
      <c r="AW20">
        <v>4.25</v>
      </c>
    </row>
    <row r="21" spans="1:49" x14ac:dyDescent="0.3">
      <c r="A21" t="s">
        <v>120</v>
      </c>
      <c r="B21" t="s">
        <v>121</v>
      </c>
      <c r="C21">
        <v>1</v>
      </c>
      <c r="E21">
        <v>1000</v>
      </c>
      <c r="F21">
        <f>IF(ISNUMBER(SEARCH("PD",AH21)),Copy!F21*4,Copy!F21*2)</f>
        <v>900</v>
      </c>
      <c r="H21">
        <v>75</v>
      </c>
      <c r="J21">
        <v>3</v>
      </c>
      <c r="K21">
        <v>30</v>
      </c>
      <c r="L21">
        <v>10</v>
      </c>
      <c r="P21" t="s">
        <v>60</v>
      </c>
      <c r="Q21">
        <v>60</v>
      </c>
      <c r="S21">
        <v>0</v>
      </c>
      <c r="T21">
        <v>0.15</v>
      </c>
      <c r="U21">
        <v>1</v>
      </c>
      <c r="W21">
        <f>IF(ISNUMBER(SEARCH("PD",AH21)),Copy!W21/4,Copy!W21/2)</f>
        <v>0</v>
      </c>
      <c r="X21">
        <f>IF(ISNUMBER(SEARCH("PD",AI21)),Copy!X21/4,Copy!X21/2)</f>
        <v>10</v>
      </c>
      <c r="Y21">
        <f>IF(ISNUMBER(SEARCH("PD",AJ21)),Copy!Y21/4,Copy!Y21/2)</f>
        <v>0.5</v>
      </c>
      <c r="Z21">
        <f>IF(ISNUMBER(SEARCH("PD",AK21)),Copy!Z21/4,Copy!Z21/2)</f>
        <v>5</v>
      </c>
      <c r="AB21">
        <f>IF(OR(ISNUMBER(SEARCH("PD",BD21)),AC21&gt;0),Copy!AB21*4,Copy!AB21*2)</f>
        <v>1600</v>
      </c>
      <c r="AE21">
        <f>IF(AC21&gt;0,Copy!AE21/2,Copy!AE21)</f>
        <v>30</v>
      </c>
      <c r="AI21" t="s">
        <v>122</v>
      </c>
      <c r="AM21" t="s">
        <v>62</v>
      </c>
      <c r="AW21">
        <v>4.5</v>
      </c>
    </row>
    <row r="22" spans="1:49" x14ac:dyDescent="0.3">
      <c r="A22" t="s">
        <v>123</v>
      </c>
      <c r="B22" t="s">
        <v>124</v>
      </c>
      <c r="C22">
        <v>3</v>
      </c>
      <c r="D22">
        <v>0.3</v>
      </c>
      <c r="E22">
        <v>2000</v>
      </c>
      <c r="F22">
        <f>IF(ISNUMBER(SEARCH("PD",AH22)),Copy!F22*4,Copy!F22*2)</f>
        <v>2000</v>
      </c>
      <c r="H22">
        <v>200</v>
      </c>
      <c r="J22">
        <v>10</v>
      </c>
      <c r="K22">
        <v>20</v>
      </c>
      <c r="L22">
        <v>12</v>
      </c>
      <c r="P22" t="s">
        <v>60</v>
      </c>
      <c r="Q22">
        <v>225</v>
      </c>
      <c r="S22">
        <v>0</v>
      </c>
      <c r="T22">
        <v>1.5</v>
      </c>
      <c r="U22">
        <v>1</v>
      </c>
      <c r="W22">
        <f>IF(ISNUMBER(SEARCH("PD",AH22)),Copy!W22/4,Copy!W22/2)</f>
        <v>0</v>
      </c>
      <c r="X22">
        <f>IF(ISNUMBER(SEARCH("PD",AI22)),Copy!X22/4,Copy!X22/2)</f>
        <v>5</v>
      </c>
      <c r="Y22">
        <f>IF(ISNUMBER(SEARCH("PD",AJ22)),Copy!Y22/4,Copy!Y22/2)</f>
        <v>1</v>
      </c>
      <c r="Z22">
        <f>IF(ISNUMBER(SEARCH("PD",AK22)),Copy!Z22/4,Copy!Z22/2)</f>
        <v>2.5</v>
      </c>
      <c r="AB22">
        <f>IF(OR(ISNUMBER(SEARCH("PD",BD22)),AC22&gt;0),Copy!AB22*4,Copy!AB22*2)</f>
        <v>1800</v>
      </c>
      <c r="AE22">
        <f>IF(AC22&gt;0,Copy!AE22/2,Copy!AE22)</f>
        <v>30</v>
      </c>
      <c r="AI22" t="s">
        <v>125</v>
      </c>
      <c r="AM22" t="s">
        <v>62</v>
      </c>
      <c r="AW22">
        <v>4.75</v>
      </c>
    </row>
    <row r="23" spans="1:49" x14ac:dyDescent="0.3">
      <c r="A23" t="s">
        <v>126</v>
      </c>
      <c r="B23" t="s">
        <v>127</v>
      </c>
      <c r="C23">
        <v>1</v>
      </c>
      <c r="E23">
        <v>1000</v>
      </c>
      <c r="F23">
        <f>IF(ISNUMBER(SEARCH("PD",AH23)),Copy!F23*4,Copy!F23*2)</f>
        <v>1600</v>
      </c>
      <c r="H23">
        <v>100</v>
      </c>
      <c r="J23">
        <v>10</v>
      </c>
      <c r="K23">
        <v>7</v>
      </c>
      <c r="L23">
        <v>10</v>
      </c>
      <c r="P23" t="s">
        <v>51</v>
      </c>
      <c r="Q23">
        <v>100</v>
      </c>
      <c r="S23">
        <v>0</v>
      </c>
      <c r="T23">
        <v>1</v>
      </c>
      <c r="U23">
        <v>3</v>
      </c>
      <c r="V23">
        <v>0.2</v>
      </c>
      <c r="W23">
        <f>IF(ISNUMBER(SEARCH("PD",AH23)),Copy!W23/4,Copy!W23/2)</f>
        <v>0</v>
      </c>
      <c r="X23">
        <f>IF(ISNUMBER(SEARCH("PD",AI23)),Copy!X23/4,Copy!X23/2)</f>
        <v>9</v>
      </c>
      <c r="Y23">
        <f>IF(ISNUMBER(SEARCH("PD",AJ23)),Copy!Y23/4,Copy!Y23/2)</f>
        <v>1.5</v>
      </c>
      <c r="Z23">
        <f>IF(ISNUMBER(SEARCH("PD",AK23)),Copy!Z23/4,Copy!Z23/2)</f>
        <v>5</v>
      </c>
      <c r="AB23">
        <f>IF(OR(ISNUMBER(SEARCH("PD",BD23)),AC23&gt;0),Copy!AB23*4,Copy!AB23*2)</f>
        <v>1600</v>
      </c>
      <c r="AE23">
        <f>IF(AC23&gt;0,Copy!AE23/2,Copy!AE23)</f>
        <v>30</v>
      </c>
      <c r="AI23" t="s">
        <v>128</v>
      </c>
      <c r="AM23" t="s">
        <v>74</v>
      </c>
      <c r="AW23">
        <v>5</v>
      </c>
    </row>
    <row r="24" spans="1:49" x14ac:dyDescent="0.3">
      <c r="A24" t="s">
        <v>129</v>
      </c>
      <c r="B24" t="s">
        <v>130</v>
      </c>
      <c r="C24">
        <v>3</v>
      </c>
      <c r="D24">
        <v>0.3</v>
      </c>
      <c r="E24">
        <v>2250</v>
      </c>
      <c r="F24">
        <f>IF(ISNUMBER(SEARCH("PD",AH24)),Copy!F24*4,Copy!F24*2)</f>
        <v>2000</v>
      </c>
      <c r="H24">
        <v>275</v>
      </c>
      <c r="I24">
        <v>400</v>
      </c>
      <c r="J24">
        <v>40</v>
      </c>
      <c r="K24">
        <v>10</v>
      </c>
      <c r="L24">
        <v>13</v>
      </c>
      <c r="P24" t="s">
        <v>51</v>
      </c>
      <c r="Q24">
        <v>350</v>
      </c>
      <c r="S24">
        <v>0</v>
      </c>
      <c r="T24">
        <v>2</v>
      </c>
      <c r="U24">
        <v>1</v>
      </c>
      <c r="AB24">
        <f>IF(OR(ISNUMBER(SEARCH("PD",BD24)),AC24&gt;0),Copy!AB24*4,Copy!AB24*2)</f>
        <v>2000</v>
      </c>
      <c r="AE24">
        <f>IF(AC24&gt;0,Copy!AE24/2,Copy!AE24)</f>
        <v>300</v>
      </c>
      <c r="AI24" t="s">
        <v>131</v>
      </c>
      <c r="AM24" t="s">
        <v>74</v>
      </c>
      <c r="AW24">
        <v>5.5</v>
      </c>
    </row>
    <row r="25" spans="1:49" x14ac:dyDescent="0.3">
      <c r="A25" t="s">
        <v>132</v>
      </c>
      <c r="B25" t="s">
        <v>133</v>
      </c>
      <c r="C25">
        <v>3</v>
      </c>
      <c r="D25">
        <v>0.3</v>
      </c>
      <c r="E25">
        <v>2500</v>
      </c>
      <c r="F25">
        <f>IF(ISNUMBER(SEARCH("PD",AH25)),Copy!F25*4,Copy!F25*2)</f>
        <v>1500</v>
      </c>
      <c r="H25">
        <v>50</v>
      </c>
      <c r="J25">
        <v>1</v>
      </c>
      <c r="K25">
        <v>15</v>
      </c>
      <c r="L25">
        <v>15</v>
      </c>
      <c r="P25" t="s">
        <v>51</v>
      </c>
      <c r="Q25">
        <v>40</v>
      </c>
      <c r="S25">
        <v>0</v>
      </c>
      <c r="T25">
        <v>4.55</v>
      </c>
      <c r="U25">
        <v>30</v>
      </c>
      <c r="V25">
        <v>0.05</v>
      </c>
      <c r="W25">
        <f>IF(ISNUMBER(SEARCH("PD",AH25)),Copy!W25/4,Copy!W25/2)</f>
        <v>0.5</v>
      </c>
      <c r="X25">
        <f>IF(ISNUMBER(SEARCH("PD",AI25)),Copy!X25/4,Copy!X25/2)</f>
        <v>5</v>
      </c>
      <c r="Y25">
        <f>IF(ISNUMBER(SEARCH("PD",AJ25)),Copy!Y25/4,Copy!Y25/2)</f>
        <v>0.25</v>
      </c>
      <c r="Z25">
        <f>IF(ISNUMBER(SEARCH("PD",AK25)),Copy!Z25/4,Copy!Z25/2)</f>
        <v>2.5</v>
      </c>
      <c r="AB25">
        <f>IF(OR(ISNUMBER(SEARCH("PD",BD25)),AC25&gt;0),Copy!AB25*4,Copy!AB25*2)</f>
        <v>2400</v>
      </c>
      <c r="AE25">
        <f>IF(AC25&gt;0,Copy!AE25/2,Copy!AE25)</f>
        <v>10</v>
      </c>
      <c r="AI25" t="s">
        <v>134</v>
      </c>
      <c r="AM25" t="s">
        <v>74</v>
      </c>
      <c r="AW25">
        <v>5.75</v>
      </c>
    </row>
    <row r="26" spans="1:49" x14ac:dyDescent="0.3">
      <c r="A26" t="s">
        <v>135</v>
      </c>
      <c r="B26" t="s">
        <v>136</v>
      </c>
      <c r="C26">
        <v>3</v>
      </c>
      <c r="E26">
        <v>5000</v>
      </c>
      <c r="F26">
        <f>IF(ISNUMBER(SEARCH("PD",AH26)),Copy!F26*4,Copy!F26*2)</f>
        <v>2400</v>
      </c>
      <c r="H26">
        <v>700</v>
      </c>
      <c r="J26">
        <v>300</v>
      </c>
      <c r="K26">
        <v>3</v>
      </c>
      <c r="L26">
        <v>25</v>
      </c>
      <c r="P26" t="s">
        <v>51</v>
      </c>
      <c r="Q26">
        <v>1200</v>
      </c>
      <c r="S26">
        <v>1</v>
      </c>
      <c r="T26">
        <v>1</v>
      </c>
      <c r="AB26">
        <f>IF(OR(ISNUMBER(SEARCH("PD",BD26)),AC26&gt;0),Copy!AB26*4,Copy!AB26*2)</f>
        <v>2400</v>
      </c>
      <c r="AE26">
        <f>IF(AC26&gt;0,Copy!AE26/2,Copy!AE26)</f>
        <v>400</v>
      </c>
      <c r="AI26" t="s">
        <v>137</v>
      </c>
      <c r="AM26" t="s">
        <v>74</v>
      </c>
      <c r="AW26">
        <v>6</v>
      </c>
    </row>
    <row r="27" spans="1:49" x14ac:dyDescent="0.3">
      <c r="A27" t="s">
        <v>138</v>
      </c>
      <c r="B27" t="s">
        <v>139</v>
      </c>
      <c r="C27">
        <v>1</v>
      </c>
      <c r="E27">
        <v>4000</v>
      </c>
      <c r="F27">
        <f>IF(ISNUMBER(SEARCH("PD",AH27)),Copy!F27*4,Copy!F27*2)</f>
        <v>1800</v>
      </c>
      <c r="H27">
        <v>120</v>
      </c>
      <c r="J27">
        <v>5</v>
      </c>
      <c r="K27">
        <v>20</v>
      </c>
      <c r="L27">
        <v>20</v>
      </c>
      <c r="P27" t="s">
        <v>60</v>
      </c>
      <c r="Q27">
        <v>120</v>
      </c>
      <c r="S27">
        <v>0</v>
      </c>
      <c r="T27">
        <v>0.25</v>
      </c>
      <c r="U27">
        <v>1</v>
      </c>
      <c r="W27">
        <f>IF(ISNUMBER(SEARCH("PD",AH27)),Copy!W27/4,Copy!W27/2)</f>
        <v>0</v>
      </c>
      <c r="X27">
        <f>IF(ISNUMBER(SEARCH("PD",AI27)),Copy!X27/4,Copy!X27/2)</f>
        <v>5</v>
      </c>
      <c r="Y27">
        <f>IF(ISNUMBER(SEARCH("PD",AJ27)),Copy!Y27/4,Copy!Y27/2)</f>
        <v>1</v>
      </c>
      <c r="Z27">
        <f>IF(ISNUMBER(SEARCH("PD",AK27)),Copy!Z27/4,Copy!Z27/2)</f>
        <v>5</v>
      </c>
      <c r="AB27">
        <f>IF(OR(ISNUMBER(SEARCH("PD",BD27)),AC27&gt;0),Copy!AB27*4,Copy!AB27*2)</f>
        <v>1600</v>
      </c>
      <c r="AE27">
        <f>IF(AC27&gt;0,Copy!AE27/2,Copy!AE27)</f>
        <v>50</v>
      </c>
      <c r="AI27" t="s">
        <v>140</v>
      </c>
      <c r="AM27" t="s">
        <v>62</v>
      </c>
      <c r="AW27">
        <v>7</v>
      </c>
    </row>
    <row r="28" spans="1:49" x14ac:dyDescent="0.3">
      <c r="A28" t="s">
        <v>141</v>
      </c>
      <c r="B28" t="s">
        <v>142</v>
      </c>
      <c r="C28">
        <v>0</v>
      </c>
      <c r="E28">
        <v>3000</v>
      </c>
      <c r="F28">
        <f>IF(ISNUMBER(SEARCH("PD",AH28)),Copy!F28*4,Copy!F28*2)</f>
        <v>1800</v>
      </c>
      <c r="H28">
        <v>200</v>
      </c>
      <c r="J28">
        <v>20</v>
      </c>
      <c r="K28">
        <v>10</v>
      </c>
      <c r="L28">
        <v>18</v>
      </c>
      <c r="P28" t="s">
        <v>51</v>
      </c>
      <c r="Q28">
        <v>200</v>
      </c>
      <c r="S28">
        <v>0</v>
      </c>
      <c r="T28">
        <v>2</v>
      </c>
      <c r="U28">
        <v>4</v>
      </c>
      <c r="V28">
        <v>0.1</v>
      </c>
      <c r="W28">
        <f>IF(ISNUMBER(SEARCH("PD",AH28)),Copy!W28/4,Copy!W28/2)</f>
        <v>0</v>
      </c>
      <c r="X28">
        <f>IF(ISNUMBER(SEARCH("PD",AI28)),Copy!X28/4,Copy!X28/2)</f>
        <v>7.5</v>
      </c>
      <c r="Y28">
        <f>IF(ISNUMBER(SEARCH("PD",AJ28)),Copy!Y28/4,Copy!Y28/2)</f>
        <v>1</v>
      </c>
      <c r="Z28">
        <f>IF(ISNUMBER(SEARCH("PD",AK28)),Copy!Z28/4,Copy!Z28/2)</f>
        <v>5</v>
      </c>
      <c r="AB28">
        <f>IF(OR(ISNUMBER(SEARCH("PD",BD28)),AC28&gt;0),Copy!AB28*4,Copy!AB28*2)</f>
        <v>1600</v>
      </c>
      <c r="AE28">
        <f>IF(AC28&gt;0,Copy!AE28/2,Copy!AE28)</f>
        <v>100</v>
      </c>
      <c r="AI28" t="s">
        <v>143</v>
      </c>
      <c r="AM28" t="s">
        <v>74</v>
      </c>
      <c r="AW28">
        <v>7.25</v>
      </c>
    </row>
    <row r="29" spans="1:49" x14ac:dyDescent="0.3">
      <c r="A29" t="s">
        <v>144</v>
      </c>
      <c r="B29" t="s">
        <v>145</v>
      </c>
      <c r="C29">
        <v>1</v>
      </c>
      <c r="E29">
        <v>3500</v>
      </c>
      <c r="F29">
        <f>IF(ISNUMBER(SEARCH("PD",AH29)),Copy!F29*4,Copy!F29*2)</f>
        <v>3600</v>
      </c>
      <c r="H29">
        <v>150</v>
      </c>
      <c r="J29">
        <v>40</v>
      </c>
      <c r="K29">
        <v>12</v>
      </c>
      <c r="L29">
        <v>20</v>
      </c>
      <c r="P29" t="s">
        <v>60</v>
      </c>
      <c r="Q29">
        <v>75</v>
      </c>
      <c r="S29">
        <v>0</v>
      </c>
      <c r="T29">
        <v>2</v>
      </c>
      <c r="U29">
        <v>12</v>
      </c>
      <c r="V29">
        <v>0.1</v>
      </c>
      <c r="W29">
        <f>IF(ISNUMBER(SEARCH("PD",AH29)),Copy!W29/4,Copy!W29/2)</f>
        <v>1.25</v>
      </c>
      <c r="X29">
        <f>IF(ISNUMBER(SEARCH("PD",AI29)),Copy!X29/4,Copy!X29/2)</f>
        <v>7.5</v>
      </c>
      <c r="Y29">
        <f>IF(ISNUMBER(SEARCH("PD",AJ29)),Copy!Y29/4,Copy!Y29/2)</f>
        <v>2.5</v>
      </c>
      <c r="Z29">
        <f>IF(ISNUMBER(SEARCH("PD",AK29)),Copy!Z29/4,Copy!Z29/2)</f>
        <v>2.5</v>
      </c>
      <c r="AB29">
        <f>IF(OR(ISNUMBER(SEARCH("PD",BD29)),AC29&gt;0),Copy!AB29*4,Copy!AB29*2)</f>
        <v>1400</v>
      </c>
      <c r="AE29">
        <f>IF(AC29&gt;0,Copy!AE29/2,Copy!AE29)</f>
        <v>100</v>
      </c>
      <c r="AH29" t="s">
        <v>146</v>
      </c>
      <c r="AI29" t="s">
        <v>147</v>
      </c>
      <c r="AM29" t="s">
        <v>148</v>
      </c>
      <c r="AR29" s="1" t="s">
        <v>149</v>
      </c>
      <c r="AW29">
        <v>7.4</v>
      </c>
    </row>
    <row r="30" spans="1:49" x14ac:dyDescent="0.3">
      <c r="A30" t="s">
        <v>150</v>
      </c>
      <c r="B30" t="s">
        <v>151</v>
      </c>
      <c r="C30">
        <v>2</v>
      </c>
      <c r="D30">
        <v>0.4</v>
      </c>
      <c r="E30">
        <v>6000</v>
      </c>
      <c r="F30">
        <f>IF(ISNUMBER(SEARCH("PD",AH30)),Copy!F30*4,Copy!F30*2)</f>
        <v>1800</v>
      </c>
      <c r="H30">
        <v>400</v>
      </c>
      <c r="I30">
        <v>200</v>
      </c>
      <c r="J30">
        <v>10</v>
      </c>
      <c r="K30">
        <v>25</v>
      </c>
      <c r="L30">
        <v>24</v>
      </c>
      <c r="P30" t="s">
        <v>152</v>
      </c>
      <c r="Q30">
        <v>500</v>
      </c>
      <c r="S30">
        <v>0</v>
      </c>
      <c r="T30">
        <v>0.75</v>
      </c>
      <c r="U30">
        <v>1</v>
      </c>
      <c r="W30">
        <f>IF(ISNUMBER(SEARCH("PD",AH30)),Copy!W30/4,Copy!W30/2)</f>
        <v>0</v>
      </c>
      <c r="X30">
        <f>IF(ISNUMBER(SEARCH("PD",AI30)),Copy!X30/4,Copy!X30/2)</f>
        <v>2.5</v>
      </c>
      <c r="Y30">
        <f>IF(ISNUMBER(SEARCH("PD",AJ30)),Copy!Y30/4,Copy!Y30/2)</f>
        <v>0.5</v>
      </c>
      <c r="Z30">
        <f>IF(ISNUMBER(SEARCH("PD",AK30)),Copy!Z30/4,Copy!Z30/2)</f>
        <v>5</v>
      </c>
      <c r="AB30">
        <f>IF(OR(ISNUMBER(SEARCH("PD",BD30)),AC30&gt;0),Copy!AB30*4,Copy!AB30*2)</f>
        <v>1800</v>
      </c>
      <c r="AE30">
        <f>IF(AC30&gt;0,Copy!AE30/2,Copy!AE30)</f>
        <v>75</v>
      </c>
      <c r="AI30" t="s">
        <v>153</v>
      </c>
      <c r="AM30" t="s">
        <v>103</v>
      </c>
      <c r="AW30">
        <v>7.5</v>
      </c>
    </row>
    <row r="31" spans="1:49" x14ac:dyDescent="0.3">
      <c r="A31" t="s">
        <v>154</v>
      </c>
      <c r="B31" t="s">
        <v>155</v>
      </c>
      <c r="C31">
        <v>0</v>
      </c>
      <c r="E31">
        <v>3000</v>
      </c>
      <c r="F31">
        <f>IF(ISNUMBER(SEARCH("PD",AH31)),Copy!F31*4,Copy!F31*2)</f>
        <v>1800</v>
      </c>
      <c r="H31">
        <v>750</v>
      </c>
      <c r="J31">
        <v>200</v>
      </c>
      <c r="K31">
        <v>5</v>
      </c>
      <c r="L31">
        <v>16</v>
      </c>
      <c r="P31" t="s">
        <v>60</v>
      </c>
      <c r="Q31">
        <v>750</v>
      </c>
      <c r="S31">
        <v>0</v>
      </c>
      <c r="T31">
        <v>3</v>
      </c>
      <c r="U31">
        <v>1</v>
      </c>
      <c r="W31">
        <f>IF(ISNUMBER(SEARCH("PD",AH31)),Copy!W31/4,Copy!W31/2)</f>
        <v>0</v>
      </c>
      <c r="X31">
        <f>IF(ISNUMBER(SEARCH("PD",AI31)),Copy!X31/4,Copy!X31/2)</f>
        <v>5</v>
      </c>
      <c r="Y31">
        <f>IF(ISNUMBER(SEARCH("PD",AJ31)),Copy!Y31/4,Copy!Y31/2)</f>
        <v>2.5</v>
      </c>
      <c r="Z31">
        <f>IF(ISNUMBER(SEARCH("PD",AK31)),Copy!Z31/4,Copy!Z31/2)</f>
        <v>5</v>
      </c>
      <c r="AB31">
        <f>IF(OR(ISNUMBER(SEARCH("PD",BD31)),AC31&gt;0),Copy!AB31*4,Copy!AB31*2)</f>
        <v>1000</v>
      </c>
      <c r="AE31">
        <f>IF(AC31&gt;0,Copy!AE31/2,Copy!AE31)</f>
        <v>400</v>
      </c>
      <c r="AI31" t="s">
        <v>156</v>
      </c>
      <c r="AM31" t="s">
        <v>62</v>
      </c>
      <c r="AW31">
        <v>8</v>
      </c>
    </row>
    <row r="32" spans="1:49" x14ac:dyDescent="0.3">
      <c r="A32" t="s">
        <v>157</v>
      </c>
      <c r="B32" t="s">
        <v>158</v>
      </c>
      <c r="C32">
        <v>3</v>
      </c>
      <c r="D32">
        <v>0.4</v>
      </c>
      <c r="E32">
        <v>6500</v>
      </c>
      <c r="F32">
        <f>IF(ISNUMBER(SEARCH("PD",AH32)),Copy!F32*4,Copy!F32*2)</f>
        <v>1400</v>
      </c>
      <c r="H32">
        <v>50</v>
      </c>
      <c r="J32">
        <v>20</v>
      </c>
      <c r="K32">
        <v>15</v>
      </c>
      <c r="L32">
        <v>28</v>
      </c>
      <c r="P32" t="s">
        <v>51</v>
      </c>
      <c r="Q32">
        <v>35</v>
      </c>
      <c r="S32">
        <v>0</v>
      </c>
      <c r="T32">
        <v>0.1</v>
      </c>
      <c r="U32">
        <v>1</v>
      </c>
      <c r="W32">
        <f>IF(ISNUMBER(SEARCH("PD",AH32)),Copy!W32/4,Copy!W32/2)</f>
        <v>5</v>
      </c>
      <c r="X32">
        <f>IF(ISNUMBER(SEARCH("PD",AI32)),Copy!X32/4,Copy!X32/2)</f>
        <v>5</v>
      </c>
      <c r="Y32">
        <f>IF(ISNUMBER(SEARCH("PD",AJ32)),Copy!Y32/4,Copy!Y32/2)</f>
        <v>5</v>
      </c>
      <c r="Z32">
        <f>IF(ISNUMBER(SEARCH("PD",AK32)),Copy!Z32/4,Copy!Z32/2)</f>
        <v>5</v>
      </c>
      <c r="AB32">
        <f>IF(OR(ISNUMBER(SEARCH("PD",BD32)),AC32&gt;0),Copy!AB32*4,Copy!AB32*2)</f>
        <v>2400</v>
      </c>
      <c r="AE32">
        <f>IF(AC32&gt;0,Copy!AE32/2,Copy!AE32)</f>
        <v>20</v>
      </c>
      <c r="AI32" t="s">
        <v>159</v>
      </c>
      <c r="AM32" t="s">
        <v>74</v>
      </c>
      <c r="AW32">
        <v>8.5</v>
      </c>
    </row>
    <row r="33" spans="1:49" x14ac:dyDescent="0.3">
      <c r="A33" t="s">
        <v>160</v>
      </c>
      <c r="B33" t="s">
        <v>161</v>
      </c>
      <c r="C33">
        <v>1</v>
      </c>
      <c r="E33">
        <v>200</v>
      </c>
      <c r="F33">
        <f>IF(ISNUMBER(SEARCH("PD",AH33)),Copy!F33*4,Copy!F33*2)</f>
        <v>2400</v>
      </c>
      <c r="H33">
        <v>4000</v>
      </c>
      <c r="J33">
        <v>75</v>
      </c>
      <c r="K33">
        <v>10</v>
      </c>
      <c r="L33">
        <v>2</v>
      </c>
      <c r="M33">
        <v>1</v>
      </c>
      <c r="P33" t="s">
        <v>60</v>
      </c>
      <c r="Q33">
        <v>0</v>
      </c>
      <c r="S33">
        <v>0</v>
      </c>
      <c r="T33">
        <v>5</v>
      </c>
      <c r="U33">
        <v>1</v>
      </c>
      <c r="W33">
        <f>IF(ISNUMBER(SEARCH("PD",AH33)),Copy!W33/4,Copy!W33/2)</f>
        <v>0</v>
      </c>
      <c r="X33">
        <f>IF(ISNUMBER(SEARCH("PD",AI33)),Copy!X33/4,Copy!X33/2)</f>
        <v>0</v>
      </c>
      <c r="Y33">
        <f>IF(ISNUMBER(SEARCH("PD",AJ33)),Copy!Y33/4,Copy!Y33/2)</f>
        <v>0</v>
      </c>
      <c r="Z33">
        <f>IF(ISNUMBER(SEARCH("PD",AK33)),Copy!Z33/4,Copy!Z33/2)</f>
        <v>0</v>
      </c>
      <c r="AB33">
        <f>IF(OR(ISNUMBER(SEARCH("PD",BD33)),AC33&gt;0),Copy!AB33*4,Copy!AB33*2)</f>
        <v>1600</v>
      </c>
      <c r="AC33">
        <f>IF(ISNUMBER(SEARCH("PD",BE33)),Copy!AC33*4,Copy!AC33*2)</f>
        <v>200</v>
      </c>
      <c r="AD33">
        <f>IF(ISNUMBER(SEARCH("PD",BF33)),Copy!AD33*4,Copy!AD33*2)</f>
        <v>7</v>
      </c>
      <c r="AE33">
        <f>IF(AC33&gt;0,Copy!AE33/2,Copy!AE33)</f>
        <v>250</v>
      </c>
      <c r="AH33" t="s">
        <v>162</v>
      </c>
      <c r="AI33" t="s">
        <v>163</v>
      </c>
      <c r="AM33" t="s">
        <v>164</v>
      </c>
      <c r="AN33" t="s">
        <v>165</v>
      </c>
      <c r="AO33" t="s">
        <v>166</v>
      </c>
      <c r="AV33" t="b">
        <v>1</v>
      </c>
      <c r="AW33">
        <v>9</v>
      </c>
    </row>
    <row r="34" spans="1:49" x14ac:dyDescent="0.3">
      <c r="A34" t="s">
        <v>167</v>
      </c>
      <c r="B34" t="s">
        <v>168</v>
      </c>
      <c r="C34">
        <v>2</v>
      </c>
      <c r="D34">
        <v>0.5</v>
      </c>
      <c r="E34">
        <v>600</v>
      </c>
      <c r="F34">
        <f>IF(ISNUMBER(SEARCH("PD",AH34)),Copy!F34*4,Copy!F34*2)</f>
        <v>2400</v>
      </c>
      <c r="H34">
        <v>1000</v>
      </c>
      <c r="J34">
        <v>40</v>
      </c>
      <c r="K34">
        <v>10</v>
      </c>
      <c r="L34">
        <v>4</v>
      </c>
      <c r="M34">
        <v>2</v>
      </c>
      <c r="P34" t="s">
        <v>60</v>
      </c>
      <c r="Q34">
        <v>0</v>
      </c>
      <c r="S34">
        <v>0</v>
      </c>
      <c r="T34">
        <v>1</v>
      </c>
      <c r="U34">
        <v>1</v>
      </c>
      <c r="W34">
        <f>IF(ISNUMBER(SEARCH("PD",AH34)),Copy!W34/4,Copy!W34/2)</f>
        <v>0</v>
      </c>
      <c r="X34">
        <f>IF(ISNUMBER(SEARCH("PD",AI34)),Copy!X34/4,Copy!X34/2)</f>
        <v>0</v>
      </c>
      <c r="Y34">
        <f>IF(ISNUMBER(SEARCH("PD",AJ34)),Copy!Y34/4,Copy!Y34/2)</f>
        <v>0</v>
      </c>
      <c r="Z34">
        <f>IF(ISNUMBER(SEARCH("PD",AK34)),Copy!Z34/4,Copy!Z34/2)</f>
        <v>0</v>
      </c>
      <c r="AB34">
        <f>IF(OR(ISNUMBER(SEARCH("PD",BD34)),AC34&gt;0),Copy!AB34*4,Copy!AB34*2)</f>
        <v>1600</v>
      </c>
      <c r="AC34">
        <f>IF(ISNUMBER(SEARCH("PD",BE34)),Copy!AC34*4,Copy!AC34*2)</f>
        <v>300</v>
      </c>
      <c r="AD34">
        <f>IF(ISNUMBER(SEARCH("PD",BF34)),Copy!AD34*4,Copy!AD34*2)</f>
        <v>7</v>
      </c>
      <c r="AE34">
        <f>IF(AC34&gt;0,Copy!AE34/2,Copy!AE34)</f>
        <v>150</v>
      </c>
      <c r="AH34" t="s">
        <v>169</v>
      </c>
      <c r="AI34" t="s">
        <v>170</v>
      </c>
      <c r="AM34" t="s">
        <v>164</v>
      </c>
      <c r="AN34" t="s">
        <v>165</v>
      </c>
      <c r="AO34" t="s">
        <v>171</v>
      </c>
      <c r="AV34" t="b">
        <v>1</v>
      </c>
      <c r="AW34">
        <v>9.5</v>
      </c>
    </row>
    <row r="35" spans="1:49" x14ac:dyDescent="0.3">
      <c r="A35" t="s">
        <v>172</v>
      </c>
      <c r="B35" t="s">
        <v>173</v>
      </c>
      <c r="C35">
        <v>2</v>
      </c>
      <c r="D35">
        <v>0.5</v>
      </c>
      <c r="E35">
        <v>300</v>
      </c>
      <c r="F35">
        <f>IF(ISNUMBER(SEARCH("PD",AH35)),Copy!F35*4,Copy!F35*2)</f>
        <v>2400</v>
      </c>
      <c r="H35">
        <v>1000</v>
      </c>
      <c r="J35">
        <v>40</v>
      </c>
      <c r="K35">
        <v>10</v>
      </c>
      <c r="L35">
        <v>2</v>
      </c>
      <c r="M35">
        <v>1</v>
      </c>
      <c r="P35" t="s">
        <v>60</v>
      </c>
      <c r="Q35">
        <v>0</v>
      </c>
      <c r="S35">
        <v>0</v>
      </c>
      <c r="T35">
        <v>1</v>
      </c>
      <c r="U35">
        <v>1</v>
      </c>
      <c r="W35">
        <f>IF(ISNUMBER(SEARCH("PD",AH35)),Copy!W35/4,Copy!W35/2)</f>
        <v>0</v>
      </c>
      <c r="X35">
        <f>IF(ISNUMBER(SEARCH("PD",AI35)),Copy!X35/4,Copy!X35/2)</f>
        <v>0</v>
      </c>
      <c r="Y35">
        <f>IF(ISNUMBER(SEARCH("PD",AJ35)),Copy!Y35/4,Copy!Y35/2)</f>
        <v>0</v>
      </c>
      <c r="Z35">
        <f>IF(ISNUMBER(SEARCH("PD",AK35)),Copy!Z35/4,Copy!Z35/2)</f>
        <v>0</v>
      </c>
      <c r="AB35">
        <f>IF(OR(ISNUMBER(SEARCH("PD",BD35)),AC35&gt;0),Copy!AB35*4,Copy!AB35*2)</f>
        <v>1600</v>
      </c>
      <c r="AC35">
        <f>IF(ISNUMBER(SEARCH("PD",BE35)),Copy!AC35*4,Copy!AC35*2)</f>
        <v>300</v>
      </c>
      <c r="AD35">
        <f>IF(ISNUMBER(SEARCH("PD",BF35)),Copy!AD35*4,Copy!AD35*2)</f>
        <v>7</v>
      </c>
      <c r="AE35">
        <f>IF(AC35&gt;0,Copy!AE35/2,Copy!AE35)</f>
        <v>150</v>
      </c>
      <c r="AH35" t="s">
        <v>169</v>
      </c>
      <c r="AI35" t="s">
        <v>174</v>
      </c>
      <c r="AM35" t="s">
        <v>164</v>
      </c>
      <c r="AN35" t="s">
        <v>165</v>
      </c>
      <c r="AO35" t="s">
        <v>171</v>
      </c>
      <c r="AV35" t="b">
        <v>1</v>
      </c>
      <c r="AW35">
        <v>9.75</v>
      </c>
    </row>
    <row r="36" spans="1:49" x14ac:dyDescent="0.3">
      <c r="A36" t="s">
        <v>175</v>
      </c>
      <c r="B36" t="s">
        <v>176</v>
      </c>
      <c r="C36">
        <v>0</v>
      </c>
      <c r="E36">
        <v>150</v>
      </c>
      <c r="F36">
        <f>IF(ISNUMBER(SEARCH("PD",AH36)),Copy!F36*4,Copy!F36*2)</f>
        <v>2400</v>
      </c>
      <c r="H36">
        <v>1500</v>
      </c>
      <c r="J36">
        <v>30</v>
      </c>
      <c r="K36">
        <v>10</v>
      </c>
      <c r="L36">
        <v>2</v>
      </c>
      <c r="M36">
        <v>2</v>
      </c>
      <c r="P36" t="s">
        <v>60</v>
      </c>
      <c r="Q36">
        <v>0</v>
      </c>
      <c r="S36">
        <v>0</v>
      </c>
      <c r="T36">
        <v>1</v>
      </c>
      <c r="U36">
        <v>1</v>
      </c>
      <c r="W36">
        <f>IF(ISNUMBER(SEARCH("PD",AH36)),Copy!W36/4,Copy!W36/2)</f>
        <v>0</v>
      </c>
      <c r="X36">
        <f>IF(ISNUMBER(SEARCH("PD",AI36)),Copy!X36/4,Copy!X36/2)</f>
        <v>0</v>
      </c>
      <c r="Y36">
        <f>IF(ISNUMBER(SEARCH("PD",AJ36)),Copy!Y36/4,Copy!Y36/2)</f>
        <v>0</v>
      </c>
      <c r="Z36">
        <f>IF(ISNUMBER(SEARCH("PD",AK36)),Copy!Z36/4,Copy!Z36/2)</f>
        <v>0</v>
      </c>
      <c r="AB36">
        <f>IF(OR(ISNUMBER(SEARCH("PD",BD36)),AC36&gt;0),Copy!AB36*4,Copy!AB36*2)</f>
        <v>2000</v>
      </c>
      <c r="AC36">
        <f>IF(ISNUMBER(SEARCH("PD",BE36)),Copy!AC36*4,Copy!AC36*2)</f>
        <v>80</v>
      </c>
      <c r="AD36">
        <f>IF(ISNUMBER(SEARCH("PD",BF36)),Copy!AD36*4,Copy!AD36*2)</f>
        <v>8</v>
      </c>
      <c r="AE36">
        <f>IF(AC36&gt;0,Copy!AE36/2,Copy!AE36)</f>
        <v>175</v>
      </c>
      <c r="AH36" t="s">
        <v>162</v>
      </c>
      <c r="AI36" t="s">
        <v>177</v>
      </c>
      <c r="AM36" t="s">
        <v>164</v>
      </c>
      <c r="AN36" t="s">
        <v>165</v>
      </c>
      <c r="AO36" t="s">
        <v>166</v>
      </c>
      <c r="AV36" t="b">
        <v>1</v>
      </c>
      <c r="AW36">
        <v>9.8000000000000007</v>
      </c>
    </row>
    <row r="37" spans="1:49" x14ac:dyDescent="0.3">
      <c r="A37" t="s">
        <v>178</v>
      </c>
      <c r="B37" t="s">
        <v>179</v>
      </c>
      <c r="C37">
        <v>0</v>
      </c>
      <c r="E37">
        <v>75</v>
      </c>
      <c r="F37">
        <f>IF(ISNUMBER(SEARCH("PD",AH37)),Copy!F37*4,Copy!F37*2)</f>
        <v>2400</v>
      </c>
      <c r="H37">
        <v>1500</v>
      </c>
      <c r="J37">
        <v>30</v>
      </c>
      <c r="K37">
        <v>10</v>
      </c>
      <c r="L37">
        <v>1</v>
      </c>
      <c r="M37">
        <v>1</v>
      </c>
      <c r="P37" t="s">
        <v>60</v>
      </c>
      <c r="Q37">
        <v>0</v>
      </c>
      <c r="S37">
        <v>0</v>
      </c>
      <c r="T37">
        <v>1</v>
      </c>
      <c r="U37">
        <v>1</v>
      </c>
      <c r="W37">
        <f>IF(ISNUMBER(SEARCH("PD",AH37)),Copy!W37/4,Copy!W37/2)</f>
        <v>0</v>
      </c>
      <c r="X37">
        <f>IF(ISNUMBER(SEARCH("PD",AI37)),Copy!X37/4,Copy!X37/2)</f>
        <v>0</v>
      </c>
      <c r="Y37">
        <f>IF(ISNUMBER(SEARCH("PD",AJ37)),Copy!Y37/4,Copy!Y37/2)</f>
        <v>0</v>
      </c>
      <c r="Z37">
        <f>IF(ISNUMBER(SEARCH("PD",AK37)),Copy!Z37/4,Copy!Z37/2)</f>
        <v>0</v>
      </c>
      <c r="AB37">
        <f>IF(OR(ISNUMBER(SEARCH("PD",BD37)),AC37&gt;0),Copy!AB37*4,Copy!AB37*2)</f>
        <v>2000</v>
      </c>
      <c r="AC37">
        <f>IF(ISNUMBER(SEARCH("PD",BE37)),Copy!AC37*4,Copy!AC37*2)</f>
        <v>80</v>
      </c>
      <c r="AD37">
        <f>IF(ISNUMBER(SEARCH("PD",BF37)),Copy!AD37*4,Copy!AD37*2)</f>
        <v>8</v>
      </c>
      <c r="AE37">
        <f>IF(AC37&gt;0,Copy!AE37/2,Copy!AE37)</f>
        <v>175</v>
      </c>
      <c r="AH37" t="s">
        <v>162</v>
      </c>
      <c r="AI37" t="s">
        <v>180</v>
      </c>
      <c r="AM37" t="s">
        <v>164</v>
      </c>
      <c r="AN37" t="s">
        <v>165</v>
      </c>
      <c r="AO37" t="s">
        <v>166</v>
      </c>
      <c r="AV37" t="b">
        <v>1</v>
      </c>
      <c r="AW37">
        <v>9.9</v>
      </c>
    </row>
    <row r="38" spans="1:49" x14ac:dyDescent="0.3">
      <c r="A38" t="s">
        <v>181</v>
      </c>
      <c r="B38" t="s">
        <v>182</v>
      </c>
      <c r="C38">
        <v>1</v>
      </c>
      <c r="E38">
        <v>250</v>
      </c>
      <c r="F38">
        <f>IF(ISNUMBER(SEARCH("PD",AH38)),Copy!F38*4,Copy!F38*2)</f>
        <v>2000</v>
      </c>
      <c r="H38">
        <v>100</v>
      </c>
      <c r="J38">
        <v>15</v>
      </c>
      <c r="K38">
        <v>50</v>
      </c>
      <c r="L38">
        <v>3</v>
      </c>
      <c r="M38">
        <v>60</v>
      </c>
      <c r="P38" t="s">
        <v>60</v>
      </c>
      <c r="Q38">
        <v>0</v>
      </c>
      <c r="S38">
        <v>0</v>
      </c>
      <c r="T38">
        <v>5</v>
      </c>
      <c r="U38">
        <v>4</v>
      </c>
      <c r="V38">
        <v>0.2</v>
      </c>
      <c r="W38">
        <f>IF(ISNUMBER(SEARCH("PD",AH38)),Copy!W38/4,Copy!W38/2)</f>
        <v>0</v>
      </c>
      <c r="X38">
        <f>IF(ISNUMBER(SEARCH("PD",AI38)),Copy!X38/4,Copy!X38/2)</f>
        <v>0</v>
      </c>
      <c r="Y38">
        <f>IF(ISNUMBER(SEARCH("PD",AJ38)),Copy!Y38/4,Copy!Y38/2)</f>
        <v>0</v>
      </c>
      <c r="Z38">
        <f>IF(ISNUMBER(SEARCH("PD",AK38)),Copy!Z38/4,Copy!Z38/2)</f>
        <v>0</v>
      </c>
      <c r="AB38">
        <f>IF(OR(ISNUMBER(SEARCH("PD",BD38)),AC38&gt;0),Copy!AB38*4,Copy!AB38*2)</f>
        <v>1200</v>
      </c>
      <c r="AC38">
        <f>IF(ISNUMBER(SEARCH("PD",BE38)),Copy!AC38*4,Copy!AC38*2)</f>
        <v>200</v>
      </c>
      <c r="AD38">
        <f>IF(ISNUMBER(SEARCH("PD",BF38)),Copy!AD38*4,Copy!AD38*2)</f>
        <v>10</v>
      </c>
      <c r="AE38">
        <f>IF(AC38&gt;0,Copy!AE38/2,Copy!AE38)</f>
        <v>25</v>
      </c>
      <c r="AH38" t="s">
        <v>183</v>
      </c>
      <c r="AI38" t="s">
        <v>184</v>
      </c>
      <c r="AM38" t="s">
        <v>185</v>
      </c>
      <c r="AN38" t="s">
        <v>165</v>
      </c>
      <c r="AO38" t="s">
        <v>186</v>
      </c>
      <c r="AW38">
        <v>10</v>
      </c>
    </row>
    <row r="39" spans="1:49" x14ac:dyDescent="0.3">
      <c r="A39" t="s">
        <v>181</v>
      </c>
      <c r="B39" t="s">
        <v>187</v>
      </c>
      <c r="C39">
        <v>1</v>
      </c>
      <c r="E39">
        <v>250</v>
      </c>
      <c r="F39">
        <f>IF(ISNUMBER(SEARCH("PD",AH39)),Copy!F39*4,Copy!F39*2)</f>
        <v>2000</v>
      </c>
      <c r="H39">
        <v>100</v>
      </c>
      <c r="J39">
        <v>5</v>
      </c>
      <c r="K39">
        <v>50</v>
      </c>
      <c r="L39">
        <v>4</v>
      </c>
      <c r="M39">
        <v>2</v>
      </c>
      <c r="N39">
        <v>7.4999999999999997E-2</v>
      </c>
      <c r="P39" t="s">
        <v>60</v>
      </c>
      <c r="Q39">
        <v>0</v>
      </c>
      <c r="S39">
        <v>0</v>
      </c>
      <c r="T39">
        <v>5</v>
      </c>
      <c r="U39">
        <v>2</v>
      </c>
      <c r="V39">
        <v>0.2</v>
      </c>
      <c r="W39">
        <f>IF(ISNUMBER(SEARCH("PD",AH39)),Copy!W39/4,Copy!W39/2)</f>
        <v>0</v>
      </c>
      <c r="X39">
        <f>IF(ISNUMBER(SEARCH("PD",AI39)),Copy!X39/4,Copy!X39/2)</f>
        <v>0</v>
      </c>
      <c r="Y39">
        <f>IF(ISNUMBER(SEARCH("PD",AJ39)),Copy!Y39/4,Copy!Y39/2)</f>
        <v>0</v>
      </c>
      <c r="Z39">
        <f>IF(ISNUMBER(SEARCH("PD",AK39)),Copy!Z39/4,Copy!Z39/2)</f>
        <v>0</v>
      </c>
      <c r="AB39">
        <f>IF(OR(ISNUMBER(SEARCH("PD",BD39)),AC39&gt;0),Copy!AB39*4,Copy!AB39*2)</f>
        <v>1200</v>
      </c>
      <c r="AC39">
        <f>IF(ISNUMBER(SEARCH("PD",BE39)),Copy!AC39*4,Copy!AC39*2)</f>
        <v>200</v>
      </c>
      <c r="AD39">
        <f>IF(ISNUMBER(SEARCH("PD",BF39)),Copy!AD39*4,Copy!AD39*2)</f>
        <v>10</v>
      </c>
      <c r="AE39">
        <f>IF(AC39&gt;0,Copy!AE39/2,Copy!AE39)</f>
        <v>25</v>
      </c>
      <c r="AH39" t="s">
        <v>188</v>
      </c>
      <c r="AI39" t="s">
        <v>189</v>
      </c>
      <c r="AM39" t="s">
        <v>185</v>
      </c>
      <c r="AN39" t="s">
        <v>165</v>
      </c>
      <c r="AO39" t="s">
        <v>186</v>
      </c>
      <c r="AW39">
        <v>10</v>
      </c>
    </row>
    <row r="40" spans="1:49" x14ac:dyDescent="0.3">
      <c r="A40" t="s">
        <v>190</v>
      </c>
      <c r="B40" t="s">
        <v>191</v>
      </c>
      <c r="C40">
        <v>0</v>
      </c>
      <c r="E40">
        <v>150</v>
      </c>
      <c r="F40">
        <f>IF(ISNUMBER(SEARCH("PD",AH40)),Copy!F40*4,Copy!F40*2)</f>
        <v>3000</v>
      </c>
      <c r="H40">
        <v>200</v>
      </c>
      <c r="J40">
        <v>5</v>
      </c>
      <c r="K40">
        <v>30</v>
      </c>
      <c r="L40">
        <v>4</v>
      </c>
      <c r="M40">
        <v>50</v>
      </c>
      <c r="P40" t="s">
        <v>60</v>
      </c>
      <c r="Q40">
        <v>0</v>
      </c>
      <c r="S40">
        <v>0</v>
      </c>
      <c r="T40">
        <v>5</v>
      </c>
      <c r="U40">
        <v>5</v>
      </c>
      <c r="V40">
        <v>0.2</v>
      </c>
      <c r="W40">
        <f>IF(ISNUMBER(SEARCH("PD",AH40)),Copy!W40/4,Copy!W40/2)</f>
        <v>0</v>
      </c>
      <c r="X40">
        <f>IF(ISNUMBER(SEARCH("PD",AI40)),Copy!X40/4,Copy!X40/2)</f>
        <v>0</v>
      </c>
      <c r="Y40">
        <f>IF(ISNUMBER(SEARCH("PD",AJ40)),Copy!Y40/4,Copy!Y40/2)</f>
        <v>0</v>
      </c>
      <c r="Z40">
        <f>IF(ISNUMBER(SEARCH("PD",AK40)),Copy!Z40/4,Copy!Z40/2)</f>
        <v>0</v>
      </c>
      <c r="AB40">
        <f>IF(OR(ISNUMBER(SEARCH("PD",BD40)),AC40&gt;0),Copy!AB40*4,Copy!AB40*2)</f>
        <v>1600</v>
      </c>
      <c r="AC40">
        <f>IF(ISNUMBER(SEARCH("PD",BE40)),Copy!AC40*4,Copy!AC40*2)</f>
        <v>100</v>
      </c>
      <c r="AD40">
        <f>IF(ISNUMBER(SEARCH("PD",BF40)),Copy!AD40*4,Copy!AD40*2)</f>
        <v>7.5</v>
      </c>
      <c r="AE40">
        <f>IF(AC40&gt;0,Copy!AE40/2,Copy!AE40)</f>
        <v>25</v>
      </c>
      <c r="AH40" t="s">
        <v>192</v>
      </c>
      <c r="AI40" t="s">
        <v>193</v>
      </c>
      <c r="AM40" t="s">
        <v>62</v>
      </c>
      <c r="AN40" t="s">
        <v>165</v>
      </c>
      <c r="AO40" t="s">
        <v>166</v>
      </c>
      <c r="AW40">
        <v>11</v>
      </c>
    </row>
    <row r="41" spans="1:49" x14ac:dyDescent="0.3">
      <c r="A41" t="s">
        <v>194</v>
      </c>
      <c r="B41" t="s">
        <v>195</v>
      </c>
      <c r="C41">
        <v>0</v>
      </c>
      <c r="E41">
        <v>150</v>
      </c>
      <c r="F41">
        <f>IF(ISNUMBER(SEARCH("PD",AH41)),Copy!F41*4,Copy!F41*2)</f>
        <v>3000</v>
      </c>
      <c r="H41">
        <v>200</v>
      </c>
      <c r="J41">
        <v>5</v>
      </c>
      <c r="K41">
        <v>30</v>
      </c>
      <c r="L41">
        <v>4</v>
      </c>
      <c r="M41">
        <v>5</v>
      </c>
      <c r="P41" t="s">
        <v>60</v>
      </c>
      <c r="Q41">
        <v>0</v>
      </c>
      <c r="S41">
        <v>0</v>
      </c>
      <c r="T41">
        <v>0.1</v>
      </c>
      <c r="U41">
        <v>1</v>
      </c>
      <c r="W41">
        <f>IF(ISNUMBER(SEARCH("PD",AH41)),Copy!W41/4,Copy!W41/2)</f>
        <v>0</v>
      </c>
      <c r="X41">
        <f>IF(ISNUMBER(SEARCH("PD",AI41)),Copy!X41/4,Copy!X41/2)</f>
        <v>15</v>
      </c>
      <c r="Y41">
        <f>IF(ISNUMBER(SEARCH("PD",AJ41)),Copy!Y41/4,Copy!Y41/2)</f>
        <v>7.5</v>
      </c>
      <c r="Z41">
        <f>IF(ISNUMBER(SEARCH("PD",AK41)),Copy!Z41/4,Copy!Z41/2)</f>
        <v>5</v>
      </c>
      <c r="AB41">
        <f>IF(OR(ISNUMBER(SEARCH("PD",BD41)),AC41&gt;0),Copy!AB41*4,Copy!AB41*2)</f>
        <v>1600</v>
      </c>
      <c r="AC41">
        <f>IF(ISNUMBER(SEARCH("PD",BE41)),Copy!AC41*4,Copy!AC41*2)</f>
        <v>100</v>
      </c>
      <c r="AD41">
        <f>IF(ISNUMBER(SEARCH("PD",BF41)),Copy!AD41*4,Copy!AD41*2)</f>
        <v>7.5</v>
      </c>
      <c r="AE41">
        <f>IF(AC41&gt;0,Copy!AE41/2,Copy!AE41)</f>
        <v>25</v>
      </c>
      <c r="AH41" t="s">
        <v>65</v>
      </c>
      <c r="AI41" t="s">
        <v>196</v>
      </c>
      <c r="AM41" t="s">
        <v>62</v>
      </c>
      <c r="AN41" t="s">
        <v>165</v>
      </c>
      <c r="AO41" t="s">
        <v>166</v>
      </c>
      <c r="AW41">
        <v>11.1</v>
      </c>
    </row>
    <row r="42" spans="1:49" x14ac:dyDescent="0.3">
      <c r="A42" t="s">
        <v>197</v>
      </c>
      <c r="B42" t="s">
        <v>198</v>
      </c>
      <c r="C42">
        <v>1</v>
      </c>
      <c r="E42">
        <v>225</v>
      </c>
      <c r="F42">
        <f>IF(ISNUMBER(SEARCH("PD",AH42)),Copy!F42*4,Copy!F42*2)</f>
        <v>4000</v>
      </c>
      <c r="H42">
        <v>100</v>
      </c>
      <c r="I42">
        <v>1500</v>
      </c>
      <c r="J42">
        <v>15</v>
      </c>
      <c r="K42">
        <v>30</v>
      </c>
      <c r="L42">
        <v>5</v>
      </c>
      <c r="P42" t="s">
        <v>69</v>
      </c>
      <c r="Q42">
        <v>0</v>
      </c>
      <c r="S42">
        <v>0</v>
      </c>
      <c r="T42">
        <v>25</v>
      </c>
      <c r="U42">
        <v>1</v>
      </c>
      <c r="W42">
        <f>IF(ISNUMBER(SEARCH("PD",AH42)),Copy!W42/4,Copy!W42/2)</f>
        <v>0</v>
      </c>
      <c r="X42">
        <f>IF(ISNUMBER(SEARCH("PD",AI42)),Copy!X42/4,Copy!X42/2)</f>
        <v>0</v>
      </c>
      <c r="Y42">
        <f>IF(ISNUMBER(SEARCH("PD",AJ42)),Copy!Y42/4,Copy!Y42/2)</f>
        <v>0</v>
      </c>
      <c r="AB42">
        <f>IF(OR(ISNUMBER(SEARCH("PD",BD42)),AC42&gt;0),Copy!AB42*4,Copy!AB42*2)</f>
        <v>1600</v>
      </c>
      <c r="AC42">
        <f>IF(ISNUMBER(SEARCH("PD",BE42)),Copy!AC42*4,Copy!AC42*2)</f>
        <v>100</v>
      </c>
      <c r="AD42">
        <f>IF(ISNUMBER(SEARCH("PD",BF42)),Copy!AD42*4,Copy!AD42*2)</f>
        <v>30</v>
      </c>
      <c r="AE42">
        <f>IF(AC42&gt;0,Copy!AE42/2,Copy!AE42)</f>
        <v>75</v>
      </c>
      <c r="AH42" t="s">
        <v>199</v>
      </c>
      <c r="AI42" t="s">
        <v>200</v>
      </c>
      <c r="AM42" t="s">
        <v>201</v>
      </c>
      <c r="AN42" t="s">
        <v>165</v>
      </c>
      <c r="AO42" t="s">
        <v>186</v>
      </c>
      <c r="AV42" t="b">
        <v>1</v>
      </c>
      <c r="AW42">
        <v>11.25</v>
      </c>
    </row>
    <row r="43" spans="1:49" x14ac:dyDescent="0.3">
      <c r="A43" t="s">
        <v>202</v>
      </c>
      <c r="B43" t="s">
        <v>203</v>
      </c>
      <c r="C43">
        <v>1</v>
      </c>
      <c r="E43">
        <v>200</v>
      </c>
      <c r="F43">
        <f>IF(ISNUMBER(SEARCH("PD",AH43)),Copy!F43*4,Copy!F43*2)</f>
        <v>5000</v>
      </c>
      <c r="H43">
        <v>750</v>
      </c>
      <c r="J43">
        <v>15</v>
      </c>
      <c r="K43">
        <v>30</v>
      </c>
      <c r="L43">
        <v>4</v>
      </c>
      <c r="M43">
        <v>3</v>
      </c>
      <c r="P43" t="s">
        <v>60</v>
      </c>
      <c r="Q43">
        <v>0</v>
      </c>
      <c r="S43">
        <v>0</v>
      </c>
      <c r="T43">
        <v>1</v>
      </c>
      <c r="U43">
        <v>1</v>
      </c>
      <c r="W43">
        <f>IF(ISNUMBER(SEARCH("PD",AH43)),Copy!W43/4,Copy!W43/2)</f>
        <v>0</v>
      </c>
      <c r="X43">
        <f>IF(ISNUMBER(SEARCH("PD",AI43)),Copy!X43/4,Copy!X43/2)</f>
        <v>0</v>
      </c>
      <c r="Y43">
        <f>IF(ISNUMBER(SEARCH("PD",AJ43)),Copy!Y43/4,Copy!Y43/2)</f>
        <v>0</v>
      </c>
      <c r="AB43">
        <f>IF(OR(ISNUMBER(SEARCH("PD",BD43)),AC43&gt;0),Copy!AB43*4,Copy!AB43*2)</f>
        <v>1200</v>
      </c>
      <c r="AC43">
        <f>IF(ISNUMBER(SEARCH("PD",BE43)),Copy!AC43*4,Copy!AC43*2)</f>
        <v>200</v>
      </c>
      <c r="AD43">
        <f>IF(ISNUMBER(SEARCH("PD",BF43)),Copy!AD43*4,Copy!AD43*2)</f>
        <v>25</v>
      </c>
      <c r="AE43">
        <f>IF(AC43&gt;0,Copy!AE43/2,Copy!AE43)</f>
        <v>75</v>
      </c>
      <c r="AH43" t="s">
        <v>204</v>
      </c>
      <c r="AI43" t="s">
        <v>205</v>
      </c>
      <c r="AM43" t="s">
        <v>206</v>
      </c>
      <c r="AN43" t="s">
        <v>207</v>
      </c>
      <c r="AO43" t="s">
        <v>207</v>
      </c>
      <c r="AV43" t="b">
        <v>1</v>
      </c>
      <c r="AW43">
        <v>11.5</v>
      </c>
    </row>
    <row r="44" spans="1:49" x14ac:dyDescent="0.3">
      <c r="A44" t="s">
        <v>208</v>
      </c>
      <c r="B44" t="s">
        <v>209</v>
      </c>
      <c r="C44">
        <v>0</v>
      </c>
      <c r="E44">
        <v>100</v>
      </c>
      <c r="F44">
        <f>IF(ISNUMBER(SEARCH("PD",AH44)),Copy!F44*4,Copy!F44*2)</f>
        <v>5000</v>
      </c>
      <c r="H44">
        <v>750</v>
      </c>
      <c r="J44">
        <v>15</v>
      </c>
      <c r="K44">
        <v>30</v>
      </c>
      <c r="L44">
        <v>1</v>
      </c>
      <c r="M44">
        <v>1</v>
      </c>
      <c r="P44" t="s">
        <v>60</v>
      </c>
      <c r="Q44">
        <v>0</v>
      </c>
      <c r="S44">
        <v>0</v>
      </c>
      <c r="T44">
        <v>1</v>
      </c>
      <c r="U44">
        <v>1</v>
      </c>
      <c r="W44">
        <f>IF(ISNUMBER(SEARCH("PD",AH44)),Copy!W44/4,Copy!W44/2)</f>
        <v>0</v>
      </c>
      <c r="X44">
        <f>IF(ISNUMBER(SEARCH("PD",AI44)),Copy!X44/4,Copy!X44/2)</f>
        <v>0</v>
      </c>
      <c r="Y44">
        <f>IF(ISNUMBER(SEARCH("PD",AJ44)),Copy!Y44/4,Copy!Y44/2)</f>
        <v>0</v>
      </c>
      <c r="AB44">
        <f>IF(OR(ISNUMBER(SEARCH("PD",BD44)),AC44&gt;0),Copy!AB44*4,Copy!AB44*2)</f>
        <v>1200</v>
      </c>
      <c r="AC44">
        <f>IF(ISNUMBER(SEARCH("PD",BE44)),Copy!AC44*4,Copy!AC44*2)</f>
        <v>200</v>
      </c>
      <c r="AD44">
        <f>IF(ISNUMBER(SEARCH("PD",BF44)),Copy!AD44*4,Copy!AD44*2)</f>
        <v>25</v>
      </c>
      <c r="AE44">
        <f>IF(AC44&gt;0,Copy!AE44/2,Copy!AE44)</f>
        <v>75</v>
      </c>
      <c r="AH44" t="s">
        <v>204</v>
      </c>
      <c r="AI44" t="s">
        <v>210</v>
      </c>
      <c r="AM44" t="s">
        <v>206</v>
      </c>
      <c r="AN44" t="s">
        <v>207</v>
      </c>
      <c r="AO44" t="s">
        <v>207</v>
      </c>
      <c r="AV44" t="b">
        <v>1</v>
      </c>
      <c r="AW44">
        <v>11.612500000000001</v>
      </c>
    </row>
    <row r="45" spans="1:49" x14ac:dyDescent="0.3">
      <c r="A45" t="s">
        <v>211</v>
      </c>
      <c r="B45" t="s">
        <v>212</v>
      </c>
      <c r="C45">
        <v>1</v>
      </c>
      <c r="E45">
        <v>200</v>
      </c>
      <c r="F45">
        <f>IF(ISNUMBER(SEARCH("PD",AH45)),Copy!F45*4,Copy!F45*2)</f>
        <v>2400</v>
      </c>
      <c r="H45">
        <v>150</v>
      </c>
      <c r="J45">
        <v>15</v>
      </c>
      <c r="K45">
        <v>10</v>
      </c>
      <c r="L45">
        <v>3</v>
      </c>
      <c r="M45">
        <v>15</v>
      </c>
      <c r="P45" t="s">
        <v>60</v>
      </c>
      <c r="Q45">
        <v>0</v>
      </c>
      <c r="S45">
        <v>0</v>
      </c>
      <c r="T45">
        <v>9</v>
      </c>
      <c r="U45">
        <v>3</v>
      </c>
      <c r="V45">
        <v>0.5</v>
      </c>
      <c r="W45">
        <f>IF(ISNUMBER(SEARCH("PD",AH45)),Copy!W45/4,Copy!W45/2)</f>
        <v>0</v>
      </c>
      <c r="X45">
        <f>IF(ISNUMBER(SEARCH("PD",AI45)),Copy!X45/4,Copy!X45/2)</f>
        <v>0</v>
      </c>
      <c r="Y45">
        <f>IF(ISNUMBER(SEARCH("PD",AJ45)),Copy!Y45/4,Copy!Y45/2)</f>
        <v>0</v>
      </c>
      <c r="AB45">
        <f>IF(OR(ISNUMBER(SEARCH("PD",BD45)),AC45&gt;0),Copy!AB45*4,Copy!AB45*2)</f>
        <v>1600</v>
      </c>
      <c r="AC45">
        <f>IF(ISNUMBER(SEARCH("PD",BE45)),Copy!AC45*4,Copy!AC45*2)</f>
        <v>100</v>
      </c>
      <c r="AD45">
        <f>IF(ISNUMBER(SEARCH("PD",BF45)),Copy!AD45*4,Copy!AD45*2)</f>
        <v>9</v>
      </c>
      <c r="AE45">
        <f>IF(AC45&gt;0,Copy!AE45/2,Copy!AE45)</f>
        <v>225</v>
      </c>
      <c r="AH45" t="s">
        <v>213</v>
      </c>
      <c r="AI45" t="s">
        <v>214</v>
      </c>
      <c r="AM45" t="s">
        <v>62</v>
      </c>
      <c r="AN45" t="s">
        <v>207</v>
      </c>
      <c r="AO45" t="s">
        <v>171</v>
      </c>
      <c r="AR45" t="s">
        <v>215</v>
      </c>
      <c r="AS45">
        <v>200</v>
      </c>
      <c r="AV45" t="b">
        <v>1</v>
      </c>
      <c r="AW45">
        <v>11.7</v>
      </c>
    </row>
    <row r="46" spans="1:49" x14ac:dyDescent="0.3">
      <c r="A46" t="s">
        <v>216</v>
      </c>
      <c r="B46" t="s">
        <v>217</v>
      </c>
      <c r="C46">
        <v>1</v>
      </c>
      <c r="E46">
        <v>200</v>
      </c>
      <c r="F46">
        <f>IF(ISNUMBER(SEARCH("PD",AH46)),Copy!F46*4,Copy!F46*2)</f>
        <v>2400</v>
      </c>
      <c r="H46">
        <v>100</v>
      </c>
      <c r="J46">
        <v>15</v>
      </c>
      <c r="K46">
        <v>30</v>
      </c>
      <c r="L46">
        <v>4</v>
      </c>
      <c r="M46">
        <v>3</v>
      </c>
      <c r="P46" t="s">
        <v>51</v>
      </c>
      <c r="Q46">
        <v>0</v>
      </c>
      <c r="S46">
        <v>0</v>
      </c>
      <c r="T46">
        <v>1</v>
      </c>
      <c r="U46">
        <v>1</v>
      </c>
      <c r="W46">
        <f>IF(ISNUMBER(SEARCH("PD",AH46)),Copy!W46/4,Copy!W46/2)</f>
        <v>0</v>
      </c>
      <c r="X46">
        <f>IF(ISNUMBER(SEARCH("PD",AI46)),Copy!X46/4,Copy!X46/2)</f>
        <v>0</v>
      </c>
      <c r="Y46">
        <f>IF(ISNUMBER(SEARCH("PD",AJ46)),Copy!Y46/4,Copy!Y46/2)</f>
        <v>0</v>
      </c>
      <c r="Z46">
        <f>IF(ISNUMBER(SEARCH("PD",AK46)),Copy!Z46/4,Copy!Z46/2)</f>
        <v>0</v>
      </c>
      <c r="AB46">
        <f>IF(OR(ISNUMBER(SEARCH("PD",BD46)),AC46&gt;0),Copy!AB46*4,Copy!AB46*2)</f>
        <v>600</v>
      </c>
      <c r="AC46">
        <f>IF(ISNUMBER(SEARCH("PD",BE46)),Copy!AC46*4,Copy!AC46*2)</f>
        <v>100</v>
      </c>
      <c r="AD46">
        <f>IF(ISNUMBER(SEARCH("PD",BF46)),Copy!AD46*4,Copy!AD46*2)</f>
        <v>16</v>
      </c>
      <c r="AE46">
        <f>IF(AC46&gt;0,Copy!AE46/2,Copy!AE46)</f>
        <v>150</v>
      </c>
      <c r="AH46" t="s">
        <v>169</v>
      </c>
      <c r="AI46" t="s">
        <v>218</v>
      </c>
      <c r="AM46" t="s">
        <v>74</v>
      </c>
      <c r="AN46" t="s">
        <v>219</v>
      </c>
      <c r="AO46" t="s">
        <v>220</v>
      </c>
      <c r="AR46" t="s">
        <v>221</v>
      </c>
      <c r="AS46" t="s">
        <v>222</v>
      </c>
      <c r="AV46" t="b">
        <v>1</v>
      </c>
      <c r="AW46">
        <v>11.75</v>
      </c>
    </row>
    <row r="47" spans="1:49" x14ac:dyDescent="0.3">
      <c r="A47" t="s">
        <v>223</v>
      </c>
      <c r="B47" t="s">
        <v>224</v>
      </c>
      <c r="C47">
        <v>0</v>
      </c>
      <c r="E47">
        <v>100</v>
      </c>
      <c r="F47">
        <f>IF(ISNUMBER(SEARCH("PD",AH47)),Copy!F47*4,Copy!F47*2)</f>
        <v>2400</v>
      </c>
      <c r="H47">
        <v>100</v>
      </c>
      <c r="J47">
        <v>15</v>
      </c>
      <c r="K47">
        <v>30</v>
      </c>
      <c r="L47">
        <v>1</v>
      </c>
      <c r="M47">
        <v>1</v>
      </c>
      <c r="P47" t="s">
        <v>51</v>
      </c>
      <c r="Q47">
        <v>0</v>
      </c>
      <c r="S47">
        <v>0</v>
      </c>
      <c r="T47">
        <v>1</v>
      </c>
      <c r="U47">
        <v>1</v>
      </c>
      <c r="W47">
        <f>IF(ISNUMBER(SEARCH("PD",AH47)),Copy!W47/4,Copy!W47/2)</f>
        <v>0</v>
      </c>
      <c r="X47">
        <f>IF(ISNUMBER(SEARCH("PD",AI47)),Copy!X47/4,Copy!X47/2)</f>
        <v>0</v>
      </c>
      <c r="Y47">
        <f>IF(ISNUMBER(SEARCH("PD",AJ47)),Copy!Y47/4,Copy!Y47/2)</f>
        <v>0</v>
      </c>
      <c r="Z47">
        <f>IF(ISNUMBER(SEARCH("PD",AK47)),Copy!Z47/4,Copy!Z47/2)</f>
        <v>0</v>
      </c>
      <c r="AB47">
        <f>IF(OR(ISNUMBER(SEARCH("PD",BD47)),AC47&gt;0),Copy!AB47*4,Copy!AB47*2)</f>
        <v>600</v>
      </c>
      <c r="AC47">
        <f>IF(ISNUMBER(SEARCH("PD",BE47)),Copy!AC47*4,Copy!AC47*2)</f>
        <v>100</v>
      </c>
      <c r="AD47">
        <f>IF(ISNUMBER(SEARCH("PD",BF47)),Copy!AD47*4,Copy!AD47*2)</f>
        <v>16</v>
      </c>
      <c r="AE47">
        <f>IF(AC47&gt;0,Copy!AE47/2,Copy!AE47)</f>
        <v>150</v>
      </c>
      <c r="AH47" t="s">
        <v>225</v>
      </c>
      <c r="AI47" t="s">
        <v>226</v>
      </c>
      <c r="AM47" t="s">
        <v>74</v>
      </c>
      <c r="AN47" t="s">
        <v>219</v>
      </c>
      <c r="AO47" t="s">
        <v>220</v>
      </c>
      <c r="AR47" t="s">
        <v>221</v>
      </c>
      <c r="AS47" t="s">
        <v>222</v>
      </c>
      <c r="AV47" t="b">
        <v>1</v>
      </c>
      <c r="AW47">
        <v>11.85</v>
      </c>
    </row>
    <row r="48" spans="1:49" x14ac:dyDescent="0.3">
      <c r="A48" t="s">
        <v>227</v>
      </c>
      <c r="B48" t="s">
        <v>228</v>
      </c>
      <c r="C48">
        <v>1</v>
      </c>
      <c r="E48">
        <v>1200</v>
      </c>
      <c r="F48">
        <f>IF(ISNUMBER(SEARCH("PD",AH48)),Copy!F48*4,Copy!F48*2)</f>
        <v>5000</v>
      </c>
      <c r="H48">
        <v>750</v>
      </c>
      <c r="J48">
        <v>15</v>
      </c>
      <c r="K48">
        <v>10</v>
      </c>
      <c r="L48">
        <v>10</v>
      </c>
      <c r="M48">
        <v>12</v>
      </c>
      <c r="P48" t="s">
        <v>60</v>
      </c>
      <c r="Q48">
        <v>0</v>
      </c>
      <c r="S48">
        <v>0</v>
      </c>
      <c r="T48">
        <v>8.25</v>
      </c>
      <c r="U48">
        <v>4</v>
      </c>
      <c r="V48">
        <v>0.25</v>
      </c>
      <c r="W48">
        <f>IF(ISNUMBER(SEARCH("PD",AH48)),Copy!W48/4,Copy!W48/2)</f>
        <v>0</v>
      </c>
      <c r="X48">
        <f>IF(ISNUMBER(SEARCH("PD",AI48)),Copy!X48/4,Copy!X48/2)</f>
        <v>0</v>
      </c>
      <c r="Y48">
        <f>IF(ISNUMBER(SEARCH("PD",AJ48)),Copy!Y48/4,Copy!Y48/2)</f>
        <v>0</v>
      </c>
      <c r="AB48">
        <f>IF(OR(ISNUMBER(SEARCH("PD",BD48)),AC48&gt;0),Copy!AB48*4,Copy!AB48*2)</f>
        <v>1200</v>
      </c>
      <c r="AC48">
        <f>IF(ISNUMBER(SEARCH("PD",BE48)),Copy!AC48*4,Copy!AC48*2)</f>
        <v>200</v>
      </c>
      <c r="AD48">
        <f>IF(ISNUMBER(SEARCH("PD",BF48)),Copy!AD48*4,Copy!AD48*2)</f>
        <v>25</v>
      </c>
      <c r="AE48">
        <f>IF(AC48&gt;0,Copy!AE48/2,Copy!AE48)</f>
        <v>75</v>
      </c>
      <c r="AH48" t="s">
        <v>204</v>
      </c>
      <c r="AI48" t="s">
        <v>229</v>
      </c>
      <c r="AM48" t="s">
        <v>206</v>
      </c>
      <c r="AN48" t="s">
        <v>207</v>
      </c>
      <c r="AO48" t="s">
        <v>207</v>
      </c>
      <c r="AV48" t="b">
        <v>1</v>
      </c>
      <c r="AW48">
        <v>12</v>
      </c>
    </row>
    <row r="49" spans="1:49" x14ac:dyDescent="0.3">
      <c r="A49" t="s">
        <v>230</v>
      </c>
      <c r="B49" t="s">
        <v>231</v>
      </c>
      <c r="C49">
        <v>1</v>
      </c>
      <c r="E49">
        <v>1200</v>
      </c>
      <c r="F49">
        <f>IF(ISNUMBER(SEARCH("PD",AH49)),Copy!F49*4,Copy!F49*2)</f>
        <v>2400</v>
      </c>
      <c r="H49">
        <v>150</v>
      </c>
      <c r="J49">
        <v>15</v>
      </c>
      <c r="K49">
        <v>10</v>
      </c>
      <c r="L49">
        <v>10</v>
      </c>
      <c r="M49">
        <v>50</v>
      </c>
      <c r="P49" t="s">
        <v>60</v>
      </c>
      <c r="Q49">
        <v>0</v>
      </c>
      <c r="S49">
        <v>0</v>
      </c>
      <c r="T49">
        <v>9</v>
      </c>
      <c r="U49">
        <v>5</v>
      </c>
      <c r="V49">
        <v>0.25</v>
      </c>
      <c r="W49">
        <f>IF(ISNUMBER(SEARCH("PD",AH49)),Copy!W49/4,Copy!W49/2)</f>
        <v>0</v>
      </c>
      <c r="X49">
        <f>IF(ISNUMBER(SEARCH("PD",AI49)),Copy!X49/4,Copy!X49/2)</f>
        <v>0</v>
      </c>
      <c r="Y49">
        <f>IF(ISNUMBER(SEARCH("PD",AJ49)),Copy!Y49/4,Copy!Y49/2)</f>
        <v>0</v>
      </c>
      <c r="AB49">
        <f>IF(OR(ISNUMBER(SEARCH("PD",BD49)),AC49&gt;0),Copy!AB49*4,Copy!AB49*2)</f>
        <v>1600</v>
      </c>
      <c r="AC49">
        <f>IF(ISNUMBER(SEARCH("PD",BE49)),Copy!AC49*4,Copy!AC49*2)</f>
        <v>100</v>
      </c>
      <c r="AD49">
        <f>IF(ISNUMBER(SEARCH("PD",BF49)),Copy!AD49*4,Copy!AD49*2)</f>
        <v>9.5</v>
      </c>
      <c r="AE49">
        <f>IF(AC49&gt;0,Copy!AE49/2,Copy!AE49)</f>
        <v>225</v>
      </c>
      <c r="AH49" t="s">
        <v>213</v>
      </c>
      <c r="AI49" t="s">
        <v>232</v>
      </c>
      <c r="AM49" t="s">
        <v>62</v>
      </c>
      <c r="AN49" t="s">
        <v>207</v>
      </c>
      <c r="AO49" t="s">
        <v>171</v>
      </c>
      <c r="AR49" t="s">
        <v>215</v>
      </c>
      <c r="AS49">
        <v>200</v>
      </c>
      <c r="AV49" t="b">
        <v>1</v>
      </c>
      <c r="AW49">
        <v>12.05</v>
      </c>
    </row>
    <row r="50" spans="1:49" x14ac:dyDescent="0.3">
      <c r="A50" t="s">
        <v>233</v>
      </c>
      <c r="B50" t="s">
        <v>234</v>
      </c>
      <c r="C50">
        <v>1</v>
      </c>
      <c r="E50">
        <v>1200</v>
      </c>
      <c r="F50">
        <f>IF(ISNUMBER(SEARCH("PD",AH50)),Copy!F50*4,Copy!F50*2)</f>
        <v>2400</v>
      </c>
      <c r="H50">
        <v>100</v>
      </c>
      <c r="J50">
        <v>15</v>
      </c>
      <c r="K50">
        <v>10</v>
      </c>
      <c r="L50">
        <v>10</v>
      </c>
      <c r="M50">
        <v>12</v>
      </c>
      <c r="P50" t="s">
        <v>51</v>
      </c>
      <c r="Q50">
        <v>0</v>
      </c>
      <c r="S50">
        <v>0</v>
      </c>
      <c r="T50">
        <v>8.75</v>
      </c>
      <c r="U50">
        <v>2</v>
      </c>
      <c r="V50">
        <v>0.25</v>
      </c>
      <c r="W50">
        <f>IF(ISNUMBER(SEARCH("PD",AH50)),Copy!W50/4,Copy!W50/2)</f>
        <v>0</v>
      </c>
      <c r="X50">
        <f>IF(ISNUMBER(SEARCH("PD",AI50)),Copy!X50/4,Copy!X50/2)</f>
        <v>0</v>
      </c>
      <c r="Y50">
        <f>IF(ISNUMBER(SEARCH("PD",AJ50)),Copy!Y50/4,Copy!Y50/2)</f>
        <v>0</v>
      </c>
      <c r="Z50">
        <f>IF(ISNUMBER(SEARCH("PD",AK50)),Copy!Z50/4,Copy!Z50/2)</f>
        <v>0</v>
      </c>
      <c r="AB50">
        <f>IF(OR(ISNUMBER(SEARCH("PD",BD50)),AC50&gt;0),Copy!AB50*4,Copy!AB50*2)</f>
        <v>600</v>
      </c>
      <c r="AC50">
        <f>IF(ISNUMBER(SEARCH("PD",BE50)),Copy!AC50*4,Copy!AC50*2)</f>
        <v>100</v>
      </c>
      <c r="AD50">
        <f>IF(ISNUMBER(SEARCH("PD",BF50)),Copy!AD50*4,Copy!AD50*2)</f>
        <v>16</v>
      </c>
      <c r="AE50">
        <f>IF(AC50&gt;0,Copy!AE50/2,Copy!AE50)</f>
        <v>150</v>
      </c>
      <c r="AH50" t="s">
        <v>169</v>
      </c>
      <c r="AI50" t="s">
        <v>235</v>
      </c>
      <c r="AM50" t="s">
        <v>74</v>
      </c>
      <c r="AN50" t="s">
        <v>219</v>
      </c>
      <c r="AO50" t="s">
        <v>220</v>
      </c>
      <c r="AR50" t="s">
        <v>221</v>
      </c>
      <c r="AS50" t="s">
        <v>222</v>
      </c>
      <c r="AV50" t="b">
        <v>1</v>
      </c>
      <c r="AW50">
        <v>12.1</v>
      </c>
    </row>
    <row r="51" spans="1:49" x14ac:dyDescent="0.3">
      <c r="A51" t="s">
        <v>236</v>
      </c>
      <c r="B51" t="s">
        <v>237</v>
      </c>
      <c r="C51">
        <v>1</v>
      </c>
      <c r="E51">
        <v>1200</v>
      </c>
      <c r="F51">
        <f>IF(ISNUMBER(SEARCH("PD",AH51)),Copy!F51*4,Copy!F51*2)</f>
        <v>4000</v>
      </c>
      <c r="H51">
        <v>100</v>
      </c>
      <c r="I51">
        <v>1500</v>
      </c>
      <c r="J51">
        <v>15</v>
      </c>
      <c r="K51">
        <v>10</v>
      </c>
      <c r="L51">
        <v>10</v>
      </c>
      <c r="P51" t="s">
        <v>69</v>
      </c>
      <c r="Q51">
        <v>0</v>
      </c>
      <c r="S51">
        <v>0</v>
      </c>
      <c r="T51">
        <v>25</v>
      </c>
      <c r="U51">
        <v>2</v>
      </c>
      <c r="V51">
        <v>0.25</v>
      </c>
      <c r="W51">
        <f>IF(ISNUMBER(SEARCH("PD",AH51)),Copy!W51/4,Copy!W51/2)</f>
        <v>0</v>
      </c>
      <c r="X51">
        <f>IF(ISNUMBER(SEARCH("PD",AI51)),Copy!X51/4,Copy!X51/2)</f>
        <v>0</v>
      </c>
      <c r="Y51">
        <f>IF(ISNUMBER(SEARCH("PD",AJ51)),Copy!Y51/4,Copy!Y51/2)</f>
        <v>0</v>
      </c>
      <c r="AB51">
        <f>IF(OR(ISNUMBER(SEARCH("PD",BD51)),AC51&gt;0),Copy!AB51*4,Copy!AB51*2)</f>
        <v>1600</v>
      </c>
      <c r="AC51">
        <f>IF(ISNUMBER(SEARCH("PD",BE51)),Copy!AC51*4,Copy!AC51*2)</f>
        <v>100</v>
      </c>
      <c r="AD51">
        <f>IF(ISNUMBER(SEARCH("PD",BF51)),Copy!AD51*4,Copy!AD51*2)</f>
        <v>30</v>
      </c>
      <c r="AE51">
        <f>IF(AC51&gt;0,Copy!AE51/2,Copy!AE51)</f>
        <v>75</v>
      </c>
      <c r="AH51" t="s">
        <v>199</v>
      </c>
      <c r="AI51" t="s">
        <v>238</v>
      </c>
      <c r="AM51" t="s">
        <v>201</v>
      </c>
      <c r="AN51" t="s">
        <v>165</v>
      </c>
      <c r="AO51" t="s">
        <v>186</v>
      </c>
      <c r="AV51" t="b">
        <v>1</v>
      </c>
      <c r="AW51">
        <v>12.2</v>
      </c>
    </row>
    <row r="52" spans="1:49" x14ac:dyDescent="0.3">
      <c r="A52" t="s">
        <v>194</v>
      </c>
      <c r="B52" t="s">
        <v>239</v>
      </c>
      <c r="C52">
        <v>0</v>
      </c>
      <c r="E52">
        <v>1200</v>
      </c>
      <c r="F52">
        <f>IF(ISNUMBER(SEARCH("PD",AH52)),Copy!F52*4,Copy!F52*2)</f>
        <v>3000</v>
      </c>
      <c r="H52">
        <v>200</v>
      </c>
      <c r="J52">
        <v>5</v>
      </c>
      <c r="K52">
        <v>30</v>
      </c>
      <c r="L52">
        <v>10</v>
      </c>
      <c r="M52">
        <v>100</v>
      </c>
      <c r="P52" t="s">
        <v>60</v>
      </c>
      <c r="Q52">
        <v>0</v>
      </c>
      <c r="S52">
        <v>0</v>
      </c>
      <c r="T52">
        <v>0.5</v>
      </c>
      <c r="U52">
        <v>1</v>
      </c>
      <c r="W52">
        <f>IF(ISNUMBER(SEARCH("PD",AH52)),Copy!W52/4,Copy!W52/2)</f>
        <v>0</v>
      </c>
      <c r="X52">
        <f>IF(ISNUMBER(SEARCH("PD",AI52)),Copy!X52/4,Copy!X52/2)</f>
        <v>0</v>
      </c>
      <c r="Y52">
        <f>IF(ISNUMBER(SEARCH("PD",AJ52)),Copy!Y52/4,Copy!Y52/2)</f>
        <v>0</v>
      </c>
      <c r="Z52">
        <f>IF(ISNUMBER(SEARCH("PD",AK52)),Copy!Z52/4,Copy!Z52/2)</f>
        <v>0</v>
      </c>
      <c r="AB52">
        <f>IF(OR(ISNUMBER(SEARCH("PD",BD52)),AC52&gt;0),Copy!AB52*4,Copy!AB52*2)</f>
        <v>1600</v>
      </c>
      <c r="AC52">
        <f>IF(ISNUMBER(SEARCH("PD",BE52)),Copy!AC52*4,Copy!AC52*2)</f>
        <v>100</v>
      </c>
      <c r="AD52">
        <f>IF(ISNUMBER(SEARCH("PD",BF52)),Copy!AD52*4,Copy!AD52*2)</f>
        <v>7.5</v>
      </c>
      <c r="AE52">
        <f>IF(AC52&gt;0,Copy!AE52/2,Copy!AE52)</f>
        <v>25</v>
      </c>
      <c r="AI52" t="s">
        <v>240</v>
      </c>
      <c r="AM52" t="s">
        <v>241</v>
      </c>
      <c r="AN52" t="s">
        <v>165</v>
      </c>
      <c r="AO52" t="s">
        <v>166</v>
      </c>
      <c r="AW52">
        <v>12.3</v>
      </c>
    </row>
    <row r="53" spans="1:49" x14ac:dyDescent="0.3">
      <c r="A53" t="s">
        <v>242</v>
      </c>
      <c r="B53" t="s">
        <v>243</v>
      </c>
      <c r="C53">
        <v>0</v>
      </c>
      <c r="E53">
        <v>900</v>
      </c>
      <c r="F53">
        <f>IF(ISNUMBER(SEARCH("PD",AH53)),Copy!F53*4,Copy!F53*2)</f>
        <v>20000</v>
      </c>
      <c r="H53">
        <v>500</v>
      </c>
      <c r="J53">
        <v>25</v>
      </c>
      <c r="K53">
        <v>10</v>
      </c>
      <c r="L53">
        <v>7</v>
      </c>
      <c r="M53">
        <v>30</v>
      </c>
      <c r="N53">
        <v>0.1</v>
      </c>
      <c r="P53" t="s">
        <v>60</v>
      </c>
      <c r="Q53">
        <v>0</v>
      </c>
      <c r="S53">
        <v>0</v>
      </c>
      <c r="T53">
        <v>15</v>
      </c>
      <c r="U53">
        <v>3</v>
      </c>
      <c r="V53">
        <v>0.4</v>
      </c>
      <c r="W53">
        <f>IF(ISNUMBER(SEARCH("PD",AH53)),Copy!W53/4,Copy!W53/2)</f>
        <v>0</v>
      </c>
      <c r="X53">
        <f>IF(ISNUMBER(SEARCH("PD",AI53)),Copy!X53/4,Copy!X53/2)</f>
        <v>0</v>
      </c>
      <c r="Y53">
        <f>IF(ISNUMBER(SEARCH("PD",AJ53)),Copy!Y53/4,Copy!Y53/2)</f>
        <v>0</v>
      </c>
      <c r="Z53">
        <f>IF(ISNUMBER(SEARCH("PD",AK53)),Copy!Z53/4,Copy!Z53/2)</f>
        <v>0</v>
      </c>
      <c r="AB53">
        <f>IF(OR(ISNUMBER(SEARCH("PD",BD53)),AC53&gt;0),Copy!AB53*4,Copy!AB53*2)</f>
        <v>500</v>
      </c>
      <c r="AC53">
        <f>IF(ISNUMBER(SEARCH("PD",BE53)),Copy!AC53*4,Copy!AC53*2)</f>
        <v>200</v>
      </c>
      <c r="AD53">
        <f>IF(ISNUMBER(SEARCH("PD",BF53)),Copy!AD53*4,Copy!AD53*2)</f>
        <v>160</v>
      </c>
      <c r="AE53">
        <f>IF(AC53&gt;0,Copy!AE53/2,Copy!AE53)</f>
        <v>25</v>
      </c>
      <c r="AH53" t="s">
        <v>244</v>
      </c>
      <c r="AI53" t="s">
        <v>245</v>
      </c>
      <c r="AM53" t="s">
        <v>246</v>
      </c>
      <c r="AN53" t="s">
        <v>247</v>
      </c>
      <c r="AO53" t="s">
        <v>248</v>
      </c>
      <c r="AW53">
        <v>12.5</v>
      </c>
    </row>
    <row r="54" spans="1:49" x14ac:dyDescent="0.3">
      <c r="A54" t="s">
        <v>249</v>
      </c>
      <c r="B54" t="s">
        <v>250</v>
      </c>
      <c r="C54">
        <v>2</v>
      </c>
      <c r="E54">
        <v>1500</v>
      </c>
      <c r="F54">
        <f>IF(ISNUMBER(SEARCH("PD",AH54)),Copy!F54*4,Copy!F54*2)</f>
        <v>4000</v>
      </c>
      <c r="H54">
        <v>500</v>
      </c>
      <c r="J54">
        <v>25</v>
      </c>
      <c r="K54">
        <v>30</v>
      </c>
      <c r="L54">
        <v>12</v>
      </c>
      <c r="M54">
        <v>30</v>
      </c>
      <c r="P54" t="s">
        <v>60</v>
      </c>
      <c r="Q54">
        <v>0</v>
      </c>
      <c r="S54">
        <v>0</v>
      </c>
      <c r="T54">
        <v>3</v>
      </c>
      <c r="U54">
        <v>1</v>
      </c>
      <c r="W54">
        <f>IF(ISNUMBER(SEARCH("PD",AH54)),Copy!W54/4,Copy!W54/2)</f>
        <v>0</v>
      </c>
      <c r="X54">
        <f>IF(ISNUMBER(SEARCH("PD",AI54)),Copy!X54/4,Copy!X54/2)</f>
        <v>0</v>
      </c>
      <c r="Y54">
        <f>IF(ISNUMBER(SEARCH("PD",AJ54)),Copy!Y54/4,Copy!Y54/2)</f>
        <v>0</v>
      </c>
      <c r="Z54">
        <f>IF(ISNUMBER(SEARCH("PD",AK54)),Copy!Z54/4,Copy!Z54/2)</f>
        <v>0</v>
      </c>
      <c r="AB54">
        <f>IF(OR(ISNUMBER(SEARCH("PD",BD54)),AC54&gt;0),Copy!AB54*4,Copy!AB54*2)</f>
        <v>200</v>
      </c>
      <c r="AC54">
        <f>IF(ISNUMBER(SEARCH("PD",BE54)),Copy!AC54*4,Copy!AC54*2)</f>
        <v>400</v>
      </c>
      <c r="AD54">
        <f>IF(ISNUMBER(SEARCH("PD",BF54)),Copy!AD54*4,Copy!AD54*2)</f>
        <v>40</v>
      </c>
      <c r="AE54">
        <f>IF(AC54&gt;0,Copy!AE54/2,Copy!AE54)</f>
        <v>125</v>
      </c>
      <c r="AH54" t="s">
        <v>251</v>
      </c>
      <c r="AI54" t="s">
        <v>252</v>
      </c>
      <c r="AM54" t="s">
        <v>85</v>
      </c>
      <c r="AN54" t="s">
        <v>247</v>
      </c>
      <c r="AO54" t="s">
        <v>166</v>
      </c>
      <c r="AV54" t="b">
        <v>1</v>
      </c>
      <c r="AW54">
        <v>13</v>
      </c>
    </row>
    <row r="55" spans="1:49" x14ac:dyDescent="0.3">
      <c r="A55" t="s">
        <v>249</v>
      </c>
      <c r="B55" t="s">
        <v>253</v>
      </c>
      <c r="C55">
        <v>2</v>
      </c>
      <c r="E55">
        <v>1500</v>
      </c>
      <c r="F55">
        <f>IF(ISNUMBER(SEARCH("PD",AH55)),Copy!F55*4,Copy!F55*2)</f>
        <v>4000</v>
      </c>
      <c r="H55">
        <v>500</v>
      </c>
      <c r="J55">
        <v>25</v>
      </c>
      <c r="K55">
        <v>30</v>
      </c>
      <c r="L55">
        <v>12</v>
      </c>
      <c r="M55">
        <v>6</v>
      </c>
      <c r="P55" t="s">
        <v>60</v>
      </c>
      <c r="Q55">
        <v>0</v>
      </c>
      <c r="S55">
        <v>0</v>
      </c>
      <c r="T55">
        <v>1.5</v>
      </c>
      <c r="U55">
        <v>1</v>
      </c>
      <c r="W55">
        <f>IF(ISNUMBER(SEARCH("PD",AH55)),Copy!W55/4,Copy!W55/2)</f>
        <v>0</v>
      </c>
      <c r="X55">
        <f>IF(ISNUMBER(SEARCH("PD",AI55)),Copy!X55/4,Copy!X55/2)</f>
        <v>0</v>
      </c>
      <c r="Y55">
        <f>IF(ISNUMBER(SEARCH("PD",AJ55)),Copy!Y55/4,Copy!Y55/2)</f>
        <v>0</v>
      </c>
      <c r="Z55">
        <f>IF(ISNUMBER(SEARCH("PD",AK55)),Copy!Z55/4,Copy!Z55/2)</f>
        <v>0</v>
      </c>
      <c r="AB55">
        <f>IF(OR(ISNUMBER(SEARCH("PD",BD55)),AC55&gt;0),Copy!AB55*4,Copy!AB55*2)</f>
        <v>400</v>
      </c>
      <c r="AC55">
        <f>IF(ISNUMBER(SEARCH("PD",BE55)),Copy!AC55*4,Copy!AC55*2)</f>
        <v>400</v>
      </c>
      <c r="AD55">
        <f>IF(ISNUMBER(SEARCH("PD",BF55)),Copy!AD55*4,Copy!AD55*2)</f>
        <v>40</v>
      </c>
      <c r="AE55">
        <f>IF(AC55&gt;0,Copy!AE55/2,Copy!AE55)</f>
        <v>125</v>
      </c>
      <c r="AH55" t="s">
        <v>254</v>
      </c>
      <c r="AI55" t="s">
        <v>255</v>
      </c>
      <c r="AM55" t="s">
        <v>89</v>
      </c>
      <c r="AN55" t="s">
        <v>247</v>
      </c>
      <c r="AO55" t="s">
        <v>166</v>
      </c>
      <c r="AV55" t="b">
        <v>1</v>
      </c>
      <c r="AW55">
        <v>13.5</v>
      </c>
    </row>
    <row r="56" spans="1:49" x14ac:dyDescent="0.3">
      <c r="A56" t="s">
        <v>256</v>
      </c>
      <c r="B56" t="s">
        <v>257</v>
      </c>
      <c r="C56">
        <v>1</v>
      </c>
      <c r="E56">
        <v>1200</v>
      </c>
      <c r="F56">
        <f>IF(ISNUMBER(SEARCH("PD",AH56)),Copy!F56*4,Copy!F56*2)</f>
        <v>2400</v>
      </c>
      <c r="H56">
        <v>4000</v>
      </c>
      <c r="J56">
        <v>75</v>
      </c>
      <c r="K56">
        <v>20</v>
      </c>
      <c r="L56">
        <v>10</v>
      </c>
      <c r="M56">
        <v>5</v>
      </c>
      <c r="P56" t="s">
        <v>60</v>
      </c>
      <c r="Q56">
        <v>0</v>
      </c>
      <c r="S56">
        <v>0</v>
      </c>
      <c r="T56">
        <v>15</v>
      </c>
      <c r="U56">
        <v>1</v>
      </c>
      <c r="W56">
        <f>IF(ISNUMBER(SEARCH("PD",AH56)),Copy!W56/4,Copy!W56/2)</f>
        <v>0</v>
      </c>
      <c r="X56">
        <f>IF(ISNUMBER(SEARCH("PD",AI56)),Copy!X56/4,Copy!X56/2)</f>
        <v>0</v>
      </c>
      <c r="Y56">
        <f>IF(ISNUMBER(SEARCH("PD",AJ56)),Copy!Y56/4,Copy!Y56/2)</f>
        <v>0</v>
      </c>
      <c r="Z56">
        <f>IF(ISNUMBER(SEARCH("PD",AK56)),Copy!Z56/4,Copy!Z56/2)</f>
        <v>0</v>
      </c>
      <c r="AB56">
        <f>IF(OR(ISNUMBER(SEARCH("PD",BD56)),AC56&gt;0),Copy!AB56*4,Copy!AB56*2)</f>
        <v>1600</v>
      </c>
      <c r="AC56">
        <f>IF(ISNUMBER(SEARCH("PD",BE56)),Copy!AC56*4,Copy!AC56*2)</f>
        <v>200</v>
      </c>
      <c r="AD56">
        <f>IF(ISNUMBER(SEARCH("PD",BF56)),Copy!AD56*4,Copy!AD56*2)</f>
        <v>7</v>
      </c>
      <c r="AE56">
        <f>IF(AC56&gt;0,Copy!AE56/2,Copy!AE56)</f>
        <v>250</v>
      </c>
      <c r="AH56" t="s">
        <v>162</v>
      </c>
      <c r="AI56" t="s">
        <v>258</v>
      </c>
      <c r="AM56" t="s">
        <v>164</v>
      </c>
      <c r="AN56" t="s">
        <v>165</v>
      </c>
      <c r="AO56" t="s">
        <v>166</v>
      </c>
      <c r="AV56" t="b">
        <v>1</v>
      </c>
      <c r="AW56">
        <v>14</v>
      </c>
    </row>
    <row r="57" spans="1:49" x14ac:dyDescent="0.3">
      <c r="A57" t="s">
        <v>259</v>
      </c>
      <c r="B57" t="s">
        <v>260</v>
      </c>
      <c r="C57">
        <v>2</v>
      </c>
      <c r="E57">
        <v>5000</v>
      </c>
      <c r="F57">
        <f>IF(ISNUMBER(SEARCH("PD",AH57)),Copy!F57*4,Copy!F57*2)</f>
        <v>2400</v>
      </c>
      <c r="H57">
        <v>4000</v>
      </c>
      <c r="J57">
        <v>75</v>
      </c>
      <c r="K57">
        <v>20</v>
      </c>
      <c r="L57">
        <v>26</v>
      </c>
      <c r="M57">
        <v>20</v>
      </c>
      <c r="P57" t="s">
        <v>60</v>
      </c>
      <c r="Q57">
        <v>0</v>
      </c>
      <c r="S57">
        <v>0</v>
      </c>
      <c r="T57">
        <v>15</v>
      </c>
      <c r="U57">
        <v>2</v>
      </c>
      <c r="V57">
        <v>1</v>
      </c>
      <c r="W57">
        <f>IF(ISNUMBER(SEARCH("PD",AH57)),Copy!W57/4,Copy!W57/2)</f>
        <v>0</v>
      </c>
      <c r="X57">
        <f>IF(ISNUMBER(SEARCH("PD",AI57)),Copy!X57/4,Copy!X57/2)</f>
        <v>0</v>
      </c>
      <c r="Y57">
        <f>IF(ISNUMBER(SEARCH("PD",AJ57)),Copy!Y57/4,Copy!Y57/2)</f>
        <v>0</v>
      </c>
      <c r="Z57">
        <f>IF(ISNUMBER(SEARCH("PD",AK57)),Copy!Z57/4,Copy!Z57/2)</f>
        <v>0</v>
      </c>
      <c r="AB57">
        <f>IF(OR(ISNUMBER(SEARCH("PD",BD57)),AC57&gt;0),Copy!AB57*4,Copy!AB57*2)</f>
        <v>1600</v>
      </c>
      <c r="AC57">
        <f>IF(ISNUMBER(SEARCH("PD",BE57)),Copy!AC57*4,Copy!AC57*2)</f>
        <v>200</v>
      </c>
      <c r="AD57">
        <f>IF(ISNUMBER(SEARCH("PD",BF57)),Copy!AD57*4,Copy!AD57*2)</f>
        <v>7</v>
      </c>
      <c r="AE57">
        <f>IF(AC57&gt;0,Copy!AE57/2,Copy!AE57)</f>
        <v>250</v>
      </c>
      <c r="AH57" t="s">
        <v>162</v>
      </c>
      <c r="AI57" t="s">
        <v>261</v>
      </c>
      <c r="AM57" t="s">
        <v>164</v>
      </c>
      <c r="AN57" t="s">
        <v>165</v>
      </c>
      <c r="AO57" t="s">
        <v>166</v>
      </c>
      <c r="AV57" t="b">
        <v>1</v>
      </c>
      <c r="AW57">
        <v>15</v>
      </c>
    </row>
    <row r="58" spans="1:49" x14ac:dyDescent="0.3">
      <c r="A58" t="s">
        <v>262</v>
      </c>
      <c r="B58" t="s">
        <v>263</v>
      </c>
      <c r="C58">
        <v>1</v>
      </c>
      <c r="E58">
        <v>4500</v>
      </c>
      <c r="F58">
        <f>IF(ISNUMBER(SEARCH("PD",AH58)),Copy!F58*4,Copy!F58*2)</f>
        <v>5000</v>
      </c>
      <c r="H58">
        <v>500</v>
      </c>
      <c r="J58">
        <v>50</v>
      </c>
      <c r="K58">
        <v>10</v>
      </c>
      <c r="L58">
        <v>25</v>
      </c>
      <c r="M58">
        <v>10</v>
      </c>
      <c r="P58" t="s">
        <v>60</v>
      </c>
      <c r="Q58">
        <v>0</v>
      </c>
      <c r="S58">
        <v>0</v>
      </c>
      <c r="T58">
        <v>15</v>
      </c>
      <c r="U58">
        <v>1</v>
      </c>
      <c r="W58">
        <f>IF(ISNUMBER(SEARCH("PD",AH58)),Copy!W58/4,Copy!W58/2)</f>
        <v>0</v>
      </c>
      <c r="X58">
        <f>IF(ISNUMBER(SEARCH("PD",AI58)),Copy!X58/4,Copy!X58/2)</f>
        <v>0</v>
      </c>
      <c r="Y58">
        <f>IF(ISNUMBER(SEARCH("PD",AJ58)),Copy!Y58/4,Copy!Y58/2)</f>
        <v>0</v>
      </c>
      <c r="Z58">
        <f>IF(ISNUMBER(SEARCH("PD",AK58)),Copy!Z58/4,Copy!Z58/2)</f>
        <v>0</v>
      </c>
      <c r="AB58">
        <f>IF(OR(ISNUMBER(SEARCH("PD",BD58)),AC58&gt;0),Copy!AB58*4,Copy!AB58*2)</f>
        <v>1000</v>
      </c>
      <c r="AC58">
        <f>IF(ISNUMBER(SEARCH("PD",BE58)),Copy!AC58*4,Copy!AC58*2)</f>
        <v>100</v>
      </c>
      <c r="AD58">
        <f>IF(ISNUMBER(SEARCH("PD",BF58)),Copy!AD58*4,Copy!AD58*2)</f>
        <v>24</v>
      </c>
      <c r="AE58">
        <f>IF(AC58&gt;0,Copy!AE58/2,Copy!AE58)</f>
        <v>175</v>
      </c>
      <c r="AH58" t="s">
        <v>264</v>
      </c>
      <c r="AI58" t="s">
        <v>265</v>
      </c>
      <c r="AM58" t="s">
        <v>206</v>
      </c>
      <c r="AN58" t="s">
        <v>207</v>
      </c>
      <c r="AO58" t="s">
        <v>171</v>
      </c>
      <c r="AV58" t="b">
        <v>1</v>
      </c>
      <c r="AW58">
        <v>16</v>
      </c>
    </row>
    <row r="59" spans="1:49" x14ac:dyDescent="0.3">
      <c r="A59" t="s">
        <v>266</v>
      </c>
      <c r="B59" t="s">
        <v>267</v>
      </c>
      <c r="C59">
        <v>2</v>
      </c>
      <c r="E59">
        <v>4000</v>
      </c>
      <c r="F59">
        <f>IF(ISNUMBER(SEARCH("PD",AH59)),Copy!F59*4,Copy!F59*2)</f>
        <v>5000</v>
      </c>
      <c r="H59">
        <v>250</v>
      </c>
      <c r="I59">
        <v>100</v>
      </c>
      <c r="J59">
        <v>15</v>
      </c>
      <c r="K59">
        <v>20</v>
      </c>
      <c r="L59">
        <v>20</v>
      </c>
      <c r="M59">
        <v>100</v>
      </c>
      <c r="P59" t="s">
        <v>51</v>
      </c>
      <c r="Q59">
        <v>0</v>
      </c>
      <c r="S59">
        <v>0</v>
      </c>
      <c r="T59">
        <v>10</v>
      </c>
      <c r="U59">
        <v>20</v>
      </c>
      <c r="V59">
        <v>0.5</v>
      </c>
      <c r="W59">
        <f>IF(ISNUMBER(SEARCH("PD",AH59)),Copy!W59/4,Copy!W59/2)</f>
        <v>0</v>
      </c>
      <c r="X59">
        <f>IF(ISNUMBER(SEARCH("PD",AI59)),Copy!X59/4,Copy!X59/2)</f>
        <v>0</v>
      </c>
      <c r="Y59">
        <f>IF(ISNUMBER(SEARCH("PD",AJ59)),Copy!Y59/4,Copy!Y59/2)</f>
        <v>0</v>
      </c>
      <c r="Z59">
        <f>IF(ISNUMBER(SEARCH("PD",AK59)),Copy!Z59/4,Copy!Z59/2)</f>
        <v>0</v>
      </c>
      <c r="AB59">
        <f>IF(OR(ISNUMBER(SEARCH("PD",BD59)),AC59&gt;0),Copy!AB59*4,Copy!AB59*2)</f>
        <v>2400</v>
      </c>
      <c r="AC59">
        <f>IF(ISNUMBER(SEARCH("PD",BE59)),Copy!AC59*4,Copy!AC59*2)</f>
        <v>200</v>
      </c>
      <c r="AD59">
        <f>IF(ISNUMBER(SEARCH("PD",BF59)),Copy!AD59*4,Copy!AD59*2)</f>
        <v>9.5</v>
      </c>
      <c r="AE59">
        <f>IF(AC59&gt;0,Copy!AE59/2,Copy!AE59)</f>
        <v>150</v>
      </c>
      <c r="AH59" t="s">
        <v>268</v>
      </c>
      <c r="AI59" t="s">
        <v>269</v>
      </c>
      <c r="AM59" t="s">
        <v>270</v>
      </c>
      <c r="AN59" t="s">
        <v>271</v>
      </c>
      <c r="AO59" t="s">
        <v>272</v>
      </c>
      <c r="AR59" t="s">
        <v>273</v>
      </c>
      <c r="AW59">
        <v>16.2</v>
      </c>
    </row>
    <row r="60" spans="1:49" x14ac:dyDescent="0.3">
      <c r="A60" t="s">
        <v>274</v>
      </c>
      <c r="B60" t="s">
        <v>275</v>
      </c>
      <c r="C60">
        <v>1</v>
      </c>
      <c r="E60">
        <v>4000</v>
      </c>
      <c r="F60">
        <f>IF(ISNUMBER(SEARCH("PD",AH60)),Copy!F60*4,Copy!F60*2)</f>
        <v>2800</v>
      </c>
      <c r="H60">
        <v>200</v>
      </c>
      <c r="J60">
        <v>5</v>
      </c>
      <c r="K60">
        <v>30</v>
      </c>
      <c r="L60">
        <v>18</v>
      </c>
      <c r="M60">
        <v>600</v>
      </c>
      <c r="P60" t="s">
        <v>69</v>
      </c>
      <c r="Q60">
        <v>0</v>
      </c>
      <c r="S60">
        <v>0</v>
      </c>
      <c r="T60">
        <v>5</v>
      </c>
      <c r="U60">
        <v>40</v>
      </c>
      <c r="V60">
        <v>0.1</v>
      </c>
      <c r="W60">
        <f>IF(ISNUMBER(SEARCH("PD",AH60)),Copy!W60/4,Copy!W60/2)</f>
        <v>0</v>
      </c>
      <c r="X60">
        <f>IF(ISNUMBER(SEARCH("PD",AI60)),Copy!X60/4,Copy!X60/2)</f>
        <v>0</v>
      </c>
      <c r="Y60">
        <f>IF(ISNUMBER(SEARCH("PD",AJ60)),Copy!Y60/4,Copy!Y60/2)</f>
        <v>0</v>
      </c>
      <c r="Z60">
        <f>IF(ISNUMBER(SEARCH("PD",AK60)),Copy!Z60/4,Copy!Z60/2)</f>
        <v>0</v>
      </c>
      <c r="AB60">
        <f>IF(OR(ISNUMBER(SEARCH("PD",BD60)),AC60&gt;0),Copy!AB60*4,Copy!AB60*2)</f>
        <v>1600</v>
      </c>
      <c r="AC60">
        <f>IF(ISNUMBER(SEARCH("PD",BE60)),Copy!AC60*4,Copy!AC60*2)</f>
        <v>200</v>
      </c>
      <c r="AD60">
        <f>IF(ISNUMBER(SEARCH("PD",BF60)),Copy!AD60*4,Copy!AD60*2)</f>
        <v>12</v>
      </c>
      <c r="AE60">
        <f>IF(AC60&gt;0,Copy!AE60/2,Copy!AE60)</f>
        <v>30</v>
      </c>
      <c r="AH60" t="s">
        <v>183</v>
      </c>
      <c r="AI60" t="s">
        <v>276</v>
      </c>
      <c r="AM60" t="s">
        <v>185</v>
      </c>
      <c r="AN60" t="s">
        <v>165</v>
      </c>
      <c r="AO60" t="s">
        <v>186</v>
      </c>
      <c r="AW60">
        <v>16.3</v>
      </c>
    </row>
    <row r="61" spans="1:49" x14ac:dyDescent="0.3">
      <c r="A61" t="s">
        <v>277</v>
      </c>
      <c r="B61" t="s">
        <v>278</v>
      </c>
      <c r="C61">
        <v>0</v>
      </c>
      <c r="E61">
        <v>1250</v>
      </c>
      <c r="F61">
        <f>IF(ISNUMBER(SEARCH("PD",AH61)),Copy!F61*4,Copy!F61*2)</f>
        <v>2400</v>
      </c>
      <c r="H61">
        <v>1500</v>
      </c>
      <c r="J61">
        <v>30</v>
      </c>
      <c r="K61">
        <v>10</v>
      </c>
      <c r="L61">
        <v>20</v>
      </c>
      <c r="M61">
        <v>20</v>
      </c>
      <c r="P61" t="s">
        <v>60</v>
      </c>
      <c r="Q61">
        <v>0</v>
      </c>
      <c r="S61">
        <v>0</v>
      </c>
      <c r="T61">
        <v>5</v>
      </c>
      <c r="U61">
        <v>4</v>
      </c>
      <c r="V61">
        <v>0.15</v>
      </c>
      <c r="W61">
        <f>IF(ISNUMBER(SEARCH("PD",AH61)),Copy!W61/4,Copy!W61/2)</f>
        <v>0</v>
      </c>
      <c r="X61">
        <f>IF(ISNUMBER(SEARCH("PD",AI61)),Copy!X61/4,Copy!X61/2)</f>
        <v>0</v>
      </c>
      <c r="Y61">
        <f>IF(ISNUMBER(SEARCH("PD",AJ61)),Copy!Y61/4,Copy!Y61/2)</f>
        <v>0</v>
      </c>
      <c r="Z61">
        <f>IF(ISNUMBER(SEARCH("PD",AK61)),Copy!Z61/4,Copy!Z61/2)</f>
        <v>0</v>
      </c>
      <c r="AB61">
        <f>IF(OR(ISNUMBER(SEARCH("PD",BD61)),AC61&gt;0),Copy!AB61*4,Copy!AB61*2)</f>
        <v>2000</v>
      </c>
      <c r="AC61">
        <f>IF(ISNUMBER(SEARCH("PD",BE61)),Copy!AC61*4,Copy!AC61*2)</f>
        <v>80</v>
      </c>
      <c r="AD61">
        <f>IF(ISNUMBER(SEARCH("PD",BF61)),Copy!AD61*4,Copy!AD61*2)</f>
        <v>8</v>
      </c>
      <c r="AE61">
        <f>IF(AC61&gt;0,Copy!AE61/2,Copy!AE61)</f>
        <v>175</v>
      </c>
      <c r="AH61" t="s">
        <v>162</v>
      </c>
      <c r="AI61" t="s">
        <v>279</v>
      </c>
      <c r="AM61" t="s">
        <v>164</v>
      </c>
      <c r="AN61" t="s">
        <v>165</v>
      </c>
      <c r="AO61" t="s">
        <v>166</v>
      </c>
      <c r="AV61" t="b">
        <v>1</v>
      </c>
      <c r="AW61">
        <v>16.399999999999999</v>
      </c>
    </row>
    <row r="62" spans="1:49" x14ac:dyDescent="0.3">
      <c r="A62" t="s">
        <v>280</v>
      </c>
      <c r="B62" t="s">
        <v>281</v>
      </c>
      <c r="C62">
        <v>0</v>
      </c>
      <c r="E62">
        <v>100</v>
      </c>
      <c r="F62">
        <f>IF(ISNUMBER(SEARCH("PD",AH62)),Copy!F62*4,Copy!F62*2)</f>
        <v>2400</v>
      </c>
      <c r="G62">
        <v>30</v>
      </c>
      <c r="J62">
        <v>0</v>
      </c>
      <c r="K62">
        <v>80</v>
      </c>
      <c r="L62">
        <v>2</v>
      </c>
      <c r="P62" t="s">
        <v>152</v>
      </c>
      <c r="R62">
        <v>10</v>
      </c>
      <c r="S62">
        <v>0.25</v>
      </c>
      <c r="T62">
        <v>0.25</v>
      </c>
      <c r="AA62">
        <v>1000000</v>
      </c>
      <c r="AH62" t="s">
        <v>52</v>
      </c>
      <c r="AI62" t="s">
        <v>282</v>
      </c>
      <c r="AM62" t="s">
        <v>54</v>
      </c>
      <c r="AW62">
        <v>16.5</v>
      </c>
    </row>
    <row r="63" spans="1:49" x14ac:dyDescent="0.3">
      <c r="A63" t="s">
        <v>283</v>
      </c>
      <c r="B63" t="s">
        <v>284</v>
      </c>
      <c r="C63">
        <v>1</v>
      </c>
      <c r="E63">
        <v>200</v>
      </c>
      <c r="F63">
        <f>IF(ISNUMBER(SEARCH("PD",AH63)),Copy!F63*4,Copy!F63*2)</f>
        <v>1600</v>
      </c>
      <c r="G63">
        <v>75</v>
      </c>
      <c r="J63">
        <v>0</v>
      </c>
      <c r="K63">
        <v>100</v>
      </c>
      <c r="L63">
        <v>4</v>
      </c>
      <c r="P63" t="s">
        <v>152</v>
      </c>
      <c r="R63">
        <v>40</v>
      </c>
      <c r="S63">
        <v>0</v>
      </c>
      <c r="T63">
        <v>0.25</v>
      </c>
      <c r="AA63">
        <v>1000000</v>
      </c>
      <c r="AH63" t="s">
        <v>52</v>
      </c>
      <c r="AI63" t="s">
        <v>285</v>
      </c>
      <c r="AM63" t="s">
        <v>54</v>
      </c>
      <c r="AW63">
        <v>17</v>
      </c>
    </row>
    <row r="64" spans="1:49" x14ac:dyDescent="0.3">
      <c r="A64" t="s">
        <v>286</v>
      </c>
      <c r="B64" t="s">
        <v>287</v>
      </c>
      <c r="C64">
        <v>1</v>
      </c>
      <c r="E64">
        <v>200</v>
      </c>
      <c r="F64">
        <f>IF(ISNUMBER(SEARCH("PD",AH64)),Copy!F64*4,Copy!F64*2)</f>
        <v>2000</v>
      </c>
      <c r="G64">
        <v>75</v>
      </c>
      <c r="J64">
        <v>0</v>
      </c>
      <c r="K64">
        <v>20</v>
      </c>
      <c r="L64">
        <v>4</v>
      </c>
      <c r="P64" t="s">
        <v>152</v>
      </c>
      <c r="R64">
        <v>75</v>
      </c>
      <c r="S64">
        <v>0.1</v>
      </c>
      <c r="T64">
        <v>0.1</v>
      </c>
      <c r="AA64">
        <v>1000000</v>
      </c>
      <c r="AI64" t="s">
        <v>288</v>
      </c>
      <c r="AM64" t="s">
        <v>103</v>
      </c>
      <c r="AW64">
        <v>18</v>
      </c>
    </row>
    <row r="65" spans="1:49" x14ac:dyDescent="0.3">
      <c r="A65" t="s">
        <v>289</v>
      </c>
      <c r="B65" t="s">
        <v>290</v>
      </c>
      <c r="C65">
        <v>2</v>
      </c>
      <c r="E65">
        <v>500</v>
      </c>
      <c r="F65">
        <f>IF(ISNUMBER(SEARCH("PD",AH65)),Copy!F65*4,Copy!F65*2)</f>
        <v>1000</v>
      </c>
      <c r="H65">
        <v>25</v>
      </c>
      <c r="I65">
        <v>400</v>
      </c>
      <c r="J65">
        <v>0</v>
      </c>
      <c r="K65">
        <v>40</v>
      </c>
      <c r="L65">
        <v>6</v>
      </c>
      <c r="P65" t="s">
        <v>152</v>
      </c>
      <c r="Q65">
        <v>30</v>
      </c>
      <c r="S65">
        <v>0.5</v>
      </c>
      <c r="T65">
        <v>0</v>
      </c>
      <c r="AB65">
        <f>IF(OR(ISNUMBER(SEARCH("PD",BD65)),AC65&gt;0),Copy!AB65*4,Copy!AB65*2)</f>
        <v>2000</v>
      </c>
      <c r="AI65" t="s">
        <v>291</v>
      </c>
      <c r="AM65" t="s">
        <v>270</v>
      </c>
      <c r="AR65" t="s">
        <v>292</v>
      </c>
      <c r="AS65" s="2">
        <v>0.25</v>
      </c>
      <c r="AW65">
        <v>19</v>
      </c>
    </row>
    <row r="66" spans="1:49" x14ac:dyDescent="0.3">
      <c r="A66" t="s">
        <v>293</v>
      </c>
      <c r="B66" t="s">
        <v>294</v>
      </c>
      <c r="C66">
        <v>2</v>
      </c>
      <c r="E66">
        <v>500</v>
      </c>
      <c r="F66">
        <f>IF(ISNUMBER(SEARCH("PD",AH66)),Copy!F66*4,Copy!F66*2)</f>
        <v>1000</v>
      </c>
      <c r="H66">
        <v>25</v>
      </c>
      <c r="I66">
        <v>400</v>
      </c>
      <c r="J66">
        <v>0</v>
      </c>
      <c r="K66">
        <v>40</v>
      </c>
      <c r="L66">
        <v>6</v>
      </c>
      <c r="P66" t="s">
        <v>152</v>
      </c>
      <c r="Q66">
        <v>30</v>
      </c>
      <c r="S66">
        <v>0.5</v>
      </c>
      <c r="T66">
        <v>0.5</v>
      </c>
      <c r="AB66">
        <f>IF(OR(ISNUMBER(SEARCH("PD",BD66)),AC66&gt;0),Copy!AB66*4,Copy!AB66*2)</f>
        <v>2000</v>
      </c>
      <c r="AH66" t="s">
        <v>65</v>
      </c>
      <c r="AI66" t="s">
        <v>295</v>
      </c>
      <c r="AM66" t="s">
        <v>270</v>
      </c>
      <c r="AW66">
        <v>19.100000000000001</v>
      </c>
    </row>
    <row r="67" spans="1:49" x14ac:dyDescent="0.3">
      <c r="A67" t="s">
        <v>296</v>
      </c>
      <c r="B67" t="s">
        <v>297</v>
      </c>
      <c r="C67">
        <v>1</v>
      </c>
      <c r="E67">
        <v>250</v>
      </c>
      <c r="F67">
        <f>IF(ISNUMBER(SEARCH("PD",AH67)),Copy!F67*4,Copy!F67*2)</f>
        <v>1000</v>
      </c>
      <c r="H67">
        <v>50</v>
      </c>
      <c r="J67">
        <v>0</v>
      </c>
      <c r="K67">
        <v>50</v>
      </c>
      <c r="L67">
        <v>5</v>
      </c>
      <c r="P67" t="s">
        <v>152</v>
      </c>
      <c r="Q67">
        <v>40</v>
      </c>
      <c r="S67">
        <v>0.33</v>
      </c>
      <c r="T67">
        <v>0</v>
      </c>
      <c r="AB67">
        <f>IF(OR(ISNUMBER(SEARCH("PD",BD67)),AC67&gt;0),Copy!AB67*4,Copy!AB67*2)</f>
        <v>2000</v>
      </c>
      <c r="AI67" t="s">
        <v>291</v>
      </c>
      <c r="AM67" t="s">
        <v>103</v>
      </c>
      <c r="AW67">
        <v>19.25</v>
      </c>
    </row>
    <row r="68" spans="1:49" x14ac:dyDescent="0.3">
      <c r="A68" t="s">
        <v>298</v>
      </c>
      <c r="B68" t="s">
        <v>299</v>
      </c>
      <c r="C68">
        <v>1</v>
      </c>
      <c r="E68">
        <v>250</v>
      </c>
      <c r="F68">
        <f>IF(ISNUMBER(SEARCH("PD",AH68)),Copy!F68*4,Copy!F68*2)</f>
        <v>1000</v>
      </c>
      <c r="H68">
        <v>50</v>
      </c>
      <c r="J68">
        <v>0</v>
      </c>
      <c r="K68">
        <v>50</v>
      </c>
      <c r="L68">
        <v>5</v>
      </c>
      <c r="P68" t="s">
        <v>152</v>
      </c>
      <c r="Q68">
        <v>50</v>
      </c>
      <c r="S68">
        <v>0.33</v>
      </c>
      <c r="T68">
        <v>0.33</v>
      </c>
      <c r="AB68">
        <f>IF(OR(ISNUMBER(SEARCH("PD",BD68)),AC68&gt;0),Copy!AB68*4,Copy!AB68*2)</f>
        <v>2000</v>
      </c>
      <c r="AH68" t="s">
        <v>65</v>
      </c>
      <c r="AI68" t="s">
        <v>295</v>
      </c>
      <c r="AM68" t="s">
        <v>103</v>
      </c>
      <c r="AW68">
        <v>19.3</v>
      </c>
    </row>
    <row r="69" spans="1:49" x14ac:dyDescent="0.3">
      <c r="A69" t="s">
        <v>300</v>
      </c>
      <c r="B69" t="s">
        <v>301</v>
      </c>
      <c r="C69">
        <v>2</v>
      </c>
      <c r="E69">
        <v>400</v>
      </c>
      <c r="F69">
        <f>IF(ISNUMBER(SEARCH("PD",AH69)),Copy!F69*4,Copy!F69*2)</f>
        <v>3200</v>
      </c>
      <c r="G69">
        <v>50</v>
      </c>
      <c r="J69">
        <v>0</v>
      </c>
      <c r="K69">
        <v>100</v>
      </c>
      <c r="L69">
        <v>5</v>
      </c>
      <c r="P69" t="s">
        <v>152</v>
      </c>
      <c r="R69">
        <v>30</v>
      </c>
      <c r="S69">
        <v>0</v>
      </c>
      <c r="T69">
        <v>0.25</v>
      </c>
      <c r="AA69">
        <v>1000000</v>
      </c>
      <c r="AH69" t="s">
        <v>52</v>
      </c>
      <c r="AI69" t="s">
        <v>302</v>
      </c>
      <c r="AM69" t="s">
        <v>54</v>
      </c>
      <c r="AW69">
        <v>19.5</v>
      </c>
    </row>
    <row r="70" spans="1:49" x14ac:dyDescent="0.3">
      <c r="A70" t="s">
        <v>303</v>
      </c>
      <c r="B70" t="s">
        <v>304</v>
      </c>
      <c r="C70">
        <v>2</v>
      </c>
      <c r="E70">
        <v>600</v>
      </c>
      <c r="F70">
        <f>IF(ISNUMBER(SEARCH("PD",AH70)),Copy!F70*4,Copy!F70*2)</f>
        <v>2000</v>
      </c>
      <c r="G70">
        <v>350</v>
      </c>
      <c r="J70">
        <v>0</v>
      </c>
      <c r="K70">
        <v>100</v>
      </c>
      <c r="L70">
        <v>7</v>
      </c>
      <c r="M70">
        <v>3</v>
      </c>
      <c r="N70">
        <v>0.5</v>
      </c>
      <c r="P70" t="s">
        <v>152</v>
      </c>
      <c r="R70">
        <v>200</v>
      </c>
      <c r="S70">
        <v>0.1</v>
      </c>
      <c r="T70">
        <v>0.1</v>
      </c>
      <c r="U70">
        <v>0.3</v>
      </c>
      <c r="V70">
        <v>0.1</v>
      </c>
      <c r="AA70">
        <f>Copy!AA70*100</f>
        <v>1000000</v>
      </c>
      <c r="AH70" t="s">
        <v>305</v>
      </c>
      <c r="AI70" t="s">
        <v>306</v>
      </c>
      <c r="AM70" t="s">
        <v>54</v>
      </c>
      <c r="AW70">
        <v>19.600000000000001</v>
      </c>
    </row>
    <row r="71" spans="1:49" x14ac:dyDescent="0.3">
      <c r="A71" t="s">
        <v>307</v>
      </c>
      <c r="B71" t="s">
        <v>308</v>
      </c>
      <c r="C71">
        <v>2</v>
      </c>
      <c r="E71">
        <v>600</v>
      </c>
      <c r="F71">
        <f>IF(ISNUMBER(SEARCH("PD",AH71)),Copy!F71*4,Copy!F71*2)</f>
        <v>2000</v>
      </c>
      <c r="G71">
        <v>350</v>
      </c>
      <c r="J71">
        <v>0</v>
      </c>
      <c r="K71">
        <v>100</v>
      </c>
      <c r="L71">
        <v>7</v>
      </c>
      <c r="M71">
        <v>3</v>
      </c>
      <c r="N71">
        <v>0.25</v>
      </c>
      <c r="P71" t="s">
        <v>152</v>
      </c>
      <c r="R71">
        <v>200</v>
      </c>
      <c r="S71">
        <v>0.1</v>
      </c>
      <c r="T71">
        <v>0.1</v>
      </c>
      <c r="U71">
        <v>0.3</v>
      </c>
      <c r="V71">
        <v>0.1</v>
      </c>
      <c r="AA71">
        <f>Copy!AA71*100</f>
        <v>1000000</v>
      </c>
      <c r="AH71" t="s">
        <v>309</v>
      </c>
      <c r="AI71" t="s">
        <v>310</v>
      </c>
      <c r="AM71" t="s">
        <v>54</v>
      </c>
      <c r="AW71">
        <v>19.7</v>
      </c>
    </row>
    <row r="72" spans="1:49" x14ac:dyDescent="0.3">
      <c r="A72" t="s">
        <v>311</v>
      </c>
      <c r="B72" t="s">
        <v>312</v>
      </c>
      <c r="C72">
        <v>3</v>
      </c>
      <c r="D72">
        <v>0.7</v>
      </c>
      <c r="E72">
        <v>900</v>
      </c>
      <c r="F72">
        <f>IF(ISNUMBER(SEARCH("PD",AH72)),Copy!F72*4,Copy!F72*2)</f>
        <v>800</v>
      </c>
      <c r="H72">
        <v>1400</v>
      </c>
      <c r="J72">
        <v>0</v>
      </c>
      <c r="K72">
        <v>30</v>
      </c>
      <c r="L72">
        <v>9</v>
      </c>
      <c r="M72">
        <v>20</v>
      </c>
      <c r="P72" t="s">
        <v>152</v>
      </c>
      <c r="Q72">
        <v>1500</v>
      </c>
      <c r="S72">
        <v>0.25</v>
      </c>
      <c r="T72">
        <v>10</v>
      </c>
      <c r="W72">
        <f>IF(ISNUMBER(SEARCH("PD",AH72)),Copy!W72/4,Copy!W72/2)</f>
        <v>0</v>
      </c>
      <c r="X72">
        <f>IF(ISNUMBER(SEARCH("PD",AI72)),Copy!X72/4,Copy!X72/2)</f>
        <v>0</v>
      </c>
      <c r="Y72">
        <f>IF(ISNUMBER(SEARCH("PD",AJ72)),Copy!Y72/4,Copy!Y72/2)</f>
        <v>0</v>
      </c>
      <c r="Z72">
        <f>IF(ISNUMBER(SEARCH("PD",AK72)),Copy!Z72/4,Copy!Z72/2)</f>
        <v>0</v>
      </c>
      <c r="AB72">
        <f>IF(OR(ISNUMBER(SEARCH("PD",BD72)),AC72&gt;0),Copy!AB72*4,Copy!AB72*2)</f>
        <v>2000</v>
      </c>
      <c r="AE72">
        <f>IF(AC72&gt;0,Copy!AE72/2,Copy!AE72)</f>
        <v>100</v>
      </c>
      <c r="AH72" t="s">
        <v>313</v>
      </c>
      <c r="AI72" t="s">
        <v>314</v>
      </c>
      <c r="AJ72" t="s">
        <v>315</v>
      </c>
      <c r="AM72" t="s">
        <v>89</v>
      </c>
      <c r="AW72">
        <v>19.75</v>
      </c>
    </row>
    <row r="73" spans="1:49" x14ac:dyDescent="0.3">
      <c r="A73" t="s">
        <v>316</v>
      </c>
      <c r="B73" t="s">
        <v>317</v>
      </c>
      <c r="C73">
        <v>1</v>
      </c>
      <c r="E73">
        <v>1500</v>
      </c>
      <c r="F73">
        <f>IF(ISNUMBER(SEARCH("PD",AH73)),Copy!F73*4,Copy!F73*2)</f>
        <v>1200</v>
      </c>
      <c r="G73">
        <v>1000</v>
      </c>
      <c r="J73">
        <v>0</v>
      </c>
      <c r="K73">
        <v>20</v>
      </c>
      <c r="L73">
        <v>10</v>
      </c>
      <c r="P73" t="s">
        <v>152</v>
      </c>
      <c r="R73">
        <v>1200</v>
      </c>
      <c r="S73">
        <v>0.25</v>
      </c>
      <c r="T73">
        <v>0.5</v>
      </c>
      <c r="U73">
        <v>1</v>
      </c>
      <c r="V73">
        <v>4</v>
      </c>
      <c r="AA73">
        <v>1000000</v>
      </c>
      <c r="AI73" t="s">
        <v>318</v>
      </c>
      <c r="AM73" t="s">
        <v>103</v>
      </c>
      <c r="AW73">
        <v>20</v>
      </c>
    </row>
    <row r="74" spans="1:49" x14ac:dyDescent="0.3">
      <c r="A74" t="s">
        <v>319</v>
      </c>
      <c r="B74" t="s">
        <v>320</v>
      </c>
      <c r="C74">
        <v>2</v>
      </c>
      <c r="E74">
        <v>1500</v>
      </c>
      <c r="F74">
        <f>IF(ISNUMBER(SEARCH("PD",AH74)),Copy!F74*4,Copy!F74*2)</f>
        <v>2000</v>
      </c>
      <c r="G74">
        <v>100</v>
      </c>
      <c r="J74">
        <v>10</v>
      </c>
      <c r="K74">
        <v>15</v>
      </c>
      <c r="L74">
        <v>9</v>
      </c>
      <c r="P74" t="s">
        <v>51</v>
      </c>
      <c r="R74">
        <v>75</v>
      </c>
      <c r="S74">
        <v>0.1</v>
      </c>
      <c r="T74">
        <v>0.1</v>
      </c>
      <c r="AA74">
        <v>1000000</v>
      </c>
      <c r="AI74" t="s">
        <v>321</v>
      </c>
      <c r="AM74" t="s">
        <v>270</v>
      </c>
      <c r="AR74" t="s">
        <v>322</v>
      </c>
      <c r="AW74">
        <v>21</v>
      </c>
    </row>
    <row r="75" spans="1:49" x14ac:dyDescent="0.3">
      <c r="A75" t="s">
        <v>323</v>
      </c>
      <c r="B75" t="s">
        <v>324</v>
      </c>
      <c r="C75">
        <v>1</v>
      </c>
      <c r="E75">
        <v>1200</v>
      </c>
      <c r="F75">
        <f>IF(ISNUMBER(SEARCH("PD",AH75)),Copy!F75*4,Copy!F75*2)</f>
        <v>1200</v>
      </c>
      <c r="H75">
        <v>100</v>
      </c>
      <c r="J75">
        <v>0</v>
      </c>
      <c r="K75">
        <v>20</v>
      </c>
      <c r="L75">
        <v>10</v>
      </c>
      <c r="P75" t="s">
        <v>152</v>
      </c>
      <c r="Q75">
        <v>100</v>
      </c>
      <c r="S75">
        <v>0.33333299999999999</v>
      </c>
      <c r="T75">
        <v>0</v>
      </c>
      <c r="AB75">
        <f>IF(OR(ISNUMBER(SEARCH("PD",BD75)),AC75&gt;0),Copy!AB75*4,Copy!AB75*2)</f>
        <v>2000</v>
      </c>
      <c r="AI75" t="s">
        <v>325</v>
      </c>
      <c r="AM75" t="s">
        <v>103</v>
      </c>
      <c r="AW75">
        <v>22</v>
      </c>
    </row>
    <row r="76" spans="1:49" x14ac:dyDescent="0.3">
      <c r="A76" t="s">
        <v>326</v>
      </c>
      <c r="B76" t="s">
        <v>327</v>
      </c>
      <c r="C76">
        <v>0</v>
      </c>
      <c r="E76">
        <v>1000</v>
      </c>
      <c r="F76">
        <f>IF(ISNUMBER(SEARCH("PD",AH76)),Copy!F76*4,Copy!F76*2)</f>
        <v>1000</v>
      </c>
      <c r="H76">
        <v>700</v>
      </c>
      <c r="J76">
        <v>0</v>
      </c>
      <c r="K76">
        <v>7</v>
      </c>
      <c r="L76">
        <v>10</v>
      </c>
      <c r="P76" t="s">
        <v>152</v>
      </c>
      <c r="Q76">
        <v>1200</v>
      </c>
      <c r="S76">
        <v>0</v>
      </c>
      <c r="T76">
        <v>2</v>
      </c>
      <c r="AB76">
        <f>IF(OR(ISNUMBER(SEARCH("PD",BD76)),AC76&gt;0),Copy!AB76*4,Copy!AB76*2)</f>
        <v>2000</v>
      </c>
      <c r="AI76" t="s">
        <v>328</v>
      </c>
      <c r="AM76" t="s">
        <v>103</v>
      </c>
      <c r="AW76">
        <v>22.125</v>
      </c>
    </row>
    <row r="77" spans="1:49" x14ac:dyDescent="0.3">
      <c r="A77" t="s">
        <v>329</v>
      </c>
      <c r="B77" t="s">
        <v>330</v>
      </c>
      <c r="C77">
        <v>2</v>
      </c>
      <c r="E77">
        <v>2500</v>
      </c>
      <c r="F77">
        <f>IF(ISNUMBER(SEARCH("PD",AH77)),Copy!F77*4,Copy!F77*2)</f>
        <v>1200</v>
      </c>
      <c r="H77">
        <v>500</v>
      </c>
      <c r="J77">
        <v>0</v>
      </c>
      <c r="K77">
        <v>15</v>
      </c>
      <c r="L77">
        <v>12</v>
      </c>
      <c r="P77" t="s">
        <v>152</v>
      </c>
      <c r="Q77">
        <v>720</v>
      </c>
      <c r="S77">
        <v>0</v>
      </c>
      <c r="T77">
        <v>1</v>
      </c>
      <c r="AB77">
        <f>IF(OR(ISNUMBER(SEARCH("PD",BD77)),AC77&gt;0),Copy!AB77*4,Copy!AB77*2)</f>
        <v>2000</v>
      </c>
      <c r="AI77" t="s">
        <v>331</v>
      </c>
      <c r="AM77" t="s">
        <v>103</v>
      </c>
      <c r="AW77">
        <v>22.25</v>
      </c>
    </row>
    <row r="78" spans="1:49" x14ac:dyDescent="0.3">
      <c r="A78" t="s">
        <v>332</v>
      </c>
      <c r="B78" t="s">
        <v>333</v>
      </c>
      <c r="C78">
        <v>2</v>
      </c>
      <c r="E78">
        <v>2000</v>
      </c>
      <c r="F78">
        <f>IF(ISNUMBER(SEARCH("PD",AH78)),Copy!F78*4,Copy!F78*2)</f>
        <v>2400</v>
      </c>
      <c r="G78">
        <v>400</v>
      </c>
      <c r="J78">
        <v>0</v>
      </c>
      <c r="K78">
        <v>40</v>
      </c>
      <c r="L78">
        <v>11</v>
      </c>
      <c r="M78">
        <v>5</v>
      </c>
      <c r="N78">
        <v>0.5</v>
      </c>
      <c r="P78" t="s">
        <v>152</v>
      </c>
      <c r="R78">
        <v>300</v>
      </c>
      <c r="S78">
        <v>0.1</v>
      </c>
      <c r="T78">
        <v>0.1</v>
      </c>
      <c r="U78">
        <v>0.3</v>
      </c>
      <c r="V78">
        <v>0.1</v>
      </c>
      <c r="AA78">
        <f>Copy!AA78*100</f>
        <v>1000000</v>
      </c>
      <c r="AH78" t="s">
        <v>334</v>
      </c>
      <c r="AI78" t="s">
        <v>335</v>
      </c>
      <c r="AM78" t="s">
        <v>54</v>
      </c>
      <c r="AR78" t="s">
        <v>336</v>
      </c>
      <c r="AS78" t="s">
        <v>337</v>
      </c>
      <c r="AW78">
        <v>22.5</v>
      </c>
    </row>
    <row r="79" spans="1:49" x14ac:dyDescent="0.3">
      <c r="A79" t="s">
        <v>338</v>
      </c>
      <c r="B79" t="s">
        <v>339</v>
      </c>
      <c r="C79">
        <v>2</v>
      </c>
      <c r="D79">
        <v>0.6</v>
      </c>
      <c r="E79">
        <v>2250</v>
      </c>
      <c r="F79">
        <f>IF(ISNUMBER(SEARCH("PD",AH79)),Copy!F79*4,Copy!F79*2)</f>
        <v>1000</v>
      </c>
      <c r="H79">
        <v>90</v>
      </c>
      <c r="I79">
        <v>600</v>
      </c>
      <c r="J79">
        <v>0</v>
      </c>
      <c r="K79">
        <v>20</v>
      </c>
      <c r="L79">
        <v>11</v>
      </c>
      <c r="M79">
        <v>20</v>
      </c>
      <c r="N79">
        <v>2</v>
      </c>
      <c r="O79">
        <v>3</v>
      </c>
      <c r="P79" t="s">
        <v>152</v>
      </c>
      <c r="Q79">
        <v>100</v>
      </c>
      <c r="S79">
        <v>0.05</v>
      </c>
      <c r="T79">
        <v>0.05</v>
      </c>
      <c r="U79">
        <v>3</v>
      </c>
      <c r="V79">
        <v>0.1</v>
      </c>
      <c r="W79">
        <f>IF(ISNUMBER(SEARCH("PD",AH79)),Copy!W79/4,Copy!W79/2)</f>
        <v>1.5</v>
      </c>
      <c r="X79">
        <f>IF(ISNUMBER(SEARCH("PD",AI79)),Copy!X79/4,Copy!X79/2)</f>
        <v>10</v>
      </c>
      <c r="Y79">
        <f>IF(ISNUMBER(SEARCH("PD",AJ79)),Copy!Y79/4,Copy!Y79/2)</f>
        <v>0.5</v>
      </c>
      <c r="Z79">
        <f>IF(ISNUMBER(SEARCH("PD",AK79)),Copy!Z79/4,Copy!Z79/2)</f>
        <v>2</v>
      </c>
      <c r="AB79">
        <f>IF(OR(ISNUMBER(SEARCH("PD",BD79)),AC79&gt;0),Copy!AB79*4,Copy!AB79*2)</f>
        <v>2000</v>
      </c>
      <c r="AI79" t="s">
        <v>340</v>
      </c>
      <c r="AM79" t="s">
        <v>270</v>
      </c>
      <c r="AR79" t="s">
        <v>292</v>
      </c>
      <c r="AS79" s="2">
        <v>0.25</v>
      </c>
      <c r="AW79">
        <v>22.75</v>
      </c>
    </row>
    <row r="80" spans="1:49" x14ac:dyDescent="0.3">
      <c r="A80" t="s">
        <v>341</v>
      </c>
      <c r="B80" t="s">
        <v>342</v>
      </c>
      <c r="C80">
        <v>3</v>
      </c>
      <c r="D80">
        <v>0.5</v>
      </c>
      <c r="E80">
        <v>2500</v>
      </c>
      <c r="F80">
        <f>IF(ISNUMBER(SEARCH("PD",AH80)),Copy!F80*4,Copy!F80*2)</f>
        <v>2000</v>
      </c>
      <c r="G80">
        <v>50</v>
      </c>
      <c r="I80">
        <v>400</v>
      </c>
      <c r="J80">
        <v>0</v>
      </c>
      <c r="K80">
        <v>15</v>
      </c>
      <c r="L80">
        <v>12</v>
      </c>
      <c r="P80" t="s">
        <v>152</v>
      </c>
      <c r="R80">
        <v>200</v>
      </c>
      <c r="S80">
        <v>0.1</v>
      </c>
      <c r="T80">
        <v>0.1</v>
      </c>
      <c r="AA80">
        <v>1000000</v>
      </c>
      <c r="AH80" t="s">
        <v>343</v>
      </c>
      <c r="AI80" t="s">
        <v>344</v>
      </c>
      <c r="AM80" t="s">
        <v>270</v>
      </c>
      <c r="AR80" t="s">
        <v>345</v>
      </c>
      <c r="AW80">
        <v>22.85</v>
      </c>
    </row>
    <row r="81" spans="1:49" x14ac:dyDescent="0.3">
      <c r="A81" t="s">
        <v>346</v>
      </c>
      <c r="B81" t="s">
        <v>347</v>
      </c>
      <c r="C81">
        <v>3</v>
      </c>
      <c r="E81">
        <v>7500</v>
      </c>
      <c r="F81">
        <f>IF(ISNUMBER(SEARCH("PD",AH81)),Copy!F81*4,Copy!F81*2)</f>
        <v>1400</v>
      </c>
      <c r="H81">
        <v>500</v>
      </c>
      <c r="K81">
        <v>20</v>
      </c>
      <c r="L81">
        <v>30</v>
      </c>
      <c r="P81" t="s">
        <v>152</v>
      </c>
      <c r="Q81">
        <v>550</v>
      </c>
      <c r="S81">
        <v>0.33</v>
      </c>
      <c r="T81">
        <v>1.01</v>
      </c>
      <c r="U81">
        <v>3</v>
      </c>
      <c r="V81">
        <v>0.33</v>
      </c>
      <c r="AB81">
        <f>IF(OR(ISNUMBER(SEARCH("PD",BD81)),AC81&gt;0),Copy!AB81*4,Copy!AB81*2)</f>
        <v>1500</v>
      </c>
      <c r="AE81">
        <f>IF(AC81&gt;0,Copy!AE81/2,Copy!AE81)</f>
        <v>500</v>
      </c>
      <c r="AH81" t="s">
        <v>348</v>
      </c>
      <c r="AI81" t="s">
        <v>349</v>
      </c>
      <c r="AM81" t="s">
        <v>103</v>
      </c>
      <c r="AW81">
        <v>23</v>
      </c>
    </row>
    <row r="82" spans="1:49" x14ac:dyDescent="0.3">
      <c r="A82" t="s">
        <v>350</v>
      </c>
      <c r="B82" t="s">
        <v>351</v>
      </c>
      <c r="C82">
        <v>1</v>
      </c>
      <c r="E82">
        <v>4500</v>
      </c>
      <c r="F82">
        <f>IF(ISNUMBER(SEARCH("PD",AH82)),Copy!F82*4,Copy!F82*2)</f>
        <v>2000</v>
      </c>
      <c r="G82">
        <v>500</v>
      </c>
      <c r="J82">
        <v>0</v>
      </c>
      <c r="K82">
        <v>5</v>
      </c>
      <c r="L82">
        <v>20</v>
      </c>
      <c r="P82" t="s">
        <v>60</v>
      </c>
      <c r="R82">
        <v>500</v>
      </c>
      <c r="S82">
        <v>0.1</v>
      </c>
      <c r="T82">
        <v>0.1</v>
      </c>
      <c r="AA82">
        <v>1000000</v>
      </c>
      <c r="AI82" t="s">
        <v>352</v>
      </c>
      <c r="AM82" t="s">
        <v>62</v>
      </c>
      <c r="AW82">
        <v>24</v>
      </c>
    </row>
    <row r="83" spans="1:49" x14ac:dyDescent="0.3">
      <c r="A83" t="s">
        <v>353</v>
      </c>
      <c r="B83" t="s">
        <v>354</v>
      </c>
      <c r="C83">
        <v>1</v>
      </c>
      <c r="E83">
        <v>4500</v>
      </c>
      <c r="F83">
        <f>IF(ISNUMBER(SEARCH("PD",AH83)),Copy!F83*4,Copy!F83*2)</f>
        <v>1400</v>
      </c>
      <c r="H83">
        <v>150</v>
      </c>
      <c r="J83">
        <v>0</v>
      </c>
      <c r="K83">
        <v>20</v>
      </c>
      <c r="L83">
        <v>20</v>
      </c>
      <c r="M83">
        <v>30</v>
      </c>
      <c r="N83">
        <v>2</v>
      </c>
      <c r="P83" t="s">
        <v>152</v>
      </c>
      <c r="Q83">
        <v>125</v>
      </c>
      <c r="S83">
        <v>0.05</v>
      </c>
      <c r="T83">
        <v>0.05</v>
      </c>
      <c r="U83">
        <v>1</v>
      </c>
      <c r="W83">
        <f>IF(ISNUMBER(SEARCH("PD",AH83)),Copy!W83/4,Copy!W83/2)</f>
        <v>0</v>
      </c>
      <c r="X83">
        <f>IF(ISNUMBER(SEARCH("PD",AI83)),Copy!X83/4,Copy!X83/2)</f>
        <v>5</v>
      </c>
      <c r="Y83">
        <f>IF(ISNUMBER(SEARCH("PD",AJ83)),Copy!Y83/4,Copy!Y83/2)</f>
        <v>0.5</v>
      </c>
      <c r="Z83">
        <f>IF(ISNUMBER(SEARCH("PD",AK83)),Copy!Z83/4,Copy!Z83/2)</f>
        <v>2.5</v>
      </c>
      <c r="AB83">
        <f>IF(OR(ISNUMBER(SEARCH("PD",BD83)),AC83&gt;0),Copy!AB83*4,Copy!AB83*2)</f>
        <v>2000</v>
      </c>
      <c r="AI83" t="s">
        <v>355</v>
      </c>
      <c r="AM83" t="s">
        <v>103</v>
      </c>
      <c r="AW83">
        <v>25</v>
      </c>
    </row>
    <row r="84" spans="1:49" x14ac:dyDescent="0.3">
      <c r="A84" t="s">
        <v>356</v>
      </c>
      <c r="B84" t="s">
        <v>357</v>
      </c>
      <c r="C84">
        <v>2</v>
      </c>
      <c r="D84">
        <v>0.5</v>
      </c>
      <c r="E84">
        <v>5000</v>
      </c>
      <c r="F84">
        <f>IF(ISNUMBER(SEARCH("PD",AH84)),Copy!F84*4,Copy!F84*2)</f>
        <v>3000</v>
      </c>
      <c r="G84">
        <v>1000</v>
      </c>
      <c r="J84">
        <v>0</v>
      </c>
      <c r="K84">
        <v>75</v>
      </c>
      <c r="L84">
        <v>18</v>
      </c>
      <c r="M84">
        <v>20</v>
      </c>
      <c r="N84">
        <v>1</v>
      </c>
      <c r="P84" t="s">
        <v>152</v>
      </c>
      <c r="R84">
        <v>750</v>
      </c>
      <c r="S84">
        <v>0</v>
      </c>
      <c r="T84">
        <v>0</v>
      </c>
      <c r="U84">
        <v>0.2</v>
      </c>
      <c r="V84">
        <v>0.1</v>
      </c>
      <c r="AA84">
        <v>1000000</v>
      </c>
      <c r="AH84" t="s">
        <v>358</v>
      </c>
      <c r="AI84" t="s">
        <v>359</v>
      </c>
      <c r="AM84" t="s">
        <v>54</v>
      </c>
      <c r="AR84" t="s">
        <v>360</v>
      </c>
      <c r="AS84" t="s">
        <v>361</v>
      </c>
      <c r="AW84">
        <v>26</v>
      </c>
    </row>
    <row r="85" spans="1:49" x14ac:dyDescent="0.3">
      <c r="A85" t="s">
        <v>362</v>
      </c>
      <c r="B85" t="s">
        <v>363</v>
      </c>
      <c r="C85">
        <v>3</v>
      </c>
      <c r="D85">
        <v>0.5</v>
      </c>
      <c r="E85">
        <v>8000</v>
      </c>
      <c r="F85">
        <f>IF(ISNUMBER(SEARCH("PD",AH85)),Copy!F85*4,Copy!F85*2)</f>
        <v>2000</v>
      </c>
      <c r="G85">
        <v>1500</v>
      </c>
      <c r="I85">
        <v>1000</v>
      </c>
      <c r="J85">
        <v>0</v>
      </c>
      <c r="K85">
        <v>7</v>
      </c>
      <c r="L85">
        <v>25</v>
      </c>
      <c r="P85" t="s">
        <v>152</v>
      </c>
      <c r="R85">
        <v>2000</v>
      </c>
      <c r="S85">
        <v>0.5</v>
      </c>
      <c r="T85">
        <v>1</v>
      </c>
      <c r="U85">
        <v>1</v>
      </c>
      <c r="V85">
        <v>4</v>
      </c>
      <c r="AA85">
        <v>1000000</v>
      </c>
      <c r="AH85" t="s">
        <v>343</v>
      </c>
      <c r="AI85" t="s">
        <v>364</v>
      </c>
      <c r="AM85" t="s">
        <v>270</v>
      </c>
      <c r="AR85" t="s">
        <v>365</v>
      </c>
      <c r="AW85">
        <v>27</v>
      </c>
    </row>
    <row r="86" spans="1:49" x14ac:dyDescent="0.3">
      <c r="AW86">
        <v>28</v>
      </c>
    </row>
    <row r="87" spans="1:49" x14ac:dyDescent="0.3">
      <c r="AW87">
        <v>29</v>
      </c>
    </row>
    <row r="91" spans="1:49" x14ac:dyDescent="0.3">
      <c r="A91" t="s">
        <v>366</v>
      </c>
      <c r="B91" t="s">
        <v>367</v>
      </c>
      <c r="C91">
        <v>3</v>
      </c>
      <c r="E91">
        <v>25000</v>
      </c>
      <c r="F91">
        <f>IF(ISNUMBER(SEARCH("PD",AH91)),Copy!F91*4,Copy!F91*2)</f>
        <v>1000</v>
      </c>
      <c r="H91">
        <v>50</v>
      </c>
      <c r="J91">
        <v>1</v>
      </c>
      <c r="K91">
        <v>50</v>
      </c>
      <c r="L91">
        <v>8</v>
      </c>
      <c r="M91">
        <v>20</v>
      </c>
      <c r="N91">
        <v>2</v>
      </c>
      <c r="O91">
        <v>10</v>
      </c>
      <c r="P91" t="s">
        <v>51</v>
      </c>
      <c r="Q91">
        <v>50</v>
      </c>
      <c r="S91">
        <v>0.05</v>
      </c>
      <c r="T91">
        <v>0.05</v>
      </c>
      <c r="W91">
        <f>IF(ISNUMBER(SEARCH("PD",AH91)),Copy!W91/4,Copy!W91/2)</f>
        <v>0</v>
      </c>
      <c r="X91">
        <f>IF(ISNUMBER(SEARCH("PD",AI91)),Copy!X91/4,Copy!X91/2)</f>
        <v>2.5</v>
      </c>
      <c r="Y91">
        <f>IF(ISNUMBER(SEARCH("PD",AJ91)),Copy!Y91/4,Copy!Y91/2)</f>
        <v>0.5</v>
      </c>
      <c r="Z91">
        <v>15</v>
      </c>
      <c r="AB91">
        <f>IF(OR(ISNUMBER(SEARCH("PD",BD91)),AC91&gt;0),Copy!AB91*4,Copy!AB91*2)</f>
        <v>2000</v>
      </c>
      <c r="AI91" t="s">
        <v>368</v>
      </c>
      <c r="AK91" t="s">
        <v>369</v>
      </c>
      <c r="AM91" t="s">
        <v>74</v>
      </c>
      <c r="AW91">
        <v>0.5</v>
      </c>
    </row>
    <row r="92" spans="1:49" x14ac:dyDescent="0.3">
      <c r="A92" t="s">
        <v>370</v>
      </c>
      <c r="B92" t="s">
        <v>371</v>
      </c>
      <c r="C92">
        <v>3</v>
      </c>
      <c r="E92">
        <v>20000</v>
      </c>
      <c r="F92">
        <f>IF(ISNUMBER(SEARCH("PD",AH92)),Copy!F92*4,Copy!F92*2)</f>
        <v>1200</v>
      </c>
      <c r="H92">
        <v>50</v>
      </c>
      <c r="I92">
        <v>200</v>
      </c>
      <c r="J92">
        <v>0</v>
      </c>
      <c r="K92">
        <v>100</v>
      </c>
      <c r="L92">
        <v>7</v>
      </c>
      <c r="P92" t="s">
        <v>152</v>
      </c>
      <c r="Q92">
        <v>75</v>
      </c>
      <c r="S92">
        <v>0</v>
      </c>
      <c r="T92">
        <v>0.5</v>
      </c>
      <c r="U92">
        <v>1</v>
      </c>
      <c r="AB92">
        <f>IF(OR(ISNUMBER(SEARCH("PD",BD92)),AC92&gt;0),Copy!AB92*4,Copy!AB92*2)</f>
        <v>20000</v>
      </c>
      <c r="AG92">
        <v>25</v>
      </c>
      <c r="AH92" t="s">
        <v>52</v>
      </c>
      <c r="AI92" t="s">
        <v>372</v>
      </c>
      <c r="AK92" t="s">
        <v>369</v>
      </c>
      <c r="AM92" t="s">
        <v>54</v>
      </c>
      <c r="AQ92" t="s">
        <v>373</v>
      </c>
      <c r="AR92" t="s">
        <v>374</v>
      </c>
      <c r="AW92">
        <v>19.25</v>
      </c>
    </row>
    <row r="93" spans="1:49" x14ac:dyDescent="0.3">
      <c r="A93" t="s">
        <v>375</v>
      </c>
      <c r="B93" t="s">
        <v>376</v>
      </c>
      <c r="C93">
        <v>3</v>
      </c>
      <c r="E93">
        <v>30000</v>
      </c>
      <c r="F93">
        <f>IF(ISNUMBER(SEARCH("PD",AH93)),Copy!F93*4,Copy!F93*2)</f>
        <v>1200</v>
      </c>
      <c r="G93">
        <v>1000</v>
      </c>
      <c r="J93">
        <v>0</v>
      </c>
      <c r="K93">
        <v>20</v>
      </c>
      <c r="L93">
        <v>9</v>
      </c>
      <c r="P93" t="s">
        <v>152</v>
      </c>
      <c r="R93">
        <v>1000</v>
      </c>
      <c r="S93">
        <v>0.125</v>
      </c>
      <c r="T93">
        <v>0.25</v>
      </c>
      <c r="U93">
        <v>0.5</v>
      </c>
      <c r="V93">
        <v>2</v>
      </c>
      <c r="AA93">
        <v>3200</v>
      </c>
      <c r="AI93" t="s">
        <v>377</v>
      </c>
      <c r="AK93" t="s">
        <v>369</v>
      </c>
      <c r="AM93" t="s">
        <v>103</v>
      </c>
      <c r="AW93">
        <v>29.1</v>
      </c>
    </row>
    <row r="94" spans="1:49" x14ac:dyDescent="0.3">
      <c r="A94" t="s">
        <v>378</v>
      </c>
      <c r="B94" t="s">
        <v>379</v>
      </c>
      <c r="C94">
        <v>0</v>
      </c>
      <c r="H94">
        <v>500</v>
      </c>
      <c r="J94">
        <v>25</v>
      </c>
      <c r="P94" t="s">
        <v>152</v>
      </c>
      <c r="Q94">
        <v>0</v>
      </c>
      <c r="U94">
        <v>1</v>
      </c>
      <c r="AB94">
        <f>IF(OR(ISNUMBER(SEARCH("PD",BD94)),AC94&gt;0),Copy!AB94*4,Copy!AB94*2)</f>
        <v>0</v>
      </c>
      <c r="AC94">
        <f>IF(ISNUMBER(SEARCH("PD",BE94)),Copy!AC94*4,Copy!AC94*2)</f>
        <v>0</v>
      </c>
      <c r="AD94">
        <f>IF(ISNUMBER(SEARCH("PD",BF94)),Copy!AD94*4,Copy!AD94*2)</f>
        <v>40</v>
      </c>
      <c r="AE94">
        <f>IF(AC94&gt;0,Copy!AE94/2,Copy!AE94)</f>
        <v>1000</v>
      </c>
      <c r="AH94" t="s">
        <v>65</v>
      </c>
      <c r="AK94" t="s">
        <v>369</v>
      </c>
      <c r="AW94">
        <v>38.5</v>
      </c>
    </row>
    <row r="95" spans="1:49" x14ac:dyDescent="0.3">
      <c r="A95" t="s">
        <v>380</v>
      </c>
      <c r="B95" t="s">
        <v>381</v>
      </c>
      <c r="C95">
        <v>3</v>
      </c>
      <c r="E95">
        <v>100000</v>
      </c>
      <c r="F95">
        <f>IF(ISNUMBER(SEARCH("PD",AH95)),Copy!F95*4,Copy!F95*2)</f>
        <v>1600</v>
      </c>
      <c r="G95">
        <v>150</v>
      </c>
      <c r="J95">
        <v>0</v>
      </c>
      <c r="K95">
        <v>100</v>
      </c>
      <c r="L95">
        <v>15</v>
      </c>
      <c r="P95" t="s">
        <v>152</v>
      </c>
      <c r="R95">
        <v>150</v>
      </c>
      <c r="S95">
        <v>0.1</v>
      </c>
      <c r="T95">
        <v>0.1</v>
      </c>
      <c r="AA95">
        <v>2400</v>
      </c>
      <c r="AH95" t="s">
        <v>52</v>
      </c>
      <c r="AI95" t="s">
        <v>382</v>
      </c>
      <c r="AK95" t="s">
        <v>369</v>
      </c>
      <c r="AM95" t="s">
        <v>54</v>
      </c>
      <c r="AR95" t="s">
        <v>383</v>
      </c>
      <c r="AS95">
        <v>200</v>
      </c>
      <c r="AW95">
        <v>21</v>
      </c>
    </row>
    <row r="96" spans="1:49" x14ac:dyDescent="0.3">
      <c r="A96" t="s">
        <v>384</v>
      </c>
      <c r="B96" t="s">
        <v>385</v>
      </c>
      <c r="C96">
        <v>0</v>
      </c>
      <c r="H96">
        <v>200</v>
      </c>
      <c r="J96">
        <v>25</v>
      </c>
      <c r="P96" t="s">
        <v>152</v>
      </c>
      <c r="Q96">
        <v>0</v>
      </c>
      <c r="U96">
        <v>1</v>
      </c>
      <c r="AB96">
        <f>IF(OR(ISNUMBER(SEARCH("PD",BD96)),AC96&gt;0),Copy!AB96*4,Copy!AB96*2)</f>
        <v>0</v>
      </c>
      <c r="AC96">
        <f>IF(ISNUMBER(SEARCH("PD",BE96)),Copy!AC96*4,Copy!AC96*2)</f>
        <v>0</v>
      </c>
      <c r="AD96">
        <f>IF(ISNUMBER(SEARCH("PD",BF96)),Copy!AD96*4,Copy!AD96*2)</f>
        <v>40</v>
      </c>
      <c r="AE96">
        <f>IF(AC96&gt;0,Copy!AE96/2,Copy!AE96)</f>
        <v>1000</v>
      </c>
      <c r="AH96" t="s">
        <v>65</v>
      </c>
      <c r="AK96" t="s">
        <v>369</v>
      </c>
      <c r="AW96">
        <v>38.5</v>
      </c>
    </row>
    <row r="97" spans="1:49" x14ac:dyDescent="0.3">
      <c r="A97" t="s">
        <v>386</v>
      </c>
      <c r="B97" t="s">
        <v>387</v>
      </c>
      <c r="C97">
        <v>3</v>
      </c>
      <c r="E97">
        <v>100000</v>
      </c>
      <c r="F97">
        <f>IF(ISNUMBER(SEARCH("PD",AH97)),Copy!F97*4,Copy!F97*2)</f>
        <v>800</v>
      </c>
      <c r="H97">
        <v>75</v>
      </c>
      <c r="J97">
        <v>3</v>
      </c>
      <c r="K97">
        <v>60</v>
      </c>
      <c r="L97">
        <v>15</v>
      </c>
      <c r="M97">
        <v>120</v>
      </c>
      <c r="N97">
        <v>4</v>
      </c>
      <c r="O97">
        <v>40</v>
      </c>
      <c r="P97" t="s">
        <v>152</v>
      </c>
      <c r="Q97">
        <v>50</v>
      </c>
      <c r="T97">
        <v>0.05</v>
      </c>
      <c r="U97">
        <v>2</v>
      </c>
      <c r="V97">
        <v>0.05</v>
      </c>
      <c r="W97">
        <f>IF(ISNUMBER(SEARCH("PD",AH97)),Copy!W97/4,Copy!W97/2)</f>
        <v>0</v>
      </c>
      <c r="X97">
        <f>IF(ISNUMBER(SEARCH("PD",AI97)),Copy!X97/4,Copy!X97/2)</f>
        <v>0</v>
      </c>
      <c r="Y97">
        <f>IF(ISNUMBER(SEARCH("PD",AJ97)),Copy!Y97/4,Copy!Y97/2)</f>
        <v>0</v>
      </c>
      <c r="Z97">
        <v>0</v>
      </c>
      <c r="AB97">
        <f>IF(OR(ISNUMBER(SEARCH("PD",BD97)),AC97&gt;0),Copy!AB97*4,Copy!AB97*2)</f>
        <v>1000</v>
      </c>
      <c r="AI97" t="s">
        <v>388</v>
      </c>
      <c r="AK97" t="s">
        <v>369</v>
      </c>
      <c r="AM97" t="s">
        <v>103</v>
      </c>
    </row>
    <row r="98" spans="1:49" x14ac:dyDescent="0.3">
      <c r="A98" t="s">
        <v>389</v>
      </c>
      <c r="B98" t="s">
        <v>390</v>
      </c>
      <c r="C98">
        <v>3</v>
      </c>
      <c r="E98">
        <v>100000</v>
      </c>
      <c r="F98">
        <f>IF(ISNUMBER(SEARCH("PD",AH98)),Copy!F98*4,Copy!F98*2)</f>
        <v>1200</v>
      </c>
      <c r="H98">
        <v>1600</v>
      </c>
      <c r="J98">
        <v>50</v>
      </c>
      <c r="K98">
        <v>20</v>
      </c>
      <c r="L98">
        <v>16</v>
      </c>
      <c r="P98" t="s">
        <v>69</v>
      </c>
      <c r="Q98">
        <v>500</v>
      </c>
      <c r="S98">
        <v>0</v>
      </c>
      <c r="T98">
        <v>1</v>
      </c>
      <c r="W98">
        <f>IF(ISNUMBER(SEARCH("PD",AH98)),Copy!W98/4,Copy!W98/2)</f>
        <v>0</v>
      </c>
      <c r="X98">
        <f>IF(ISNUMBER(SEARCH("PD",AI98)),Copy!X98/4,Copy!X98/2)</f>
        <v>0</v>
      </c>
      <c r="Y98">
        <f>IF(ISNUMBER(SEARCH("PD",AJ98)),Copy!Y98/4,Copy!Y98/2)</f>
        <v>0</v>
      </c>
      <c r="Z98">
        <v>0</v>
      </c>
      <c r="AB98">
        <f>IF(OR(ISNUMBER(SEARCH("PD",BD98)),AC98&gt;0),Copy!AB98*4,Copy!AB98*2)</f>
        <v>1500</v>
      </c>
      <c r="AI98" t="s">
        <v>391</v>
      </c>
      <c r="AK98" t="s">
        <v>369</v>
      </c>
      <c r="AM98" t="s">
        <v>103</v>
      </c>
      <c r="AW98">
        <v>22.25</v>
      </c>
    </row>
    <row r="99" spans="1:49" x14ac:dyDescent="0.3">
      <c r="A99" t="s">
        <v>392</v>
      </c>
      <c r="B99" t="s">
        <v>393</v>
      </c>
      <c r="C99">
        <v>3</v>
      </c>
      <c r="E99">
        <v>100000</v>
      </c>
      <c r="F99">
        <f>IF(ISNUMBER(SEARCH("PD",AH99)),Copy!F99*4,Copy!F99*2)</f>
        <v>1400</v>
      </c>
      <c r="H99">
        <v>100</v>
      </c>
      <c r="J99">
        <v>25</v>
      </c>
      <c r="K99">
        <v>20</v>
      </c>
      <c r="L99">
        <v>14</v>
      </c>
      <c r="P99" t="s">
        <v>60</v>
      </c>
      <c r="Q99">
        <v>200</v>
      </c>
      <c r="S99">
        <v>0</v>
      </c>
      <c r="T99">
        <v>2</v>
      </c>
      <c r="U99">
        <v>3</v>
      </c>
      <c r="V99">
        <v>0.2</v>
      </c>
      <c r="W99">
        <f>IF(ISNUMBER(SEARCH("PD",AH99)),Copy!W99/4,Copy!W99/2)</f>
        <v>2</v>
      </c>
      <c r="X99">
        <f>IF(ISNUMBER(SEARCH("PD",AI99)),Copy!X99/4,Copy!X99/2)</f>
        <v>2</v>
      </c>
      <c r="AB99">
        <f>IF(OR(ISNUMBER(SEARCH("PD",BD99)),AC99&gt;0),Copy!AB99*4,Copy!AB99*2)</f>
        <v>1400</v>
      </c>
      <c r="AI99" t="s">
        <v>394</v>
      </c>
      <c r="AK99" t="s">
        <v>369</v>
      </c>
      <c r="AM99" t="s">
        <v>62</v>
      </c>
      <c r="AQ99" t="s">
        <v>395</v>
      </c>
      <c r="AR99" t="s">
        <v>396</v>
      </c>
      <c r="AS99" t="s">
        <v>397</v>
      </c>
      <c r="AW99">
        <v>22.25</v>
      </c>
    </row>
    <row r="100" spans="1:49" x14ac:dyDescent="0.3">
      <c r="A100" t="s">
        <v>398</v>
      </c>
      <c r="B100" t="s">
        <v>399</v>
      </c>
      <c r="C100">
        <v>3</v>
      </c>
      <c r="E100">
        <v>200000</v>
      </c>
      <c r="F100">
        <f>IF(ISNUMBER(SEARCH("PD",AH100)),Copy!F100*4,Copy!F100*2)</f>
        <v>2000</v>
      </c>
      <c r="G100">
        <v>1000</v>
      </c>
      <c r="J100">
        <v>0</v>
      </c>
      <c r="K100">
        <v>7</v>
      </c>
      <c r="L100">
        <v>30</v>
      </c>
      <c r="P100" t="s">
        <v>152</v>
      </c>
      <c r="R100">
        <v>3000</v>
      </c>
      <c r="S100">
        <v>0.5</v>
      </c>
      <c r="T100">
        <v>1</v>
      </c>
      <c r="U100">
        <v>1</v>
      </c>
      <c r="V100">
        <v>4</v>
      </c>
      <c r="AA100">
        <v>10000</v>
      </c>
      <c r="AI100" t="s">
        <v>400</v>
      </c>
      <c r="AK100" t="s">
        <v>369</v>
      </c>
      <c r="AM100" t="s">
        <v>103</v>
      </c>
      <c r="AR100" t="s">
        <v>401</v>
      </c>
      <c r="AS100">
        <v>1000</v>
      </c>
      <c r="AW100">
        <v>29.1</v>
      </c>
    </row>
    <row r="101" spans="1:49" x14ac:dyDescent="0.3">
      <c r="A101" t="s">
        <v>402</v>
      </c>
      <c r="B101" t="s">
        <v>403</v>
      </c>
      <c r="C101">
        <v>0</v>
      </c>
      <c r="H101">
        <v>1000</v>
      </c>
      <c r="J101">
        <v>25</v>
      </c>
      <c r="P101" t="s">
        <v>152</v>
      </c>
      <c r="Q101">
        <v>0</v>
      </c>
      <c r="U101">
        <v>1</v>
      </c>
      <c r="AB101">
        <f>IF(OR(ISNUMBER(SEARCH("PD",BD101)),AC101&gt;0),Copy!AB101*4,Copy!AB101*2)</f>
        <v>0</v>
      </c>
      <c r="AC101">
        <f>IF(ISNUMBER(SEARCH("PD",BE101)),Copy!AC101*4,Copy!AC101*2)</f>
        <v>0</v>
      </c>
      <c r="AD101">
        <f>IF(ISNUMBER(SEARCH("PD",BF101)),Copy!AD101*4,Copy!AD101*2)</f>
        <v>40</v>
      </c>
      <c r="AE101">
        <f>IF(AC101&gt;0,Copy!AE101/2,Copy!AE101)</f>
        <v>1000</v>
      </c>
      <c r="AH101" t="s">
        <v>65</v>
      </c>
      <c r="AK101" t="s">
        <v>369</v>
      </c>
      <c r="AW101">
        <v>38.5</v>
      </c>
    </row>
    <row r="102" spans="1:49" x14ac:dyDescent="0.3">
      <c r="A102" t="s">
        <v>404</v>
      </c>
      <c r="B102" t="s">
        <v>405</v>
      </c>
      <c r="C102">
        <v>3</v>
      </c>
      <c r="E102">
        <v>200000</v>
      </c>
      <c r="F102">
        <f>IF(ISNUMBER(SEARCH("PD",AH102)),Copy!F102*4,Copy!F102*2)</f>
        <v>1600</v>
      </c>
      <c r="H102">
        <v>150</v>
      </c>
      <c r="J102">
        <v>10</v>
      </c>
      <c r="K102">
        <v>20</v>
      </c>
      <c r="L102">
        <v>30</v>
      </c>
      <c r="M102">
        <v>30</v>
      </c>
      <c r="N102">
        <v>3</v>
      </c>
      <c r="O102">
        <v>15</v>
      </c>
      <c r="P102" t="s">
        <v>51</v>
      </c>
      <c r="Q102">
        <v>150</v>
      </c>
      <c r="S102">
        <v>0.05</v>
      </c>
      <c r="T102">
        <v>0.05</v>
      </c>
      <c r="U102">
        <v>1</v>
      </c>
      <c r="W102">
        <f>IF(ISNUMBER(SEARCH("PD",AH102)),Copy!W102/4,Copy!W102/2)</f>
        <v>0</v>
      </c>
      <c r="X102">
        <f>IF(ISNUMBER(SEARCH("PD",AI102)),Copy!X102/4,Copy!X102/2)</f>
        <v>5</v>
      </c>
      <c r="Y102">
        <f>IF(ISNUMBER(SEARCH("PD",AJ102)),Copy!Y102/4,Copy!Y102/2)</f>
        <v>0.5</v>
      </c>
      <c r="Z102">
        <v>10</v>
      </c>
      <c r="AB102">
        <f>IF(OR(ISNUMBER(SEARCH("PD",BD102)),AC102&gt;0),Copy!AB102*4,Copy!AB102*2)</f>
        <v>2000</v>
      </c>
      <c r="AI102" t="s">
        <v>406</v>
      </c>
      <c r="AK102" t="s">
        <v>369</v>
      </c>
      <c r="AM102" t="s">
        <v>74</v>
      </c>
      <c r="AR102" t="s">
        <v>407</v>
      </c>
      <c r="AS102" t="s">
        <v>408</v>
      </c>
      <c r="AW102">
        <v>25</v>
      </c>
    </row>
    <row r="103" spans="1:49" x14ac:dyDescent="0.3">
      <c r="A103" t="s">
        <v>409</v>
      </c>
      <c r="B103" t="s">
        <v>410</v>
      </c>
      <c r="C103">
        <v>3</v>
      </c>
      <c r="E103">
        <v>250000</v>
      </c>
      <c r="F103">
        <f>IF(ISNUMBER(SEARCH("PD",AH103)),Copy!F103*4,Copy!F103*2)</f>
        <v>2000</v>
      </c>
      <c r="H103">
        <v>100</v>
      </c>
      <c r="I103">
        <v>1500</v>
      </c>
      <c r="J103">
        <v>10</v>
      </c>
      <c r="K103">
        <v>5</v>
      </c>
      <c r="L103">
        <v>35</v>
      </c>
      <c r="P103" t="s">
        <v>152</v>
      </c>
      <c r="Q103">
        <v>2000</v>
      </c>
      <c r="S103">
        <v>1</v>
      </c>
      <c r="T103">
        <v>9</v>
      </c>
      <c r="AB103">
        <f>IF(OR(ISNUMBER(SEARCH("PD",BD103)),AC103&gt;0),Copy!AB103*4,Copy!AB103*2)</f>
        <v>600</v>
      </c>
      <c r="AC103">
        <f>IF(ISNUMBER(SEARCH("PD",BE103)),Copy!AC103*4,Copy!AC103*2)</f>
        <v>0</v>
      </c>
      <c r="AD103">
        <f>IF(ISNUMBER(SEARCH("PD",BF103)),Copy!AD103*4,Copy!AD103*2)</f>
        <v>200</v>
      </c>
      <c r="AE103">
        <v>3000</v>
      </c>
      <c r="AI103" t="s">
        <v>411</v>
      </c>
      <c r="AK103" t="s">
        <v>369</v>
      </c>
      <c r="AM103" t="s">
        <v>270</v>
      </c>
      <c r="AR103" t="s">
        <v>412</v>
      </c>
      <c r="AV103" t="b">
        <v>1</v>
      </c>
      <c r="AW103">
        <v>25</v>
      </c>
    </row>
    <row r="105" spans="1:49" x14ac:dyDescent="0.3">
      <c r="A105" t="s">
        <v>413</v>
      </c>
      <c r="B105" t="s">
        <v>414</v>
      </c>
      <c r="C105">
        <v>3</v>
      </c>
      <c r="E105">
        <v>40000</v>
      </c>
      <c r="F105">
        <f>IF(ISNUMBER(SEARCH("PD",AH105)),Copy!F105*4,Copy!F105*2)</f>
        <v>2400</v>
      </c>
      <c r="H105">
        <v>1000</v>
      </c>
      <c r="J105">
        <v>15</v>
      </c>
      <c r="K105">
        <v>50</v>
      </c>
      <c r="L105">
        <v>7</v>
      </c>
      <c r="M105">
        <v>3</v>
      </c>
      <c r="N105">
        <v>0.05</v>
      </c>
      <c r="P105" t="s">
        <v>152</v>
      </c>
      <c r="Q105">
        <v>1000</v>
      </c>
      <c r="S105">
        <v>0</v>
      </c>
      <c r="T105">
        <v>0.5</v>
      </c>
      <c r="U105">
        <v>1</v>
      </c>
      <c r="W105">
        <f>IF(ISNUMBER(SEARCH("PD",AH105)),Copy!W105/4,Copy!W105/2)</f>
        <v>0</v>
      </c>
      <c r="X105">
        <f>IF(ISNUMBER(SEARCH("PD",AI105)),Copy!X105/4,Copy!X105/2)</f>
        <v>0</v>
      </c>
      <c r="Y105">
        <f>IF(ISNUMBER(SEARCH("PD",AJ105)),Copy!Y105/4,Copy!Y105/2)</f>
        <v>0</v>
      </c>
      <c r="Z105">
        <v>0</v>
      </c>
      <c r="AB105">
        <f>IF(OR(ISNUMBER(SEARCH("PD",BD105)),AC105&gt;0),Copy!AB105*4,Copy!AB105*2)</f>
        <v>4000</v>
      </c>
      <c r="AC105">
        <f>IF(ISNUMBER(SEARCH("PD",BE105)),Copy!AC105*4,Copy!AC105*2)</f>
        <v>400</v>
      </c>
      <c r="AD105">
        <f>IF(ISNUMBER(SEARCH("PD",BF105)),Copy!AD105*4,Copy!AD105*2)</f>
        <v>6</v>
      </c>
      <c r="AE105">
        <f>IF(AC105&gt;0,Copy!AE105/2,Copy!AE105)</f>
        <v>125</v>
      </c>
      <c r="AH105" t="s">
        <v>415</v>
      </c>
      <c r="AI105" t="s">
        <v>416</v>
      </c>
      <c r="AK105" t="s">
        <v>369</v>
      </c>
      <c r="AM105" t="s">
        <v>185</v>
      </c>
      <c r="AN105" t="s">
        <v>417</v>
      </c>
      <c r="AO105" t="s">
        <v>186</v>
      </c>
      <c r="AV105" t="b">
        <v>1</v>
      </c>
      <c r="AW105">
        <v>10</v>
      </c>
    </row>
    <row r="106" spans="1:49" x14ac:dyDescent="0.3">
      <c r="A106" t="s">
        <v>418</v>
      </c>
      <c r="B106" t="s">
        <v>419</v>
      </c>
      <c r="C106">
        <v>3</v>
      </c>
      <c r="E106">
        <v>100000</v>
      </c>
      <c r="F106">
        <f>IF(ISNUMBER(SEARCH("PD",AH106)),Copy!F106*4,Copy!F106*2)</f>
        <v>5000</v>
      </c>
      <c r="H106">
        <v>200</v>
      </c>
      <c r="J106">
        <v>15</v>
      </c>
      <c r="K106">
        <v>20</v>
      </c>
      <c r="L106">
        <v>16</v>
      </c>
      <c r="M106">
        <v>4</v>
      </c>
      <c r="N106">
        <v>0.4</v>
      </c>
      <c r="O106">
        <v>4</v>
      </c>
      <c r="P106" t="s">
        <v>51</v>
      </c>
      <c r="Q106">
        <v>200</v>
      </c>
      <c r="S106">
        <v>0</v>
      </c>
      <c r="T106">
        <v>4.25</v>
      </c>
      <c r="U106">
        <v>4</v>
      </c>
      <c r="V106">
        <v>0.25</v>
      </c>
      <c r="W106">
        <f>IF(ISNUMBER(SEARCH("PD",AH106)),Copy!W106/4,Copy!W106/2)</f>
        <v>0</v>
      </c>
      <c r="X106">
        <f>IF(ISNUMBER(SEARCH("PD",AI106)),Copy!X106/4,Copy!X106/2)</f>
        <v>0</v>
      </c>
      <c r="Y106">
        <f>IF(ISNUMBER(SEARCH("PD",AJ106)),Copy!Y106/4,Copy!Y106/2)</f>
        <v>0</v>
      </c>
      <c r="AB106">
        <f>IF(OR(ISNUMBER(SEARCH("PD",BD106)),AC106&gt;0),Copy!AB106*4,Copy!AB106*2)</f>
        <v>1600</v>
      </c>
      <c r="AC106">
        <f>IF(ISNUMBER(SEARCH("PD",BE106)),Copy!AC106*4,Copy!AC106*2)</f>
        <v>400</v>
      </c>
      <c r="AD106">
        <f>IF(ISNUMBER(SEARCH("PD",BF106)),Copy!AD106*4,Copy!AD106*2)</f>
        <v>20</v>
      </c>
      <c r="AE106">
        <f>IF(AC106&gt;0,Copy!AE106/2,Copy!AE106)</f>
        <v>125</v>
      </c>
      <c r="AH106" t="s">
        <v>415</v>
      </c>
      <c r="AI106" t="s">
        <v>420</v>
      </c>
      <c r="AK106" t="s">
        <v>369</v>
      </c>
      <c r="AM106" t="s">
        <v>74</v>
      </c>
      <c r="AN106" t="s">
        <v>165</v>
      </c>
      <c r="AO106" t="s">
        <v>186</v>
      </c>
      <c r="AW106">
        <v>12</v>
      </c>
    </row>
    <row r="107" spans="1:49" x14ac:dyDescent="0.3">
      <c r="A107" t="s">
        <v>421</v>
      </c>
      <c r="B107" t="s">
        <v>422</v>
      </c>
      <c r="C107">
        <v>3</v>
      </c>
      <c r="E107">
        <v>500000</v>
      </c>
      <c r="F107">
        <f>IF(ISNUMBER(SEARCH("PD",AH107)),Copy!F107*4,Copy!F107*2)</f>
        <v>4000</v>
      </c>
      <c r="H107">
        <v>6000</v>
      </c>
      <c r="J107">
        <v>75</v>
      </c>
      <c r="K107">
        <v>10</v>
      </c>
      <c r="L107">
        <v>30</v>
      </c>
      <c r="M107">
        <v>1</v>
      </c>
      <c r="N107">
        <v>0.05</v>
      </c>
      <c r="P107" t="s">
        <v>152</v>
      </c>
      <c r="Q107">
        <v>6000</v>
      </c>
      <c r="S107">
        <v>0</v>
      </c>
      <c r="T107">
        <v>1</v>
      </c>
      <c r="U107">
        <v>1</v>
      </c>
      <c r="W107">
        <f>IF(ISNUMBER(SEARCH("PD",AH107)),Copy!W107/4,Copy!W107/2)</f>
        <v>0</v>
      </c>
      <c r="X107">
        <f>IF(ISNUMBER(SEARCH("PD",AI107)),Copy!X107/4,Copy!X107/2)</f>
        <v>0</v>
      </c>
      <c r="Y107">
        <f>IF(ISNUMBER(SEARCH("PD",AJ107)),Copy!Y107/4,Copy!Y107/2)</f>
        <v>0</v>
      </c>
      <c r="Z107">
        <v>0</v>
      </c>
      <c r="AB107">
        <f>IF(OR(ISNUMBER(SEARCH("PD",BD107)),AC107&gt;0),Copy!AB107*4,Copy!AB107*2)</f>
        <v>800</v>
      </c>
      <c r="AC107">
        <f>IF(ISNUMBER(SEARCH("PD",BE107)),Copy!AC107*4,Copy!AC107*2)</f>
        <v>200</v>
      </c>
      <c r="AD107">
        <f>IF(ISNUMBER(SEARCH("PD",BF107)),Copy!AD107*4,Copy!AD107*2)</f>
        <v>30</v>
      </c>
      <c r="AE107">
        <f>IF(AC107&gt;0,Copy!AE107/2,Copy!AE107)</f>
        <v>1000</v>
      </c>
      <c r="AH107" t="s">
        <v>423</v>
      </c>
      <c r="AI107" t="s">
        <v>424</v>
      </c>
      <c r="AK107" t="s">
        <v>369</v>
      </c>
      <c r="AM107" t="s">
        <v>425</v>
      </c>
      <c r="AN107" t="s">
        <v>219</v>
      </c>
      <c r="AO107" t="s">
        <v>186</v>
      </c>
      <c r="AV107" t="b">
        <v>1</v>
      </c>
      <c r="AW107">
        <v>9</v>
      </c>
    </row>
    <row r="109" spans="1:49" x14ac:dyDescent="0.3">
      <c r="AW109">
        <v>31</v>
      </c>
    </row>
    <row r="110" spans="1:49" x14ac:dyDescent="0.3">
      <c r="AW110">
        <v>32</v>
      </c>
    </row>
    <row r="111" spans="1:49" x14ac:dyDescent="0.3">
      <c r="A111" t="s">
        <v>426</v>
      </c>
      <c r="B111" t="s">
        <v>427</v>
      </c>
      <c r="C111">
        <v>2</v>
      </c>
      <c r="E111">
        <v>1000</v>
      </c>
      <c r="F111">
        <f>IF(ISNUMBER(SEARCH("PD",AH111)),Copy!F111*4,Copy!F111*2)</f>
        <v>1400</v>
      </c>
      <c r="G111">
        <v>0</v>
      </c>
      <c r="J111">
        <v>100</v>
      </c>
      <c r="K111">
        <v>15</v>
      </c>
      <c r="L111">
        <v>5</v>
      </c>
      <c r="P111" t="s">
        <v>152</v>
      </c>
      <c r="R111">
        <v>100</v>
      </c>
      <c r="S111">
        <v>0.5</v>
      </c>
      <c r="T111">
        <v>1</v>
      </c>
      <c r="AA111">
        <v>2400</v>
      </c>
      <c r="AH111" t="s">
        <v>65</v>
      </c>
      <c r="AW111">
        <v>33</v>
      </c>
    </row>
    <row r="112" spans="1:49" x14ac:dyDescent="0.3">
      <c r="AW112">
        <v>34</v>
      </c>
    </row>
    <row r="113" spans="1:49" x14ac:dyDescent="0.3">
      <c r="AW113">
        <v>35</v>
      </c>
    </row>
    <row r="114" spans="1:49" x14ac:dyDescent="0.3">
      <c r="A114" t="s">
        <v>428</v>
      </c>
      <c r="B114" t="s">
        <v>429</v>
      </c>
      <c r="F114">
        <f>IF(ISNUMBER(SEARCH("PD",AH114)),Copy!F114*4,Copy!F114*2)</f>
        <v>800</v>
      </c>
      <c r="H114">
        <v>10</v>
      </c>
      <c r="I114">
        <v>100</v>
      </c>
      <c r="N114">
        <v>0</v>
      </c>
      <c r="P114" t="s">
        <v>152</v>
      </c>
      <c r="Q114">
        <v>0</v>
      </c>
      <c r="R114">
        <v>0</v>
      </c>
      <c r="S114">
        <v>0</v>
      </c>
      <c r="T114">
        <v>0.1</v>
      </c>
      <c r="U114">
        <v>10</v>
      </c>
      <c r="V114">
        <v>0.1</v>
      </c>
      <c r="W114">
        <f>IF(ISNUMBER(SEARCH("PD",AH114)),Copy!W114/4,Copy!W114/2)</f>
        <v>30</v>
      </c>
      <c r="X114">
        <f>IF(ISNUMBER(SEARCH("PD",AI114)),Copy!X114/4,Copy!X114/2)</f>
        <v>30</v>
      </c>
      <c r="Y114">
        <v>0</v>
      </c>
      <c r="Z114">
        <v>0</v>
      </c>
      <c r="AB114">
        <f>IF(OR(ISNUMBER(SEARCH("PD",BD114)),AC114&gt;0),Copy!AB114*4,Copy!AB114*2)</f>
        <v>600</v>
      </c>
      <c r="AC114">
        <f>IF(ISNUMBER(SEARCH("PD",BE114)),Copy!AC114*4,Copy!AC114*2)</f>
        <v>600</v>
      </c>
      <c r="AD114">
        <f>IF(ISNUMBER(SEARCH("PD",BF114)),Copy!AD114*4,Copy!AD114*2)</f>
        <v>6</v>
      </c>
      <c r="AE114">
        <f>IF(AC114&gt;0,Copy!AE114/2,Copy!AE114)</f>
        <v>0.5</v>
      </c>
      <c r="AH114" t="s">
        <v>65</v>
      </c>
      <c r="AW114">
        <v>36</v>
      </c>
    </row>
    <row r="115" spans="1:49" x14ac:dyDescent="0.3">
      <c r="A115" t="s">
        <v>430</v>
      </c>
      <c r="B115" t="s">
        <v>431</v>
      </c>
      <c r="F115">
        <f>IF(ISNUMBER(SEARCH("PD",AH115)),Copy!F115*4,Copy!F115*2)</f>
        <v>400</v>
      </c>
      <c r="H115">
        <v>10</v>
      </c>
      <c r="I115">
        <v>0</v>
      </c>
      <c r="N115">
        <v>0</v>
      </c>
      <c r="P115" t="s">
        <v>152</v>
      </c>
      <c r="Q115">
        <v>0</v>
      </c>
      <c r="R115">
        <v>0</v>
      </c>
      <c r="S115">
        <v>0</v>
      </c>
      <c r="T115">
        <v>0.1</v>
      </c>
      <c r="U115">
        <v>3</v>
      </c>
      <c r="V115">
        <v>0.4</v>
      </c>
      <c r="W115">
        <f>IF(ISNUMBER(SEARCH("PD",AH115)),Copy!W115/4,Copy!W115/2)</f>
        <v>15</v>
      </c>
      <c r="X115">
        <f>IF(ISNUMBER(SEARCH("PD",AI115)),Copy!X115/4,Copy!X115/2)</f>
        <v>15</v>
      </c>
      <c r="Y115">
        <v>0</v>
      </c>
      <c r="Z115">
        <v>0</v>
      </c>
      <c r="AB115">
        <f>IF(OR(ISNUMBER(SEARCH("PD",BD115)),AC115&gt;0),Copy!AB115*4,Copy!AB115*2)</f>
        <v>800</v>
      </c>
      <c r="AC115">
        <f>IF(ISNUMBER(SEARCH("PD",BE115)),Copy!AC115*4,Copy!AC115*2)</f>
        <v>200</v>
      </c>
      <c r="AD115">
        <f>IF(ISNUMBER(SEARCH("PD",BF115)),Copy!AD115*4,Copy!AD115*2)</f>
        <v>10</v>
      </c>
      <c r="AE115">
        <f>IF(AC115&gt;0,Copy!AE115/2,Copy!AE115)</f>
        <v>250</v>
      </c>
      <c r="AH115" t="s">
        <v>65</v>
      </c>
      <c r="AW115">
        <v>37</v>
      </c>
    </row>
    <row r="116" spans="1:49" x14ac:dyDescent="0.3">
      <c r="A116" t="s">
        <v>432</v>
      </c>
      <c r="B116" t="s">
        <v>433</v>
      </c>
      <c r="F116">
        <f>IF(ISNUMBER(SEARCH("PD",AH116)),Copy!F116*4,Copy!F116*2)</f>
        <v>400</v>
      </c>
      <c r="H116">
        <v>10</v>
      </c>
      <c r="I116">
        <v>0</v>
      </c>
      <c r="N116">
        <v>0</v>
      </c>
      <c r="P116" t="s">
        <v>152</v>
      </c>
      <c r="Q116">
        <v>0</v>
      </c>
      <c r="R116">
        <v>0</v>
      </c>
      <c r="S116">
        <v>0</v>
      </c>
      <c r="T116">
        <v>0.1</v>
      </c>
      <c r="U116">
        <v>1</v>
      </c>
      <c r="W116">
        <f>IF(ISNUMBER(SEARCH("PD",AH116)),Copy!W116/4,Copy!W116/2)</f>
        <v>15</v>
      </c>
      <c r="X116">
        <f>IF(ISNUMBER(SEARCH("PD",AI116)),Copy!X116/4,Copy!X116/2)</f>
        <v>15</v>
      </c>
      <c r="Y116">
        <v>0</v>
      </c>
      <c r="Z116">
        <v>0</v>
      </c>
      <c r="AB116">
        <f>IF(OR(ISNUMBER(SEARCH("PD",BD116)),AC116&gt;0),Copy!AB116*4,Copy!AB116*2)</f>
        <v>800</v>
      </c>
      <c r="AC116">
        <f>IF(ISNUMBER(SEARCH("PD",BE116)),Copy!AC116*4,Copy!AC116*2)</f>
        <v>200</v>
      </c>
      <c r="AD116">
        <f>IF(ISNUMBER(SEARCH("PD",BF116)),Copy!AD116*4,Copy!AD116*2)</f>
        <v>10</v>
      </c>
      <c r="AE116">
        <f>IF(AC116&gt;0,Copy!AE116/2,Copy!AE116)</f>
        <v>250</v>
      </c>
      <c r="AH116" t="s">
        <v>65</v>
      </c>
      <c r="AW116">
        <v>37</v>
      </c>
    </row>
    <row r="117" spans="1:49" x14ac:dyDescent="0.3">
      <c r="A117" t="s">
        <v>434</v>
      </c>
      <c r="B117" t="s">
        <v>435</v>
      </c>
      <c r="F117">
        <f>IF(ISNUMBER(SEARCH("PD",AH117)),Copy!F117*4,Copy!F117*2)</f>
        <v>1000</v>
      </c>
      <c r="H117">
        <v>10</v>
      </c>
      <c r="I117">
        <v>400</v>
      </c>
      <c r="N117">
        <v>0</v>
      </c>
      <c r="P117" t="s">
        <v>152</v>
      </c>
      <c r="Q117">
        <v>0</v>
      </c>
      <c r="R117">
        <v>0</v>
      </c>
      <c r="S117">
        <v>0</v>
      </c>
      <c r="T117">
        <v>0.1</v>
      </c>
      <c r="U117">
        <v>3</v>
      </c>
      <c r="V117">
        <v>0.1</v>
      </c>
      <c r="W117">
        <f>IF(ISNUMBER(SEARCH("PD",AH117)),Copy!W117/4,Copy!W117/2)</f>
        <v>45</v>
      </c>
      <c r="X117">
        <f>IF(ISNUMBER(SEARCH("PD",AI117)),Copy!X117/4,Copy!X117/2)</f>
        <v>45</v>
      </c>
      <c r="Y117">
        <v>0</v>
      </c>
      <c r="Z117">
        <v>0</v>
      </c>
      <c r="AB117">
        <f>IF(OR(ISNUMBER(SEARCH("PD",BD117)),AC117&gt;0),Copy!AB117*4,Copy!AB117*2)</f>
        <v>1600</v>
      </c>
      <c r="AC117">
        <f>IF(ISNUMBER(SEARCH("PD",BE117)),Copy!AC117*4,Copy!AC117*2)</f>
        <v>400</v>
      </c>
      <c r="AD117">
        <f>IF(ISNUMBER(SEARCH("PD",BF117)),Copy!AD117*4,Copy!AD117*2)</f>
        <v>14</v>
      </c>
      <c r="AE117">
        <f>IF(AC117&gt;0,Copy!AE117/2,Copy!AE117)</f>
        <v>0.5</v>
      </c>
      <c r="AH117" t="s">
        <v>65</v>
      </c>
      <c r="AW117">
        <v>38</v>
      </c>
    </row>
    <row r="118" spans="1:49" x14ac:dyDescent="0.3">
      <c r="A118" t="s">
        <v>436</v>
      </c>
      <c r="B118" t="s">
        <v>437</v>
      </c>
      <c r="F118">
        <f>IF(ISNUMBER(SEARCH("PD",AH118)),Copy!F118*4,Copy!F118*2)</f>
        <v>1000</v>
      </c>
      <c r="H118">
        <v>1</v>
      </c>
      <c r="I118">
        <v>1500</v>
      </c>
      <c r="N118">
        <v>0</v>
      </c>
      <c r="P118" t="s">
        <v>152</v>
      </c>
      <c r="Q118">
        <v>0</v>
      </c>
      <c r="R118">
        <v>0</v>
      </c>
      <c r="S118">
        <v>0</v>
      </c>
      <c r="T118">
        <v>0.1</v>
      </c>
      <c r="U118">
        <v>1</v>
      </c>
      <c r="W118">
        <f>IF(ISNUMBER(SEARCH("PD",AH118)),Copy!W118/4,Copy!W118/2)</f>
        <v>15</v>
      </c>
      <c r="X118">
        <f>IF(ISNUMBER(SEARCH("PD",AI118)),Copy!X118/4,Copy!X118/2)</f>
        <v>15</v>
      </c>
      <c r="Y118">
        <v>0</v>
      </c>
      <c r="Z118">
        <v>0</v>
      </c>
      <c r="AB118">
        <f>IF(OR(ISNUMBER(SEARCH("PD",BD118)),AC118&gt;0),Copy!AB118*4,Copy!AB118*2)</f>
        <v>1600</v>
      </c>
      <c r="AC118">
        <f>IF(ISNUMBER(SEARCH("PD",BE118)),Copy!AC118*4,Copy!AC118*2)</f>
        <v>400</v>
      </c>
      <c r="AD118">
        <f>IF(ISNUMBER(SEARCH("PD",BF118)),Copy!AD118*4,Copy!AD118*2)</f>
        <v>20000</v>
      </c>
      <c r="AE118">
        <f>IF(AC118&gt;0,Copy!AE118/2,Copy!AE118)</f>
        <v>250</v>
      </c>
      <c r="AH118" t="s">
        <v>65</v>
      </c>
      <c r="AW118">
        <v>38.25</v>
      </c>
    </row>
    <row r="119" spans="1:49" x14ac:dyDescent="0.3">
      <c r="A119" t="s">
        <v>436</v>
      </c>
      <c r="B119" t="s">
        <v>438</v>
      </c>
      <c r="F119">
        <f>IF(ISNUMBER(SEARCH("PD",AH119)),Copy!F119*4,Copy!F119*2)</f>
        <v>1000</v>
      </c>
      <c r="H119">
        <v>300</v>
      </c>
      <c r="I119">
        <v>1500</v>
      </c>
      <c r="N119">
        <v>0</v>
      </c>
      <c r="P119" t="s">
        <v>152</v>
      </c>
      <c r="Q119">
        <v>0</v>
      </c>
      <c r="R119">
        <v>0</v>
      </c>
      <c r="S119">
        <v>0</v>
      </c>
      <c r="T119">
        <v>0.1</v>
      </c>
      <c r="U119">
        <v>1</v>
      </c>
      <c r="W119">
        <f>IF(ISNUMBER(SEARCH("PD",AH119)),Copy!W119/4,Copy!W119/2)</f>
        <v>15</v>
      </c>
      <c r="X119">
        <f>IF(ISNUMBER(SEARCH("PD",AI119)),Copy!X119/4,Copy!X119/2)</f>
        <v>15</v>
      </c>
      <c r="Y119">
        <v>0</v>
      </c>
      <c r="Z119">
        <v>0</v>
      </c>
      <c r="AB119">
        <f>IF(OR(ISNUMBER(SEARCH("PD",BD119)),AC119&gt;0),Copy!AB119*4,Copy!AB119*2)</f>
        <v>1600</v>
      </c>
      <c r="AC119">
        <f>IF(ISNUMBER(SEARCH("PD",BE119)),Copy!AC119*4,Copy!AC119*2)</f>
        <v>400</v>
      </c>
      <c r="AD119">
        <f>IF(ISNUMBER(SEARCH("PD",BF119)),Copy!AD119*4,Copy!AD119*2)</f>
        <v>20000</v>
      </c>
      <c r="AE119">
        <f>IF(AC119&gt;0,Copy!AE119/2,Copy!AE119)</f>
        <v>250</v>
      </c>
      <c r="AH119" t="s">
        <v>65</v>
      </c>
      <c r="AW119">
        <v>38.26</v>
      </c>
    </row>
    <row r="120" spans="1:49" x14ac:dyDescent="0.3">
      <c r="A120" t="s">
        <v>439</v>
      </c>
      <c r="B120" t="s">
        <v>440</v>
      </c>
      <c r="C120">
        <v>0</v>
      </c>
      <c r="E120">
        <v>200000</v>
      </c>
      <c r="F120">
        <f>IF(ISNUMBER(SEARCH("PD",AH120)),Copy!F120*4,Copy!F120*2)</f>
        <v>2000</v>
      </c>
      <c r="H120">
        <v>2000</v>
      </c>
      <c r="J120">
        <v>25</v>
      </c>
      <c r="K120">
        <v>30</v>
      </c>
      <c r="L120">
        <v>12</v>
      </c>
      <c r="M120">
        <v>30</v>
      </c>
      <c r="P120" t="s">
        <v>60</v>
      </c>
      <c r="Q120">
        <v>0</v>
      </c>
      <c r="S120">
        <v>0</v>
      </c>
      <c r="T120">
        <v>3</v>
      </c>
      <c r="U120">
        <v>1</v>
      </c>
      <c r="W120">
        <f>IF(ISNUMBER(SEARCH("PD",AH120)),Copy!W120/4,Copy!W120/2)</f>
        <v>0</v>
      </c>
      <c r="X120">
        <f>IF(ISNUMBER(SEARCH("PD",AI120)),Copy!X120/4,Copy!X120/2)</f>
        <v>0</v>
      </c>
      <c r="Y120">
        <v>0</v>
      </c>
      <c r="Z120">
        <v>0</v>
      </c>
      <c r="AB120">
        <f>IF(OR(ISNUMBER(SEARCH("PD",BD120)),AC120&gt;0),Copy!AB120*4,Copy!AB120*2)</f>
        <v>200</v>
      </c>
      <c r="AC120">
        <f>IF(ISNUMBER(SEARCH("PD",BE120)),Copy!AC120*4,Copy!AC120*2)</f>
        <v>100</v>
      </c>
      <c r="AD120">
        <f>IF(ISNUMBER(SEARCH("PD",BF120)),Copy!AD120*4,Copy!AD120*2)</f>
        <v>40</v>
      </c>
      <c r="AE120">
        <f>IF(AC120&gt;0,Copy!AE120/2,Copy!AE120)</f>
        <v>250</v>
      </c>
      <c r="AH120" t="s">
        <v>65</v>
      </c>
      <c r="AW120">
        <v>38.5</v>
      </c>
    </row>
    <row r="121" spans="1:49" x14ac:dyDescent="0.3">
      <c r="A121" t="s">
        <v>441</v>
      </c>
      <c r="B121" t="s">
        <v>442</v>
      </c>
      <c r="C121">
        <v>0</v>
      </c>
      <c r="E121">
        <v>200000</v>
      </c>
      <c r="F121">
        <f>IF(ISNUMBER(SEARCH("PD",AH121)),Copy!F121*4,Copy!F121*2)</f>
        <v>2000</v>
      </c>
      <c r="H121">
        <v>2000</v>
      </c>
      <c r="J121">
        <v>25</v>
      </c>
      <c r="K121">
        <v>30</v>
      </c>
      <c r="L121">
        <v>12</v>
      </c>
      <c r="M121">
        <v>30</v>
      </c>
      <c r="P121" t="s">
        <v>60</v>
      </c>
      <c r="Q121">
        <v>0</v>
      </c>
      <c r="S121">
        <v>0</v>
      </c>
      <c r="T121">
        <v>3</v>
      </c>
      <c r="U121">
        <v>1</v>
      </c>
      <c r="W121">
        <f>IF(ISNUMBER(SEARCH("PD",AH121)),Copy!W121/4,Copy!W121/2)</f>
        <v>0</v>
      </c>
      <c r="X121">
        <f>IF(ISNUMBER(SEARCH("PD",AI121)),Copy!X121/4,Copy!X121/2)</f>
        <v>0</v>
      </c>
      <c r="Y121">
        <v>0</v>
      </c>
      <c r="Z121">
        <v>0</v>
      </c>
      <c r="AB121">
        <f>IF(OR(ISNUMBER(SEARCH("PD",BD121)),AC121&gt;0),Copy!AB121*4,Copy!AB121*2)</f>
        <v>200</v>
      </c>
      <c r="AC121">
        <f>IF(ISNUMBER(SEARCH("PD",BE121)),Copy!AC121*4,Copy!AC121*2)</f>
        <v>100</v>
      </c>
      <c r="AD121">
        <f>IF(ISNUMBER(SEARCH("PD",BF121)),Copy!AD121*4,Copy!AD121*2)</f>
        <v>40</v>
      </c>
      <c r="AE121">
        <f>IF(AC121&gt;0,Copy!AE121/2,Copy!AE121)</f>
        <v>250</v>
      </c>
      <c r="AH121" t="s">
        <v>65</v>
      </c>
      <c r="AW121">
        <v>38.700000000000003</v>
      </c>
    </row>
    <row r="122" spans="1:49" x14ac:dyDescent="0.3">
      <c r="AW122">
        <v>39</v>
      </c>
    </row>
    <row r="123" spans="1:49" x14ac:dyDescent="0.3">
      <c r="A123" t="s">
        <v>443</v>
      </c>
      <c r="B123" t="s">
        <v>444</v>
      </c>
      <c r="C123">
        <v>0</v>
      </c>
      <c r="E123">
        <v>100000</v>
      </c>
      <c r="F123">
        <f>IF(ISNUMBER(SEARCH("PD",AH123)),Copy!F123*4,Copy!F123*2)</f>
        <v>2000</v>
      </c>
      <c r="H123">
        <v>250</v>
      </c>
      <c r="J123">
        <v>0</v>
      </c>
      <c r="K123">
        <v>0</v>
      </c>
      <c r="M123">
        <v>20</v>
      </c>
      <c r="N123">
        <v>1</v>
      </c>
      <c r="P123" t="s">
        <v>152</v>
      </c>
      <c r="Q123">
        <v>150</v>
      </c>
      <c r="S123">
        <v>0</v>
      </c>
      <c r="T123">
        <v>0.2</v>
      </c>
      <c r="U123">
        <v>1</v>
      </c>
      <c r="W123">
        <f>IF(ISNUMBER(SEARCH("PD",AH123)),Copy!W123/4,Copy!W123/2)</f>
        <v>0</v>
      </c>
      <c r="X123">
        <f>IF(ISNUMBER(SEARCH("PD",AI123)),Copy!X123/4,Copy!X123/2)</f>
        <v>5</v>
      </c>
      <c r="Y123">
        <v>2</v>
      </c>
      <c r="Z123">
        <v>5</v>
      </c>
      <c r="AB123">
        <f>IF(OR(ISNUMBER(SEARCH("PD",BD123)),AC123&gt;0),Copy!AB123*4,Copy!AB123*2)</f>
        <v>2000</v>
      </c>
      <c r="AH123" t="s">
        <v>445</v>
      </c>
      <c r="AJ123" t="s">
        <v>446</v>
      </c>
      <c r="AM123" t="s">
        <v>103</v>
      </c>
      <c r="AW123">
        <v>40</v>
      </c>
    </row>
    <row r="124" spans="1:49" x14ac:dyDescent="0.3">
      <c r="AW124">
        <v>41</v>
      </c>
    </row>
    <row r="125" spans="1:49" x14ac:dyDescent="0.3">
      <c r="AW125">
        <v>42</v>
      </c>
    </row>
    <row r="126" spans="1:49" x14ac:dyDescent="0.3">
      <c r="A126" t="s">
        <v>447</v>
      </c>
      <c r="B126" t="s">
        <v>448</v>
      </c>
      <c r="AH126" t="s">
        <v>65</v>
      </c>
      <c r="AW126">
        <v>43</v>
      </c>
    </row>
    <row r="127" spans="1:49" x14ac:dyDescent="0.3">
      <c r="A127" t="s">
        <v>449</v>
      </c>
      <c r="B127" t="s">
        <v>450</v>
      </c>
      <c r="AH127" t="s">
        <v>65</v>
      </c>
      <c r="AW127">
        <v>44</v>
      </c>
    </row>
    <row r="128" spans="1:49" x14ac:dyDescent="0.3">
      <c r="A128" t="s">
        <v>451</v>
      </c>
      <c r="B128" t="s">
        <v>452</v>
      </c>
      <c r="AH128" t="s">
        <v>65</v>
      </c>
      <c r="AW128">
        <v>45</v>
      </c>
    </row>
    <row r="129" spans="1:49" x14ac:dyDescent="0.3">
      <c r="A129" t="s">
        <v>453</v>
      </c>
      <c r="B129" t="s">
        <v>454</v>
      </c>
      <c r="AH129" t="s">
        <v>65</v>
      </c>
      <c r="AW129">
        <v>46</v>
      </c>
    </row>
    <row r="130" spans="1:49" x14ac:dyDescent="0.3">
      <c r="A130" t="s">
        <v>455</v>
      </c>
      <c r="B130" t="s">
        <v>456</v>
      </c>
      <c r="AH130" t="s">
        <v>65</v>
      </c>
      <c r="AW130">
        <v>47</v>
      </c>
    </row>
    <row r="131" spans="1:49" x14ac:dyDescent="0.3">
      <c r="AW131">
        <v>48</v>
      </c>
    </row>
    <row r="132" spans="1:49" x14ac:dyDescent="0.3">
      <c r="AW132">
        <v>49</v>
      </c>
    </row>
    <row r="133" spans="1:49" x14ac:dyDescent="0.3">
      <c r="AW133">
        <v>50</v>
      </c>
    </row>
    <row r="134" spans="1:49" x14ac:dyDescent="0.3">
      <c r="AW134">
        <v>51</v>
      </c>
    </row>
    <row r="135" spans="1:49" x14ac:dyDescent="0.3">
      <c r="AW135">
        <v>52</v>
      </c>
    </row>
    <row r="136" spans="1:49" x14ac:dyDescent="0.3">
      <c r="AW136">
        <v>53</v>
      </c>
    </row>
    <row r="137" spans="1:49" x14ac:dyDescent="0.3">
      <c r="AW137">
        <v>54</v>
      </c>
    </row>
    <row r="138" spans="1:49" x14ac:dyDescent="0.3">
      <c r="AW138">
        <v>55</v>
      </c>
    </row>
    <row r="139" spans="1:49" x14ac:dyDescent="0.3">
      <c r="AW139">
        <v>56</v>
      </c>
    </row>
    <row r="140" spans="1:49" x14ac:dyDescent="0.3">
      <c r="AW140">
        <v>57</v>
      </c>
    </row>
    <row r="141" spans="1:49" x14ac:dyDescent="0.3">
      <c r="AW141">
        <v>58</v>
      </c>
    </row>
    <row r="142" spans="1:49" x14ac:dyDescent="0.3">
      <c r="AW142">
        <v>59</v>
      </c>
    </row>
    <row r="143" spans="1:49" x14ac:dyDescent="0.3">
      <c r="AW143">
        <v>60</v>
      </c>
    </row>
    <row r="144" spans="1:49" x14ac:dyDescent="0.3">
      <c r="AW144">
        <v>61</v>
      </c>
    </row>
    <row r="145" spans="49:49" x14ac:dyDescent="0.3">
      <c r="AW145">
        <v>62</v>
      </c>
    </row>
    <row r="146" spans="49:49" x14ac:dyDescent="0.3">
      <c r="AW146">
        <v>63</v>
      </c>
    </row>
    <row r="147" spans="49:49" x14ac:dyDescent="0.3">
      <c r="AW147">
        <v>64</v>
      </c>
    </row>
    <row r="148" spans="49:49" x14ac:dyDescent="0.3">
      <c r="AW148">
        <v>65</v>
      </c>
    </row>
    <row r="149" spans="49:49" x14ac:dyDescent="0.3">
      <c r="AW149">
        <v>66</v>
      </c>
    </row>
    <row r="150" spans="49:49" x14ac:dyDescent="0.3">
      <c r="AW150">
        <v>67</v>
      </c>
    </row>
    <row r="151" spans="49:49" x14ac:dyDescent="0.3">
      <c r="AW151">
        <v>68</v>
      </c>
    </row>
    <row r="152" spans="49:49" x14ac:dyDescent="0.3">
      <c r="AW152">
        <v>69</v>
      </c>
    </row>
    <row r="153" spans="49:49" x14ac:dyDescent="0.3">
      <c r="AW153">
        <v>70</v>
      </c>
    </row>
    <row r="154" spans="49:49" x14ac:dyDescent="0.3">
      <c r="AW154">
        <v>71</v>
      </c>
    </row>
    <row r="155" spans="49:49" x14ac:dyDescent="0.3">
      <c r="AW155">
        <v>72</v>
      </c>
    </row>
    <row r="156" spans="49:49" x14ac:dyDescent="0.3">
      <c r="AW15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6"/>
  <sheetViews>
    <sheetView topLeftCell="Q1" workbookViewId="0">
      <selection activeCell="AA62" sqref="AA6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>
        <v>0</v>
      </c>
      <c r="E2">
        <v>100</v>
      </c>
      <c r="F2">
        <v>300</v>
      </c>
      <c r="H2">
        <v>25</v>
      </c>
      <c r="J2">
        <v>1</v>
      </c>
      <c r="K2">
        <v>50</v>
      </c>
      <c r="L2">
        <v>3</v>
      </c>
      <c r="P2" t="s">
        <v>51</v>
      </c>
      <c r="Q2">
        <v>3</v>
      </c>
      <c r="S2">
        <v>0</v>
      </c>
      <c r="T2">
        <v>0.4</v>
      </c>
      <c r="U2">
        <v>5</v>
      </c>
      <c r="V2">
        <v>0.1</v>
      </c>
      <c r="W2">
        <v>0</v>
      </c>
      <c r="X2">
        <v>5</v>
      </c>
      <c r="Y2">
        <v>1</v>
      </c>
      <c r="Z2">
        <v>15</v>
      </c>
      <c r="AB2">
        <v>600</v>
      </c>
      <c r="AE2">
        <v>10</v>
      </c>
      <c r="AH2" t="s">
        <v>52</v>
      </c>
      <c r="AI2" t="s">
        <v>53</v>
      </c>
      <c r="AM2" t="s">
        <v>54</v>
      </c>
      <c r="AW2">
        <v>0.5</v>
      </c>
    </row>
    <row r="3" spans="1:49" x14ac:dyDescent="0.3">
      <c r="A3" t="s">
        <v>55</v>
      </c>
      <c r="B3" t="s">
        <v>56</v>
      </c>
      <c r="C3">
        <v>2</v>
      </c>
      <c r="E3">
        <v>400</v>
      </c>
      <c r="F3">
        <v>300</v>
      </c>
      <c r="H3">
        <v>25</v>
      </c>
      <c r="J3">
        <v>1</v>
      </c>
      <c r="K3">
        <v>50</v>
      </c>
      <c r="L3">
        <v>5</v>
      </c>
      <c r="P3" t="s">
        <v>51</v>
      </c>
      <c r="Q3">
        <v>3</v>
      </c>
      <c r="S3">
        <v>0</v>
      </c>
      <c r="T3">
        <v>0.2</v>
      </c>
      <c r="U3">
        <v>5</v>
      </c>
      <c r="V3">
        <v>0.1</v>
      </c>
      <c r="W3">
        <v>0</v>
      </c>
      <c r="X3">
        <v>5</v>
      </c>
      <c r="Y3">
        <v>1</v>
      </c>
      <c r="Z3">
        <v>15</v>
      </c>
      <c r="AB3">
        <v>600</v>
      </c>
      <c r="AE3">
        <v>10</v>
      </c>
      <c r="AH3" t="s">
        <v>52</v>
      </c>
      <c r="AI3" t="s">
        <v>57</v>
      </c>
      <c r="AM3" t="s">
        <v>54</v>
      </c>
      <c r="AW3">
        <v>0.7</v>
      </c>
    </row>
    <row r="4" spans="1:49" x14ac:dyDescent="0.3">
      <c r="A4" t="s">
        <v>58</v>
      </c>
      <c r="B4" t="s">
        <v>59</v>
      </c>
      <c r="C4">
        <v>0</v>
      </c>
      <c r="E4">
        <v>75</v>
      </c>
      <c r="F4">
        <v>600</v>
      </c>
      <c r="H4">
        <v>75</v>
      </c>
      <c r="J4">
        <v>4</v>
      </c>
      <c r="K4">
        <v>30</v>
      </c>
      <c r="L4">
        <v>2</v>
      </c>
      <c r="P4" t="s">
        <v>60</v>
      </c>
      <c r="Q4">
        <v>50</v>
      </c>
      <c r="S4">
        <v>0</v>
      </c>
      <c r="T4">
        <v>1</v>
      </c>
      <c r="U4">
        <v>1</v>
      </c>
      <c r="W4">
        <v>0</v>
      </c>
      <c r="X4">
        <v>15</v>
      </c>
      <c r="Y4">
        <v>3</v>
      </c>
      <c r="Z4">
        <v>10</v>
      </c>
      <c r="AB4">
        <v>500</v>
      </c>
      <c r="AE4">
        <v>10</v>
      </c>
      <c r="AI4" t="s">
        <v>61</v>
      </c>
      <c r="AM4" t="s">
        <v>62</v>
      </c>
      <c r="AW4">
        <v>0.75</v>
      </c>
    </row>
    <row r="5" spans="1:49" x14ac:dyDescent="0.3">
      <c r="A5" t="s">
        <v>63</v>
      </c>
      <c r="B5" t="s">
        <v>64</v>
      </c>
      <c r="C5">
        <v>0</v>
      </c>
      <c r="E5">
        <v>75</v>
      </c>
      <c r="F5">
        <v>400</v>
      </c>
      <c r="H5">
        <v>75</v>
      </c>
      <c r="J5">
        <v>4</v>
      </c>
      <c r="K5">
        <v>30</v>
      </c>
      <c r="L5">
        <v>2</v>
      </c>
      <c r="P5" t="s">
        <v>60</v>
      </c>
      <c r="Q5">
        <v>50</v>
      </c>
      <c r="S5">
        <v>0</v>
      </c>
      <c r="T5">
        <v>2</v>
      </c>
      <c r="U5">
        <v>1</v>
      </c>
      <c r="W5">
        <v>0</v>
      </c>
      <c r="X5">
        <v>15</v>
      </c>
      <c r="Y5">
        <v>3</v>
      </c>
      <c r="Z5">
        <v>10</v>
      </c>
      <c r="AB5">
        <v>500</v>
      </c>
      <c r="AE5">
        <v>10</v>
      </c>
      <c r="AH5" t="s">
        <v>65</v>
      </c>
      <c r="AI5" t="s">
        <v>66</v>
      </c>
      <c r="AM5" t="s">
        <v>62</v>
      </c>
      <c r="AW5">
        <v>0.8</v>
      </c>
    </row>
    <row r="6" spans="1:49" x14ac:dyDescent="0.3">
      <c r="A6" t="s">
        <v>67</v>
      </c>
      <c r="B6" t="s">
        <v>68</v>
      </c>
      <c r="C6">
        <v>1</v>
      </c>
      <c r="E6">
        <v>200</v>
      </c>
      <c r="F6">
        <v>250</v>
      </c>
      <c r="H6">
        <v>25</v>
      </c>
      <c r="J6">
        <v>1</v>
      </c>
      <c r="K6">
        <v>75</v>
      </c>
      <c r="L6">
        <v>4</v>
      </c>
      <c r="P6" t="s">
        <v>69</v>
      </c>
      <c r="Q6">
        <v>1</v>
      </c>
      <c r="S6">
        <v>0</v>
      </c>
      <c r="T6">
        <v>0.05</v>
      </c>
      <c r="U6">
        <v>1</v>
      </c>
      <c r="W6">
        <v>0</v>
      </c>
      <c r="X6">
        <v>15</v>
      </c>
      <c r="Y6">
        <v>1</v>
      </c>
      <c r="Z6">
        <v>15</v>
      </c>
      <c r="AB6">
        <v>800</v>
      </c>
      <c r="AE6">
        <v>10</v>
      </c>
      <c r="AH6" t="s">
        <v>52</v>
      </c>
      <c r="AI6" t="s">
        <v>70</v>
      </c>
      <c r="AM6" t="s">
        <v>54</v>
      </c>
      <c r="AW6">
        <v>1</v>
      </c>
    </row>
    <row r="7" spans="1:49" x14ac:dyDescent="0.3">
      <c r="A7" t="s">
        <v>71</v>
      </c>
      <c r="B7" t="s">
        <v>72</v>
      </c>
      <c r="C7">
        <v>0</v>
      </c>
      <c r="E7">
        <v>125</v>
      </c>
      <c r="F7">
        <v>600</v>
      </c>
      <c r="H7">
        <v>50</v>
      </c>
      <c r="J7">
        <v>3</v>
      </c>
      <c r="K7">
        <v>20</v>
      </c>
      <c r="L7">
        <v>4</v>
      </c>
      <c r="P7" t="s">
        <v>51</v>
      </c>
      <c r="Q7">
        <v>50</v>
      </c>
      <c r="S7">
        <v>0</v>
      </c>
      <c r="T7">
        <v>0.5</v>
      </c>
      <c r="U7">
        <v>1</v>
      </c>
      <c r="W7">
        <v>0</v>
      </c>
      <c r="X7">
        <v>8</v>
      </c>
      <c r="Y7">
        <v>2</v>
      </c>
      <c r="Z7">
        <v>15</v>
      </c>
      <c r="AB7">
        <v>800</v>
      </c>
      <c r="AE7">
        <v>20</v>
      </c>
      <c r="AI7" t="s">
        <v>73</v>
      </c>
      <c r="AM7" t="s">
        <v>74</v>
      </c>
      <c r="AW7">
        <v>2</v>
      </c>
    </row>
    <row r="8" spans="1:49" x14ac:dyDescent="0.3">
      <c r="A8" t="s">
        <v>75</v>
      </c>
      <c r="B8" t="s">
        <v>76</v>
      </c>
      <c r="C8">
        <v>1</v>
      </c>
      <c r="E8">
        <v>300</v>
      </c>
      <c r="F8">
        <v>600</v>
      </c>
      <c r="H8">
        <v>50</v>
      </c>
      <c r="J8">
        <v>3</v>
      </c>
      <c r="K8">
        <v>20</v>
      </c>
      <c r="L8">
        <v>5</v>
      </c>
      <c r="P8" t="s">
        <v>51</v>
      </c>
      <c r="Q8">
        <v>50</v>
      </c>
      <c r="S8">
        <v>0</v>
      </c>
      <c r="T8">
        <v>0.6</v>
      </c>
      <c r="U8">
        <v>2</v>
      </c>
      <c r="V8">
        <v>0.1</v>
      </c>
      <c r="W8">
        <v>0</v>
      </c>
      <c r="X8">
        <v>20</v>
      </c>
      <c r="Y8">
        <v>3</v>
      </c>
      <c r="Z8">
        <v>9</v>
      </c>
      <c r="AB8">
        <v>800</v>
      </c>
      <c r="AE8">
        <v>20</v>
      </c>
      <c r="AI8" t="s">
        <v>77</v>
      </c>
      <c r="AM8" t="s">
        <v>74</v>
      </c>
      <c r="AW8">
        <v>2.5</v>
      </c>
    </row>
    <row r="9" spans="1:49" x14ac:dyDescent="0.3">
      <c r="A9" t="s">
        <v>78</v>
      </c>
      <c r="B9" t="s">
        <v>79</v>
      </c>
      <c r="C9">
        <v>1</v>
      </c>
      <c r="E9">
        <v>300</v>
      </c>
      <c r="F9">
        <v>600</v>
      </c>
      <c r="H9">
        <v>40</v>
      </c>
      <c r="J9">
        <v>3</v>
      </c>
      <c r="K9">
        <v>40</v>
      </c>
      <c r="L9">
        <v>5</v>
      </c>
      <c r="P9" t="s">
        <v>60</v>
      </c>
      <c r="Q9">
        <v>40</v>
      </c>
      <c r="S9">
        <v>0</v>
      </c>
      <c r="T9">
        <v>0.25</v>
      </c>
      <c r="U9">
        <v>1</v>
      </c>
      <c r="W9">
        <v>0</v>
      </c>
      <c r="X9">
        <v>5</v>
      </c>
      <c r="Y9">
        <v>1</v>
      </c>
      <c r="Z9">
        <v>5</v>
      </c>
      <c r="AB9">
        <v>800</v>
      </c>
      <c r="AE9">
        <v>30</v>
      </c>
      <c r="AI9" t="s">
        <v>80</v>
      </c>
      <c r="AM9" t="s">
        <v>62</v>
      </c>
      <c r="AW9">
        <v>3</v>
      </c>
    </row>
    <row r="10" spans="1:49" x14ac:dyDescent="0.3">
      <c r="A10" t="s">
        <v>81</v>
      </c>
      <c r="B10" t="s">
        <v>82</v>
      </c>
      <c r="C10">
        <v>0</v>
      </c>
      <c r="E10">
        <v>100</v>
      </c>
      <c r="F10">
        <v>500</v>
      </c>
      <c r="H10">
        <v>500</v>
      </c>
      <c r="J10">
        <v>10</v>
      </c>
      <c r="K10">
        <v>0</v>
      </c>
      <c r="L10">
        <v>1</v>
      </c>
      <c r="M10">
        <v>2</v>
      </c>
      <c r="N10">
        <v>0.1</v>
      </c>
      <c r="P10" t="s">
        <v>69</v>
      </c>
      <c r="Q10">
        <v>0</v>
      </c>
      <c r="S10">
        <v>0</v>
      </c>
      <c r="T10">
        <v>1</v>
      </c>
      <c r="U10">
        <v>1</v>
      </c>
      <c r="W10">
        <v>0</v>
      </c>
      <c r="X10">
        <v>0</v>
      </c>
      <c r="Y10">
        <v>0</v>
      </c>
      <c r="Z10">
        <v>0</v>
      </c>
      <c r="AB10">
        <v>50</v>
      </c>
      <c r="AC10">
        <v>20</v>
      </c>
      <c r="AD10">
        <v>7</v>
      </c>
      <c r="AE10">
        <v>150</v>
      </c>
      <c r="AH10" t="s">
        <v>83</v>
      </c>
      <c r="AI10" t="s">
        <v>84</v>
      </c>
      <c r="AM10" t="s">
        <v>85</v>
      </c>
      <c r="AV10" t="b">
        <v>1</v>
      </c>
      <c r="AW10">
        <v>3.2</v>
      </c>
    </row>
    <row r="11" spans="1:49" x14ac:dyDescent="0.3">
      <c r="A11" t="s">
        <v>86</v>
      </c>
      <c r="B11" t="s">
        <v>87</v>
      </c>
      <c r="C11">
        <v>2</v>
      </c>
      <c r="E11">
        <v>350</v>
      </c>
      <c r="F11">
        <v>1500</v>
      </c>
      <c r="H11">
        <v>300</v>
      </c>
      <c r="J11">
        <v>30</v>
      </c>
      <c r="K11">
        <v>15</v>
      </c>
      <c r="L11">
        <v>5</v>
      </c>
      <c r="M11">
        <v>30</v>
      </c>
      <c r="P11" t="s">
        <v>60</v>
      </c>
      <c r="Q11">
        <v>0</v>
      </c>
      <c r="S11">
        <v>0</v>
      </c>
      <c r="T11">
        <v>2</v>
      </c>
      <c r="U11">
        <v>5</v>
      </c>
      <c r="V11">
        <v>0.1</v>
      </c>
      <c r="W11">
        <v>0</v>
      </c>
      <c r="X11">
        <v>0</v>
      </c>
      <c r="Y11">
        <v>0</v>
      </c>
      <c r="Z11">
        <v>0</v>
      </c>
      <c r="AB11">
        <v>20</v>
      </c>
      <c r="AC11">
        <v>20</v>
      </c>
      <c r="AD11">
        <v>60</v>
      </c>
      <c r="AE11">
        <v>75</v>
      </c>
      <c r="AH11" t="s">
        <v>88</v>
      </c>
      <c r="AI11" t="s">
        <v>84</v>
      </c>
      <c r="AM11" t="s">
        <v>89</v>
      </c>
      <c r="AV11" t="b">
        <v>1</v>
      </c>
      <c r="AW11">
        <v>3.4</v>
      </c>
    </row>
    <row r="12" spans="1:49" x14ac:dyDescent="0.3">
      <c r="A12" t="s">
        <v>90</v>
      </c>
      <c r="B12" t="s">
        <v>91</v>
      </c>
      <c r="C12">
        <v>1</v>
      </c>
      <c r="E12">
        <v>200</v>
      </c>
      <c r="F12">
        <v>2000</v>
      </c>
      <c r="H12">
        <v>400</v>
      </c>
      <c r="J12">
        <v>50</v>
      </c>
      <c r="K12">
        <v>15</v>
      </c>
      <c r="L12">
        <v>4</v>
      </c>
      <c r="M12">
        <v>10</v>
      </c>
      <c r="P12" t="s">
        <v>60</v>
      </c>
      <c r="Q12">
        <v>0</v>
      </c>
      <c r="S12">
        <v>0</v>
      </c>
      <c r="T12">
        <v>1</v>
      </c>
      <c r="U12">
        <v>1</v>
      </c>
      <c r="W12">
        <v>0</v>
      </c>
      <c r="X12">
        <v>0</v>
      </c>
      <c r="Y12">
        <v>0</v>
      </c>
      <c r="Z12">
        <v>0</v>
      </c>
      <c r="AB12">
        <v>170</v>
      </c>
      <c r="AC12">
        <v>20</v>
      </c>
      <c r="AD12">
        <v>25</v>
      </c>
      <c r="AE12">
        <v>150</v>
      </c>
      <c r="AH12" t="s">
        <v>92</v>
      </c>
      <c r="AI12" t="s">
        <v>93</v>
      </c>
      <c r="AM12" t="s">
        <v>89</v>
      </c>
      <c r="AV12" t="b">
        <v>1</v>
      </c>
      <c r="AW12">
        <v>3.5</v>
      </c>
    </row>
    <row r="13" spans="1:49" x14ac:dyDescent="0.3">
      <c r="A13" t="s">
        <v>94</v>
      </c>
      <c r="B13" t="s">
        <v>95</v>
      </c>
      <c r="C13">
        <v>3</v>
      </c>
      <c r="D13">
        <v>0.3</v>
      </c>
      <c r="E13">
        <v>800</v>
      </c>
      <c r="F13">
        <v>700</v>
      </c>
      <c r="H13">
        <v>50</v>
      </c>
      <c r="J13">
        <v>1</v>
      </c>
      <c r="K13">
        <v>20</v>
      </c>
      <c r="L13">
        <v>8</v>
      </c>
      <c r="P13" t="s">
        <v>51</v>
      </c>
      <c r="Q13">
        <v>40</v>
      </c>
      <c r="S13">
        <v>0</v>
      </c>
      <c r="T13">
        <v>4.3</v>
      </c>
      <c r="U13">
        <v>15</v>
      </c>
      <c r="V13">
        <v>0.05</v>
      </c>
      <c r="W13">
        <v>0</v>
      </c>
      <c r="X13">
        <v>10</v>
      </c>
      <c r="Y13">
        <v>0.66</v>
      </c>
      <c r="Z13">
        <v>5</v>
      </c>
      <c r="AB13">
        <v>1200</v>
      </c>
      <c r="AE13">
        <v>10</v>
      </c>
      <c r="AI13" t="s">
        <v>96</v>
      </c>
      <c r="AM13" t="s">
        <v>74</v>
      </c>
      <c r="AW13">
        <v>3.65</v>
      </c>
    </row>
    <row r="14" spans="1:49" x14ac:dyDescent="0.3">
      <c r="A14" t="s">
        <v>97</v>
      </c>
      <c r="B14" t="s">
        <v>98</v>
      </c>
      <c r="C14">
        <v>2</v>
      </c>
      <c r="D14">
        <v>0.5</v>
      </c>
      <c r="E14">
        <v>600</v>
      </c>
      <c r="F14">
        <v>700</v>
      </c>
      <c r="H14">
        <v>100</v>
      </c>
      <c r="J14">
        <v>10</v>
      </c>
      <c r="K14">
        <v>30</v>
      </c>
      <c r="L14">
        <v>8</v>
      </c>
      <c r="P14" t="s">
        <v>51</v>
      </c>
      <c r="Q14">
        <v>90</v>
      </c>
      <c r="S14">
        <v>0.6</v>
      </c>
      <c r="T14">
        <v>0</v>
      </c>
      <c r="U14">
        <v>1</v>
      </c>
      <c r="AB14">
        <v>1000</v>
      </c>
      <c r="AE14">
        <v>50</v>
      </c>
      <c r="AI14" t="s">
        <v>99</v>
      </c>
      <c r="AM14" t="s">
        <v>74</v>
      </c>
      <c r="AW14">
        <v>3.75</v>
      </c>
    </row>
    <row r="15" spans="1:49" x14ac:dyDescent="0.3">
      <c r="A15" t="s">
        <v>100</v>
      </c>
      <c r="B15" t="s">
        <v>101</v>
      </c>
      <c r="C15">
        <v>0</v>
      </c>
      <c r="E15">
        <v>700</v>
      </c>
      <c r="F15">
        <v>700</v>
      </c>
      <c r="H15">
        <v>100</v>
      </c>
      <c r="J15">
        <v>1</v>
      </c>
      <c r="K15">
        <v>25</v>
      </c>
      <c r="L15">
        <v>6</v>
      </c>
      <c r="P15" t="s">
        <v>69</v>
      </c>
      <c r="Q15">
        <v>30</v>
      </c>
      <c r="S15">
        <v>0</v>
      </c>
      <c r="T15">
        <v>3</v>
      </c>
      <c r="U15">
        <v>20</v>
      </c>
      <c r="V15">
        <v>0.05</v>
      </c>
      <c r="W15">
        <v>0</v>
      </c>
      <c r="X15">
        <v>7</v>
      </c>
      <c r="Y15">
        <v>1</v>
      </c>
      <c r="Z15">
        <v>20</v>
      </c>
      <c r="AB15">
        <v>800</v>
      </c>
      <c r="AE15">
        <v>30</v>
      </c>
      <c r="AI15" t="s">
        <v>102</v>
      </c>
      <c r="AM15" t="s">
        <v>103</v>
      </c>
      <c r="AW15">
        <v>3.8</v>
      </c>
    </row>
    <row r="16" spans="1:49" x14ac:dyDescent="0.3">
      <c r="A16" t="s">
        <v>104</v>
      </c>
      <c r="B16" t="s">
        <v>105</v>
      </c>
      <c r="C16">
        <v>2</v>
      </c>
      <c r="E16">
        <v>1200</v>
      </c>
      <c r="F16">
        <v>450</v>
      </c>
      <c r="H16">
        <v>40</v>
      </c>
      <c r="J16">
        <v>3</v>
      </c>
      <c r="K16">
        <v>40</v>
      </c>
      <c r="L16">
        <v>10</v>
      </c>
      <c r="P16" t="s">
        <v>51</v>
      </c>
      <c r="Q16">
        <v>15</v>
      </c>
      <c r="S16">
        <v>0</v>
      </c>
      <c r="T16">
        <v>0.2</v>
      </c>
      <c r="U16">
        <v>4</v>
      </c>
      <c r="V16">
        <v>0.1</v>
      </c>
      <c r="W16">
        <v>0</v>
      </c>
      <c r="X16">
        <v>5</v>
      </c>
      <c r="Y16">
        <v>1</v>
      </c>
      <c r="Z16">
        <v>15</v>
      </c>
      <c r="AB16">
        <v>700</v>
      </c>
      <c r="AE16">
        <v>30</v>
      </c>
      <c r="AH16" t="s">
        <v>52</v>
      </c>
      <c r="AI16" t="s">
        <v>106</v>
      </c>
      <c r="AM16" t="s">
        <v>54</v>
      </c>
      <c r="AW16">
        <v>3.85</v>
      </c>
    </row>
    <row r="17" spans="1:49" x14ac:dyDescent="0.3">
      <c r="A17" t="s">
        <v>107</v>
      </c>
      <c r="B17" t="s">
        <v>108</v>
      </c>
      <c r="C17">
        <v>0</v>
      </c>
      <c r="E17">
        <v>600</v>
      </c>
      <c r="F17">
        <v>700</v>
      </c>
      <c r="H17">
        <v>110</v>
      </c>
      <c r="J17">
        <v>12</v>
      </c>
      <c r="K17">
        <v>30</v>
      </c>
      <c r="L17">
        <v>7</v>
      </c>
      <c r="P17" t="s">
        <v>60</v>
      </c>
      <c r="Q17">
        <v>90</v>
      </c>
      <c r="S17">
        <v>0</v>
      </c>
      <c r="T17">
        <v>0.7</v>
      </c>
      <c r="U17">
        <v>2</v>
      </c>
      <c r="V17">
        <v>0.3</v>
      </c>
      <c r="W17">
        <v>0</v>
      </c>
      <c r="X17">
        <v>20</v>
      </c>
      <c r="Y17">
        <v>5</v>
      </c>
      <c r="Z17">
        <v>5</v>
      </c>
      <c r="AB17">
        <v>500</v>
      </c>
      <c r="AE17">
        <v>30</v>
      </c>
      <c r="AI17" t="s">
        <v>109</v>
      </c>
      <c r="AM17" t="s">
        <v>62</v>
      </c>
      <c r="AW17">
        <v>3.9</v>
      </c>
    </row>
    <row r="18" spans="1:49" x14ac:dyDescent="0.3">
      <c r="A18" t="s">
        <v>110</v>
      </c>
      <c r="B18" t="s">
        <v>111</v>
      </c>
      <c r="C18">
        <v>1</v>
      </c>
      <c r="E18">
        <v>1000</v>
      </c>
      <c r="F18">
        <v>500</v>
      </c>
      <c r="H18">
        <v>200</v>
      </c>
      <c r="J18">
        <v>10</v>
      </c>
      <c r="K18">
        <v>40</v>
      </c>
      <c r="L18">
        <v>8</v>
      </c>
      <c r="P18" t="s">
        <v>69</v>
      </c>
      <c r="Q18">
        <v>50</v>
      </c>
      <c r="S18">
        <v>0</v>
      </c>
      <c r="T18">
        <v>1</v>
      </c>
      <c r="U18">
        <v>1</v>
      </c>
      <c r="W18">
        <v>0</v>
      </c>
      <c r="X18">
        <v>10</v>
      </c>
      <c r="Y18">
        <v>2</v>
      </c>
      <c r="Z18">
        <v>10</v>
      </c>
      <c r="AB18">
        <v>700</v>
      </c>
      <c r="AE18">
        <v>30</v>
      </c>
      <c r="AH18" t="s">
        <v>52</v>
      </c>
      <c r="AI18" t="s">
        <v>112</v>
      </c>
      <c r="AM18" t="s">
        <v>113</v>
      </c>
      <c r="AW18">
        <v>4</v>
      </c>
    </row>
    <row r="19" spans="1:49" x14ac:dyDescent="0.3">
      <c r="A19" t="s">
        <v>114</v>
      </c>
      <c r="B19" t="s">
        <v>115</v>
      </c>
      <c r="C19">
        <v>0</v>
      </c>
      <c r="E19">
        <v>800</v>
      </c>
      <c r="F19">
        <v>700</v>
      </c>
      <c r="H19">
        <v>150</v>
      </c>
      <c r="J19">
        <v>10</v>
      </c>
      <c r="K19">
        <v>12</v>
      </c>
      <c r="L19">
        <v>8</v>
      </c>
      <c r="P19" t="s">
        <v>51</v>
      </c>
      <c r="Q19">
        <v>120</v>
      </c>
      <c r="S19">
        <v>0</v>
      </c>
      <c r="T19">
        <v>1</v>
      </c>
      <c r="U19">
        <v>1</v>
      </c>
      <c r="W19">
        <v>0</v>
      </c>
      <c r="X19">
        <v>15</v>
      </c>
      <c r="Y19">
        <v>5</v>
      </c>
      <c r="Z19">
        <v>10</v>
      </c>
      <c r="AB19">
        <v>800</v>
      </c>
      <c r="AE19">
        <v>30</v>
      </c>
      <c r="AI19" t="s">
        <v>116</v>
      </c>
      <c r="AM19" t="s">
        <v>74</v>
      </c>
      <c r="AW19">
        <v>4.125</v>
      </c>
    </row>
    <row r="20" spans="1:49" x14ac:dyDescent="0.3">
      <c r="A20" t="s">
        <v>117</v>
      </c>
      <c r="B20" t="s">
        <v>118</v>
      </c>
      <c r="C20">
        <v>2</v>
      </c>
      <c r="E20">
        <v>1400</v>
      </c>
      <c r="F20">
        <v>400</v>
      </c>
      <c r="H20">
        <v>150</v>
      </c>
      <c r="J20">
        <v>10</v>
      </c>
      <c r="K20">
        <v>60</v>
      </c>
      <c r="L20">
        <v>12</v>
      </c>
      <c r="P20" t="s">
        <v>69</v>
      </c>
      <c r="Q20">
        <v>50</v>
      </c>
      <c r="S20">
        <v>0</v>
      </c>
      <c r="T20">
        <v>0.33</v>
      </c>
      <c r="U20">
        <v>1</v>
      </c>
      <c r="W20">
        <v>0</v>
      </c>
      <c r="X20">
        <v>10</v>
      </c>
      <c r="Y20">
        <v>2</v>
      </c>
      <c r="Z20">
        <v>10</v>
      </c>
      <c r="AB20">
        <v>700</v>
      </c>
      <c r="AE20">
        <v>30</v>
      </c>
      <c r="AH20" t="s">
        <v>52</v>
      </c>
      <c r="AI20" t="s">
        <v>119</v>
      </c>
      <c r="AM20" t="s">
        <v>113</v>
      </c>
      <c r="AW20">
        <v>4.25</v>
      </c>
    </row>
    <row r="21" spans="1:49" x14ac:dyDescent="0.3">
      <c r="A21" t="s">
        <v>120</v>
      </c>
      <c r="B21" t="s">
        <v>121</v>
      </c>
      <c r="C21">
        <v>1</v>
      </c>
      <c r="E21">
        <v>1000</v>
      </c>
      <c r="F21">
        <v>450</v>
      </c>
      <c r="H21">
        <v>75</v>
      </c>
      <c r="J21">
        <v>3</v>
      </c>
      <c r="K21">
        <v>30</v>
      </c>
      <c r="L21">
        <v>10</v>
      </c>
      <c r="P21" t="s">
        <v>60</v>
      </c>
      <c r="Q21">
        <v>60</v>
      </c>
      <c r="S21">
        <v>0</v>
      </c>
      <c r="T21">
        <v>0.15</v>
      </c>
      <c r="U21">
        <v>1</v>
      </c>
      <c r="W21">
        <v>0</v>
      </c>
      <c r="X21">
        <v>20</v>
      </c>
      <c r="Y21">
        <v>1</v>
      </c>
      <c r="Z21">
        <v>10</v>
      </c>
      <c r="AB21">
        <v>800</v>
      </c>
      <c r="AE21">
        <v>30</v>
      </c>
      <c r="AI21" t="s">
        <v>122</v>
      </c>
      <c r="AM21" t="s">
        <v>62</v>
      </c>
      <c r="AW21">
        <v>4.5</v>
      </c>
    </row>
    <row r="22" spans="1:49" x14ac:dyDescent="0.3">
      <c r="A22" t="s">
        <v>123</v>
      </c>
      <c r="B22" t="s">
        <v>124</v>
      </c>
      <c r="C22">
        <v>3</v>
      </c>
      <c r="D22">
        <v>0.3</v>
      </c>
      <c r="E22">
        <v>2000</v>
      </c>
      <c r="F22">
        <v>1000</v>
      </c>
      <c r="H22">
        <v>200</v>
      </c>
      <c r="J22">
        <v>10</v>
      </c>
      <c r="K22">
        <v>20</v>
      </c>
      <c r="L22">
        <v>12</v>
      </c>
      <c r="P22" t="s">
        <v>60</v>
      </c>
      <c r="Q22">
        <v>225</v>
      </c>
      <c r="S22">
        <v>0</v>
      </c>
      <c r="T22">
        <v>1.5</v>
      </c>
      <c r="U22">
        <v>1</v>
      </c>
      <c r="W22">
        <v>0</v>
      </c>
      <c r="X22">
        <v>10</v>
      </c>
      <c r="Y22">
        <v>2</v>
      </c>
      <c r="Z22">
        <v>5</v>
      </c>
      <c r="AB22">
        <v>900</v>
      </c>
      <c r="AE22">
        <v>30</v>
      </c>
      <c r="AI22" t="s">
        <v>125</v>
      </c>
      <c r="AM22" t="s">
        <v>62</v>
      </c>
      <c r="AW22">
        <v>4.75</v>
      </c>
    </row>
    <row r="23" spans="1:49" x14ac:dyDescent="0.3">
      <c r="A23" t="s">
        <v>126</v>
      </c>
      <c r="B23" t="s">
        <v>127</v>
      </c>
      <c r="C23">
        <v>1</v>
      </c>
      <c r="E23">
        <v>1000</v>
      </c>
      <c r="F23">
        <v>800</v>
      </c>
      <c r="H23">
        <v>100</v>
      </c>
      <c r="J23">
        <v>10</v>
      </c>
      <c r="K23">
        <v>7</v>
      </c>
      <c r="L23">
        <v>10</v>
      </c>
      <c r="P23" t="s">
        <v>51</v>
      </c>
      <c r="Q23">
        <v>100</v>
      </c>
      <c r="S23">
        <v>0</v>
      </c>
      <c r="T23">
        <v>1</v>
      </c>
      <c r="U23">
        <v>3</v>
      </c>
      <c r="V23">
        <v>0.2</v>
      </c>
      <c r="W23">
        <v>0</v>
      </c>
      <c r="X23">
        <v>18</v>
      </c>
      <c r="Y23">
        <v>3</v>
      </c>
      <c r="Z23">
        <v>10</v>
      </c>
      <c r="AB23">
        <v>800</v>
      </c>
      <c r="AE23">
        <v>30</v>
      </c>
      <c r="AI23" t="s">
        <v>128</v>
      </c>
      <c r="AM23" t="s">
        <v>74</v>
      </c>
      <c r="AW23">
        <v>5</v>
      </c>
    </row>
    <row r="24" spans="1:49" x14ac:dyDescent="0.3">
      <c r="A24" t="s">
        <v>129</v>
      </c>
      <c r="B24" t="s">
        <v>130</v>
      </c>
      <c r="C24">
        <v>3</v>
      </c>
      <c r="D24">
        <v>0.3</v>
      </c>
      <c r="E24">
        <v>2250</v>
      </c>
      <c r="F24">
        <v>1000</v>
      </c>
      <c r="H24">
        <v>275</v>
      </c>
      <c r="I24">
        <v>400</v>
      </c>
      <c r="J24">
        <v>40</v>
      </c>
      <c r="K24">
        <v>10</v>
      </c>
      <c r="L24">
        <v>13</v>
      </c>
      <c r="P24" t="s">
        <v>51</v>
      </c>
      <c r="Q24">
        <v>350</v>
      </c>
      <c r="S24">
        <v>0</v>
      </c>
      <c r="T24">
        <v>2</v>
      </c>
      <c r="U24">
        <v>1</v>
      </c>
      <c r="AB24">
        <v>1000</v>
      </c>
      <c r="AE24">
        <v>300</v>
      </c>
      <c r="AI24" t="s">
        <v>131</v>
      </c>
      <c r="AM24" t="s">
        <v>74</v>
      </c>
      <c r="AW24">
        <v>5.5</v>
      </c>
    </row>
    <row r="25" spans="1:49" x14ac:dyDescent="0.3">
      <c r="A25" t="s">
        <v>132</v>
      </c>
      <c r="B25" t="s">
        <v>133</v>
      </c>
      <c r="C25">
        <v>3</v>
      </c>
      <c r="D25">
        <v>0.3</v>
      </c>
      <c r="E25">
        <v>2500</v>
      </c>
      <c r="F25">
        <v>750</v>
      </c>
      <c r="H25">
        <v>50</v>
      </c>
      <c r="J25">
        <v>1</v>
      </c>
      <c r="K25">
        <v>15</v>
      </c>
      <c r="L25">
        <v>15</v>
      </c>
      <c r="P25" t="s">
        <v>51</v>
      </c>
      <c r="Q25">
        <v>40</v>
      </c>
      <c r="S25">
        <v>0</v>
      </c>
      <c r="T25">
        <v>4.55</v>
      </c>
      <c r="U25">
        <v>30</v>
      </c>
      <c r="V25">
        <v>0.05</v>
      </c>
      <c r="W25">
        <v>1</v>
      </c>
      <c r="X25">
        <v>10</v>
      </c>
      <c r="Y25">
        <v>0.5</v>
      </c>
      <c r="Z25">
        <v>5</v>
      </c>
      <c r="AB25">
        <v>1200</v>
      </c>
      <c r="AE25">
        <v>10</v>
      </c>
      <c r="AI25" t="s">
        <v>134</v>
      </c>
      <c r="AM25" t="s">
        <v>74</v>
      </c>
      <c r="AW25">
        <v>5.75</v>
      </c>
    </row>
    <row r="26" spans="1:49" x14ac:dyDescent="0.3">
      <c r="A26" t="s">
        <v>135</v>
      </c>
      <c r="B26" t="s">
        <v>136</v>
      </c>
      <c r="C26">
        <v>3</v>
      </c>
      <c r="E26">
        <v>5000</v>
      </c>
      <c r="F26">
        <v>1200</v>
      </c>
      <c r="H26">
        <v>700</v>
      </c>
      <c r="J26">
        <v>300</v>
      </c>
      <c r="K26">
        <v>3</v>
      </c>
      <c r="L26">
        <v>25</v>
      </c>
      <c r="P26" t="s">
        <v>51</v>
      </c>
      <c r="Q26">
        <v>1200</v>
      </c>
      <c r="S26">
        <v>1</v>
      </c>
      <c r="T26">
        <v>1</v>
      </c>
      <c r="AB26">
        <v>1200</v>
      </c>
      <c r="AE26">
        <v>400</v>
      </c>
      <c r="AI26" t="s">
        <v>137</v>
      </c>
      <c r="AM26" t="s">
        <v>74</v>
      </c>
      <c r="AW26">
        <v>6</v>
      </c>
    </row>
    <row r="27" spans="1:49" x14ac:dyDescent="0.3">
      <c r="A27" t="s">
        <v>138</v>
      </c>
      <c r="B27" t="s">
        <v>139</v>
      </c>
      <c r="C27">
        <v>1</v>
      </c>
      <c r="E27">
        <v>4000</v>
      </c>
      <c r="F27">
        <v>900</v>
      </c>
      <c r="H27">
        <v>120</v>
      </c>
      <c r="J27">
        <v>5</v>
      </c>
      <c r="K27">
        <v>20</v>
      </c>
      <c r="L27">
        <v>20</v>
      </c>
      <c r="P27" t="s">
        <v>60</v>
      </c>
      <c r="Q27">
        <v>120</v>
      </c>
      <c r="S27">
        <v>0</v>
      </c>
      <c r="T27">
        <v>0.25</v>
      </c>
      <c r="U27">
        <v>1</v>
      </c>
      <c r="W27">
        <v>0</v>
      </c>
      <c r="X27">
        <v>10</v>
      </c>
      <c r="Y27">
        <v>2</v>
      </c>
      <c r="Z27">
        <v>10</v>
      </c>
      <c r="AB27">
        <v>800</v>
      </c>
      <c r="AE27">
        <v>50</v>
      </c>
      <c r="AI27" t="s">
        <v>140</v>
      </c>
      <c r="AM27" t="s">
        <v>62</v>
      </c>
      <c r="AW27">
        <v>7</v>
      </c>
    </row>
    <row r="28" spans="1:49" x14ac:dyDescent="0.3">
      <c r="A28" t="s">
        <v>141</v>
      </c>
      <c r="B28" t="s">
        <v>142</v>
      </c>
      <c r="C28">
        <v>0</v>
      </c>
      <c r="E28">
        <v>3000</v>
      </c>
      <c r="F28">
        <v>900</v>
      </c>
      <c r="H28">
        <v>200</v>
      </c>
      <c r="J28">
        <v>20</v>
      </c>
      <c r="K28">
        <v>10</v>
      </c>
      <c r="L28">
        <v>18</v>
      </c>
      <c r="P28" t="s">
        <v>51</v>
      </c>
      <c r="Q28">
        <v>200</v>
      </c>
      <c r="S28">
        <v>0</v>
      </c>
      <c r="T28">
        <v>2</v>
      </c>
      <c r="U28">
        <v>4</v>
      </c>
      <c r="V28">
        <v>0.1</v>
      </c>
      <c r="W28">
        <v>0</v>
      </c>
      <c r="X28">
        <v>15</v>
      </c>
      <c r="Y28">
        <v>2</v>
      </c>
      <c r="Z28">
        <v>10</v>
      </c>
      <c r="AB28">
        <v>800</v>
      </c>
      <c r="AE28">
        <v>100</v>
      </c>
      <c r="AI28" t="s">
        <v>143</v>
      </c>
      <c r="AM28" t="s">
        <v>74</v>
      </c>
      <c r="AW28">
        <v>7.25</v>
      </c>
    </row>
    <row r="29" spans="1:49" x14ac:dyDescent="0.3">
      <c r="A29" t="s">
        <v>144</v>
      </c>
      <c r="B29" t="s">
        <v>145</v>
      </c>
      <c r="C29">
        <v>1</v>
      </c>
      <c r="E29">
        <v>3500</v>
      </c>
      <c r="F29">
        <v>900</v>
      </c>
      <c r="H29">
        <v>150</v>
      </c>
      <c r="J29">
        <v>40</v>
      </c>
      <c r="K29">
        <v>12</v>
      </c>
      <c r="L29">
        <v>20</v>
      </c>
      <c r="P29" t="s">
        <v>60</v>
      </c>
      <c r="Q29">
        <v>75</v>
      </c>
      <c r="S29">
        <v>0</v>
      </c>
      <c r="T29">
        <v>2</v>
      </c>
      <c r="U29">
        <v>12</v>
      </c>
      <c r="V29">
        <v>0.1</v>
      </c>
      <c r="W29">
        <v>5</v>
      </c>
      <c r="X29">
        <v>30</v>
      </c>
      <c r="Y29">
        <v>5</v>
      </c>
      <c r="Z29">
        <v>5</v>
      </c>
      <c r="AB29">
        <v>700</v>
      </c>
      <c r="AE29">
        <v>100</v>
      </c>
      <c r="AH29" t="s">
        <v>146</v>
      </c>
      <c r="AI29" t="s">
        <v>147</v>
      </c>
      <c r="AM29" t="s">
        <v>148</v>
      </c>
      <c r="AR29" s="1" t="s">
        <v>149</v>
      </c>
      <c r="AW29">
        <v>7.4</v>
      </c>
    </row>
    <row r="30" spans="1:49" x14ac:dyDescent="0.3">
      <c r="A30" t="s">
        <v>150</v>
      </c>
      <c r="B30" t="s">
        <v>151</v>
      </c>
      <c r="C30">
        <v>2</v>
      </c>
      <c r="D30">
        <v>0.4</v>
      </c>
      <c r="E30">
        <v>6000</v>
      </c>
      <c r="F30">
        <v>900</v>
      </c>
      <c r="H30">
        <v>400</v>
      </c>
      <c r="I30">
        <v>200</v>
      </c>
      <c r="J30">
        <v>10</v>
      </c>
      <c r="K30">
        <v>25</v>
      </c>
      <c r="L30">
        <v>24</v>
      </c>
      <c r="P30" t="s">
        <v>152</v>
      </c>
      <c r="Q30">
        <v>500</v>
      </c>
      <c r="S30">
        <v>0</v>
      </c>
      <c r="T30">
        <v>0.75</v>
      </c>
      <c r="U30">
        <v>1</v>
      </c>
      <c r="W30">
        <v>0</v>
      </c>
      <c r="X30">
        <v>5</v>
      </c>
      <c r="Y30">
        <v>1</v>
      </c>
      <c r="Z30">
        <v>10</v>
      </c>
      <c r="AB30">
        <v>900</v>
      </c>
      <c r="AE30">
        <v>75</v>
      </c>
      <c r="AI30" t="s">
        <v>153</v>
      </c>
      <c r="AM30" t="s">
        <v>103</v>
      </c>
      <c r="AW30">
        <v>7.5</v>
      </c>
    </row>
    <row r="31" spans="1:49" x14ac:dyDescent="0.3">
      <c r="A31" t="s">
        <v>154</v>
      </c>
      <c r="B31" t="s">
        <v>155</v>
      </c>
      <c r="C31">
        <v>0</v>
      </c>
      <c r="E31">
        <v>3000</v>
      </c>
      <c r="F31">
        <v>900</v>
      </c>
      <c r="H31">
        <v>750</v>
      </c>
      <c r="J31">
        <v>200</v>
      </c>
      <c r="K31">
        <v>5</v>
      </c>
      <c r="L31">
        <v>16</v>
      </c>
      <c r="P31" t="s">
        <v>60</v>
      </c>
      <c r="Q31">
        <v>750</v>
      </c>
      <c r="S31">
        <v>0</v>
      </c>
      <c r="T31">
        <v>3</v>
      </c>
      <c r="U31">
        <v>1</v>
      </c>
      <c r="W31">
        <v>0</v>
      </c>
      <c r="X31">
        <v>10</v>
      </c>
      <c r="Y31">
        <v>5</v>
      </c>
      <c r="Z31">
        <v>10</v>
      </c>
      <c r="AB31">
        <v>500</v>
      </c>
      <c r="AE31">
        <v>400</v>
      </c>
      <c r="AI31" t="s">
        <v>156</v>
      </c>
      <c r="AM31" t="s">
        <v>62</v>
      </c>
      <c r="AW31">
        <v>8</v>
      </c>
    </row>
    <row r="32" spans="1:49" x14ac:dyDescent="0.3">
      <c r="A32" t="s">
        <v>157</v>
      </c>
      <c r="B32" t="s">
        <v>158</v>
      </c>
      <c r="C32">
        <v>3</v>
      </c>
      <c r="D32">
        <v>0.4</v>
      </c>
      <c r="E32">
        <v>6500</v>
      </c>
      <c r="F32">
        <v>700</v>
      </c>
      <c r="H32">
        <v>50</v>
      </c>
      <c r="J32">
        <v>20</v>
      </c>
      <c r="K32">
        <v>15</v>
      </c>
      <c r="L32">
        <v>28</v>
      </c>
      <c r="P32" t="s">
        <v>51</v>
      </c>
      <c r="Q32">
        <v>35</v>
      </c>
      <c r="S32">
        <v>0</v>
      </c>
      <c r="T32">
        <v>0.1</v>
      </c>
      <c r="U32">
        <v>1</v>
      </c>
      <c r="W32">
        <v>10</v>
      </c>
      <c r="X32">
        <v>10</v>
      </c>
      <c r="Y32">
        <v>10</v>
      </c>
      <c r="Z32">
        <v>10</v>
      </c>
      <c r="AB32">
        <v>1200</v>
      </c>
      <c r="AE32">
        <v>20</v>
      </c>
      <c r="AI32" t="s">
        <v>159</v>
      </c>
      <c r="AM32" t="s">
        <v>74</v>
      </c>
      <c r="AW32">
        <v>8.5</v>
      </c>
    </row>
    <row r="33" spans="1:49" x14ac:dyDescent="0.3">
      <c r="A33" t="s">
        <v>160</v>
      </c>
      <c r="B33" t="s">
        <v>161</v>
      </c>
      <c r="C33">
        <v>1</v>
      </c>
      <c r="E33">
        <v>200</v>
      </c>
      <c r="F33">
        <v>1200</v>
      </c>
      <c r="H33">
        <v>4000</v>
      </c>
      <c r="J33">
        <v>75</v>
      </c>
      <c r="K33">
        <v>10</v>
      </c>
      <c r="L33">
        <v>2</v>
      </c>
      <c r="M33">
        <v>1</v>
      </c>
      <c r="P33" t="s">
        <v>60</v>
      </c>
      <c r="Q33">
        <v>0</v>
      </c>
      <c r="S33">
        <v>0</v>
      </c>
      <c r="T33">
        <v>5</v>
      </c>
      <c r="U33">
        <v>1</v>
      </c>
      <c r="W33">
        <v>0</v>
      </c>
      <c r="X33">
        <v>0</v>
      </c>
      <c r="Y33">
        <v>0</v>
      </c>
      <c r="Z33">
        <v>0</v>
      </c>
      <c r="AB33">
        <v>400</v>
      </c>
      <c r="AC33">
        <v>100</v>
      </c>
      <c r="AD33">
        <v>3.5</v>
      </c>
      <c r="AE33">
        <v>500</v>
      </c>
      <c r="AH33" t="s">
        <v>162</v>
      </c>
      <c r="AI33" t="s">
        <v>163</v>
      </c>
      <c r="AM33" t="s">
        <v>164</v>
      </c>
      <c r="AN33" t="s">
        <v>165</v>
      </c>
      <c r="AO33" t="s">
        <v>166</v>
      </c>
      <c r="AV33" t="b">
        <v>1</v>
      </c>
      <c r="AW33">
        <v>9</v>
      </c>
    </row>
    <row r="34" spans="1:49" x14ac:dyDescent="0.3">
      <c r="A34" t="s">
        <v>167</v>
      </c>
      <c r="B34" t="s">
        <v>168</v>
      </c>
      <c r="C34">
        <v>2</v>
      </c>
      <c r="D34">
        <v>0.5</v>
      </c>
      <c r="E34">
        <v>600</v>
      </c>
      <c r="F34">
        <v>1200</v>
      </c>
      <c r="H34">
        <v>1000</v>
      </c>
      <c r="J34">
        <v>40</v>
      </c>
      <c r="K34">
        <v>10</v>
      </c>
      <c r="L34">
        <v>4</v>
      </c>
      <c r="M34">
        <v>2</v>
      </c>
      <c r="P34" t="s">
        <v>60</v>
      </c>
      <c r="Q34">
        <v>0</v>
      </c>
      <c r="S34">
        <v>0</v>
      </c>
      <c r="T34">
        <v>1</v>
      </c>
      <c r="U34">
        <v>1</v>
      </c>
      <c r="W34">
        <v>0</v>
      </c>
      <c r="X34">
        <v>0</v>
      </c>
      <c r="Y34">
        <v>0</v>
      </c>
      <c r="Z34">
        <v>0</v>
      </c>
      <c r="AB34">
        <v>400</v>
      </c>
      <c r="AC34">
        <v>150</v>
      </c>
      <c r="AD34">
        <v>3.5</v>
      </c>
      <c r="AE34">
        <v>300</v>
      </c>
      <c r="AH34" t="s">
        <v>169</v>
      </c>
      <c r="AI34" t="s">
        <v>170</v>
      </c>
      <c r="AM34" t="s">
        <v>164</v>
      </c>
      <c r="AN34" t="s">
        <v>165</v>
      </c>
      <c r="AO34" t="s">
        <v>171</v>
      </c>
      <c r="AV34" t="b">
        <v>1</v>
      </c>
      <c r="AW34">
        <v>9.5</v>
      </c>
    </row>
    <row r="35" spans="1:49" x14ac:dyDescent="0.3">
      <c r="A35" t="s">
        <v>172</v>
      </c>
      <c r="B35" t="s">
        <v>173</v>
      </c>
      <c r="C35">
        <v>2</v>
      </c>
      <c r="D35">
        <v>0.5</v>
      </c>
      <c r="E35">
        <v>300</v>
      </c>
      <c r="F35">
        <v>1200</v>
      </c>
      <c r="H35">
        <v>1000</v>
      </c>
      <c r="J35">
        <v>40</v>
      </c>
      <c r="K35">
        <v>10</v>
      </c>
      <c r="L35">
        <v>2</v>
      </c>
      <c r="M35">
        <v>1</v>
      </c>
      <c r="P35" t="s">
        <v>60</v>
      </c>
      <c r="Q35">
        <v>0</v>
      </c>
      <c r="S35">
        <v>0</v>
      </c>
      <c r="T35">
        <v>1</v>
      </c>
      <c r="U35">
        <v>1</v>
      </c>
      <c r="W35">
        <v>0</v>
      </c>
      <c r="X35">
        <v>0</v>
      </c>
      <c r="Y35">
        <v>0</v>
      </c>
      <c r="Z35">
        <v>0</v>
      </c>
      <c r="AB35">
        <v>400</v>
      </c>
      <c r="AC35">
        <v>150</v>
      </c>
      <c r="AD35">
        <v>3.5</v>
      </c>
      <c r="AE35">
        <v>300</v>
      </c>
      <c r="AH35" t="s">
        <v>169</v>
      </c>
      <c r="AI35" t="s">
        <v>174</v>
      </c>
      <c r="AM35" t="s">
        <v>164</v>
      </c>
      <c r="AN35" t="s">
        <v>165</v>
      </c>
      <c r="AO35" t="s">
        <v>171</v>
      </c>
      <c r="AV35" t="b">
        <v>1</v>
      </c>
      <c r="AW35">
        <v>9.75</v>
      </c>
    </row>
    <row r="36" spans="1:49" x14ac:dyDescent="0.3">
      <c r="A36" t="s">
        <v>175</v>
      </c>
      <c r="B36" t="s">
        <v>176</v>
      </c>
      <c r="C36">
        <v>0</v>
      </c>
      <c r="E36">
        <v>150</v>
      </c>
      <c r="F36">
        <v>1200</v>
      </c>
      <c r="H36">
        <v>1500</v>
      </c>
      <c r="J36">
        <v>30</v>
      </c>
      <c r="K36">
        <v>10</v>
      </c>
      <c r="L36">
        <v>2</v>
      </c>
      <c r="M36">
        <v>2</v>
      </c>
      <c r="P36" t="s">
        <v>60</v>
      </c>
      <c r="Q36">
        <v>0</v>
      </c>
      <c r="S36">
        <v>0</v>
      </c>
      <c r="T36">
        <v>1</v>
      </c>
      <c r="U36">
        <v>1</v>
      </c>
      <c r="W36">
        <v>0</v>
      </c>
      <c r="X36">
        <v>0</v>
      </c>
      <c r="Y36">
        <v>0</v>
      </c>
      <c r="Z36">
        <v>0</v>
      </c>
      <c r="AB36">
        <v>500</v>
      </c>
      <c r="AC36">
        <v>40</v>
      </c>
      <c r="AD36">
        <v>4</v>
      </c>
      <c r="AE36">
        <v>350</v>
      </c>
      <c r="AH36" t="s">
        <v>162</v>
      </c>
      <c r="AI36" t="s">
        <v>177</v>
      </c>
      <c r="AM36" t="s">
        <v>164</v>
      </c>
      <c r="AN36" t="s">
        <v>165</v>
      </c>
      <c r="AO36" t="s">
        <v>166</v>
      </c>
      <c r="AV36" t="b">
        <v>1</v>
      </c>
      <c r="AW36">
        <v>9.8000000000000007</v>
      </c>
    </row>
    <row r="37" spans="1:49" x14ac:dyDescent="0.3">
      <c r="A37" t="s">
        <v>178</v>
      </c>
      <c r="B37" t="s">
        <v>179</v>
      </c>
      <c r="C37">
        <v>0</v>
      </c>
      <c r="E37">
        <v>75</v>
      </c>
      <c r="F37">
        <v>1200</v>
      </c>
      <c r="H37">
        <v>1500</v>
      </c>
      <c r="J37">
        <v>30</v>
      </c>
      <c r="K37">
        <v>10</v>
      </c>
      <c r="L37">
        <v>1</v>
      </c>
      <c r="M37">
        <v>1</v>
      </c>
      <c r="P37" t="s">
        <v>60</v>
      </c>
      <c r="Q37">
        <v>0</v>
      </c>
      <c r="S37">
        <v>0</v>
      </c>
      <c r="T37">
        <v>1</v>
      </c>
      <c r="U37">
        <v>1</v>
      </c>
      <c r="W37">
        <v>0</v>
      </c>
      <c r="X37">
        <v>0</v>
      </c>
      <c r="Y37">
        <v>0</v>
      </c>
      <c r="Z37">
        <v>0</v>
      </c>
      <c r="AB37">
        <v>500</v>
      </c>
      <c r="AC37">
        <v>40</v>
      </c>
      <c r="AD37">
        <v>4</v>
      </c>
      <c r="AE37">
        <v>350</v>
      </c>
      <c r="AH37" t="s">
        <v>162</v>
      </c>
      <c r="AI37" t="s">
        <v>180</v>
      </c>
      <c r="AM37" t="s">
        <v>164</v>
      </c>
      <c r="AN37" t="s">
        <v>165</v>
      </c>
      <c r="AO37" t="s">
        <v>166</v>
      </c>
      <c r="AV37" t="b">
        <v>1</v>
      </c>
      <c r="AW37">
        <v>9.9</v>
      </c>
    </row>
    <row r="38" spans="1:49" x14ac:dyDescent="0.3">
      <c r="A38" t="s">
        <v>181</v>
      </c>
      <c r="B38" t="s">
        <v>182</v>
      </c>
      <c r="C38">
        <v>1</v>
      </c>
      <c r="E38">
        <v>250</v>
      </c>
      <c r="F38">
        <v>1000</v>
      </c>
      <c r="H38">
        <v>100</v>
      </c>
      <c r="J38">
        <v>15</v>
      </c>
      <c r="K38">
        <v>50</v>
      </c>
      <c r="L38">
        <v>3</v>
      </c>
      <c r="M38">
        <v>60</v>
      </c>
      <c r="P38" t="s">
        <v>60</v>
      </c>
      <c r="Q38">
        <v>0</v>
      </c>
      <c r="S38">
        <v>0</v>
      </c>
      <c r="T38">
        <v>5</v>
      </c>
      <c r="U38">
        <v>4</v>
      </c>
      <c r="V38">
        <v>0.2</v>
      </c>
      <c r="W38">
        <v>0</v>
      </c>
      <c r="X38">
        <v>0</v>
      </c>
      <c r="Y38">
        <v>0</v>
      </c>
      <c r="Z38">
        <v>0</v>
      </c>
      <c r="AB38">
        <v>300</v>
      </c>
      <c r="AC38">
        <v>100</v>
      </c>
      <c r="AD38">
        <v>5</v>
      </c>
      <c r="AE38">
        <v>50</v>
      </c>
      <c r="AH38" t="s">
        <v>183</v>
      </c>
      <c r="AI38" t="s">
        <v>184</v>
      </c>
      <c r="AM38" t="s">
        <v>185</v>
      </c>
      <c r="AN38" t="s">
        <v>165</v>
      </c>
      <c r="AO38" t="s">
        <v>186</v>
      </c>
      <c r="AW38">
        <v>10</v>
      </c>
    </row>
    <row r="39" spans="1:49" x14ac:dyDescent="0.3">
      <c r="A39" t="s">
        <v>181</v>
      </c>
      <c r="B39" t="s">
        <v>187</v>
      </c>
      <c r="C39">
        <v>1</v>
      </c>
      <c r="E39">
        <v>250</v>
      </c>
      <c r="F39">
        <v>1000</v>
      </c>
      <c r="H39">
        <v>100</v>
      </c>
      <c r="J39">
        <v>5</v>
      </c>
      <c r="K39">
        <v>50</v>
      </c>
      <c r="L39">
        <v>4</v>
      </c>
      <c r="M39">
        <v>2</v>
      </c>
      <c r="N39">
        <v>7.4999999999999997E-2</v>
      </c>
      <c r="P39" t="s">
        <v>60</v>
      </c>
      <c r="Q39">
        <v>0</v>
      </c>
      <c r="S39">
        <v>0</v>
      </c>
      <c r="T39">
        <v>5</v>
      </c>
      <c r="U39">
        <v>2</v>
      </c>
      <c r="V39">
        <v>0.2</v>
      </c>
      <c r="W39">
        <v>0</v>
      </c>
      <c r="X39">
        <v>0</v>
      </c>
      <c r="Y39">
        <v>0</v>
      </c>
      <c r="Z39">
        <v>0</v>
      </c>
      <c r="AB39">
        <v>300</v>
      </c>
      <c r="AC39">
        <v>100</v>
      </c>
      <c r="AD39">
        <v>5</v>
      </c>
      <c r="AE39">
        <v>50</v>
      </c>
      <c r="AH39" t="s">
        <v>188</v>
      </c>
      <c r="AI39" t="s">
        <v>189</v>
      </c>
      <c r="AM39" t="s">
        <v>185</v>
      </c>
      <c r="AN39" t="s">
        <v>165</v>
      </c>
      <c r="AO39" t="s">
        <v>186</v>
      </c>
      <c r="AW39">
        <v>10</v>
      </c>
    </row>
    <row r="40" spans="1:49" x14ac:dyDescent="0.3">
      <c r="A40" t="s">
        <v>190</v>
      </c>
      <c r="B40" t="s">
        <v>191</v>
      </c>
      <c r="C40">
        <v>0</v>
      </c>
      <c r="E40">
        <v>150</v>
      </c>
      <c r="F40">
        <v>1500</v>
      </c>
      <c r="H40">
        <v>200</v>
      </c>
      <c r="J40">
        <v>5</v>
      </c>
      <c r="K40">
        <v>30</v>
      </c>
      <c r="L40">
        <v>4</v>
      </c>
      <c r="M40">
        <v>50</v>
      </c>
      <c r="P40" t="s">
        <v>60</v>
      </c>
      <c r="Q40">
        <v>0</v>
      </c>
      <c r="S40">
        <v>0</v>
      </c>
      <c r="T40">
        <v>5</v>
      </c>
      <c r="U40">
        <v>5</v>
      </c>
      <c r="V40">
        <v>0.2</v>
      </c>
      <c r="W40">
        <v>0</v>
      </c>
      <c r="X40">
        <v>0</v>
      </c>
      <c r="Y40">
        <v>0</v>
      </c>
      <c r="Z40">
        <v>0</v>
      </c>
      <c r="AB40">
        <v>400</v>
      </c>
      <c r="AC40">
        <v>50</v>
      </c>
      <c r="AD40">
        <v>3.75</v>
      </c>
      <c r="AE40">
        <v>50</v>
      </c>
      <c r="AH40" t="s">
        <v>192</v>
      </c>
      <c r="AI40" t="s">
        <v>193</v>
      </c>
      <c r="AM40" t="s">
        <v>62</v>
      </c>
      <c r="AN40" t="s">
        <v>165</v>
      </c>
      <c r="AO40" t="s">
        <v>166</v>
      </c>
      <c r="AW40">
        <v>11</v>
      </c>
    </row>
    <row r="41" spans="1:49" x14ac:dyDescent="0.3">
      <c r="A41" t="s">
        <v>194</v>
      </c>
      <c r="B41" t="s">
        <v>195</v>
      </c>
      <c r="C41">
        <v>0</v>
      </c>
      <c r="E41">
        <v>150</v>
      </c>
      <c r="F41">
        <v>1500</v>
      </c>
      <c r="H41">
        <v>200</v>
      </c>
      <c r="J41">
        <v>5</v>
      </c>
      <c r="K41">
        <v>30</v>
      </c>
      <c r="L41">
        <v>4</v>
      </c>
      <c r="M41">
        <v>5</v>
      </c>
      <c r="P41" t="s">
        <v>60</v>
      </c>
      <c r="Q41">
        <v>0</v>
      </c>
      <c r="S41">
        <v>0</v>
      </c>
      <c r="T41">
        <v>0.1</v>
      </c>
      <c r="U41">
        <v>1</v>
      </c>
      <c r="W41">
        <v>0</v>
      </c>
      <c r="X41">
        <v>30</v>
      </c>
      <c r="Y41">
        <v>15</v>
      </c>
      <c r="Z41">
        <v>10</v>
      </c>
      <c r="AB41">
        <v>400</v>
      </c>
      <c r="AC41">
        <v>50</v>
      </c>
      <c r="AD41">
        <v>3.75</v>
      </c>
      <c r="AE41">
        <v>50</v>
      </c>
      <c r="AH41" t="s">
        <v>65</v>
      </c>
      <c r="AI41" t="s">
        <v>196</v>
      </c>
      <c r="AM41" t="s">
        <v>62</v>
      </c>
      <c r="AN41" t="s">
        <v>165</v>
      </c>
      <c r="AO41" t="s">
        <v>166</v>
      </c>
      <c r="AW41">
        <v>11.1</v>
      </c>
    </row>
    <row r="42" spans="1:49" x14ac:dyDescent="0.3">
      <c r="A42" t="s">
        <v>197</v>
      </c>
      <c r="B42" t="s">
        <v>198</v>
      </c>
      <c r="C42">
        <v>1</v>
      </c>
      <c r="E42">
        <v>225</v>
      </c>
      <c r="F42">
        <v>2000</v>
      </c>
      <c r="H42">
        <v>100</v>
      </c>
      <c r="I42">
        <v>1500</v>
      </c>
      <c r="J42">
        <v>15</v>
      </c>
      <c r="K42">
        <v>30</v>
      </c>
      <c r="L42">
        <v>5</v>
      </c>
      <c r="P42" t="s">
        <v>69</v>
      </c>
      <c r="Q42">
        <v>0</v>
      </c>
      <c r="S42">
        <v>0</v>
      </c>
      <c r="T42">
        <v>25</v>
      </c>
      <c r="U42">
        <v>1</v>
      </c>
      <c r="W42">
        <v>0</v>
      </c>
      <c r="X42">
        <v>0</v>
      </c>
      <c r="Y42">
        <v>0</v>
      </c>
      <c r="AB42">
        <v>400</v>
      </c>
      <c r="AC42">
        <v>50</v>
      </c>
      <c r="AD42">
        <v>15</v>
      </c>
      <c r="AE42">
        <v>150</v>
      </c>
      <c r="AH42" t="s">
        <v>199</v>
      </c>
      <c r="AI42" t="s">
        <v>200</v>
      </c>
      <c r="AM42" t="s">
        <v>201</v>
      </c>
      <c r="AN42" t="s">
        <v>165</v>
      </c>
      <c r="AO42" t="s">
        <v>186</v>
      </c>
      <c r="AV42" t="b">
        <v>1</v>
      </c>
      <c r="AW42">
        <v>11.25</v>
      </c>
    </row>
    <row r="43" spans="1:49" x14ac:dyDescent="0.3">
      <c r="A43" t="s">
        <v>202</v>
      </c>
      <c r="B43" t="s">
        <v>203</v>
      </c>
      <c r="C43">
        <v>1</v>
      </c>
      <c r="E43">
        <v>200</v>
      </c>
      <c r="F43">
        <v>2500</v>
      </c>
      <c r="H43">
        <v>750</v>
      </c>
      <c r="J43">
        <v>15</v>
      </c>
      <c r="K43">
        <v>30</v>
      </c>
      <c r="L43">
        <v>4</v>
      </c>
      <c r="M43">
        <v>3</v>
      </c>
      <c r="P43" t="s">
        <v>60</v>
      </c>
      <c r="Q43">
        <v>0</v>
      </c>
      <c r="S43">
        <v>0</v>
      </c>
      <c r="T43">
        <v>1</v>
      </c>
      <c r="U43">
        <v>1</v>
      </c>
      <c r="W43">
        <v>0</v>
      </c>
      <c r="X43">
        <v>0</v>
      </c>
      <c r="Y43">
        <v>0</v>
      </c>
      <c r="AB43">
        <v>300</v>
      </c>
      <c r="AC43">
        <v>100</v>
      </c>
      <c r="AD43">
        <v>12.5</v>
      </c>
      <c r="AE43">
        <v>150</v>
      </c>
      <c r="AH43" t="s">
        <v>204</v>
      </c>
      <c r="AI43" t="s">
        <v>205</v>
      </c>
      <c r="AM43" t="s">
        <v>206</v>
      </c>
      <c r="AN43" t="s">
        <v>207</v>
      </c>
      <c r="AO43" t="s">
        <v>207</v>
      </c>
      <c r="AV43" t="b">
        <v>1</v>
      </c>
      <c r="AW43">
        <v>11.5</v>
      </c>
    </row>
    <row r="44" spans="1:49" x14ac:dyDescent="0.3">
      <c r="A44" t="s">
        <v>208</v>
      </c>
      <c r="B44" t="s">
        <v>209</v>
      </c>
      <c r="C44">
        <v>0</v>
      </c>
      <c r="E44">
        <v>100</v>
      </c>
      <c r="F44">
        <v>2500</v>
      </c>
      <c r="H44">
        <v>750</v>
      </c>
      <c r="J44">
        <v>15</v>
      </c>
      <c r="K44">
        <v>30</v>
      </c>
      <c r="L44">
        <v>1</v>
      </c>
      <c r="M44">
        <v>1</v>
      </c>
      <c r="P44" t="s">
        <v>60</v>
      </c>
      <c r="Q44">
        <v>0</v>
      </c>
      <c r="S44">
        <v>0</v>
      </c>
      <c r="T44">
        <v>1</v>
      </c>
      <c r="U44">
        <v>1</v>
      </c>
      <c r="W44">
        <v>0</v>
      </c>
      <c r="X44">
        <v>0</v>
      </c>
      <c r="Y44">
        <v>0</v>
      </c>
      <c r="AB44">
        <v>300</v>
      </c>
      <c r="AC44">
        <v>100</v>
      </c>
      <c r="AD44">
        <v>12.5</v>
      </c>
      <c r="AE44">
        <v>150</v>
      </c>
      <c r="AH44" t="s">
        <v>204</v>
      </c>
      <c r="AI44" t="s">
        <v>210</v>
      </c>
      <c r="AM44" t="s">
        <v>206</v>
      </c>
      <c r="AN44" t="s">
        <v>207</v>
      </c>
      <c r="AO44" t="s">
        <v>207</v>
      </c>
      <c r="AV44" t="b">
        <v>1</v>
      </c>
      <c r="AW44">
        <v>11.612500000000001</v>
      </c>
    </row>
    <row r="45" spans="1:49" x14ac:dyDescent="0.3">
      <c r="A45" t="s">
        <v>211</v>
      </c>
      <c r="B45" t="s">
        <v>212</v>
      </c>
      <c r="C45">
        <v>1</v>
      </c>
      <c r="E45">
        <v>200</v>
      </c>
      <c r="F45">
        <v>1200</v>
      </c>
      <c r="H45">
        <v>150</v>
      </c>
      <c r="J45">
        <v>15</v>
      </c>
      <c r="K45">
        <v>10</v>
      </c>
      <c r="L45">
        <v>3</v>
      </c>
      <c r="M45">
        <v>15</v>
      </c>
      <c r="P45" t="s">
        <v>60</v>
      </c>
      <c r="Q45">
        <v>0</v>
      </c>
      <c r="S45">
        <v>0</v>
      </c>
      <c r="T45">
        <v>9</v>
      </c>
      <c r="U45">
        <v>3</v>
      </c>
      <c r="V45">
        <v>0.5</v>
      </c>
      <c r="W45">
        <v>0</v>
      </c>
      <c r="X45">
        <v>0</v>
      </c>
      <c r="Y45">
        <v>0</v>
      </c>
      <c r="AB45">
        <v>400</v>
      </c>
      <c r="AC45">
        <v>50</v>
      </c>
      <c r="AD45">
        <v>4.5</v>
      </c>
      <c r="AE45">
        <v>450</v>
      </c>
      <c r="AH45" t="s">
        <v>213</v>
      </c>
      <c r="AI45" t="s">
        <v>214</v>
      </c>
      <c r="AM45" t="s">
        <v>62</v>
      </c>
      <c r="AN45" t="s">
        <v>207</v>
      </c>
      <c r="AO45" t="s">
        <v>171</v>
      </c>
      <c r="AR45" t="s">
        <v>215</v>
      </c>
      <c r="AS45">
        <v>200</v>
      </c>
      <c r="AV45" t="b">
        <v>1</v>
      </c>
      <c r="AW45">
        <v>11.7</v>
      </c>
    </row>
    <row r="46" spans="1:49" x14ac:dyDescent="0.3">
      <c r="A46" t="s">
        <v>216</v>
      </c>
      <c r="B46" t="s">
        <v>217</v>
      </c>
      <c r="C46">
        <v>1</v>
      </c>
      <c r="E46">
        <v>200</v>
      </c>
      <c r="F46">
        <v>1200</v>
      </c>
      <c r="H46">
        <v>100</v>
      </c>
      <c r="J46">
        <v>15</v>
      </c>
      <c r="K46">
        <v>30</v>
      </c>
      <c r="L46">
        <v>4</v>
      </c>
      <c r="M46">
        <v>3</v>
      </c>
      <c r="P46" t="s">
        <v>51</v>
      </c>
      <c r="Q46">
        <v>0</v>
      </c>
      <c r="S46">
        <v>0</v>
      </c>
      <c r="T46">
        <v>1</v>
      </c>
      <c r="U46">
        <v>1</v>
      </c>
      <c r="W46">
        <v>0</v>
      </c>
      <c r="X46">
        <v>0</v>
      </c>
      <c r="Y46">
        <v>0</v>
      </c>
      <c r="Z46">
        <v>0</v>
      </c>
      <c r="AB46">
        <v>150</v>
      </c>
      <c r="AC46">
        <v>50</v>
      </c>
      <c r="AD46">
        <v>8</v>
      </c>
      <c r="AE46">
        <v>300</v>
      </c>
      <c r="AH46" t="s">
        <v>169</v>
      </c>
      <c r="AI46" t="s">
        <v>218</v>
      </c>
      <c r="AM46" t="s">
        <v>74</v>
      </c>
      <c r="AN46" t="s">
        <v>219</v>
      </c>
      <c r="AO46" t="s">
        <v>220</v>
      </c>
      <c r="AR46" t="s">
        <v>221</v>
      </c>
      <c r="AS46" t="s">
        <v>222</v>
      </c>
      <c r="AV46" t="b">
        <v>1</v>
      </c>
      <c r="AW46">
        <v>11.75</v>
      </c>
    </row>
    <row r="47" spans="1:49" x14ac:dyDescent="0.3">
      <c r="A47" t="s">
        <v>223</v>
      </c>
      <c r="B47" t="s">
        <v>224</v>
      </c>
      <c r="C47">
        <v>0</v>
      </c>
      <c r="E47">
        <v>100</v>
      </c>
      <c r="F47">
        <v>1200</v>
      </c>
      <c r="H47">
        <v>100</v>
      </c>
      <c r="J47">
        <v>15</v>
      </c>
      <c r="K47">
        <v>30</v>
      </c>
      <c r="L47">
        <v>1</v>
      </c>
      <c r="M47">
        <v>1</v>
      </c>
      <c r="P47" t="s">
        <v>51</v>
      </c>
      <c r="Q47">
        <v>0</v>
      </c>
      <c r="S47">
        <v>0</v>
      </c>
      <c r="T47">
        <v>1</v>
      </c>
      <c r="U47">
        <v>1</v>
      </c>
      <c r="W47">
        <v>0</v>
      </c>
      <c r="X47">
        <v>0</v>
      </c>
      <c r="Y47">
        <v>0</v>
      </c>
      <c r="Z47">
        <v>0</v>
      </c>
      <c r="AB47">
        <v>150</v>
      </c>
      <c r="AC47">
        <v>50</v>
      </c>
      <c r="AD47">
        <v>8</v>
      </c>
      <c r="AE47">
        <v>300</v>
      </c>
      <c r="AH47" t="s">
        <v>225</v>
      </c>
      <c r="AI47" t="s">
        <v>226</v>
      </c>
      <c r="AM47" t="s">
        <v>74</v>
      </c>
      <c r="AN47" t="s">
        <v>219</v>
      </c>
      <c r="AO47" t="s">
        <v>220</v>
      </c>
      <c r="AR47" t="s">
        <v>221</v>
      </c>
      <c r="AS47" t="s">
        <v>222</v>
      </c>
      <c r="AV47" t="b">
        <v>1</v>
      </c>
      <c r="AW47">
        <v>11.85</v>
      </c>
    </row>
    <row r="48" spans="1:49" x14ac:dyDescent="0.3">
      <c r="A48" t="s">
        <v>227</v>
      </c>
      <c r="B48" t="s">
        <v>228</v>
      </c>
      <c r="C48">
        <v>1</v>
      </c>
      <c r="E48">
        <v>1200</v>
      </c>
      <c r="F48">
        <v>2500</v>
      </c>
      <c r="H48">
        <v>750</v>
      </c>
      <c r="J48">
        <v>15</v>
      </c>
      <c r="K48">
        <v>10</v>
      </c>
      <c r="L48">
        <v>10</v>
      </c>
      <c r="M48">
        <v>12</v>
      </c>
      <c r="P48" t="s">
        <v>60</v>
      </c>
      <c r="Q48">
        <v>0</v>
      </c>
      <c r="S48">
        <v>0</v>
      </c>
      <c r="T48">
        <v>8.25</v>
      </c>
      <c r="U48">
        <v>4</v>
      </c>
      <c r="V48">
        <v>0.25</v>
      </c>
      <c r="W48">
        <v>0</v>
      </c>
      <c r="X48">
        <v>0</v>
      </c>
      <c r="Y48">
        <v>0</v>
      </c>
      <c r="AB48">
        <v>300</v>
      </c>
      <c r="AC48">
        <v>100</v>
      </c>
      <c r="AD48">
        <v>12.5</v>
      </c>
      <c r="AE48">
        <v>150</v>
      </c>
      <c r="AH48" t="s">
        <v>204</v>
      </c>
      <c r="AI48" t="s">
        <v>229</v>
      </c>
      <c r="AM48" t="s">
        <v>206</v>
      </c>
      <c r="AN48" t="s">
        <v>207</v>
      </c>
      <c r="AO48" t="s">
        <v>207</v>
      </c>
      <c r="AV48" t="b">
        <v>1</v>
      </c>
      <c r="AW48">
        <v>12</v>
      </c>
    </row>
    <row r="49" spans="1:49" x14ac:dyDescent="0.3">
      <c r="A49" t="s">
        <v>230</v>
      </c>
      <c r="B49" t="s">
        <v>231</v>
      </c>
      <c r="C49">
        <v>1</v>
      </c>
      <c r="E49">
        <v>1200</v>
      </c>
      <c r="F49">
        <v>1200</v>
      </c>
      <c r="H49">
        <v>150</v>
      </c>
      <c r="J49">
        <v>15</v>
      </c>
      <c r="K49">
        <v>10</v>
      </c>
      <c r="L49">
        <v>10</v>
      </c>
      <c r="M49">
        <v>50</v>
      </c>
      <c r="P49" t="s">
        <v>60</v>
      </c>
      <c r="Q49">
        <v>0</v>
      </c>
      <c r="S49">
        <v>0</v>
      </c>
      <c r="T49">
        <v>9</v>
      </c>
      <c r="U49">
        <v>5</v>
      </c>
      <c r="V49">
        <v>0.25</v>
      </c>
      <c r="W49">
        <v>0</v>
      </c>
      <c r="X49">
        <v>0</v>
      </c>
      <c r="Y49">
        <v>0</v>
      </c>
      <c r="AB49">
        <v>400</v>
      </c>
      <c r="AC49">
        <v>50</v>
      </c>
      <c r="AD49">
        <v>4.75</v>
      </c>
      <c r="AE49">
        <v>450</v>
      </c>
      <c r="AH49" t="s">
        <v>213</v>
      </c>
      <c r="AI49" t="s">
        <v>232</v>
      </c>
      <c r="AM49" t="s">
        <v>62</v>
      </c>
      <c r="AN49" t="s">
        <v>207</v>
      </c>
      <c r="AO49" t="s">
        <v>171</v>
      </c>
      <c r="AR49" t="s">
        <v>215</v>
      </c>
      <c r="AS49">
        <v>200</v>
      </c>
      <c r="AV49" t="b">
        <v>1</v>
      </c>
      <c r="AW49">
        <v>12.05</v>
      </c>
    </row>
    <row r="50" spans="1:49" x14ac:dyDescent="0.3">
      <c r="A50" t="s">
        <v>233</v>
      </c>
      <c r="B50" t="s">
        <v>234</v>
      </c>
      <c r="C50">
        <v>1</v>
      </c>
      <c r="E50">
        <v>1200</v>
      </c>
      <c r="F50">
        <v>1200</v>
      </c>
      <c r="H50">
        <v>100</v>
      </c>
      <c r="J50">
        <v>15</v>
      </c>
      <c r="K50">
        <v>10</v>
      </c>
      <c r="L50">
        <v>10</v>
      </c>
      <c r="M50">
        <v>12</v>
      </c>
      <c r="P50" t="s">
        <v>51</v>
      </c>
      <c r="Q50">
        <v>0</v>
      </c>
      <c r="S50">
        <v>0</v>
      </c>
      <c r="T50">
        <v>8.75</v>
      </c>
      <c r="U50">
        <v>2</v>
      </c>
      <c r="V50">
        <v>0.25</v>
      </c>
      <c r="W50">
        <v>0</v>
      </c>
      <c r="X50">
        <v>0</v>
      </c>
      <c r="Y50">
        <v>0</v>
      </c>
      <c r="Z50">
        <v>0</v>
      </c>
      <c r="AB50">
        <v>150</v>
      </c>
      <c r="AC50">
        <v>50</v>
      </c>
      <c r="AD50">
        <v>8</v>
      </c>
      <c r="AE50">
        <v>300</v>
      </c>
      <c r="AH50" t="s">
        <v>169</v>
      </c>
      <c r="AI50" t="s">
        <v>235</v>
      </c>
      <c r="AM50" t="s">
        <v>74</v>
      </c>
      <c r="AN50" t="s">
        <v>219</v>
      </c>
      <c r="AO50" t="s">
        <v>220</v>
      </c>
      <c r="AR50" t="s">
        <v>221</v>
      </c>
      <c r="AS50" t="s">
        <v>222</v>
      </c>
      <c r="AV50" t="b">
        <v>1</v>
      </c>
      <c r="AW50">
        <v>12.1</v>
      </c>
    </row>
    <row r="51" spans="1:49" x14ac:dyDescent="0.3">
      <c r="A51" t="s">
        <v>236</v>
      </c>
      <c r="B51" t="s">
        <v>237</v>
      </c>
      <c r="C51">
        <v>1</v>
      </c>
      <c r="E51">
        <v>1200</v>
      </c>
      <c r="F51">
        <v>2000</v>
      </c>
      <c r="H51">
        <v>100</v>
      </c>
      <c r="I51">
        <v>1500</v>
      </c>
      <c r="J51">
        <v>15</v>
      </c>
      <c r="K51">
        <v>10</v>
      </c>
      <c r="L51">
        <v>10</v>
      </c>
      <c r="P51" t="s">
        <v>69</v>
      </c>
      <c r="Q51">
        <v>0</v>
      </c>
      <c r="S51">
        <v>0</v>
      </c>
      <c r="T51">
        <v>25</v>
      </c>
      <c r="U51">
        <v>2</v>
      </c>
      <c r="V51">
        <v>0.25</v>
      </c>
      <c r="W51">
        <v>0</v>
      </c>
      <c r="X51">
        <v>0</v>
      </c>
      <c r="Y51">
        <v>0</v>
      </c>
      <c r="AB51">
        <v>400</v>
      </c>
      <c r="AC51">
        <v>50</v>
      </c>
      <c r="AD51">
        <v>15</v>
      </c>
      <c r="AE51">
        <v>150</v>
      </c>
      <c r="AH51" t="s">
        <v>199</v>
      </c>
      <c r="AI51" t="s">
        <v>238</v>
      </c>
      <c r="AM51" t="s">
        <v>201</v>
      </c>
      <c r="AN51" t="s">
        <v>165</v>
      </c>
      <c r="AO51" t="s">
        <v>186</v>
      </c>
      <c r="AV51" t="b">
        <v>1</v>
      </c>
      <c r="AW51">
        <v>12.2</v>
      </c>
    </row>
    <row r="52" spans="1:49" x14ac:dyDescent="0.3">
      <c r="A52" t="s">
        <v>194</v>
      </c>
      <c r="B52" t="s">
        <v>239</v>
      </c>
      <c r="C52">
        <v>0</v>
      </c>
      <c r="E52">
        <v>1200</v>
      </c>
      <c r="F52">
        <v>1500</v>
      </c>
      <c r="H52">
        <v>200</v>
      </c>
      <c r="J52">
        <v>5</v>
      </c>
      <c r="K52">
        <v>30</v>
      </c>
      <c r="L52">
        <v>10</v>
      </c>
      <c r="M52">
        <v>100</v>
      </c>
      <c r="P52" t="s">
        <v>60</v>
      </c>
      <c r="Q52">
        <v>0</v>
      </c>
      <c r="S52">
        <v>0</v>
      </c>
      <c r="T52">
        <v>0.5</v>
      </c>
      <c r="U52">
        <v>1</v>
      </c>
      <c r="W52">
        <v>0</v>
      </c>
      <c r="X52">
        <v>0</v>
      </c>
      <c r="Y52">
        <v>0</v>
      </c>
      <c r="Z52">
        <v>0</v>
      </c>
      <c r="AB52">
        <v>400</v>
      </c>
      <c r="AC52">
        <v>50</v>
      </c>
      <c r="AD52">
        <v>3.75</v>
      </c>
      <c r="AE52">
        <v>50</v>
      </c>
      <c r="AI52" t="s">
        <v>240</v>
      </c>
      <c r="AM52" t="s">
        <v>241</v>
      </c>
      <c r="AN52" t="s">
        <v>165</v>
      </c>
      <c r="AO52" t="s">
        <v>166</v>
      </c>
      <c r="AW52">
        <v>12.3</v>
      </c>
    </row>
    <row r="53" spans="1:49" x14ac:dyDescent="0.3">
      <c r="A53" t="s">
        <v>242</v>
      </c>
      <c r="B53" t="s">
        <v>243</v>
      </c>
      <c r="C53">
        <v>0</v>
      </c>
      <c r="E53">
        <v>900</v>
      </c>
      <c r="F53">
        <v>10000</v>
      </c>
      <c r="H53">
        <v>500</v>
      </c>
      <c r="J53">
        <v>25</v>
      </c>
      <c r="K53">
        <v>10</v>
      </c>
      <c r="L53">
        <v>7</v>
      </c>
      <c r="M53">
        <v>30</v>
      </c>
      <c r="N53">
        <v>0.1</v>
      </c>
      <c r="P53" t="s">
        <v>60</v>
      </c>
      <c r="Q53">
        <v>0</v>
      </c>
      <c r="S53">
        <v>0</v>
      </c>
      <c r="T53">
        <v>15</v>
      </c>
      <c r="U53">
        <v>3</v>
      </c>
      <c r="V53">
        <v>0.4</v>
      </c>
      <c r="W53">
        <v>0</v>
      </c>
      <c r="X53">
        <v>0</v>
      </c>
      <c r="Y53">
        <v>0</v>
      </c>
      <c r="Z53">
        <v>0</v>
      </c>
      <c r="AB53">
        <v>125</v>
      </c>
      <c r="AC53">
        <v>100</v>
      </c>
      <c r="AD53">
        <v>80</v>
      </c>
      <c r="AE53">
        <v>50</v>
      </c>
      <c r="AH53" t="s">
        <v>244</v>
      </c>
      <c r="AI53" t="s">
        <v>245</v>
      </c>
      <c r="AM53" t="s">
        <v>246</v>
      </c>
      <c r="AN53" t="s">
        <v>247</v>
      </c>
      <c r="AO53" t="s">
        <v>248</v>
      </c>
      <c r="AW53">
        <v>12.5</v>
      </c>
    </row>
    <row r="54" spans="1:49" x14ac:dyDescent="0.3">
      <c r="A54" t="s">
        <v>249</v>
      </c>
      <c r="B54" t="s">
        <v>250</v>
      </c>
      <c r="C54">
        <v>2</v>
      </c>
      <c r="E54">
        <v>1500</v>
      </c>
      <c r="F54">
        <v>1000</v>
      </c>
      <c r="H54">
        <v>500</v>
      </c>
      <c r="J54">
        <v>25</v>
      </c>
      <c r="K54">
        <v>30</v>
      </c>
      <c r="L54">
        <v>12</v>
      </c>
      <c r="M54">
        <v>30</v>
      </c>
      <c r="P54" t="s">
        <v>60</v>
      </c>
      <c r="Q54">
        <v>0</v>
      </c>
      <c r="S54">
        <v>0</v>
      </c>
      <c r="T54">
        <v>3</v>
      </c>
      <c r="U54">
        <v>1</v>
      </c>
      <c r="W54">
        <v>0</v>
      </c>
      <c r="X54">
        <v>0</v>
      </c>
      <c r="Y54">
        <v>0</v>
      </c>
      <c r="Z54">
        <v>0</v>
      </c>
      <c r="AB54">
        <v>50</v>
      </c>
      <c r="AC54">
        <v>200</v>
      </c>
      <c r="AD54">
        <v>20</v>
      </c>
      <c r="AE54">
        <v>250</v>
      </c>
      <c r="AH54" t="s">
        <v>251</v>
      </c>
      <c r="AI54" t="s">
        <v>252</v>
      </c>
      <c r="AM54" t="s">
        <v>85</v>
      </c>
      <c r="AN54" t="s">
        <v>247</v>
      </c>
      <c r="AO54" t="s">
        <v>166</v>
      </c>
      <c r="AV54" t="b">
        <v>1</v>
      </c>
      <c r="AW54">
        <v>13</v>
      </c>
    </row>
    <row r="55" spans="1:49" x14ac:dyDescent="0.3">
      <c r="A55" t="s">
        <v>249</v>
      </c>
      <c r="B55" t="s">
        <v>253</v>
      </c>
      <c r="C55">
        <v>2</v>
      </c>
      <c r="E55">
        <v>1500</v>
      </c>
      <c r="F55">
        <v>2000</v>
      </c>
      <c r="H55">
        <v>500</v>
      </c>
      <c r="J55">
        <v>25</v>
      </c>
      <c r="K55">
        <v>30</v>
      </c>
      <c r="L55">
        <v>12</v>
      </c>
      <c r="M55">
        <v>6</v>
      </c>
      <c r="P55" t="s">
        <v>60</v>
      </c>
      <c r="Q55">
        <v>0</v>
      </c>
      <c r="S55">
        <v>0</v>
      </c>
      <c r="T55">
        <v>1.5</v>
      </c>
      <c r="U55">
        <v>1</v>
      </c>
      <c r="W55">
        <v>0</v>
      </c>
      <c r="X55">
        <v>0</v>
      </c>
      <c r="Y55">
        <v>0</v>
      </c>
      <c r="Z55">
        <v>0</v>
      </c>
      <c r="AB55">
        <v>100</v>
      </c>
      <c r="AC55">
        <v>200</v>
      </c>
      <c r="AD55">
        <v>20</v>
      </c>
      <c r="AE55">
        <v>250</v>
      </c>
      <c r="AH55" t="s">
        <v>254</v>
      </c>
      <c r="AI55" t="s">
        <v>255</v>
      </c>
      <c r="AM55" t="s">
        <v>89</v>
      </c>
      <c r="AN55" t="s">
        <v>247</v>
      </c>
      <c r="AO55" t="s">
        <v>166</v>
      </c>
      <c r="AV55" t="b">
        <v>1</v>
      </c>
      <c r="AW55">
        <v>13.5</v>
      </c>
    </row>
    <row r="56" spans="1:49" x14ac:dyDescent="0.3">
      <c r="A56" t="s">
        <v>256</v>
      </c>
      <c r="B56" t="s">
        <v>257</v>
      </c>
      <c r="C56">
        <v>1</v>
      </c>
      <c r="E56">
        <v>1200</v>
      </c>
      <c r="F56">
        <v>1200</v>
      </c>
      <c r="H56">
        <v>4000</v>
      </c>
      <c r="J56">
        <v>75</v>
      </c>
      <c r="K56">
        <v>20</v>
      </c>
      <c r="L56">
        <v>10</v>
      </c>
      <c r="M56">
        <v>5</v>
      </c>
      <c r="P56" t="s">
        <v>60</v>
      </c>
      <c r="Q56">
        <v>0</v>
      </c>
      <c r="S56">
        <v>0</v>
      </c>
      <c r="T56">
        <v>15</v>
      </c>
      <c r="U56">
        <v>1</v>
      </c>
      <c r="W56">
        <v>0</v>
      </c>
      <c r="X56">
        <v>0</v>
      </c>
      <c r="Y56">
        <v>0</v>
      </c>
      <c r="Z56">
        <v>0</v>
      </c>
      <c r="AB56">
        <v>400</v>
      </c>
      <c r="AC56">
        <v>100</v>
      </c>
      <c r="AD56">
        <v>3.5</v>
      </c>
      <c r="AE56">
        <v>500</v>
      </c>
      <c r="AH56" t="s">
        <v>162</v>
      </c>
      <c r="AI56" t="s">
        <v>258</v>
      </c>
      <c r="AM56" t="s">
        <v>164</v>
      </c>
      <c r="AN56" t="s">
        <v>165</v>
      </c>
      <c r="AO56" t="s">
        <v>166</v>
      </c>
      <c r="AV56" t="b">
        <v>1</v>
      </c>
      <c r="AW56">
        <v>14</v>
      </c>
    </row>
    <row r="57" spans="1:49" x14ac:dyDescent="0.3">
      <c r="A57" t="s">
        <v>259</v>
      </c>
      <c r="B57" t="s">
        <v>260</v>
      </c>
      <c r="C57">
        <v>2</v>
      </c>
      <c r="E57">
        <v>5000</v>
      </c>
      <c r="F57">
        <v>1200</v>
      </c>
      <c r="H57">
        <v>4000</v>
      </c>
      <c r="J57">
        <v>75</v>
      </c>
      <c r="K57">
        <v>20</v>
      </c>
      <c r="L57">
        <v>26</v>
      </c>
      <c r="M57">
        <v>20</v>
      </c>
      <c r="P57" t="s">
        <v>60</v>
      </c>
      <c r="Q57">
        <v>0</v>
      </c>
      <c r="S57">
        <v>0</v>
      </c>
      <c r="T57">
        <v>15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B57">
        <v>400</v>
      </c>
      <c r="AC57">
        <v>100</v>
      </c>
      <c r="AD57">
        <v>3.5</v>
      </c>
      <c r="AE57">
        <v>500</v>
      </c>
      <c r="AH57" t="s">
        <v>162</v>
      </c>
      <c r="AI57" t="s">
        <v>261</v>
      </c>
      <c r="AM57" t="s">
        <v>164</v>
      </c>
      <c r="AN57" t="s">
        <v>165</v>
      </c>
      <c r="AO57" t="s">
        <v>166</v>
      </c>
      <c r="AV57" t="b">
        <v>1</v>
      </c>
      <c r="AW57">
        <v>15</v>
      </c>
    </row>
    <row r="58" spans="1:49" x14ac:dyDescent="0.3">
      <c r="A58" t="s">
        <v>262</v>
      </c>
      <c r="B58" t="s">
        <v>263</v>
      </c>
      <c r="C58">
        <v>1</v>
      </c>
      <c r="E58">
        <v>4500</v>
      </c>
      <c r="F58">
        <v>2500</v>
      </c>
      <c r="H58">
        <v>500</v>
      </c>
      <c r="J58">
        <v>50</v>
      </c>
      <c r="K58">
        <v>10</v>
      </c>
      <c r="L58">
        <v>25</v>
      </c>
      <c r="M58">
        <v>10</v>
      </c>
      <c r="P58" t="s">
        <v>60</v>
      </c>
      <c r="Q58">
        <v>0</v>
      </c>
      <c r="S58">
        <v>0</v>
      </c>
      <c r="T58">
        <v>15</v>
      </c>
      <c r="U58">
        <v>1</v>
      </c>
      <c r="W58">
        <v>0</v>
      </c>
      <c r="X58">
        <v>0</v>
      </c>
      <c r="Y58">
        <v>0</v>
      </c>
      <c r="Z58">
        <v>0</v>
      </c>
      <c r="AB58">
        <v>250</v>
      </c>
      <c r="AC58">
        <v>50</v>
      </c>
      <c r="AD58">
        <v>12</v>
      </c>
      <c r="AE58">
        <v>350</v>
      </c>
      <c r="AH58" t="s">
        <v>264</v>
      </c>
      <c r="AI58" t="s">
        <v>265</v>
      </c>
      <c r="AM58" t="s">
        <v>206</v>
      </c>
      <c r="AN58" t="s">
        <v>207</v>
      </c>
      <c r="AO58" t="s">
        <v>171</v>
      </c>
      <c r="AV58" t="b">
        <v>1</v>
      </c>
      <c r="AW58">
        <v>16</v>
      </c>
    </row>
    <row r="59" spans="1:49" x14ac:dyDescent="0.3">
      <c r="A59" t="s">
        <v>266</v>
      </c>
      <c r="B59" t="s">
        <v>267</v>
      </c>
      <c r="C59">
        <v>2</v>
      </c>
      <c r="E59">
        <v>4000</v>
      </c>
      <c r="F59">
        <v>2500</v>
      </c>
      <c r="H59">
        <v>250</v>
      </c>
      <c r="I59">
        <v>100</v>
      </c>
      <c r="J59">
        <v>15</v>
      </c>
      <c r="K59">
        <v>20</v>
      </c>
      <c r="L59">
        <v>20</v>
      </c>
      <c r="M59">
        <v>100</v>
      </c>
      <c r="P59" t="s">
        <v>51</v>
      </c>
      <c r="Q59">
        <v>0</v>
      </c>
      <c r="S59">
        <v>0</v>
      </c>
      <c r="T59">
        <v>10</v>
      </c>
      <c r="U59">
        <v>20</v>
      </c>
      <c r="V59">
        <v>0.5</v>
      </c>
      <c r="W59">
        <v>0</v>
      </c>
      <c r="X59">
        <v>0</v>
      </c>
      <c r="Y59">
        <v>0</v>
      </c>
      <c r="Z59">
        <v>0</v>
      </c>
      <c r="AB59">
        <v>600</v>
      </c>
      <c r="AC59">
        <v>100</v>
      </c>
      <c r="AD59">
        <v>4.75</v>
      </c>
      <c r="AE59">
        <v>300</v>
      </c>
      <c r="AH59" t="s">
        <v>268</v>
      </c>
      <c r="AI59" t="s">
        <v>269</v>
      </c>
      <c r="AM59" t="s">
        <v>270</v>
      </c>
      <c r="AN59" t="s">
        <v>271</v>
      </c>
      <c r="AO59" t="s">
        <v>272</v>
      </c>
      <c r="AR59" t="s">
        <v>273</v>
      </c>
      <c r="AW59">
        <v>16.2</v>
      </c>
    </row>
    <row r="60" spans="1:49" x14ac:dyDescent="0.3">
      <c r="A60" t="s">
        <v>274</v>
      </c>
      <c r="B60" t="s">
        <v>275</v>
      </c>
      <c r="C60">
        <v>1</v>
      </c>
      <c r="E60">
        <v>4000</v>
      </c>
      <c r="F60">
        <v>1400</v>
      </c>
      <c r="H60">
        <v>200</v>
      </c>
      <c r="J60">
        <v>5</v>
      </c>
      <c r="K60">
        <v>30</v>
      </c>
      <c r="L60">
        <v>18</v>
      </c>
      <c r="M60">
        <v>600</v>
      </c>
      <c r="P60" t="s">
        <v>69</v>
      </c>
      <c r="Q60">
        <v>0</v>
      </c>
      <c r="S60">
        <v>0</v>
      </c>
      <c r="T60">
        <v>5</v>
      </c>
      <c r="U60">
        <v>40</v>
      </c>
      <c r="V60">
        <v>0.1</v>
      </c>
      <c r="W60">
        <v>0</v>
      </c>
      <c r="X60">
        <v>0</v>
      </c>
      <c r="Y60">
        <v>0</v>
      </c>
      <c r="Z60">
        <v>0</v>
      </c>
      <c r="AB60">
        <v>400</v>
      </c>
      <c r="AC60">
        <v>100</v>
      </c>
      <c r="AD60">
        <v>6</v>
      </c>
      <c r="AE60">
        <v>60</v>
      </c>
      <c r="AH60" t="s">
        <v>183</v>
      </c>
      <c r="AI60" t="s">
        <v>276</v>
      </c>
      <c r="AM60" t="s">
        <v>185</v>
      </c>
      <c r="AN60" t="s">
        <v>165</v>
      </c>
      <c r="AO60" t="s">
        <v>186</v>
      </c>
      <c r="AW60">
        <v>16.3</v>
      </c>
    </row>
    <row r="61" spans="1:49" x14ac:dyDescent="0.3">
      <c r="A61" t="s">
        <v>277</v>
      </c>
      <c r="B61" t="s">
        <v>278</v>
      </c>
      <c r="C61">
        <v>0</v>
      </c>
      <c r="E61">
        <v>1250</v>
      </c>
      <c r="F61">
        <v>1200</v>
      </c>
      <c r="H61">
        <v>1500</v>
      </c>
      <c r="J61">
        <v>30</v>
      </c>
      <c r="K61">
        <v>10</v>
      </c>
      <c r="L61">
        <v>20</v>
      </c>
      <c r="M61">
        <v>20</v>
      </c>
      <c r="P61" t="s">
        <v>60</v>
      </c>
      <c r="Q61">
        <v>0</v>
      </c>
      <c r="S61">
        <v>0</v>
      </c>
      <c r="T61">
        <v>5</v>
      </c>
      <c r="U61">
        <v>4</v>
      </c>
      <c r="V61">
        <v>0.15</v>
      </c>
      <c r="W61">
        <v>0</v>
      </c>
      <c r="X61">
        <v>0</v>
      </c>
      <c r="Y61">
        <v>0</v>
      </c>
      <c r="Z61">
        <v>0</v>
      </c>
      <c r="AB61">
        <v>500</v>
      </c>
      <c r="AC61">
        <v>40</v>
      </c>
      <c r="AD61">
        <v>4</v>
      </c>
      <c r="AE61">
        <v>350</v>
      </c>
      <c r="AH61" t="s">
        <v>162</v>
      </c>
      <c r="AI61" t="s">
        <v>279</v>
      </c>
      <c r="AM61" t="s">
        <v>164</v>
      </c>
      <c r="AN61" t="s">
        <v>165</v>
      </c>
      <c r="AO61" t="s">
        <v>166</v>
      </c>
      <c r="AV61" t="b">
        <v>1</v>
      </c>
      <c r="AW61">
        <v>16.399999999999999</v>
      </c>
    </row>
    <row r="62" spans="1:49" x14ac:dyDescent="0.3">
      <c r="A62" t="s">
        <v>280</v>
      </c>
      <c r="B62" t="s">
        <v>281</v>
      </c>
      <c r="C62">
        <v>0</v>
      </c>
      <c r="E62">
        <v>100</v>
      </c>
      <c r="F62">
        <v>600</v>
      </c>
      <c r="G62">
        <v>30</v>
      </c>
      <c r="J62">
        <v>0</v>
      </c>
      <c r="K62">
        <v>80</v>
      </c>
      <c r="L62">
        <v>2</v>
      </c>
      <c r="P62" t="s">
        <v>152</v>
      </c>
      <c r="R62">
        <v>10</v>
      </c>
      <c r="S62">
        <v>0.25</v>
      </c>
      <c r="T62">
        <v>0.25</v>
      </c>
      <c r="AA62">
        <v>2400</v>
      </c>
      <c r="AH62" t="s">
        <v>52</v>
      </c>
      <c r="AI62" t="s">
        <v>282</v>
      </c>
      <c r="AM62" t="s">
        <v>54</v>
      </c>
      <c r="AW62">
        <v>16.5</v>
      </c>
    </row>
    <row r="63" spans="1:49" x14ac:dyDescent="0.3">
      <c r="A63" t="s">
        <v>283</v>
      </c>
      <c r="B63" t="s">
        <v>284</v>
      </c>
      <c r="C63">
        <v>1</v>
      </c>
      <c r="E63">
        <v>200</v>
      </c>
      <c r="F63">
        <v>400</v>
      </c>
      <c r="G63">
        <v>75</v>
      </c>
      <c r="J63">
        <v>0</v>
      </c>
      <c r="K63">
        <v>100</v>
      </c>
      <c r="L63">
        <v>4</v>
      </c>
      <c r="P63" t="s">
        <v>152</v>
      </c>
      <c r="R63">
        <v>40</v>
      </c>
      <c r="S63">
        <v>0</v>
      </c>
      <c r="T63">
        <v>0.25</v>
      </c>
      <c r="AA63">
        <v>2400</v>
      </c>
      <c r="AH63" t="s">
        <v>52</v>
      </c>
      <c r="AI63" t="s">
        <v>285</v>
      </c>
      <c r="AM63" t="s">
        <v>54</v>
      </c>
      <c r="AW63">
        <v>17</v>
      </c>
    </row>
    <row r="64" spans="1:49" x14ac:dyDescent="0.3">
      <c r="A64" t="s">
        <v>286</v>
      </c>
      <c r="B64" t="s">
        <v>287</v>
      </c>
      <c r="C64">
        <v>1</v>
      </c>
      <c r="E64">
        <v>200</v>
      </c>
      <c r="F64">
        <v>1000</v>
      </c>
      <c r="G64">
        <v>75</v>
      </c>
      <c r="J64">
        <v>0</v>
      </c>
      <c r="K64">
        <v>20</v>
      </c>
      <c r="L64">
        <v>4</v>
      </c>
      <c r="P64" t="s">
        <v>152</v>
      </c>
      <c r="R64">
        <v>75</v>
      </c>
      <c r="S64">
        <v>0.1</v>
      </c>
      <c r="T64">
        <v>0.1</v>
      </c>
      <c r="AA64">
        <v>2400</v>
      </c>
      <c r="AI64" t="s">
        <v>288</v>
      </c>
      <c r="AM64" t="s">
        <v>103</v>
      </c>
      <c r="AW64">
        <v>18</v>
      </c>
    </row>
    <row r="65" spans="1:49" x14ac:dyDescent="0.3">
      <c r="A65" t="s">
        <v>289</v>
      </c>
      <c r="B65" t="s">
        <v>290</v>
      </c>
      <c r="C65">
        <v>2</v>
      </c>
      <c r="E65">
        <v>500</v>
      </c>
      <c r="F65">
        <v>500</v>
      </c>
      <c r="H65">
        <v>25</v>
      </c>
      <c r="I65">
        <v>400</v>
      </c>
      <c r="J65">
        <v>0</v>
      </c>
      <c r="K65">
        <v>40</v>
      </c>
      <c r="L65">
        <v>6</v>
      </c>
      <c r="P65" t="s">
        <v>152</v>
      </c>
      <c r="Q65">
        <v>30</v>
      </c>
      <c r="S65">
        <v>0.5</v>
      </c>
      <c r="T65">
        <v>0</v>
      </c>
      <c r="AB65">
        <v>1000</v>
      </c>
      <c r="AI65" t="s">
        <v>291</v>
      </c>
      <c r="AM65" t="s">
        <v>270</v>
      </c>
      <c r="AR65" t="s">
        <v>292</v>
      </c>
      <c r="AS65" s="2">
        <v>0.25</v>
      </c>
      <c r="AW65">
        <v>19</v>
      </c>
    </row>
    <row r="66" spans="1:49" x14ac:dyDescent="0.3">
      <c r="A66" t="s">
        <v>293</v>
      </c>
      <c r="B66" t="s">
        <v>294</v>
      </c>
      <c r="C66">
        <v>2</v>
      </c>
      <c r="E66">
        <v>500</v>
      </c>
      <c r="F66">
        <v>500</v>
      </c>
      <c r="H66">
        <v>25</v>
      </c>
      <c r="I66">
        <v>400</v>
      </c>
      <c r="J66">
        <v>0</v>
      </c>
      <c r="K66">
        <v>40</v>
      </c>
      <c r="L66">
        <v>6</v>
      </c>
      <c r="P66" t="s">
        <v>152</v>
      </c>
      <c r="Q66">
        <v>30</v>
      </c>
      <c r="S66">
        <v>0.5</v>
      </c>
      <c r="T66">
        <v>0.5</v>
      </c>
      <c r="AB66">
        <v>1000</v>
      </c>
      <c r="AH66" t="s">
        <v>65</v>
      </c>
      <c r="AI66" t="s">
        <v>295</v>
      </c>
      <c r="AM66" t="s">
        <v>270</v>
      </c>
      <c r="AW66">
        <v>19.100000000000001</v>
      </c>
    </row>
    <row r="67" spans="1:49" x14ac:dyDescent="0.3">
      <c r="A67" t="s">
        <v>296</v>
      </c>
      <c r="B67" t="s">
        <v>297</v>
      </c>
      <c r="C67">
        <v>1</v>
      </c>
      <c r="E67">
        <v>250</v>
      </c>
      <c r="F67">
        <v>500</v>
      </c>
      <c r="H67">
        <v>50</v>
      </c>
      <c r="J67">
        <v>0</v>
      </c>
      <c r="K67">
        <v>50</v>
      </c>
      <c r="L67">
        <v>5</v>
      </c>
      <c r="P67" t="s">
        <v>152</v>
      </c>
      <c r="Q67">
        <v>40</v>
      </c>
      <c r="S67">
        <v>0.33</v>
      </c>
      <c r="T67">
        <v>0</v>
      </c>
      <c r="AB67">
        <v>1000</v>
      </c>
      <c r="AI67" t="s">
        <v>291</v>
      </c>
      <c r="AM67" t="s">
        <v>103</v>
      </c>
      <c r="AW67">
        <v>19.25</v>
      </c>
    </row>
    <row r="68" spans="1:49" x14ac:dyDescent="0.3">
      <c r="A68" t="s">
        <v>298</v>
      </c>
      <c r="B68" t="s">
        <v>299</v>
      </c>
      <c r="C68">
        <v>1</v>
      </c>
      <c r="E68">
        <v>250</v>
      </c>
      <c r="F68">
        <v>500</v>
      </c>
      <c r="H68">
        <v>50</v>
      </c>
      <c r="J68">
        <v>0</v>
      </c>
      <c r="K68">
        <v>50</v>
      </c>
      <c r="L68">
        <v>5</v>
      </c>
      <c r="P68" t="s">
        <v>152</v>
      </c>
      <c r="Q68">
        <v>50</v>
      </c>
      <c r="S68">
        <v>0.33</v>
      </c>
      <c r="T68">
        <v>0.33</v>
      </c>
      <c r="AB68">
        <v>1000</v>
      </c>
      <c r="AH68" t="s">
        <v>65</v>
      </c>
      <c r="AI68" t="s">
        <v>295</v>
      </c>
      <c r="AM68" t="s">
        <v>103</v>
      </c>
      <c r="AW68">
        <v>19.3</v>
      </c>
    </row>
    <row r="69" spans="1:49" x14ac:dyDescent="0.3">
      <c r="A69" t="s">
        <v>300</v>
      </c>
      <c r="B69" t="s">
        <v>301</v>
      </c>
      <c r="C69">
        <v>2</v>
      </c>
      <c r="E69">
        <v>400</v>
      </c>
      <c r="F69">
        <v>800</v>
      </c>
      <c r="G69">
        <v>50</v>
      </c>
      <c r="J69">
        <v>0</v>
      </c>
      <c r="K69">
        <v>100</v>
      </c>
      <c r="L69">
        <v>5</v>
      </c>
      <c r="P69" t="s">
        <v>152</v>
      </c>
      <c r="R69">
        <v>30</v>
      </c>
      <c r="S69">
        <v>0</v>
      </c>
      <c r="T69">
        <v>0.25</v>
      </c>
      <c r="AA69">
        <v>3600</v>
      </c>
      <c r="AH69" t="s">
        <v>52</v>
      </c>
      <c r="AI69" t="s">
        <v>302</v>
      </c>
      <c r="AM69" t="s">
        <v>54</v>
      </c>
      <c r="AW69">
        <v>19.5</v>
      </c>
    </row>
    <row r="70" spans="1:49" x14ac:dyDescent="0.3">
      <c r="A70" t="s">
        <v>303</v>
      </c>
      <c r="B70" t="s">
        <v>304</v>
      </c>
      <c r="C70">
        <v>2</v>
      </c>
      <c r="E70">
        <v>600</v>
      </c>
      <c r="F70">
        <v>500</v>
      </c>
      <c r="G70">
        <v>350</v>
      </c>
      <c r="J70">
        <v>0</v>
      </c>
      <c r="K70">
        <v>100</v>
      </c>
      <c r="L70">
        <v>7</v>
      </c>
      <c r="M70">
        <v>3</v>
      </c>
      <c r="N70">
        <v>0.5</v>
      </c>
      <c r="P70" t="s">
        <v>152</v>
      </c>
      <c r="R70">
        <v>200</v>
      </c>
      <c r="S70">
        <v>0.1</v>
      </c>
      <c r="T70">
        <v>0.1</v>
      </c>
      <c r="U70">
        <v>0.3</v>
      </c>
      <c r="V70">
        <v>0.1</v>
      </c>
      <c r="AA70">
        <v>10000</v>
      </c>
      <c r="AH70" t="s">
        <v>305</v>
      </c>
      <c r="AI70" t="s">
        <v>306</v>
      </c>
      <c r="AM70" t="s">
        <v>54</v>
      </c>
      <c r="AW70">
        <v>19.600000000000001</v>
      </c>
    </row>
    <row r="71" spans="1:49" x14ac:dyDescent="0.3">
      <c r="A71" t="s">
        <v>307</v>
      </c>
      <c r="B71" t="s">
        <v>308</v>
      </c>
      <c r="C71">
        <v>2</v>
      </c>
      <c r="E71">
        <v>600</v>
      </c>
      <c r="F71">
        <v>500</v>
      </c>
      <c r="G71">
        <v>350</v>
      </c>
      <c r="J71">
        <v>0</v>
      </c>
      <c r="K71">
        <v>100</v>
      </c>
      <c r="L71">
        <v>7</v>
      </c>
      <c r="M71">
        <v>3</v>
      </c>
      <c r="N71">
        <v>0.25</v>
      </c>
      <c r="P71" t="s">
        <v>152</v>
      </c>
      <c r="R71">
        <v>200</v>
      </c>
      <c r="S71">
        <v>0.1</v>
      </c>
      <c r="T71">
        <v>0.1</v>
      </c>
      <c r="U71">
        <v>0.3</v>
      </c>
      <c r="V71">
        <v>0.1</v>
      </c>
      <c r="AA71">
        <v>10000</v>
      </c>
      <c r="AH71" t="s">
        <v>309</v>
      </c>
      <c r="AI71" t="s">
        <v>310</v>
      </c>
      <c r="AM71" t="s">
        <v>54</v>
      </c>
      <c r="AW71">
        <v>19.7</v>
      </c>
    </row>
    <row r="72" spans="1:49" x14ac:dyDescent="0.3">
      <c r="A72" t="s">
        <v>311</v>
      </c>
      <c r="B72" t="s">
        <v>312</v>
      </c>
      <c r="C72">
        <v>3</v>
      </c>
      <c r="D72">
        <v>0.7</v>
      </c>
      <c r="E72">
        <v>900</v>
      </c>
      <c r="F72">
        <v>400</v>
      </c>
      <c r="H72">
        <v>1400</v>
      </c>
      <c r="J72">
        <v>0</v>
      </c>
      <c r="K72">
        <v>30</v>
      </c>
      <c r="L72">
        <v>9</v>
      </c>
      <c r="M72">
        <v>20</v>
      </c>
      <c r="P72" t="s">
        <v>152</v>
      </c>
      <c r="Q72">
        <v>1500</v>
      </c>
      <c r="S72">
        <v>0.25</v>
      </c>
      <c r="T72">
        <v>10</v>
      </c>
      <c r="W72">
        <v>0</v>
      </c>
      <c r="X72">
        <v>0</v>
      </c>
      <c r="Y72">
        <v>0</v>
      </c>
      <c r="Z72">
        <v>0</v>
      </c>
      <c r="AB72">
        <v>1000</v>
      </c>
      <c r="AE72">
        <v>100</v>
      </c>
      <c r="AH72" t="s">
        <v>313</v>
      </c>
      <c r="AI72" t="s">
        <v>314</v>
      </c>
      <c r="AJ72" t="s">
        <v>315</v>
      </c>
      <c r="AM72" t="s">
        <v>89</v>
      </c>
      <c r="AW72">
        <v>19.75</v>
      </c>
    </row>
    <row r="73" spans="1:49" x14ac:dyDescent="0.3">
      <c r="A73" t="s">
        <v>316</v>
      </c>
      <c r="B73" t="s">
        <v>317</v>
      </c>
      <c r="C73">
        <v>1</v>
      </c>
      <c r="E73">
        <v>1500</v>
      </c>
      <c r="F73">
        <v>600</v>
      </c>
      <c r="G73">
        <v>1000</v>
      </c>
      <c r="J73">
        <v>0</v>
      </c>
      <c r="K73">
        <v>20</v>
      </c>
      <c r="L73">
        <v>10</v>
      </c>
      <c r="P73" t="s">
        <v>152</v>
      </c>
      <c r="R73">
        <v>1200</v>
      </c>
      <c r="S73">
        <v>0.25</v>
      </c>
      <c r="T73">
        <v>0.5</v>
      </c>
      <c r="U73">
        <v>1</v>
      </c>
      <c r="V73">
        <v>4</v>
      </c>
      <c r="AA73">
        <v>3200</v>
      </c>
      <c r="AI73" t="s">
        <v>318</v>
      </c>
      <c r="AM73" t="s">
        <v>103</v>
      </c>
      <c r="AW73">
        <v>20</v>
      </c>
    </row>
    <row r="74" spans="1:49" x14ac:dyDescent="0.3">
      <c r="A74" t="s">
        <v>319</v>
      </c>
      <c r="B74" t="s">
        <v>320</v>
      </c>
      <c r="C74">
        <v>2</v>
      </c>
      <c r="E74">
        <v>1500</v>
      </c>
      <c r="F74">
        <v>1000</v>
      </c>
      <c r="G74">
        <v>100</v>
      </c>
      <c r="J74">
        <v>10</v>
      </c>
      <c r="K74">
        <v>15</v>
      </c>
      <c r="L74">
        <v>9</v>
      </c>
      <c r="P74" t="s">
        <v>51</v>
      </c>
      <c r="R74">
        <v>75</v>
      </c>
      <c r="S74">
        <v>0.1</v>
      </c>
      <c r="T74">
        <v>0.1</v>
      </c>
      <c r="AA74">
        <v>2400</v>
      </c>
      <c r="AI74" t="s">
        <v>321</v>
      </c>
      <c r="AM74" t="s">
        <v>270</v>
      </c>
      <c r="AR74" t="s">
        <v>322</v>
      </c>
      <c r="AW74">
        <v>21</v>
      </c>
    </row>
    <row r="75" spans="1:49" x14ac:dyDescent="0.3">
      <c r="A75" t="s">
        <v>323</v>
      </c>
      <c r="B75" t="s">
        <v>324</v>
      </c>
      <c r="C75">
        <v>1</v>
      </c>
      <c r="E75">
        <v>1200</v>
      </c>
      <c r="F75">
        <v>600</v>
      </c>
      <c r="H75">
        <v>100</v>
      </c>
      <c r="J75">
        <v>0</v>
      </c>
      <c r="K75">
        <v>20</v>
      </c>
      <c r="L75">
        <v>10</v>
      </c>
      <c r="P75" t="s">
        <v>152</v>
      </c>
      <c r="Q75">
        <v>100</v>
      </c>
      <c r="S75">
        <v>0.33333299999999999</v>
      </c>
      <c r="T75">
        <v>0</v>
      </c>
      <c r="AB75">
        <v>1000</v>
      </c>
      <c r="AI75" t="s">
        <v>325</v>
      </c>
      <c r="AM75" t="s">
        <v>103</v>
      </c>
      <c r="AW75">
        <v>22</v>
      </c>
    </row>
    <row r="76" spans="1:49" x14ac:dyDescent="0.3">
      <c r="A76" t="s">
        <v>326</v>
      </c>
      <c r="B76" t="s">
        <v>327</v>
      </c>
      <c r="C76">
        <v>0</v>
      </c>
      <c r="E76">
        <v>1000</v>
      </c>
      <c r="F76">
        <v>500</v>
      </c>
      <c r="H76">
        <v>700</v>
      </c>
      <c r="J76">
        <v>0</v>
      </c>
      <c r="K76">
        <v>7</v>
      </c>
      <c r="L76">
        <v>10</v>
      </c>
      <c r="P76" t="s">
        <v>152</v>
      </c>
      <c r="Q76">
        <v>1200</v>
      </c>
      <c r="S76">
        <v>0</v>
      </c>
      <c r="T76">
        <v>2</v>
      </c>
      <c r="AB76">
        <v>1000</v>
      </c>
      <c r="AI76" t="s">
        <v>328</v>
      </c>
      <c r="AM76" t="s">
        <v>103</v>
      </c>
      <c r="AW76">
        <v>22.125</v>
      </c>
    </row>
    <row r="77" spans="1:49" x14ac:dyDescent="0.3">
      <c r="A77" t="s">
        <v>329</v>
      </c>
      <c r="B77" t="s">
        <v>330</v>
      </c>
      <c r="C77">
        <v>2</v>
      </c>
      <c r="E77">
        <v>2500</v>
      </c>
      <c r="F77">
        <v>600</v>
      </c>
      <c r="H77">
        <v>500</v>
      </c>
      <c r="J77">
        <v>0</v>
      </c>
      <c r="K77">
        <v>15</v>
      </c>
      <c r="L77">
        <v>12</v>
      </c>
      <c r="P77" t="s">
        <v>152</v>
      </c>
      <c r="Q77">
        <v>720</v>
      </c>
      <c r="S77">
        <v>0</v>
      </c>
      <c r="T77">
        <v>1</v>
      </c>
      <c r="AB77">
        <v>1000</v>
      </c>
      <c r="AI77" t="s">
        <v>331</v>
      </c>
      <c r="AM77" t="s">
        <v>103</v>
      </c>
      <c r="AW77">
        <v>22.25</v>
      </c>
    </row>
    <row r="78" spans="1:49" x14ac:dyDescent="0.3">
      <c r="A78" t="s">
        <v>332</v>
      </c>
      <c r="B78" t="s">
        <v>333</v>
      </c>
      <c r="C78">
        <v>2</v>
      </c>
      <c r="E78">
        <v>2000</v>
      </c>
      <c r="F78">
        <v>600</v>
      </c>
      <c r="G78">
        <v>400</v>
      </c>
      <c r="J78">
        <v>0</v>
      </c>
      <c r="K78">
        <v>40</v>
      </c>
      <c r="L78">
        <v>11</v>
      </c>
      <c r="M78">
        <v>5</v>
      </c>
      <c r="N78">
        <v>0.5</v>
      </c>
      <c r="P78" t="s">
        <v>152</v>
      </c>
      <c r="R78">
        <v>300</v>
      </c>
      <c r="S78">
        <v>0.1</v>
      </c>
      <c r="T78">
        <v>0.1</v>
      </c>
      <c r="U78">
        <v>0.3</v>
      </c>
      <c r="V78">
        <v>0.1</v>
      </c>
      <c r="AA78">
        <v>10000</v>
      </c>
      <c r="AH78" t="s">
        <v>334</v>
      </c>
      <c r="AI78" t="s">
        <v>335</v>
      </c>
      <c r="AM78" t="s">
        <v>54</v>
      </c>
      <c r="AR78" t="s">
        <v>336</v>
      </c>
      <c r="AS78" t="s">
        <v>337</v>
      </c>
      <c r="AW78">
        <v>22.5</v>
      </c>
    </row>
    <row r="79" spans="1:49" x14ac:dyDescent="0.3">
      <c r="A79" t="s">
        <v>338</v>
      </c>
      <c r="B79" t="s">
        <v>339</v>
      </c>
      <c r="C79">
        <v>2</v>
      </c>
      <c r="D79">
        <v>0.6</v>
      </c>
      <c r="E79">
        <v>2250</v>
      </c>
      <c r="F79">
        <v>500</v>
      </c>
      <c r="H79">
        <v>90</v>
      </c>
      <c r="I79">
        <v>600</v>
      </c>
      <c r="J79">
        <v>0</v>
      </c>
      <c r="K79">
        <v>20</v>
      </c>
      <c r="L79">
        <v>11</v>
      </c>
      <c r="M79">
        <v>20</v>
      </c>
      <c r="N79">
        <v>2</v>
      </c>
      <c r="O79">
        <v>3</v>
      </c>
      <c r="P79" t="s">
        <v>152</v>
      </c>
      <c r="Q79">
        <v>100</v>
      </c>
      <c r="S79">
        <v>0.05</v>
      </c>
      <c r="T79">
        <v>0.05</v>
      </c>
      <c r="U79">
        <v>3</v>
      </c>
      <c r="V79">
        <v>0.1</v>
      </c>
      <c r="W79">
        <v>3</v>
      </c>
      <c r="X79">
        <v>20</v>
      </c>
      <c r="Y79">
        <v>1</v>
      </c>
      <c r="Z79">
        <v>4</v>
      </c>
      <c r="AB79">
        <v>1000</v>
      </c>
      <c r="AI79" t="s">
        <v>340</v>
      </c>
      <c r="AM79" t="s">
        <v>270</v>
      </c>
      <c r="AR79" t="s">
        <v>292</v>
      </c>
      <c r="AS79" s="2">
        <v>0.25</v>
      </c>
      <c r="AW79">
        <v>22.75</v>
      </c>
    </row>
    <row r="80" spans="1:49" x14ac:dyDescent="0.3">
      <c r="A80" t="s">
        <v>341</v>
      </c>
      <c r="B80" t="s">
        <v>342</v>
      </c>
      <c r="C80">
        <v>3</v>
      </c>
      <c r="D80">
        <v>0.5</v>
      </c>
      <c r="E80">
        <v>2500</v>
      </c>
      <c r="F80">
        <v>1000</v>
      </c>
      <c r="G80">
        <v>50</v>
      </c>
      <c r="I80">
        <v>400</v>
      </c>
      <c r="J80">
        <v>0</v>
      </c>
      <c r="K80">
        <v>15</v>
      </c>
      <c r="L80">
        <v>12</v>
      </c>
      <c r="P80" t="s">
        <v>152</v>
      </c>
      <c r="R80">
        <v>200</v>
      </c>
      <c r="S80">
        <v>0.1</v>
      </c>
      <c r="T80">
        <v>0.1</v>
      </c>
      <c r="AA80">
        <v>2400</v>
      </c>
      <c r="AH80" t="s">
        <v>343</v>
      </c>
      <c r="AI80" t="s">
        <v>344</v>
      </c>
      <c r="AM80" t="s">
        <v>270</v>
      </c>
      <c r="AR80" t="s">
        <v>345</v>
      </c>
      <c r="AW80">
        <v>22.85</v>
      </c>
    </row>
    <row r="81" spans="1:49" x14ac:dyDescent="0.3">
      <c r="A81" t="s">
        <v>346</v>
      </c>
      <c r="B81" t="s">
        <v>347</v>
      </c>
      <c r="C81">
        <v>3</v>
      </c>
      <c r="E81">
        <v>7500</v>
      </c>
      <c r="F81">
        <v>700</v>
      </c>
      <c r="H81">
        <v>500</v>
      </c>
      <c r="K81">
        <v>20</v>
      </c>
      <c r="L81">
        <v>30</v>
      </c>
      <c r="P81" t="s">
        <v>152</v>
      </c>
      <c r="Q81">
        <v>550</v>
      </c>
      <c r="S81">
        <v>0.33</v>
      </c>
      <c r="T81">
        <v>1.01</v>
      </c>
      <c r="U81">
        <v>3</v>
      </c>
      <c r="V81">
        <v>0.33</v>
      </c>
      <c r="AB81">
        <v>750</v>
      </c>
      <c r="AE81">
        <v>500</v>
      </c>
      <c r="AH81" t="s">
        <v>348</v>
      </c>
      <c r="AI81" t="s">
        <v>349</v>
      </c>
      <c r="AM81" t="s">
        <v>103</v>
      </c>
      <c r="AW81">
        <v>23</v>
      </c>
    </row>
    <row r="82" spans="1:49" x14ac:dyDescent="0.3">
      <c r="A82" t="s">
        <v>350</v>
      </c>
      <c r="B82" t="s">
        <v>351</v>
      </c>
      <c r="C82">
        <v>1</v>
      </c>
      <c r="E82">
        <v>4500</v>
      </c>
      <c r="F82">
        <v>1000</v>
      </c>
      <c r="G82">
        <v>500</v>
      </c>
      <c r="J82">
        <v>0</v>
      </c>
      <c r="K82">
        <v>5</v>
      </c>
      <c r="L82">
        <v>20</v>
      </c>
      <c r="P82" t="s">
        <v>60</v>
      </c>
      <c r="R82">
        <v>500</v>
      </c>
      <c r="S82">
        <v>0.1</v>
      </c>
      <c r="T82">
        <v>0.1</v>
      </c>
      <c r="AA82">
        <v>2400</v>
      </c>
      <c r="AI82" t="s">
        <v>352</v>
      </c>
      <c r="AM82" t="s">
        <v>62</v>
      </c>
      <c r="AW82">
        <v>24</v>
      </c>
    </row>
    <row r="83" spans="1:49" x14ac:dyDescent="0.3">
      <c r="A83" t="s">
        <v>353</v>
      </c>
      <c r="B83" t="s">
        <v>354</v>
      </c>
      <c r="C83">
        <v>1</v>
      </c>
      <c r="E83">
        <v>4500</v>
      </c>
      <c r="F83">
        <v>700</v>
      </c>
      <c r="H83">
        <v>150</v>
      </c>
      <c r="J83">
        <v>0</v>
      </c>
      <c r="K83">
        <v>20</v>
      </c>
      <c r="L83">
        <v>20</v>
      </c>
      <c r="M83">
        <v>30</v>
      </c>
      <c r="N83">
        <v>2</v>
      </c>
      <c r="P83" t="s">
        <v>152</v>
      </c>
      <c r="Q83">
        <v>125</v>
      </c>
      <c r="S83">
        <v>0.05</v>
      </c>
      <c r="T83">
        <v>0.05</v>
      </c>
      <c r="U83">
        <v>1</v>
      </c>
      <c r="W83">
        <v>0</v>
      </c>
      <c r="X83">
        <v>10</v>
      </c>
      <c r="Y83">
        <v>1</v>
      </c>
      <c r="Z83">
        <v>5</v>
      </c>
      <c r="AB83">
        <v>1000</v>
      </c>
      <c r="AI83" t="s">
        <v>355</v>
      </c>
      <c r="AM83" t="s">
        <v>103</v>
      </c>
      <c r="AW83">
        <v>25</v>
      </c>
    </row>
    <row r="84" spans="1:49" x14ac:dyDescent="0.3">
      <c r="A84" t="s">
        <v>356</v>
      </c>
      <c r="B84" t="s">
        <v>357</v>
      </c>
      <c r="C84">
        <v>2</v>
      </c>
      <c r="D84">
        <v>0.5</v>
      </c>
      <c r="E84">
        <v>5000</v>
      </c>
      <c r="F84">
        <v>750</v>
      </c>
      <c r="G84">
        <v>1000</v>
      </c>
      <c r="J84">
        <v>0</v>
      </c>
      <c r="K84">
        <v>75</v>
      </c>
      <c r="L84">
        <v>18</v>
      </c>
      <c r="M84">
        <v>20</v>
      </c>
      <c r="N84">
        <v>1</v>
      </c>
      <c r="P84" t="s">
        <v>152</v>
      </c>
      <c r="R84">
        <v>750</v>
      </c>
      <c r="S84">
        <v>0</v>
      </c>
      <c r="T84">
        <v>0</v>
      </c>
      <c r="U84">
        <v>0.2</v>
      </c>
      <c r="V84">
        <v>0.1</v>
      </c>
      <c r="AA84">
        <v>1000000</v>
      </c>
      <c r="AH84" t="s">
        <v>358</v>
      </c>
      <c r="AI84" t="s">
        <v>359</v>
      </c>
      <c r="AM84" t="s">
        <v>54</v>
      </c>
      <c r="AR84" t="s">
        <v>360</v>
      </c>
      <c r="AS84" t="s">
        <v>361</v>
      </c>
      <c r="AW84">
        <v>26</v>
      </c>
    </row>
    <row r="85" spans="1:49" x14ac:dyDescent="0.3">
      <c r="A85" t="s">
        <v>362</v>
      </c>
      <c r="B85" t="s">
        <v>363</v>
      </c>
      <c r="C85">
        <v>3</v>
      </c>
      <c r="D85">
        <v>0.5</v>
      </c>
      <c r="E85">
        <v>8000</v>
      </c>
      <c r="F85">
        <v>1000</v>
      </c>
      <c r="G85">
        <v>1500</v>
      </c>
      <c r="I85">
        <v>1000</v>
      </c>
      <c r="J85">
        <v>0</v>
      </c>
      <c r="K85">
        <v>7</v>
      </c>
      <c r="L85">
        <v>25</v>
      </c>
      <c r="P85" t="s">
        <v>152</v>
      </c>
      <c r="R85">
        <v>2000</v>
      </c>
      <c r="S85">
        <v>0.5</v>
      </c>
      <c r="T85">
        <v>1</v>
      </c>
      <c r="U85">
        <v>1</v>
      </c>
      <c r="V85">
        <v>4</v>
      </c>
      <c r="AA85">
        <v>10000</v>
      </c>
      <c r="AH85" t="s">
        <v>343</v>
      </c>
      <c r="AI85" t="s">
        <v>364</v>
      </c>
      <c r="AM85" t="s">
        <v>270</v>
      </c>
      <c r="AR85" t="s">
        <v>365</v>
      </c>
      <c r="AW85">
        <v>27</v>
      </c>
    </row>
    <row r="86" spans="1:49" x14ac:dyDescent="0.3">
      <c r="AW86">
        <v>28</v>
      </c>
    </row>
    <row r="87" spans="1:49" x14ac:dyDescent="0.3">
      <c r="AW87">
        <v>29</v>
      </c>
    </row>
    <row r="91" spans="1:49" x14ac:dyDescent="0.3">
      <c r="A91" t="s">
        <v>366</v>
      </c>
      <c r="B91" t="s">
        <v>367</v>
      </c>
      <c r="C91">
        <v>3</v>
      </c>
      <c r="E91">
        <v>25000</v>
      </c>
      <c r="F91">
        <v>500</v>
      </c>
      <c r="H91">
        <v>50</v>
      </c>
      <c r="J91">
        <v>1</v>
      </c>
      <c r="K91">
        <v>50</v>
      </c>
      <c r="L91">
        <v>8</v>
      </c>
      <c r="M91">
        <v>20</v>
      </c>
      <c r="N91">
        <v>2</v>
      </c>
      <c r="O91">
        <v>10</v>
      </c>
      <c r="P91" t="s">
        <v>51</v>
      </c>
      <c r="Q91">
        <v>50</v>
      </c>
      <c r="S91">
        <v>0.05</v>
      </c>
      <c r="T91">
        <v>0.05</v>
      </c>
      <c r="W91">
        <v>0</v>
      </c>
      <c r="X91">
        <v>5</v>
      </c>
      <c r="Y91">
        <v>1</v>
      </c>
      <c r="Z91">
        <v>15</v>
      </c>
      <c r="AB91">
        <v>1000</v>
      </c>
      <c r="AI91" t="s">
        <v>368</v>
      </c>
      <c r="AK91" t="s">
        <v>369</v>
      </c>
      <c r="AM91" t="s">
        <v>74</v>
      </c>
      <c r="AW91">
        <v>0.5</v>
      </c>
    </row>
    <row r="92" spans="1:49" x14ac:dyDescent="0.3">
      <c r="A92" t="s">
        <v>370</v>
      </c>
      <c r="B92" t="s">
        <v>371</v>
      </c>
      <c r="C92">
        <v>3</v>
      </c>
      <c r="E92">
        <v>20000</v>
      </c>
      <c r="F92">
        <v>300</v>
      </c>
      <c r="H92">
        <v>50</v>
      </c>
      <c r="I92">
        <v>200</v>
      </c>
      <c r="J92">
        <v>0</v>
      </c>
      <c r="K92">
        <v>100</v>
      </c>
      <c r="L92">
        <v>7</v>
      </c>
      <c r="P92" t="s">
        <v>152</v>
      </c>
      <c r="Q92">
        <v>75</v>
      </c>
      <c r="S92">
        <v>0</v>
      </c>
      <c r="T92">
        <v>0.5</v>
      </c>
      <c r="U92">
        <v>1</v>
      </c>
      <c r="AB92">
        <v>10000</v>
      </c>
      <c r="AG92">
        <v>25</v>
      </c>
      <c r="AH92" t="s">
        <v>52</v>
      </c>
      <c r="AI92" t="s">
        <v>372</v>
      </c>
      <c r="AK92" t="s">
        <v>369</v>
      </c>
      <c r="AM92" t="s">
        <v>54</v>
      </c>
      <c r="AQ92" t="s">
        <v>373</v>
      </c>
      <c r="AR92" t="s">
        <v>374</v>
      </c>
      <c r="AW92">
        <v>19.25</v>
      </c>
    </row>
    <row r="93" spans="1:49" x14ac:dyDescent="0.3">
      <c r="A93" t="s">
        <v>375</v>
      </c>
      <c r="B93" t="s">
        <v>376</v>
      </c>
      <c r="C93">
        <v>3</v>
      </c>
      <c r="E93">
        <v>30000</v>
      </c>
      <c r="F93">
        <v>600</v>
      </c>
      <c r="G93">
        <v>1000</v>
      </c>
      <c r="J93">
        <v>0</v>
      </c>
      <c r="K93">
        <v>20</v>
      </c>
      <c r="L93">
        <v>9</v>
      </c>
      <c r="P93" t="s">
        <v>152</v>
      </c>
      <c r="R93">
        <v>1000</v>
      </c>
      <c r="S93">
        <v>0.125</v>
      </c>
      <c r="T93">
        <v>0.25</v>
      </c>
      <c r="U93">
        <v>0.5</v>
      </c>
      <c r="V93">
        <v>2</v>
      </c>
      <c r="AA93">
        <v>3200</v>
      </c>
      <c r="AI93" t="s">
        <v>377</v>
      </c>
      <c r="AK93" t="s">
        <v>369</v>
      </c>
      <c r="AM93" t="s">
        <v>103</v>
      </c>
      <c r="AW93">
        <v>29.1</v>
      </c>
    </row>
    <row r="94" spans="1:49" x14ac:dyDescent="0.3">
      <c r="A94" t="s">
        <v>378</v>
      </c>
      <c r="B94" t="s">
        <v>379</v>
      </c>
      <c r="C94">
        <v>0</v>
      </c>
      <c r="H94">
        <v>500</v>
      </c>
      <c r="J94">
        <v>25</v>
      </c>
      <c r="P94" t="s">
        <v>152</v>
      </c>
      <c r="Q94">
        <v>0</v>
      </c>
      <c r="U94">
        <v>1</v>
      </c>
      <c r="AB94">
        <v>0</v>
      </c>
      <c r="AC94">
        <v>0</v>
      </c>
      <c r="AD94">
        <v>20</v>
      </c>
      <c r="AE94">
        <v>1000</v>
      </c>
      <c r="AH94" t="s">
        <v>65</v>
      </c>
      <c r="AK94" t="s">
        <v>369</v>
      </c>
      <c r="AW94">
        <v>38.5</v>
      </c>
    </row>
    <row r="95" spans="1:49" x14ac:dyDescent="0.3">
      <c r="A95" t="s">
        <v>380</v>
      </c>
      <c r="B95" t="s">
        <v>381</v>
      </c>
      <c r="C95">
        <v>3</v>
      </c>
      <c r="E95">
        <v>100000</v>
      </c>
      <c r="F95">
        <v>400</v>
      </c>
      <c r="G95">
        <v>150</v>
      </c>
      <c r="J95">
        <v>0</v>
      </c>
      <c r="K95">
        <v>100</v>
      </c>
      <c r="L95">
        <v>15</v>
      </c>
      <c r="P95" t="s">
        <v>152</v>
      </c>
      <c r="R95">
        <v>150</v>
      </c>
      <c r="S95">
        <v>0.1</v>
      </c>
      <c r="T95">
        <v>0.1</v>
      </c>
      <c r="AA95">
        <v>2400</v>
      </c>
      <c r="AH95" t="s">
        <v>52</v>
      </c>
      <c r="AI95" t="s">
        <v>382</v>
      </c>
      <c r="AK95" t="s">
        <v>369</v>
      </c>
      <c r="AM95" t="s">
        <v>54</v>
      </c>
      <c r="AR95" t="s">
        <v>383</v>
      </c>
      <c r="AS95">
        <v>200</v>
      </c>
      <c r="AW95">
        <v>21</v>
      </c>
    </row>
    <row r="96" spans="1:49" x14ac:dyDescent="0.3">
      <c r="A96" t="s">
        <v>384</v>
      </c>
      <c r="B96" t="s">
        <v>385</v>
      </c>
      <c r="C96">
        <v>0</v>
      </c>
      <c r="H96">
        <v>200</v>
      </c>
      <c r="J96">
        <v>25</v>
      </c>
      <c r="P96" t="s">
        <v>152</v>
      </c>
      <c r="Q96">
        <v>0</v>
      </c>
      <c r="U96">
        <v>1</v>
      </c>
      <c r="AB96">
        <v>0</v>
      </c>
      <c r="AC96">
        <v>0</v>
      </c>
      <c r="AD96">
        <v>20</v>
      </c>
      <c r="AE96">
        <v>1000</v>
      </c>
      <c r="AH96" t="s">
        <v>65</v>
      </c>
      <c r="AK96" t="s">
        <v>369</v>
      </c>
      <c r="AW96">
        <v>38.5</v>
      </c>
    </row>
    <row r="97" spans="1:49" x14ac:dyDescent="0.3">
      <c r="A97" t="s">
        <v>386</v>
      </c>
      <c r="B97" t="s">
        <v>387</v>
      </c>
      <c r="C97">
        <v>3</v>
      </c>
      <c r="E97">
        <v>100000</v>
      </c>
      <c r="F97">
        <v>400</v>
      </c>
      <c r="H97">
        <v>75</v>
      </c>
      <c r="J97">
        <v>3</v>
      </c>
      <c r="K97">
        <v>60</v>
      </c>
      <c r="L97">
        <v>15</v>
      </c>
      <c r="M97">
        <v>120</v>
      </c>
      <c r="N97">
        <v>4</v>
      </c>
      <c r="O97">
        <v>40</v>
      </c>
      <c r="P97" t="s">
        <v>152</v>
      </c>
      <c r="Q97">
        <v>50</v>
      </c>
      <c r="T97">
        <v>0.05</v>
      </c>
      <c r="U97">
        <v>2</v>
      </c>
      <c r="V97">
        <v>0.05</v>
      </c>
      <c r="W97">
        <v>0</v>
      </c>
      <c r="X97">
        <v>0</v>
      </c>
      <c r="Y97">
        <v>0</v>
      </c>
      <c r="Z97">
        <v>0</v>
      </c>
      <c r="AB97">
        <v>500</v>
      </c>
      <c r="AI97" t="s">
        <v>388</v>
      </c>
      <c r="AK97" t="s">
        <v>369</v>
      </c>
      <c r="AM97" t="s">
        <v>103</v>
      </c>
    </row>
    <row r="98" spans="1:49" x14ac:dyDescent="0.3">
      <c r="A98" t="s">
        <v>389</v>
      </c>
      <c r="B98" t="s">
        <v>390</v>
      </c>
      <c r="C98">
        <v>3</v>
      </c>
      <c r="E98">
        <v>100000</v>
      </c>
      <c r="F98">
        <v>600</v>
      </c>
      <c r="H98">
        <v>1600</v>
      </c>
      <c r="J98">
        <v>50</v>
      </c>
      <c r="K98">
        <v>20</v>
      </c>
      <c r="L98">
        <v>16</v>
      </c>
      <c r="P98" t="s">
        <v>69</v>
      </c>
      <c r="Q98">
        <v>500</v>
      </c>
      <c r="S98">
        <v>0</v>
      </c>
      <c r="T98">
        <v>1</v>
      </c>
      <c r="W98">
        <v>0</v>
      </c>
      <c r="X98">
        <v>0</v>
      </c>
      <c r="Y98">
        <v>0</v>
      </c>
      <c r="Z98">
        <v>0</v>
      </c>
      <c r="AB98">
        <v>750</v>
      </c>
      <c r="AI98" t="s">
        <v>391</v>
      </c>
      <c r="AK98" t="s">
        <v>369</v>
      </c>
      <c r="AM98" t="s">
        <v>103</v>
      </c>
      <c r="AW98">
        <v>22.25</v>
      </c>
    </row>
    <row r="99" spans="1:49" x14ac:dyDescent="0.3">
      <c r="A99" t="s">
        <v>392</v>
      </c>
      <c r="B99" t="s">
        <v>393</v>
      </c>
      <c r="C99">
        <v>3</v>
      </c>
      <c r="E99">
        <v>100000</v>
      </c>
      <c r="F99">
        <v>700</v>
      </c>
      <c r="H99">
        <v>100</v>
      </c>
      <c r="J99">
        <v>25</v>
      </c>
      <c r="K99">
        <v>20</v>
      </c>
      <c r="L99">
        <v>14</v>
      </c>
      <c r="P99" t="s">
        <v>60</v>
      </c>
      <c r="Q99">
        <v>200</v>
      </c>
      <c r="S99">
        <v>0</v>
      </c>
      <c r="T99">
        <v>2</v>
      </c>
      <c r="U99">
        <v>3</v>
      </c>
      <c r="V99">
        <v>0.2</v>
      </c>
      <c r="W99">
        <v>4</v>
      </c>
      <c r="X99">
        <v>4</v>
      </c>
      <c r="AB99">
        <v>700</v>
      </c>
      <c r="AI99" t="s">
        <v>394</v>
      </c>
      <c r="AK99" t="s">
        <v>369</v>
      </c>
      <c r="AM99" t="s">
        <v>62</v>
      </c>
      <c r="AQ99" t="s">
        <v>395</v>
      </c>
      <c r="AR99" t="s">
        <v>396</v>
      </c>
      <c r="AS99" t="s">
        <v>397</v>
      </c>
      <c r="AW99">
        <v>22.25</v>
      </c>
    </row>
    <row r="100" spans="1:49" x14ac:dyDescent="0.3">
      <c r="A100" t="s">
        <v>398</v>
      </c>
      <c r="B100" t="s">
        <v>399</v>
      </c>
      <c r="C100">
        <v>3</v>
      </c>
      <c r="E100">
        <v>200000</v>
      </c>
      <c r="F100">
        <v>1000</v>
      </c>
      <c r="G100">
        <v>1000</v>
      </c>
      <c r="J100">
        <v>0</v>
      </c>
      <c r="K100">
        <v>7</v>
      </c>
      <c r="L100">
        <v>30</v>
      </c>
      <c r="P100" t="s">
        <v>152</v>
      </c>
      <c r="R100">
        <v>3000</v>
      </c>
      <c r="S100">
        <v>0.5</v>
      </c>
      <c r="T100">
        <v>1</v>
      </c>
      <c r="U100">
        <v>1</v>
      </c>
      <c r="V100">
        <v>4</v>
      </c>
      <c r="AA100">
        <v>10000</v>
      </c>
      <c r="AI100" t="s">
        <v>400</v>
      </c>
      <c r="AK100" t="s">
        <v>369</v>
      </c>
      <c r="AM100" t="s">
        <v>103</v>
      </c>
      <c r="AR100" t="s">
        <v>401</v>
      </c>
      <c r="AS100">
        <v>1000</v>
      </c>
      <c r="AW100">
        <v>29.1</v>
      </c>
    </row>
    <row r="101" spans="1:49" x14ac:dyDescent="0.3">
      <c r="A101" t="s">
        <v>402</v>
      </c>
      <c r="B101" t="s">
        <v>403</v>
      </c>
      <c r="C101">
        <v>0</v>
      </c>
      <c r="H101">
        <v>1000</v>
      </c>
      <c r="J101">
        <v>25</v>
      </c>
      <c r="P101" t="s">
        <v>152</v>
      </c>
      <c r="Q101">
        <v>0</v>
      </c>
      <c r="U101">
        <v>1</v>
      </c>
      <c r="AB101">
        <v>0</v>
      </c>
      <c r="AC101">
        <v>0</v>
      </c>
      <c r="AD101">
        <v>20</v>
      </c>
      <c r="AE101">
        <v>1000</v>
      </c>
      <c r="AH101" t="s">
        <v>65</v>
      </c>
      <c r="AK101" t="s">
        <v>369</v>
      </c>
      <c r="AW101">
        <v>38.5</v>
      </c>
    </row>
    <row r="102" spans="1:49" x14ac:dyDescent="0.3">
      <c r="A102" t="s">
        <v>404</v>
      </c>
      <c r="B102" t="s">
        <v>405</v>
      </c>
      <c r="C102">
        <v>3</v>
      </c>
      <c r="E102">
        <v>200000</v>
      </c>
      <c r="F102">
        <v>800</v>
      </c>
      <c r="H102">
        <v>150</v>
      </c>
      <c r="J102">
        <v>10</v>
      </c>
      <c r="K102">
        <v>20</v>
      </c>
      <c r="L102">
        <v>30</v>
      </c>
      <c r="M102">
        <v>30</v>
      </c>
      <c r="N102">
        <v>3</v>
      </c>
      <c r="O102">
        <v>15</v>
      </c>
      <c r="P102" t="s">
        <v>51</v>
      </c>
      <c r="Q102">
        <v>150</v>
      </c>
      <c r="S102">
        <v>0.05</v>
      </c>
      <c r="T102">
        <v>0.05</v>
      </c>
      <c r="U102">
        <v>1</v>
      </c>
      <c r="W102">
        <v>0</v>
      </c>
      <c r="X102">
        <v>10</v>
      </c>
      <c r="Y102">
        <v>1</v>
      </c>
      <c r="Z102">
        <v>10</v>
      </c>
      <c r="AB102">
        <v>1000</v>
      </c>
      <c r="AI102" t="s">
        <v>406</v>
      </c>
      <c r="AK102" t="s">
        <v>369</v>
      </c>
      <c r="AM102" t="s">
        <v>74</v>
      </c>
      <c r="AR102" t="s">
        <v>407</v>
      </c>
      <c r="AS102" t="s">
        <v>408</v>
      </c>
      <c r="AW102">
        <v>25</v>
      </c>
    </row>
    <row r="103" spans="1:49" x14ac:dyDescent="0.3">
      <c r="A103" t="s">
        <v>409</v>
      </c>
      <c r="B103" t="s">
        <v>410</v>
      </c>
      <c r="C103">
        <v>3</v>
      </c>
      <c r="E103">
        <v>250000</v>
      </c>
      <c r="F103">
        <v>1000</v>
      </c>
      <c r="H103">
        <v>100</v>
      </c>
      <c r="I103">
        <v>1500</v>
      </c>
      <c r="J103">
        <v>10</v>
      </c>
      <c r="K103">
        <v>5</v>
      </c>
      <c r="L103">
        <v>35</v>
      </c>
      <c r="P103" t="s">
        <v>152</v>
      </c>
      <c r="Q103">
        <v>2000</v>
      </c>
      <c r="S103">
        <v>1</v>
      </c>
      <c r="T103">
        <v>9</v>
      </c>
      <c r="AB103">
        <v>300</v>
      </c>
      <c r="AC103">
        <v>0</v>
      </c>
      <c r="AD103">
        <v>100</v>
      </c>
      <c r="AE103">
        <v>3000</v>
      </c>
      <c r="AI103" t="s">
        <v>411</v>
      </c>
      <c r="AK103" t="s">
        <v>369</v>
      </c>
      <c r="AM103" t="s">
        <v>270</v>
      </c>
      <c r="AR103" t="s">
        <v>412</v>
      </c>
      <c r="AV103" t="b">
        <v>1</v>
      </c>
      <c r="AW103">
        <v>25</v>
      </c>
    </row>
    <row r="105" spans="1:49" x14ac:dyDescent="0.3">
      <c r="A105" t="s">
        <v>413</v>
      </c>
      <c r="B105" t="s">
        <v>414</v>
      </c>
      <c r="C105">
        <v>3</v>
      </c>
      <c r="E105">
        <v>40000</v>
      </c>
      <c r="F105">
        <v>1200</v>
      </c>
      <c r="H105">
        <v>1000</v>
      </c>
      <c r="J105">
        <v>15</v>
      </c>
      <c r="K105">
        <v>50</v>
      </c>
      <c r="L105">
        <v>7</v>
      </c>
      <c r="M105">
        <v>3</v>
      </c>
      <c r="N105">
        <v>0.05</v>
      </c>
      <c r="P105" t="s">
        <v>152</v>
      </c>
      <c r="Q105">
        <v>1000</v>
      </c>
      <c r="S105">
        <v>0</v>
      </c>
      <c r="T105">
        <v>0.5</v>
      </c>
      <c r="U105">
        <v>1</v>
      </c>
      <c r="W105">
        <v>0</v>
      </c>
      <c r="X105">
        <v>0</v>
      </c>
      <c r="Y105">
        <v>0</v>
      </c>
      <c r="Z105">
        <v>0</v>
      </c>
      <c r="AB105">
        <v>1000</v>
      </c>
      <c r="AC105">
        <v>200</v>
      </c>
      <c r="AD105">
        <v>3</v>
      </c>
      <c r="AE105">
        <v>250</v>
      </c>
      <c r="AH105" t="s">
        <v>415</v>
      </c>
      <c r="AI105" t="s">
        <v>416</v>
      </c>
      <c r="AK105" t="s">
        <v>369</v>
      </c>
      <c r="AM105" t="s">
        <v>185</v>
      </c>
      <c r="AN105" t="s">
        <v>417</v>
      </c>
      <c r="AO105" t="s">
        <v>186</v>
      </c>
      <c r="AV105" t="b">
        <v>1</v>
      </c>
      <c r="AW105">
        <v>10</v>
      </c>
    </row>
    <row r="106" spans="1:49" x14ac:dyDescent="0.3">
      <c r="A106" t="s">
        <v>418</v>
      </c>
      <c r="B106" t="s">
        <v>419</v>
      </c>
      <c r="C106">
        <v>3</v>
      </c>
      <c r="E106">
        <v>100000</v>
      </c>
      <c r="F106">
        <v>2500</v>
      </c>
      <c r="H106">
        <v>200</v>
      </c>
      <c r="J106">
        <v>15</v>
      </c>
      <c r="K106">
        <v>20</v>
      </c>
      <c r="L106">
        <v>16</v>
      </c>
      <c r="M106">
        <v>4</v>
      </c>
      <c r="N106">
        <v>0.4</v>
      </c>
      <c r="O106">
        <v>4</v>
      </c>
      <c r="P106" t="s">
        <v>51</v>
      </c>
      <c r="Q106">
        <v>200</v>
      </c>
      <c r="S106">
        <v>0</v>
      </c>
      <c r="T106">
        <v>4.25</v>
      </c>
      <c r="U106">
        <v>4</v>
      </c>
      <c r="V106">
        <v>0.25</v>
      </c>
      <c r="W106">
        <v>0</v>
      </c>
      <c r="X106">
        <v>0</v>
      </c>
      <c r="Y106">
        <v>0</v>
      </c>
      <c r="AB106">
        <v>400</v>
      </c>
      <c r="AC106">
        <v>200</v>
      </c>
      <c r="AD106">
        <v>10</v>
      </c>
      <c r="AE106">
        <v>250</v>
      </c>
      <c r="AH106" t="s">
        <v>415</v>
      </c>
      <c r="AI106" t="s">
        <v>420</v>
      </c>
      <c r="AK106" t="s">
        <v>369</v>
      </c>
      <c r="AM106" t="s">
        <v>74</v>
      </c>
      <c r="AN106" t="s">
        <v>165</v>
      </c>
      <c r="AO106" t="s">
        <v>186</v>
      </c>
      <c r="AW106">
        <v>12</v>
      </c>
    </row>
    <row r="107" spans="1:49" x14ac:dyDescent="0.3">
      <c r="A107" t="s">
        <v>421</v>
      </c>
      <c r="B107" t="s">
        <v>422</v>
      </c>
      <c r="C107">
        <v>3</v>
      </c>
      <c r="E107">
        <v>500000</v>
      </c>
      <c r="F107">
        <v>2000</v>
      </c>
      <c r="H107">
        <v>6000</v>
      </c>
      <c r="J107">
        <v>75</v>
      </c>
      <c r="K107">
        <v>10</v>
      </c>
      <c r="L107">
        <v>30</v>
      </c>
      <c r="M107">
        <v>1</v>
      </c>
      <c r="N107">
        <v>0.05</v>
      </c>
      <c r="P107" t="s">
        <v>152</v>
      </c>
      <c r="Q107">
        <v>6000</v>
      </c>
      <c r="S107">
        <v>0</v>
      </c>
      <c r="T107">
        <v>1</v>
      </c>
      <c r="U107">
        <v>1</v>
      </c>
      <c r="W107">
        <v>0</v>
      </c>
      <c r="X107">
        <v>0</v>
      </c>
      <c r="Y107">
        <v>0</v>
      </c>
      <c r="Z107">
        <v>0</v>
      </c>
      <c r="AB107">
        <v>200</v>
      </c>
      <c r="AC107">
        <v>100</v>
      </c>
      <c r="AD107">
        <v>15</v>
      </c>
      <c r="AE107">
        <v>2000</v>
      </c>
      <c r="AH107" t="s">
        <v>423</v>
      </c>
      <c r="AI107" t="s">
        <v>424</v>
      </c>
      <c r="AK107" t="s">
        <v>369</v>
      </c>
      <c r="AM107" t="s">
        <v>425</v>
      </c>
      <c r="AN107" t="s">
        <v>219</v>
      </c>
      <c r="AO107" t="s">
        <v>186</v>
      </c>
      <c r="AV107" t="b">
        <v>1</v>
      </c>
      <c r="AW107">
        <v>9</v>
      </c>
    </row>
    <row r="109" spans="1:49" x14ac:dyDescent="0.3">
      <c r="AW109">
        <v>31</v>
      </c>
    </row>
    <row r="110" spans="1:49" x14ac:dyDescent="0.3">
      <c r="AW110">
        <v>32</v>
      </c>
    </row>
    <row r="111" spans="1:49" x14ac:dyDescent="0.3">
      <c r="A111" t="s">
        <v>426</v>
      </c>
      <c r="B111" t="s">
        <v>427</v>
      </c>
      <c r="C111">
        <v>2</v>
      </c>
      <c r="E111">
        <v>1000</v>
      </c>
      <c r="F111">
        <v>700</v>
      </c>
      <c r="G111">
        <v>0</v>
      </c>
      <c r="J111">
        <v>100</v>
      </c>
      <c r="K111">
        <v>15</v>
      </c>
      <c r="L111">
        <v>5</v>
      </c>
      <c r="P111" t="s">
        <v>152</v>
      </c>
      <c r="R111">
        <v>100</v>
      </c>
      <c r="S111">
        <v>0.5</v>
      </c>
      <c r="T111">
        <v>1</v>
      </c>
      <c r="AA111">
        <v>2400</v>
      </c>
      <c r="AH111" t="s">
        <v>65</v>
      </c>
      <c r="AW111">
        <v>33</v>
      </c>
    </row>
    <row r="112" spans="1:49" x14ac:dyDescent="0.3">
      <c r="AW112">
        <v>34</v>
      </c>
    </row>
    <row r="113" spans="1:49" x14ac:dyDescent="0.3">
      <c r="AW113">
        <v>35</v>
      </c>
    </row>
    <row r="114" spans="1:49" x14ac:dyDescent="0.3">
      <c r="A114" t="s">
        <v>428</v>
      </c>
      <c r="B114" t="s">
        <v>429</v>
      </c>
      <c r="F114">
        <v>400</v>
      </c>
      <c r="H114">
        <v>10</v>
      </c>
      <c r="I114">
        <v>100</v>
      </c>
      <c r="N114">
        <v>0</v>
      </c>
      <c r="P114" t="s">
        <v>152</v>
      </c>
      <c r="Q114">
        <v>0</v>
      </c>
      <c r="R114">
        <v>0</v>
      </c>
      <c r="S114">
        <v>0</v>
      </c>
      <c r="T114">
        <v>0.1</v>
      </c>
      <c r="U114">
        <v>10</v>
      </c>
      <c r="V114">
        <v>0.1</v>
      </c>
      <c r="W114">
        <v>60</v>
      </c>
      <c r="X114">
        <v>60</v>
      </c>
      <c r="Y114">
        <v>0</v>
      </c>
      <c r="Z114">
        <v>0</v>
      </c>
      <c r="AB114">
        <v>150</v>
      </c>
      <c r="AC114">
        <v>300</v>
      </c>
      <c r="AD114">
        <v>3</v>
      </c>
      <c r="AE114">
        <v>1</v>
      </c>
      <c r="AH114" t="s">
        <v>65</v>
      </c>
      <c r="AW114">
        <v>36</v>
      </c>
    </row>
    <row r="115" spans="1:49" x14ac:dyDescent="0.3">
      <c r="A115" t="s">
        <v>430</v>
      </c>
      <c r="B115" t="s">
        <v>431</v>
      </c>
      <c r="F115">
        <v>200</v>
      </c>
      <c r="H115">
        <v>10</v>
      </c>
      <c r="I115">
        <v>0</v>
      </c>
      <c r="N115">
        <v>0</v>
      </c>
      <c r="P115" t="s">
        <v>152</v>
      </c>
      <c r="Q115">
        <v>0</v>
      </c>
      <c r="R115">
        <v>0</v>
      </c>
      <c r="S115">
        <v>0</v>
      </c>
      <c r="T115">
        <v>0.1</v>
      </c>
      <c r="U115">
        <v>3</v>
      </c>
      <c r="V115">
        <v>0.4</v>
      </c>
      <c r="W115">
        <v>30</v>
      </c>
      <c r="X115">
        <v>30</v>
      </c>
      <c r="Y115">
        <v>0</v>
      </c>
      <c r="Z115">
        <v>0</v>
      </c>
      <c r="AB115">
        <v>200</v>
      </c>
      <c r="AC115">
        <v>100</v>
      </c>
      <c r="AD115">
        <v>5</v>
      </c>
      <c r="AE115">
        <v>500</v>
      </c>
      <c r="AH115" t="s">
        <v>65</v>
      </c>
      <c r="AW115">
        <v>37</v>
      </c>
    </row>
    <row r="116" spans="1:49" x14ac:dyDescent="0.3">
      <c r="A116" t="s">
        <v>432</v>
      </c>
      <c r="B116" t="s">
        <v>433</v>
      </c>
      <c r="F116">
        <v>200</v>
      </c>
      <c r="H116">
        <v>10</v>
      </c>
      <c r="I116">
        <v>0</v>
      </c>
      <c r="N116">
        <v>0</v>
      </c>
      <c r="P116" t="s">
        <v>152</v>
      </c>
      <c r="Q116">
        <v>0</v>
      </c>
      <c r="R116">
        <v>0</v>
      </c>
      <c r="S116">
        <v>0</v>
      </c>
      <c r="T116">
        <v>0.1</v>
      </c>
      <c r="U116">
        <v>1</v>
      </c>
      <c r="W116">
        <v>30</v>
      </c>
      <c r="X116">
        <v>30</v>
      </c>
      <c r="Y116">
        <v>0</v>
      </c>
      <c r="Z116">
        <v>0</v>
      </c>
      <c r="AB116">
        <v>200</v>
      </c>
      <c r="AC116">
        <v>100</v>
      </c>
      <c r="AD116">
        <v>5</v>
      </c>
      <c r="AE116">
        <v>500</v>
      </c>
      <c r="AH116" t="s">
        <v>65</v>
      </c>
      <c r="AW116">
        <v>37</v>
      </c>
    </row>
    <row r="117" spans="1:49" x14ac:dyDescent="0.3">
      <c r="A117" t="s">
        <v>434</v>
      </c>
      <c r="B117" t="s">
        <v>435</v>
      </c>
      <c r="F117">
        <v>500</v>
      </c>
      <c r="H117">
        <v>10</v>
      </c>
      <c r="I117">
        <v>400</v>
      </c>
      <c r="N117">
        <v>0</v>
      </c>
      <c r="P117" t="s">
        <v>152</v>
      </c>
      <c r="Q117">
        <v>0</v>
      </c>
      <c r="R117">
        <v>0</v>
      </c>
      <c r="S117">
        <v>0</v>
      </c>
      <c r="T117">
        <v>0.1</v>
      </c>
      <c r="U117">
        <v>3</v>
      </c>
      <c r="V117">
        <v>0.1</v>
      </c>
      <c r="W117">
        <v>90</v>
      </c>
      <c r="X117">
        <v>90</v>
      </c>
      <c r="Y117">
        <v>0</v>
      </c>
      <c r="Z117">
        <v>0</v>
      </c>
      <c r="AB117">
        <v>400</v>
      </c>
      <c r="AC117">
        <v>200</v>
      </c>
      <c r="AD117">
        <v>7</v>
      </c>
      <c r="AE117">
        <v>1</v>
      </c>
      <c r="AH117" t="s">
        <v>65</v>
      </c>
      <c r="AW117">
        <v>38</v>
      </c>
    </row>
    <row r="118" spans="1:49" x14ac:dyDescent="0.3">
      <c r="A118" t="s">
        <v>436</v>
      </c>
      <c r="B118" t="s">
        <v>437</v>
      </c>
      <c r="F118">
        <v>500</v>
      </c>
      <c r="H118">
        <v>1</v>
      </c>
      <c r="I118">
        <v>1500</v>
      </c>
      <c r="N118">
        <v>0</v>
      </c>
      <c r="P118" t="s">
        <v>152</v>
      </c>
      <c r="Q118">
        <v>0</v>
      </c>
      <c r="R118">
        <v>0</v>
      </c>
      <c r="S118">
        <v>0</v>
      </c>
      <c r="T118">
        <v>0.1</v>
      </c>
      <c r="U118">
        <v>1</v>
      </c>
      <c r="W118">
        <v>30</v>
      </c>
      <c r="X118">
        <v>30</v>
      </c>
      <c r="Y118">
        <v>0</v>
      </c>
      <c r="Z118">
        <v>0</v>
      </c>
      <c r="AB118">
        <v>400</v>
      </c>
      <c r="AC118">
        <v>200</v>
      </c>
      <c r="AD118">
        <v>10000</v>
      </c>
      <c r="AE118">
        <v>500</v>
      </c>
      <c r="AH118" t="s">
        <v>65</v>
      </c>
      <c r="AW118">
        <v>38.25</v>
      </c>
    </row>
    <row r="119" spans="1:49" x14ac:dyDescent="0.3">
      <c r="A119" t="s">
        <v>436</v>
      </c>
      <c r="B119" t="s">
        <v>438</v>
      </c>
      <c r="F119">
        <v>500</v>
      </c>
      <c r="H119">
        <v>300</v>
      </c>
      <c r="I119">
        <v>1500</v>
      </c>
      <c r="N119">
        <v>0</v>
      </c>
      <c r="P119" t="s">
        <v>152</v>
      </c>
      <c r="Q119">
        <v>0</v>
      </c>
      <c r="R119">
        <v>0</v>
      </c>
      <c r="S119">
        <v>0</v>
      </c>
      <c r="T119">
        <v>0.1</v>
      </c>
      <c r="U119">
        <v>1</v>
      </c>
      <c r="W119">
        <v>30</v>
      </c>
      <c r="X119">
        <v>30</v>
      </c>
      <c r="Y119">
        <v>0</v>
      </c>
      <c r="Z119">
        <v>0</v>
      </c>
      <c r="AB119">
        <v>400</v>
      </c>
      <c r="AC119">
        <v>200</v>
      </c>
      <c r="AD119">
        <v>10000</v>
      </c>
      <c r="AE119">
        <v>500</v>
      </c>
      <c r="AH119" t="s">
        <v>65</v>
      </c>
      <c r="AW119">
        <v>38.26</v>
      </c>
    </row>
    <row r="120" spans="1:49" x14ac:dyDescent="0.3">
      <c r="A120" t="s">
        <v>439</v>
      </c>
      <c r="B120" t="s">
        <v>440</v>
      </c>
      <c r="C120">
        <v>0</v>
      </c>
      <c r="E120">
        <v>200000</v>
      </c>
      <c r="F120">
        <v>1000</v>
      </c>
      <c r="H120">
        <v>2000</v>
      </c>
      <c r="J120">
        <v>25</v>
      </c>
      <c r="K120">
        <v>30</v>
      </c>
      <c r="L120">
        <v>12</v>
      </c>
      <c r="M120">
        <v>30</v>
      </c>
      <c r="P120" t="s">
        <v>60</v>
      </c>
      <c r="Q120">
        <v>0</v>
      </c>
      <c r="S120">
        <v>0</v>
      </c>
      <c r="T120">
        <v>3</v>
      </c>
      <c r="U120">
        <v>1</v>
      </c>
      <c r="W120">
        <v>0</v>
      </c>
      <c r="X120">
        <v>0</v>
      </c>
      <c r="Y120">
        <v>0</v>
      </c>
      <c r="Z120">
        <v>0</v>
      </c>
      <c r="AB120">
        <v>50</v>
      </c>
      <c r="AC120">
        <v>50</v>
      </c>
      <c r="AD120">
        <v>20</v>
      </c>
      <c r="AE120">
        <v>500</v>
      </c>
      <c r="AH120" t="s">
        <v>65</v>
      </c>
      <c r="AW120">
        <v>38.5</v>
      </c>
    </row>
    <row r="121" spans="1:49" x14ac:dyDescent="0.3">
      <c r="A121" t="s">
        <v>441</v>
      </c>
      <c r="B121" t="s">
        <v>442</v>
      </c>
      <c r="C121">
        <v>0</v>
      </c>
      <c r="E121">
        <v>200000</v>
      </c>
      <c r="F121">
        <v>1000</v>
      </c>
      <c r="H121">
        <v>2000</v>
      </c>
      <c r="J121">
        <v>25</v>
      </c>
      <c r="K121">
        <v>30</v>
      </c>
      <c r="L121">
        <v>12</v>
      </c>
      <c r="M121">
        <v>30</v>
      </c>
      <c r="P121" t="s">
        <v>60</v>
      </c>
      <c r="Q121">
        <v>0</v>
      </c>
      <c r="S121">
        <v>0</v>
      </c>
      <c r="T121">
        <v>3</v>
      </c>
      <c r="U121">
        <v>1</v>
      </c>
      <c r="W121">
        <v>0</v>
      </c>
      <c r="X121">
        <v>0</v>
      </c>
      <c r="Y121">
        <v>0</v>
      </c>
      <c r="Z121">
        <v>0</v>
      </c>
      <c r="AB121">
        <v>50</v>
      </c>
      <c r="AC121">
        <v>50</v>
      </c>
      <c r="AD121">
        <v>20</v>
      </c>
      <c r="AE121">
        <v>500</v>
      </c>
      <c r="AH121" t="s">
        <v>65</v>
      </c>
      <c r="AW121">
        <v>38.700000000000003</v>
      </c>
    </row>
    <row r="122" spans="1:49" x14ac:dyDescent="0.3">
      <c r="AW122">
        <v>39</v>
      </c>
    </row>
    <row r="123" spans="1:49" x14ac:dyDescent="0.3">
      <c r="A123" t="s">
        <v>443</v>
      </c>
      <c r="B123" t="s">
        <v>444</v>
      </c>
      <c r="C123">
        <v>0</v>
      </c>
      <c r="E123">
        <v>100000</v>
      </c>
      <c r="F123">
        <v>1000</v>
      </c>
      <c r="H123">
        <v>250</v>
      </c>
      <c r="J123">
        <v>0</v>
      </c>
      <c r="K123">
        <v>0</v>
      </c>
      <c r="M123">
        <v>20</v>
      </c>
      <c r="N123">
        <v>1</v>
      </c>
      <c r="P123" t="s">
        <v>152</v>
      </c>
      <c r="Q123">
        <v>150</v>
      </c>
      <c r="S123">
        <v>0</v>
      </c>
      <c r="T123">
        <v>0.2</v>
      </c>
      <c r="U123">
        <v>1</v>
      </c>
      <c r="W123">
        <v>0</v>
      </c>
      <c r="X123">
        <v>10</v>
      </c>
      <c r="Y123">
        <v>2</v>
      </c>
      <c r="Z123">
        <v>5</v>
      </c>
      <c r="AB123">
        <v>1000</v>
      </c>
      <c r="AH123" t="s">
        <v>445</v>
      </c>
      <c r="AJ123" t="s">
        <v>446</v>
      </c>
      <c r="AM123" t="s">
        <v>103</v>
      </c>
      <c r="AW123">
        <v>40</v>
      </c>
    </row>
    <row r="124" spans="1:49" x14ac:dyDescent="0.3">
      <c r="AW124">
        <v>41</v>
      </c>
    </row>
    <row r="125" spans="1:49" x14ac:dyDescent="0.3">
      <c r="AW125">
        <v>42</v>
      </c>
    </row>
    <row r="126" spans="1:49" x14ac:dyDescent="0.3">
      <c r="A126" t="s">
        <v>447</v>
      </c>
      <c r="B126" t="s">
        <v>448</v>
      </c>
      <c r="AH126" t="s">
        <v>65</v>
      </c>
      <c r="AW126">
        <v>43</v>
      </c>
    </row>
    <row r="127" spans="1:49" x14ac:dyDescent="0.3">
      <c r="A127" t="s">
        <v>449</v>
      </c>
      <c r="B127" t="s">
        <v>450</v>
      </c>
      <c r="AH127" t="s">
        <v>65</v>
      </c>
      <c r="AW127">
        <v>44</v>
      </c>
    </row>
    <row r="128" spans="1:49" x14ac:dyDescent="0.3">
      <c r="A128" t="s">
        <v>451</v>
      </c>
      <c r="B128" t="s">
        <v>452</v>
      </c>
      <c r="AH128" t="s">
        <v>65</v>
      </c>
      <c r="AW128">
        <v>45</v>
      </c>
    </row>
    <row r="129" spans="1:49" x14ac:dyDescent="0.3">
      <c r="A129" t="s">
        <v>453</v>
      </c>
      <c r="B129" t="s">
        <v>454</v>
      </c>
      <c r="AH129" t="s">
        <v>65</v>
      </c>
      <c r="AW129">
        <v>46</v>
      </c>
    </row>
    <row r="130" spans="1:49" x14ac:dyDescent="0.3">
      <c r="A130" t="s">
        <v>455</v>
      </c>
      <c r="B130" t="s">
        <v>456</v>
      </c>
      <c r="AH130" t="s">
        <v>65</v>
      </c>
      <c r="AW130">
        <v>47</v>
      </c>
    </row>
    <row r="131" spans="1:49" x14ac:dyDescent="0.3">
      <c r="AW131">
        <v>48</v>
      </c>
    </row>
    <row r="132" spans="1:49" x14ac:dyDescent="0.3">
      <c r="AW132">
        <v>49</v>
      </c>
    </row>
    <row r="133" spans="1:49" x14ac:dyDescent="0.3">
      <c r="AW133">
        <v>50</v>
      </c>
    </row>
    <row r="134" spans="1:49" x14ac:dyDescent="0.3">
      <c r="AW134">
        <v>51</v>
      </c>
    </row>
    <row r="135" spans="1:49" x14ac:dyDescent="0.3">
      <c r="AW135">
        <v>52</v>
      </c>
    </row>
    <row r="136" spans="1:49" x14ac:dyDescent="0.3">
      <c r="AW136">
        <v>53</v>
      </c>
    </row>
    <row r="137" spans="1:49" x14ac:dyDescent="0.3">
      <c r="AW137">
        <v>54</v>
      </c>
    </row>
    <row r="138" spans="1:49" x14ac:dyDescent="0.3">
      <c r="AW138">
        <v>55</v>
      </c>
    </row>
    <row r="139" spans="1:49" x14ac:dyDescent="0.3">
      <c r="AW139">
        <v>56</v>
      </c>
    </row>
    <row r="140" spans="1:49" x14ac:dyDescent="0.3">
      <c r="AW140">
        <v>57</v>
      </c>
    </row>
    <row r="141" spans="1:49" x14ac:dyDescent="0.3">
      <c r="AW141">
        <v>58</v>
      </c>
    </row>
    <row r="142" spans="1:49" x14ac:dyDescent="0.3">
      <c r="AW142">
        <v>59</v>
      </c>
    </row>
    <row r="143" spans="1:49" x14ac:dyDescent="0.3">
      <c r="AW143">
        <v>60</v>
      </c>
    </row>
    <row r="144" spans="1:49" x14ac:dyDescent="0.3">
      <c r="AW144">
        <v>61</v>
      </c>
    </row>
    <row r="145" spans="49:49" x14ac:dyDescent="0.3">
      <c r="AW145">
        <v>62</v>
      </c>
    </row>
    <row r="146" spans="49:49" x14ac:dyDescent="0.3">
      <c r="AW146">
        <v>63</v>
      </c>
    </row>
    <row r="147" spans="49:49" x14ac:dyDescent="0.3">
      <c r="AW147">
        <v>64</v>
      </c>
    </row>
    <row r="148" spans="49:49" x14ac:dyDescent="0.3">
      <c r="AW148">
        <v>65</v>
      </c>
    </row>
    <row r="149" spans="49:49" x14ac:dyDescent="0.3">
      <c r="AW149">
        <v>66</v>
      </c>
    </row>
    <row r="150" spans="49:49" x14ac:dyDescent="0.3">
      <c r="AW150">
        <v>67</v>
      </c>
    </row>
    <row r="151" spans="49:49" x14ac:dyDescent="0.3">
      <c r="AW151">
        <v>68</v>
      </c>
    </row>
    <row r="152" spans="49:49" x14ac:dyDescent="0.3">
      <c r="AW152">
        <v>69</v>
      </c>
    </row>
    <row r="153" spans="49:49" x14ac:dyDescent="0.3">
      <c r="AW153">
        <v>70</v>
      </c>
    </row>
    <row r="154" spans="49:49" x14ac:dyDescent="0.3">
      <c r="AW154">
        <v>71</v>
      </c>
    </row>
    <row r="155" spans="49:49" x14ac:dyDescent="0.3">
      <c r="AW155">
        <v>72</v>
      </c>
    </row>
    <row r="156" spans="49:49" x14ac:dyDescent="0.3">
      <c r="AW15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weapon_data - Clean Data</vt:lpstr>
      <vt:lpstr>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Corwin Slater</dc:creator>
  <cp:lastModifiedBy>Corwin Slater</cp:lastModifiedBy>
  <dcterms:created xsi:type="dcterms:W3CDTF">2021-06-23T16:40:12Z</dcterms:created>
  <dcterms:modified xsi:type="dcterms:W3CDTF">2021-06-24T02:24:09Z</dcterms:modified>
</cp:coreProperties>
</file>