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rlosABG\Documents\Notas Tecnicas\Abertura\Formatado\"/>
    </mc:Choice>
  </mc:AlternateContent>
  <bookViews>
    <workbookView xWindow="0" yWindow="0" windowWidth="28800" windowHeight="12030"/>
  </bookViews>
  <sheets>
    <sheet name="Planilha5" sheetId="16" r:id="rId1"/>
    <sheet name="Estatico_PO" sheetId="6" r:id="rId2"/>
    <sheet name="Dinamico_PO" sheetId="5" r:id="rId3"/>
    <sheet name="Index_PO" sheetId="4" r:id="rId4"/>
    <sheet name="PO" sheetId="1" r:id="rId5"/>
    <sheet name="Estatico_Preços" sheetId="8" r:id="rId6"/>
    <sheet name="Dinamico_Preços" sheetId="9" r:id="rId7"/>
    <sheet name="Index_Preços" sheetId="10" r:id="rId8"/>
    <sheet name="Preços" sheetId="11" r:id="rId9"/>
    <sheet name="Estatico_Exp" sheetId="12" r:id="rId10"/>
    <sheet name="Dinamico_Produto" sheetId="13" r:id="rId11"/>
    <sheet name="Index_Produto" sheetId="14" r:id="rId12"/>
    <sheet name="Produto" sheetId="15" r:id="rId13"/>
    <sheet name="Plan2" sheetId="2" r:id="rId14"/>
    <sheet name="Plan3" sheetId="3" r:id="rId15"/>
  </sheets>
  <calcPr calcId="162913" concurrentCalc="0"/>
</workbook>
</file>

<file path=xl/calcChain.xml><?xml version="1.0" encoding="utf-8"?>
<calcChain xmlns="http://schemas.openxmlformats.org/spreadsheetml/2006/main">
  <c r="F20" i="16" l="1"/>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AI20" i="16"/>
  <c r="AJ20" i="16"/>
  <c r="AK20" i="16"/>
  <c r="AL20" i="16"/>
  <c r="AM20" i="16"/>
  <c r="AN20" i="16"/>
  <c r="AO20" i="16"/>
  <c r="AP20" i="16"/>
  <c r="AQ20" i="16"/>
  <c r="AR20" i="16"/>
  <c r="AS20" i="16"/>
  <c r="AT20" i="16"/>
  <c r="AU20" i="16"/>
  <c r="AV20" i="16"/>
  <c r="AW20" i="16"/>
  <c r="AX20" i="16"/>
  <c r="AY20" i="16"/>
  <c r="AZ20" i="16"/>
  <c r="BA20" i="16"/>
  <c r="BB20" i="16"/>
  <c r="BC20" i="16"/>
  <c r="BD20" i="16"/>
  <c r="BE20" i="16"/>
  <c r="BF20" i="16"/>
  <c r="BG20" i="16"/>
  <c r="BH20" i="16"/>
  <c r="BI20" i="16"/>
  <c r="BI21" i="16"/>
  <c r="BH21" i="16"/>
  <c r="BG21" i="16"/>
  <c r="BF21" i="16"/>
  <c r="BE21" i="16"/>
  <c r="BD21" i="16"/>
  <c r="BC21" i="16"/>
  <c r="BB21" i="16"/>
  <c r="BA21" i="16"/>
  <c r="AZ21" i="16"/>
  <c r="AY21" i="16"/>
  <c r="AX21" i="16"/>
  <c r="AW21" i="16"/>
  <c r="AV21" i="16"/>
  <c r="AU21" i="16"/>
  <c r="AT21" i="16"/>
  <c r="AS21" i="16"/>
  <c r="AR21" i="16"/>
  <c r="AQ21" i="16"/>
  <c r="AP21" i="16"/>
  <c r="AO21" i="16"/>
  <c r="AN21" i="16"/>
  <c r="AM21" i="16"/>
  <c r="AL21" i="16"/>
  <c r="AK21" i="16"/>
  <c r="AJ21" i="16"/>
  <c r="AI21" i="16"/>
  <c r="AH21" i="16"/>
  <c r="AG21" i="16"/>
  <c r="AF21" i="16"/>
  <c r="AE21" i="16"/>
  <c r="AD21" i="16"/>
  <c r="AC21" i="16"/>
  <c r="AB21" i="16"/>
  <c r="AA21" i="16"/>
  <c r="Z21" i="16"/>
  <c r="Y21" i="16"/>
  <c r="X21" i="16"/>
  <c r="W21" i="16"/>
  <c r="V21" i="16"/>
  <c r="U21" i="16"/>
  <c r="T21" i="16"/>
  <c r="S21" i="16"/>
  <c r="R21" i="16"/>
  <c r="Q21" i="16"/>
  <c r="P21" i="16"/>
  <c r="O21" i="16"/>
  <c r="N21" i="16"/>
  <c r="M21" i="16"/>
  <c r="L21" i="16"/>
  <c r="K21" i="16"/>
  <c r="J21" i="16"/>
  <c r="I21" i="16"/>
  <c r="H21" i="16"/>
  <c r="G21" i="16"/>
  <c r="F21" i="16"/>
  <c r="E21" i="16"/>
  <c r="F12" i="16"/>
  <c r="G12" i="16"/>
  <c r="H12" i="16"/>
  <c r="I12" i="16"/>
  <c r="J12" i="16"/>
  <c r="K12" i="16"/>
  <c r="L12" i="16"/>
  <c r="M12" i="16"/>
  <c r="N12" i="16"/>
  <c r="O12" i="16"/>
  <c r="P12" i="16"/>
  <c r="Q12" i="16"/>
  <c r="R12" i="16"/>
  <c r="S12" i="16"/>
  <c r="T12" i="16"/>
  <c r="U12" i="16"/>
  <c r="V12" i="16"/>
  <c r="W12" i="16"/>
  <c r="X12" i="16"/>
  <c r="Y12" i="16"/>
  <c r="Z12" i="16"/>
  <c r="AA12" i="16"/>
  <c r="AB12" i="16"/>
  <c r="AC12" i="16"/>
  <c r="AD12" i="16"/>
  <c r="AE12" i="16"/>
  <c r="AF12" i="16"/>
  <c r="AG12" i="16"/>
  <c r="AH12" i="16"/>
  <c r="AI12" i="16"/>
  <c r="AJ12" i="16"/>
  <c r="AK12" i="16"/>
  <c r="AL12" i="16"/>
  <c r="AM12" i="16"/>
  <c r="AN12" i="16"/>
  <c r="AO12" i="16"/>
  <c r="AP12" i="16"/>
  <c r="AQ12" i="16"/>
  <c r="AR12" i="16"/>
  <c r="AS12" i="16"/>
  <c r="AT12" i="16"/>
  <c r="AU12" i="16"/>
  <c r="AV12" i="16"/>
  <c r="AW12" i="16"/>
  <c r="AX12" i="16"/>
  <c r="AY12" i="16"/>
  <c r="AZ12" i="16"/>
  <c r="BA12" i="16"/>
  <c r="BB12" i="16"/>
  <c r="BC12" i="16"/>
  <c r="BD12" i="16"/>
  <c r="BE12" i="16"/>
  <c r="BF12" i="16"/>
  <c r="BG12" i="16"/>
  <c r="BH12" i="16"/>
  <c r="BI12" i="16"/>
  <c r="BI13" i="16"/>
  <c r="BH13" i="16"/>
  <c r="BG13" i="16"/>
  <c r="BF13" i="16"/>
  <c r="BE13" i="16"/>
  <c r="BD13" i="16"/>
  <c r="BC13" i="16"/>
  <c r="BB13" i="16"/>
  <c r="BA13" i="16"/>
  <c r="AZ13" i="16"/>
  <c r="AY13" i="16"/>
  <c r="AX13" i="16"/>
  <c r="AW13" i="16"/>
  <c r="AV13" i="16"/>
  <c r="AU13" i="16"/>
  <c r="AT13" i="16"/>
  <c r="AS13" i="16"/>
  <c r="AR13" i="16"/>
  <c r="AQ13" i="16"/>
  <c r="AP13" i="16"/>
  <c r="AO13" i="16"/>
  <c r="AN13" i="16"/>
  <c r="AM13" i="16"/>
  <c r="AL13" i="16"/>
  <c r="AK13" i="16"/>
  <c r="AJ13" i="16"/>
  <c r="AI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AK5" i="16"/>
  <c r="AL5" i="16"/>
  <c r="AM5" i="16"/>
  <c r="AN5" i="16"/>
  <c r="AO5" i="16"/>
  <c r="AP5" i="16"/>
  <c r="AQ5" i="16"/>
  <c r="AR5" i="16"/>
  <c r="AS5" i="16"/>
  <c r="AT5" i="16"/>
  <c r="AU5" i="16"/>
  <c r="AV5" i="16"/>
  <c r="AW5" i="16"/>
  <c r="AX5" i="16"/>
  <c r="AY5" i="16"/>
  <c r="AZ5" i="16"/>
  <c r="BA5" i="16"/>
  <c r="BB5" i="16"/>
  <c r="BC5" i="16"/>
  <c r="BD5" i="16"/>
  <c r="BE5" i="16"/>
  <c r="BF5" i="16"/>
  <c r="BG5" i="16"/>
  <c r="BH5" i="16"/>
  <c r="BI5" i="16"/>
  <c r="BI6" i="16"/>
  <c r="BH6" i="16"/>
  <c r="BG6" i="16"/>
  <c r="BF6" i="16"/>
  <c r="BE6" i="16"/>
  <c r="BD6" i="16"/>
  <c r="BC6" i="16"/>
  <c r="BB6" i="16"/>
  <c r="BA6" i="16"/>
  <c r="AZ6" i="16"/>
  <c r="AY6" i="16"/>
  <c r="AX6" i="16"/>
  <c r="AW6" i="16"/>
  <c r="AV6" i="16"/>
  <c r="AU6" i="16"/>
  <c r="AT6" i="16"/>
  <c r="AS6" i="16"/>
  <c r="AR6" i="16"/>
  <c r="AQ6" i="16"/>
  <c r="AP6" i="16"/>
  <c r="AO6" i="16"/>
  <c r="AN6" i="16"/>
  <c r="AM6" i="16"/>
  <c r="AL6" i="16"/>
  <c r="AK6" i="16"/>
  <c r="AJ6" i="16"/>
  <c r="AI6" i="16"/>
  <c r="AH6" i="16"/>
  <c r="AG6" i="16"/>
  <c r="AF6" i="16"/>
  <c r="AE6" i="16"/>
  <c r="AD6" i="16"/>
  <c r="AC6" i="16"/>
  <c r="AB6" i="16"/>
  <c r="AA6" i="16"/>
  <c r="Z6" i="16"/>
  <c r="Y6" i="16"/>
  <c r="X6" i="16"/>
  <c r="W6" i="16"/>
  <c r="V6" i="16"/>
  <c r="U6" i="16"/>
  <c r="T6" i="16"/>
  <c r="S6" i="16"/>
  <c r="R6" i="16"/>
  <c r="Q6" i="16"/>
  <c r="P6" i="16"/>
  <c r="O6" i="16"/>
  <c r="N6" i="16"/>
  <c r="M6" i="16"/>
  <c r="L6" i="16"/>
  <c r="K6" i="16"/>
  <c r="J6" i="16"/>
  <c r="I6" i="16"/>
  <c r="H6" i="16"/>
  <c r="G6" i="16"/>
  <c r="F6" i="16"/>
  <c r="F5" i="16"/>
  <c r="E6" i="16"/>
  <c r="B4"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AJ4" i="14"/>
  <c r="AK4" i="14"/>
  <c r="AL4" i="14"/>
  <c r="AM4" i="14"/>
  <c r="AN4" i="14"/>
  <c r="AO4" i="14"/>
  <c r="AP4" i="14"/>
  <c r="AQ4" i="14"/>
  <c r="AR4" i="14"/>
  <c r="AS4" i="14"/>
  <c r="AT4" i="14"/>
  <c r="AU4" i="14"/>
  <c r="AV4" i="14"/>
  <c r="AW4" i="14"/>
  <c r="AX4" i="14"/>
  <c r="AY4" i="14"/>
  <c r="AZ4" i="14"/>
  <c r="BA4" i="14"/>
  <c r="BB4" i="14"/>
  <c r="BC4" i="14"/>
  <c r="BD4" i="14"/>
  <c r="BE4" i="14"/>
  <c r="BF4" i="14"/>
  <c r="B27" i="14"/>
  <c r="M28" i="14"/>
  <c r="M29" i="14"/>
  <c r="M30" i="14"/>
  <c r="M31" i="14"/>
  <c r="M32" i="14"/>
  <c r="M33" i="14"/>
  <c r="M34" i="14"/>
  <c r="M35" i="14"/>
  <c r="M36" i="14"/>
  <c r="M37" i="14"/>
  <c r="M38" i="14"/>
  <c r="M39" i="14"/>
  <c r="M40" i="14"/>
  <c r="M41" i="14"/>
  <c r="M42" i="14"/>
  <c r="M43" i="14"/>
  <c r="M44" i="14"/>
  <c r="M45" i="14"/>
  <c r="M46" i="14"/>
  <c r="M47" i="14"/>
  <c r="M48" i="14"/>
  <c r="M49" i="14"/>
  <c r="M50" i="14"/>
  <c r="M51" i="14"/>
  <c r="M52" i="14"/>
  <c r="M53" i="14"/>
  <c r="M54" i="14"/>
  <c r="M55" i="14"/>
  <c r="M56" i="14"/>
  <c r="M57" i="14"/>
  <c r="M58" i="14"/>
  <c r="M59" i="14"/>
  <c r="M60" i="14"/>
  <c r="M61" i="14"/>
  <c r="M62" i="14"/>
  <c r="M63" i="14"/>
  <c r="M64" i="14"/>
  <c r="M65" i="14"/>
  <c r="M66" i="14"/>
  <c r="M67" i="14"/>
  <c r="M68" i="14"/>
  <c r="M69" i="14"/>
  <c r="M70" i="14"/>
  <c r="M71" i="14"/>
  <c r="M72" i="14"/>
  <c r="M73" i="14"/>
  <c r="M74" i="14"/>
  <c r="M75" i="14"/>
  <c r="M76" i="14"/>
  <c r="M77" i="14"/>
  <c r="M78" i="14"/>
  <c r="M79" i="14"/>
  <c r="M80" i="14"/>
  <c r="M81" i="14"/>
  <c r="M82" i="14"/>
  <c r="M83" i="14"/>
  <c r="B23" i="14"/>
  <c r="C23" i="14"/>
  <c r="D23" i="14"/>
  <c r="E23" i="14"/>
  <c r="F23" i="14"/>
  <c r="G23" i="14"/>
  <c r="H23" i="14"/>
  <c r="I23" i="14"/>
  <c r="J23" i="14"/>
  <c r="K23" i="14"/>
  <c r="L23" i="14"/>
  <c r="M23" i="14"/>
  <c r="N23" i="14"/>
  <c r="O23" i="14"/>
  <c r="P23" i="14"/>
  <c r="Q23" i="14"/>
  <c r="R23" i="14"/>
  <c r="S23" i="14"/>
  <c r="T23" i="14"/>
  <c r="U23" i="14"/>
  <c r="V23" i="14"/>
  <c r="W23" i="14"/>
  <c r="X23" i="14"/>
  <c r="Y23" i="14"/>
  <c r="Z23" i="14"/>
  <c r="AA23" i="14"/>
  <c r="AB23" i="14"/>
  <c r="AC23" i="14"/>
  <c r="AD23" i="14"/>
  <c r="AE23" i="14"/>
  <c r="AF23" i="14"/>
  <c r="AG23" i="14"/>
  <c r="AH23" i="14"/>
  <c r="AI23" i="14"/>
  <c r="AJ23" i="14"/>
  <c r="AK23" i="14"/>
  <c r="AL23" i="14"/>
  <c r="AM23" i="14"/>
  <c r="AN23" i="14"/>
  <c r="AO23" i="14"/>
  <c r="AP23" i="14"/>
  <c r="AQ23" i="14"/>
  <c r="AR23" i="14"/>
  <c r="AS23" i="14"/>
  <c r="AT23" i="14"/>
  <c r="AU23" i="14"/>
  <c r="AV23" i="14"/>
  <c r="AW23" i="14"/>
  <c r="AX23" i="14"/>
  <c r="AY23" i="14"/>
  <c r="AZ23" i="14"/>
  <c r="BA23" i="14"/>
  <c r="BB23" i="14"/>
  <c r="BC23" i="14"/>
  <c r="BD23" i="14"/>
  <c r="BE23" i="14"/>
  <c r="BF23" i="14"/>
  <c r="B24" i="14"/>
  <c r="C24" i="14"/>
  <c r="D24" i="14"/>
  <c r="E24" i="14"/>
  <c r="F24" i="14"/>
  <c r="G24" i="14"/>
  <c r="H24" i="14"/>
  <c r="I24" i="14"/>
  <c r="J24" i="14"/>
  <c r="K24" i="14"/>
  <c r="L24" i="14"/>
  <c r="M24" i="14"/>
  <c r="N24" i="14"/>
  <c r="O24" i="14"/>
  <c r="P24" i="14"/>
  <c r="Q24" i="14"/>
  <c r="R24" i="14"/>
  <c r="S24" i="14"/>
  <c r="T24" i="14"/>
  <c r="U24" i="14"/>
  <c r="V24" i="14"/>
  <c r="W24" i="14"/>
  <c r="X24" i="14"/>
  <c r="Y24" i="14"/>
  <c r="Z24" i="14"/>
  <c r="AA24" i="14"/>
  <c r="AB24" i="14"/>
  <c r="AC24" i="14"/>
  <c r="AD24" i="14"/>
  <c r="AE24" i="14"/>
  <c r="AF24" i="14"/>
  <c r="AG24" i="14"/>
  <c r="AH24" i="14"/>
  <c r="AI24" i="14"/>
  <c r="AJ24" i="14"/>
  <c r="AK24" i="14"/>
  <c r="AL24" i="14"/>
  <c r="AM24" i="14"/>
  <c r="AN24" i="14"/>
  <c r="AO24" i="14"/>
  <c r="AP24" i="14"/>
  <c r="AQ24" i="14"/>
  <c r="AR24" i="14"/>
  <c r="AS24" i="14"/>
  <c r="AT24" i="14"/>
  <c r="AU24" i="14"/>
  <c r="AV24" i="14"/>
  <c r="AW24" i="14"/>
  <c r="AX24" i="14"/>
  <c r="AY24" i="14"/>
  <c r="AZ24" i="14"/>
  <c r="BA24" i="14"/>
  <c r="BB24" i="14"/>
  <c r="BC24" i="14"/>
  <c r="BD24" i="14"/>
  <c r="BE24" i="14"/>
  <c r="BF24" i="14"/>
  <c r="O83" i="14"/>
  <c r="N83" i="14"/>
  <c r="O82" i="14"/>
  <c r="N82" i="14"/>
  <c r="O81" i="14"/>
  <c r="N81" i="14"/>
  <c r="O80" i="14"/>
  <c r="N80" i="14"/>
  <c r="O79" i="14"/>
  <c r="N79" i="14"/>
  <c r="O78" i="14"/>
  <c r="N78" i="14"/>
  <c r="O77" i="14"/>
  <c r="N77" i="14"/>
  <c r="O76" i="14"/>
  <c r="N76" i="14"/>
  <c r="O75" i="14"/>
  <c r="N75" i="14"/>
  <c r="O74" i="14"/>
  <c r="N74" i="14"/>
  <c r="O73" i="14"/>
  <c r="N73" i="14"/>
  <c r="O72" i="14"/>
  <c r="N72" i="14"/>
  <c r="O71" i="14"/>
  <c r="N71" i="14"/>
  <c r="O70" i="14"/>
  <c r="N70" i="14"/>
  <c r="O69" i="14"/>
  <c r="N69" i="14"/>
  <c r="O68" i="14"/>
  <c r="N68" i="14"/>
  <c r="O67" i="14"/>
  <c r="N67" i="14"/>
  <c r="O66" i="14"/>
  <c r="N66" i="14"/>
  <c r="O65" i="14"/>
  <c r="N65" i="14"/>
  <c r="O64" i="14"/>
  <c r="N64" i="14"/>
  <c r="O63" i="14"/>
  <c r="N63" i="14"/>
  <c r="O62" i="14"/>
  <c r="N62" i="14"/>
  <c r="O61" i="14"/>
  <c r="N61" i="14"/>
  <c r="O60" i="14"/>
  <c r="N60" i="14"/>
  <c r="O59" i="14"/>
  <c r="N59" i="14"/>
  <c r="O58" i="14"/>
  <c r="N58" i="14"/>
  <c r="O57" i="14"/>
  <c r="N57" i="14"/>
  <c r="O56" i="14"/>
  <c r="N56" i="14"/>
  <c r="O55" i="14"/>
  <c r="N55" i="14"/>
  <c r="O54" i="14"/>
  <c r="N54" i="14"/>
  <c r="O53" i="14"/>
  <c r="N53" i="14"/>
  <c r="O52" i="14"/>
  <c r="N52" i="14"/>
  <c r="O51" i="14"/>
  <c r="N51" i="14"/>
  <c r="O50" i="14"/>
  <c r="N50" i="14"/>
  <c r="O49" i="14"/>
  <c r="N49" i="14"/>
  <c r="O48" i="14"/>
  <c r="N48" i="14"/>
  <c r="O47" i="14"/>
  <c r="N47" i="14"/>
  <c r="O46" i="14"/>
  <c r="N46" i="14"/>
  <c r="E46" i="14"/>
  <c r="K46" i="14"/>
  <c r="C46" i="14"/>
  <c r="J46" i="14"/>
  <c r="D46" i="14"/>
  <c r="B46" i="14"/>
  <c r="I46" i="14"/>
  <c r="H46" i="14"/>
  <c r="A5" i="14"/>
  <c r="A6" i="14"/>
  <c r="A7" i="14"/>
  <c r="A8" i="14"/>
  <c r="A9" i="14"/>
  <c r="A10" i="14"/>
  <c r="A11" i="14"/>
  <c r="A12" i="14"/>
  <c r="A13" i="14"/>
  <c r="A14" i="14"/>
  <c r="A15" i="14"/>
  <c r="A16" i="14"/>
  <c r="A17" i="14"/>
  <c r="A18" i="14"/>
  <c r="A19" i="14"/>
  <c r="A20" i="14"/>
  <c r="A21" i="14"/>
  <c r="A22" i="14"/>
  <c r="A23" i="14"/>
  <c r="A46" i="14"/>
  <c r="G46" i="14"/>
  <c r="O45" i="14"/>
  <c r="N45" i="14"/>
  <c r="E45" i="14"/>
  <c r="K45" i="14"/>
  <c r="B22" i="14"/>
  <c r="C22" i="14"/>
  <c r="D22" i="14"/>
  <c r="E22" i="14"/>
  <c r="F22" i="14"/>
  <c r="G22" i="14"/>
  <c r="H22" i="14"/>
  <c r="I22" i="14"/>
  <c r="J22" i="14"/>
  <c r="K22" i="14"/>
  <c r="L22" i="14"/>
  <c r="M22" i="14"/>
  <c r="N22" i="14"/>
  <c r="O22" i="14"/>
  <c r="P22" i="14"/>
  <c r="Q22" i="14"/>
  <c r="R22" i="14"/>
  <c r="S22" i="14"/>
  <c r="T22" i="14"/>
  <c r="U22" i="14"/>
  <c r="V22" i="14"/>
  <c r="W22" i="14"/>
  <c r="X22" i="14"/>
  <c r="Y22" i="14"/>
  <c r="Z22" i="14"/>
  <c r="AA22" i="14"/>
  <c r="AB22" i="14"/>
  <c r="AC22" i="14"/>
  <c r="AD22" i="14"/>
  <c r="AE22" i="14"/>
  <c r="AF22" i="14"/>
  <c r="AG22" i="14"/>
  <c r="AH22" i="14"/>
  <c r="AI22" i="14"/>
  <c r="AJ22" i="14"/>
  <c r="AK22" i="14"/>
  <c r="AL22" i="14"/>
  <c r="AM22" i="14"/>
  <c r="AN22" i="14"/>
  <c r="AO22" i="14"/>
  <c r="AP22" i="14"/>
  <c r="AQ22" i="14"/>
  <c r="AR22" i="14"/>
  <c r="AS22" i="14"/>
  <c r="AT22" i="14"/>
  <c r="AU22" i="14"/>
  <c r="AV22" i="14"/>
  <c r="AW22" i="14"/>
  <c r="AX22" i="14"/>
  <c r="AY22" i="14"/>
  <c r="AZ22" i="14"/>
  <c r="BA22" i="14"/>
  <c r="BB22" i="14"/>
  <c r="BC22" i="14"/>
  <c r="BD22" i="14"/>
  <c r="BE22" i="14"/>
  <c r="BF22" i="14"/>
  <c r="C45" i="14"/>
  <c r="J45" i="14"/>
  <c r="D45" i="14"/>
  <c r="B45" i="14"/>
  <c r="I45" i="14"/>
  <c r="H45" i="14"/>
  <c r="A45" i="14"/>
  <c r="G45" i="14"/>
  <c r="O44" i="14"/>
  <c r="N44" i="14"/>
  <c r="E44" i="14"/>
  <c r="K44" i="14"/>
  <c r="B21" i="14"/>
  <c r="C21" i="14"/>
  <c r="D21" i="14"/>
  <c r="E21" i="14"/>
  <c r="F21" i="14"/>
  <c r="G21" i="14"/>
  <c r="H21" i="14"/>
  <c r="I21" i="14"/>
  <c r="J21" i="14"/>
  <c r="K21" i="14"/>
  <c r="L21" i="14"/>
  <c r="M21" i="14"/>
  <c r="N21" i="14"/>
  <c r="O21" i="14"/>
  <c r="P21" i="14"/>
  <c r="Q21" i="14"/>
  <c r="R21" i="14"/>
  <c r="S21" i="14"/>
  <c r="T21" i="14"/>
  <c r="U21" i="14"/>
  <c r="V21" i="14"/>
  <c r="W21" i="14"/>
  <c r="X21" i="14"/>
  <c r="Y21" i="14"/>
  <c r="Z21" i="14"/>
  <c r="AA21" i="14"/>
  <c r="AB21" i="14"/>
  <c r="AC21" i="14"/>
  <c r="AD21" i="14"/>
  <c r="AE21" i="14"/>
  <c r="AF21" i="14"/>
  <c r="AG21" i="14"/>
  <c r="AH21" i="14"/>
  <c r="AI21" i="14"/>
  <c r="AJ21" i="14"/>
  <c r="AK21" i="14"/>
  <c r="AL21" i="14"/>
  <c r="AM21" i="14"/>
  <c r="AN21" i="14"/>
  <c r="AO21" i="14"/>
  <c r="AP21" i="14"/>
  <c r="AQ21" i="14"/>
  <c r="AR21" i="14"/>
  <c r="AS21" i="14"/>
  <c r="AT21" i="14"/>
  <c r="AU21" i="14"/>
  <c r="AV21" i="14"/>
  <c r="AW21" i="14"/>
  <c r="AX21" i="14"/>
  <c r="AY21" i="14"/>
  <c r="AZ21" i="14"/>
  <c r="BA21" i="14"/>
  <c r="BB21" i="14"/>
  <c r="BC21" i="14"/>
  <c r="BD21" i="14"/>
  <c r="BE21" i="14"/>
  <c r="BF21" i="14"/>
  <c r="C44" i="14"/>
  <c r="J44" i="14"/>
  <c r="D44" i="14"/>
  <c r="B44" i="14"/>
  <c r="I44" i="14"/>
  <c r="H44" i="14"/>
  <c r="A44" i="14"/>
  <c r="G44" i="14"/>
  <c r="O43" i="14"/>
  <c r="N43" i="14"/>
  <c r="E43" i="14"/>
  <c r="K43" i="14"/>
  <c r="B20" i="14"/>
  <c r="C20" i="14"/>
  <c r="D20" i="14"/>
  <c r="E20" i="14"/>
  <c r="F20" i="14"/>
  <c r="G20" i="14"/>
  <c r="H20" i="14"/>
  <c r="I20" i="14"/>
  <c r="J20" i="14"/>
  <c r="K20" i="14"/>
  <c r="L20" i="14"/>
  <c r="M20" i="14"/>
  <c r="N20" i="14"/>
  <c r="O20" i="14"/>
  <c r="P20" i="14"/>
  <c r="Q20" i="14"/>
  <c r="R20" i="14"/>
  <c r="S20" i="14"/>
  <c r="T20" i="14"/>
  <c r="U20" i="14"/>
  <c r="V20" i="14"/>
  <c r="W20" i="14"/>
  <c r="X20" i="14"/>
  <c r="Y20" i="14"/>
  <c r="Z20" i="14"/>
  <c r="AA20" i="14"/>
  <c r="AB20" i="14"/>
  <c r="AC20" i="14"/>
  <c r="AD20" i="14"/>
  <c r="AE20" i="14"/>
  <c r="AF20" i="14"/>
  <c r="AG20" i="14"/>
  <c r="AH20" i="14"/>
  <c r="AI20" i="14"/>
  <c r="AJ20" i="14"/>
  <c r="AK20" i="14"/>
  <c r="AL20" i="14"/>
  <c r="AM20" i="14"/>
  <c r="AN20" i="14"/>
  <c r="AO20" i="14"/>
  <c r="AP20" i="14"/>
  <c r="AQ20" i="14"/>
  <c r="AR20" i="14"/>
  <c r="AS20" i="14"/>
  <c r="AT20" i="14"/>
  <c r="AU20" i="14"/>
  <c r="AV20" i="14"/>
  <c r="AW20" i="14"/>
  <c r="AX20" i="14"/>
  <c r="AY20" i="14"/>
  <c r="AZ20" i="14"/>
  <c r="BA20" i="14"/>
  <c r="BB20" i="14"/>
  <c r="BC20" i="14"/>
  <c r="BD20" i="14"/>
  <c r="BE20" i="14"/>
  <c r="BF20" i="14"/>
  <c r="C43" i="14"/>
  <c r="J43" i="14"/>
  <c r="D43" i="14"/>
  <c r="B43" i="14"/>
  <c r="I43" i="14"/>
  <c r="H43" i="14"/>
  <c r="A43" i="14"/>
  <c r="G43" i="14"/>
  <c r="O42" i="14"/>
  <c r="N42" i="14"/>
  <c r="E42" i="14"/>
  <c r="K42" i="14"/>
  <c r="B19" i="14"/>
  <c r="C19" i="14"/>
  <c r="D19" i="14"/>
  <c r="E19" i="14"/>
  <c r="F19" i="14"/>
  <c r="G19" i="14"/>
  <c r="H19" i="14"/>
  <c r="I19" i="14"/>
  <c r="J19" i="14"/>
  <c r="K19" i="14"/>
  <c r="L19" i="14"/>
  <c r="M19" i="14"/>
  <c r="N19" i="14"/>
  <c r="O19" i="14"/>
  <c r="P19" i="14"/>
  <c r="Q19" i="14"/>
  <c r="R19" i="14"/>
  <c r="S19" i="14"/>
  <c r="T19" i="14"/>
  <c r="U19" i="14"/>
  <c r="V19" i="14"/>
  <c r="W19" i="14"/>
  <c r="X19" i="14"/>
  <c r="Y19" i="14"/>
  <c r="Z19" i="14"/>
  <c r="AA19" i="14"/>
  <c r="AB19" i="14"/>
  <c r="AC19" i="14"/>
  <c r="AD19" i="14"/>
  <c r="AE19" i="14"/>
  <c r="AF19" i="14"/>
  <c r="AG19" i="14"/>
  <c r="AH19" i="14"/>
  <c r="AI19" i="14"/>
  <c r="AJ19" i="14"/>
  <c r="AK19" i="14"/>
  <c r="AL19" i="14"/>
  <c r="AM19" i="14"/>
  <c r="AN19" i="14"/>
  <c r="AO19" i="14"/>
  <c r="AP19" i="14"/>
  <c r="AQ19" i="14"/>
  <c r="AR19" i="14"/>
  <c r="AS19" i="14"/>
  <c r="AT19" i="14"/>
  <c r="AU19" i="14"/>
  <c r="AV19" i="14"/>
  <c r="AW19" i="14"/>
  <c r="AX19" i="14"/>
  <c r="AY19" i="14"/>
  <c r="AZ19" i="14"/>
  <c r="BA19" i="14"/>
  <c r="BB19" i="14"/>
  <c r="BC19" i="14"/>
  <c r="BD19" i="14"/>
  <c r="BE19" i="14"/>
  <c r="BF19" i="14"/>
  <c r="C42" i="14"/>
  <c r="J42" i="14"/>
  <c r="D42" i="14"/>
  <c r="B42" i="14"/>
  <c r="I42" i="14"/>
  <c r="H42" i="14"/>
  <c r="A42" i="14"/>
  <c r="G42" i="14"/>
  <c r="O41" i="14"/>
  <c r="N41" i="14"/>
  <c r="E41" i="14"/>
  <c r="K41" i="14"/>
  <c r="B18" i="14"/>
  <c r="C18" i="14"/>
  <c r="D18" i="14"/>
  <c r="E18" i="14"/>
  <c r="F18" i="14"/>
  <c r="G18" i="14"/>
  <c r="H18" i="14"/>
  <c r="I18" i="14"/>
  <c r="J18" i="14"/>
  <c r="K18" i="14"/>
  <c r="L18" i="14"/>
  <c r="M18" i="14"/>
  <c r="N18" i="14"/>
  <c r="O18" i="14"/>
  <c r="P18" i="14"/>
  <c r="Q18" i="14"/>
  <c r="R18" i="14"/>
  <c r="S18" i="14"/>
  <c r="T18" i="14"/>
  <c r="U18" i="14"/>
  <c r="V18" i="14"/>
  <c r="W18" i="14"/>
  <c r="X18" i="14"/>
  <c r="Y18" i="14"/>
  <c r="Z18" i="14"/>
  <c r="AA18" i="14"/>
  <c r="AB18" i="14"/>
  <c r="AC18" i="14"/>
  <c r="AD18" i="14"/>
  <c r="AE18" i="14"/>
  <c r="AF18" i="14"/>
  <c r="AG18" i="14"/>
  <c r="AH18" i="14"/>
  <c r="AI18" i="14"/>
  <c r="AJ18" i="14"/>
  <c r="AK18" i="14"/>
  <c r="AL18" i="14"/>
  <c r="AM18" i="14"/>
  <c r="AN18" i="14"/>
  <c r="AO18" i="14"/>
  <c r="AP18" i="14"/>
  <c r="AQ18" i="14"/>
  <c r="AR18" i="14"/>
  <c r="AS18" i="14"/>
  <c r="AT18" i="14"/>
  <c r="AU18" i="14"/>
  <c r="AV18" i="14"/>
  <c r="AW18" i="14"/>
  <c r="AX18" i="14"/>
  <c r="AY18" i="14"/>
  <c r="AZ18" i="14"/>
  <c r="BA18" i="14"/>
  <c r="BB18" i="14"/>
  <c r="BC18" i="14"/>
  <c r="BD18" i="14"/>
  <c r="BE18" i="14"/>
  <c r="BF18" i="14"/>
  <c r="C41" i="14"/>
  <c r="J41" i="14"/>
  <c r="D41" i="14"/>
  <c r="B41" i="14"/>
  <c r="I41" i="14"/>
  <c r="H41" i="14"/>
  <c r="A41" i="14"/>
  <c r="G41" i="14"/>
  <c r="O40" i="14"/>
  <c r="N40" i="14"/>
  <c r="E40" i="14"/>
  <c r="K40" i="14"/>
  <c r="B17" i="14"/>
  <c r="C17" i="14"/>
  <c r="D17" i="14"/>
  <c r="E17" i="14"/>
  <c r="F17" i="14"/>
  <c r="G17" i="14"/>
  <c r="H17" i="14"/>
  <c r="I17" i="14"/>
  <c r="J17" i="14"/>
  <c r="K17" i="14"/>
  <c r="L17" i="14"/>
  <c r="M17" i="14"/>
  <c r="N17" i="14"/>
  <c r="O17" i="14"/>
  <c r="P17" i="14"/>
  <c r="Q17" i="14"/>
  <c r="R17" i="14"/>
  <c r="S17" i="14"/>
  <c r="T17" i="14"/>
  <c r="U17" i="14"/>
  <c r="V17" i="14"/>
  <c r="W17" i="14"/>
  <c r="X17" i="14"/>
  <c r="Y17" i="14"/>
  <c r="Z17" i="14"/>
  <c r="AA17" i="14"/>
  <c r="AB17" i="14"/>
  <c r="AC17" i="14"/>
  <c r="AD17" i="14"/>
  <c r="AE17" i="14"/>
  <c r="AF17" i="14"/>
  <c r="AG17" i="14"/>
  <c r="AH17" i="14"/>
  <c r="AI17" i="14"/>
  <c r="AJ17" i="14"/>
  <c r="AK17" i="14"/>
  <c r="AL17" i="14"/>
  <c r="AM17" i="14"/>
  <c r="AN17" i="14"/>
  <c r="AO17" i="14"/>
  <c r="AP17" i="14"/>
  <c r="AQ17" i="14"/>
  <c r="AR17" i="14"/>
  <c r="AS17" i="14"/>
  <c r="AT17" i="14"/>
  <c r="AU17" i="14"/>
  <c r="AV17" i="14"/>
  <c r="AW17" i="14"/>
  <c r="AX17" i="14"/>
  <c r="AY17" i="14"/>
  <c r="AZ17" i="14"/>
  <c r="BA17" i="14"/>
  <c r="BB17" i="14"/>
  <c r="BC17" i="14"/>
  <c r="BD17" i="14"/>
  <c r="BE17" i="14"/>
  <c r="BF17" i="14"/>
  <c r="C40" i="14"/>
  <c r="J40" i="14"/>
  <c r="D40" i="14"/>
  <c r="B40" i="14"/>
  <c r="I40" i="14"/>
  <c r="H40" i="14"/>
  <c r="A40" i="14"/>
  <c r="G40" i="14"/>
  <c r="O39" i="14"/>
  <c r="N39" i="14"/>
  <c r="E39" i="14"/>
  <c r="K39" i="14"/>
  <c r="B16" i="14"/>
  <c r="C16" i="14"/>
  <c r="D16" i="14"/>
  <c r="E16" i="14"/>
  <c r="F16" i="14"/>
  <c r="G16" i="14"/>
  <c r="H16" i="14"/>
  <c r="I16" i="14"/>
  <c r="J16" i="14"/>
  <c r="K16" i="14"/>
  <c r="L16" i="14"/>
  <c r="M16" i="14"/>
  <c r="N16" i="14"/>
  <c r="O16" i="14"/>
  <c r="P16" i="14"/>
  <c r="Q16" i="14"/>
  <c r="R16" i="14"/>
  <c r="S16" i="14"/>
  <c r="T16" i="14"/>
  <c r="U16" i="14"/>
  <c r="V16" i="14"/>
  <c r="W16" i="14"/>
  <c r="X16" i="14"/>
  <c r="Y16" i="14"/>
  <c r="Z16" i="14"/>
  <c r="AA16" i="14"/>
  <c r="AB16" i="14"/>
  <c r="AC16" i="14"/>
  <c r="AD16" i="14"/>
  <c r="AE16" i="14"/>
  <c r="AF16" i="14"/>
  <c r="AG16" i="14"/>
  <c r="AH16" i="14"/>
  <c r="AI16" i="14"/>
  <c r="AJ16" i="14"/>
  <c r="AK16" i="14"/>
  <c r="AL16" i="14"/>
  <c r="AM16" i="14"/>
  <c r="AN16" i="14"/>
  <c r="AO16" i="14"/>
  <c r="AP16" i="14"/>
  <c r="AQ16" i="14"/>
  <c r="AR16" i="14"/>
  <c r="AS16" i="14"/>
  <c r="AT16" i="14"/>
  <c r="AU16" i="14"/>
  <c r="AV16" i="14"/>
  <c r="AW16" i="14"/>
  <c r="AX16" i="14"/>
  <c r="AY16" i="14"/>
  <c r="AZ16" i="14"/>
  <c r="BA16" i="14"/>
  <c r="BB16" i="14"/>
  <c r="BC16" i="14"/>
  <c r="BD16" i="14"/>
  <c r="BE16" i="14"/>
  <c r="BF16" i="14"/>
  <c r="C39" i="14"/>
  <c r="J39" i="14"/>
  <c r="D39" i="14"/>
  <c r="B39" i="14"/>
  <c r="I39" i="14"/>
  <c r="H39" i="14"/>
  <c r="A39" i="14"/>
  <c r="G39" i="14"/>
  <c r="O38" i="14"/>
  <c r="N38" i="14"/>
  <c r="E38" i="14"/>
  <c r="K38" i="14"/>
  <c r="B15" i="14"/>
  <c r="C15" i="14"/>
  <c r="D15" i="14"/>
  <c r="E15" i="14"/>
  <c r="F15" i="14"/>
  <c r="G15" i="14"/>
  <c r="H15" i="14"/>
  <c r="I15" i="14"/>
  <c r="J15" i="14"/>
  <c r="K15" i="14"/>
  <c r="L15" i="14"/>
  <c r="M15" i="14"/>
  <c r="N15" i="14"/>
  <c r="O15" i="14"/>
  <c r="P15" i="14"/>
  <c r="Q15" i="14"/>
  <c r="R15" i="14"/>
  <c r="S15" i="14"/>
  <c r="T15" i="14"/>
  <c r="U15" i="14"/>
  <c r="V15" i="14"/>
  <c r="W15" i="14"/>
  <c r="X15" i="14"/>
  <c r="Y15" i="14"/>
  <c r="Z15" i="14"/>
  <c r="AA15" i="14"/>
  <c r="AB15" i="14"/>
  <c r="AC15" i="14"/>
  <c r="AD15" i="14"/>
  <c r="AE15" i="14"/>
  <c r="AF15" i="14"/>
  <c r="AG15" i="14"/>
  <c r="AH15" i="14"/>
  <c r="AI15" i="14"/>
  <c r="AJ15" i="14"/>
  <c r="AK15" i="14"/>
  <c r="AL15" i="14"/>
  <c r="AM15" i="14"/>
  <c r="AN15" i="14"/>
  <c r="AO15" i="14"/>
  <c r="AP15" i="14"/>
  <c r="AQ15" i="14"/>
  <c r="AR15" i="14"/>
  <c r="AS15" i="14"/>
  <c r="AT15" i="14"/>
  <c r="AU15" i="14"/>
  <c r="AV15" i="14"/>
  <c r="AW15" i="14"/>
  <c r="AX15" i="14"/>
  <c r="AY15" i="14"/>
  <c r="AZ15" i="14"/>
  <c r="BA15" i="14"/>
  <c r="BB15" i="14"/>
  <c r="BC15" i="14"/>
  <c r="BD15" i="14"/>
  <c r="BE15" i="14"/>
  <c r="BF15" i="14"/>
  <c r="C38" i="14"/>
  <c r="J38" i="14"/>
  <c r="D38" i="14"/>
  <c r="B38" i="14"/>
  <c r="I38" i="14"/>
  <c r="H38" i="14"/>
  <c r="A38" i="14"/>
  <c r="G38" i="14"/>
  <c r="O37" i="14"/>
  <c r="N37" i="14"/>
  <c r="E37" i="14"/>
  <c r="K37" i="14"/>
  <c r="B14" i="14"/>
  <c r="C14" i="14"/>
  <c r="D14" i="14"/>
  <c r="E14" i="14"/>
  <c r="F14" i="14"/>
  <c r="G14" i="14"/>
  <c r="H14" i="14"/>
  <c r="I14" i="14"/>
  <c r="J14" i="14"/>
  <c r="K14" i="14"/>
  <c r="L14" i="14"/>
  <c r="M14" i="14"/>
  <c r="N14" i="14"/>
  <c r="O14" i="14"/>
  <c r="P14" i="14"/>
  <c r="Q14" i="14"/>
  <c r="R14" i="14"/>
  <c r="S14" i="14"/>
  <c r="T14" i="14"/>
  <c r="U14" i="14"/>
  <c r="V14" i="14"/>
  <c r="W14" i="14"/>
  <c r="X14" i="14"/>
  <c r="Y14" i="14"/>
  <c r="Z14" i="14"/>
  <c r="AA14" i="14"/>
  <c r="AB14" i="14"/>
  <c r="AC14" i="14"/>
  <c r="AD14" i="14"/>
  <c r="AE14" i="14"/>
  <c r="AF14" i="14"/>
  <c r="AG14" i="14"/>
  <c r="AH14" i="14"/>
  <c r="AI14" i="14"/>
  <c r="AJ14" i="14"/>
  <c r="AK14" i="14"/>
  <c r="AL14" i="14"/>
  <c r="AM14" i="14"/>
  <c r="AN14" i="14"/>
  <c r="AO14" i="14"/>
  <c r="AP14" i="14"/>
  <c r="AQ14" i="14"/>
  <c r="AR14" i="14"/>
  <c r="AS14" i="14"/>
  <c r="AT14" i="14"/>
  <c r="AU14" i="14"/>
  <c r="AV14" i="14"/>
  <c r="AW14" i="14"/>
  <c r="AX14" i="14"/>
  <c r="AY14" i="14"/>
  <c r="AZ14" i="14"/>
  <c r="BA14" i="14"/>
  <c r="BB14" i="14"/>
  <c r="BC14" i="14"/>
  <c r="BD14" i="14"/>
  <c r="BE14" i="14"/>
  <c r="BF14" i="14"/>
  <c r="C37" i="14"/>
  <c r="J37" i="14"/>
  <c r="D37" i="14"/>
  <c r="B37" i="14"/>
  <c r="I37" i="14"/>
  <c r="H37" i="14"/>
  <c r="A37" i="14"/>
  <c r="G37" i="14"/>
  <c r="O36" i="14"/>
  <c r="N36" i="14"/>
  <c r="E36" i="14"/>
  <c r="K36" i="14"/>
  <c r="B13" i="14"/>
  <c r="C13" i="14"/>
  <c r="D13" i="14"/>
  <c r="E13" i="14"/>
  <c r="F13" i="14"/>
  <c r="G13" i="14"/>
  <c r="H13" i="14"/>
  <c r="I13" i="14"/>
  <c r="J13" i="14"/>
  <c r="K13" i="14"/>
  <c r="L13" i="14"/>
  <c r="M13" i="14"/>
  <c r="N13" i="14"/>
  <c r="O13" i="14"/>
  <c r="P13" i="14"/>
  <c r="Q13" i="14"/>
  <c r="R13" i="14"/>
  <c r="S13" i="14"/>
  <c r="T13" i="14"/>
  <c r="U13" i="14"/>
  <c r="V13" i="14"/>
  <c r="W13" i="14"/>
  <c r="X13" i="14"/>
  <c r="Y13" i="14"/>
  <c r="Z13" i="14"/>
  <c r="AA13" i="14"/>
  <c r="AB13" i="14"/>
  <c r="AC13" i="14"/>
  <c r="AD13" i="14"/>
  <c r="AE13" i="14"/>
  <c r="AF13" i="14"/>
  <c r="AG13" i="14"/>
  <c r="AH13" i="14"/>
  <c r="AI13" i="14"/>
  <c r="AJ13" i="14"/>
  <c r="AK13" i="14"/>
  <c r="AL13" i="14"/>
  <c r="AM13" i="14"/>
  <c r="AN13" i="14"/>
  <c r="AO13" i="14"/>
  <c r="AP13" i="14"/>
  <c r="AQ13" i="14"/>
  <c r="AR13" i="14"/>
  <c r="AS13" i="14"/>
  <c r="AT13" i="14"/>
  <c r="AU13" i="14"/>
  <c r="AV13" i="14"/>
  <c r="AW13" i="14"/>
  <c r="AX13" i="14"/>
  <c r="AY13" i="14"/>
  <c r="AZ13" i="14"/>
  <c r="BA13" i="14"/>
  <c r="BB13" i="14"/>
  <c r="BC13" i="14"/>
  <c r="BD13" i="14"/>
  <c r="BE13" i="14"/>
  <c r="BF13" i="14"/>
  <c r="C36" i="14"/>
  <c r="J36" i="14"/>
  <c r="D36" i="14"/>
  <c r="B36" i="14"/>
  <c r="I36" i="14"/>
  <c r="H36" i="14"/>
  <c r="A36" i="14"/>
  <c r="G36" i="14"/>
  <c r="O35" i="14"/>
  <c r="N35" i="14"/>
  <c r="E35" i="14"/>
  <c r="K35" i="14"/>
  <c r="B12" i="14"/>
  <c r="C12" i="14"/>
  <c r="D12" i="14"/>
  <c r="E12" i="14"/>
  <c r="F12" i="14"/>
  <c r="G12" i="14"/>
  <c r="H12" i="14"/>
  <c r="I12" i="14"/>
  <c r="J12" i="14"/>
  <c r="K12" i="14"/>
  <c r="L12" i="14"/>
  <c r="M12" i="14"/>
  <c r="N12" i="14"/>
  <c r="O12" i="14"/>
  <c r="P12" i="14"/>
  <c r="Q12" i="14"/>
  <c r="R12" i="14"/>
  <c r="S12" i="14"/>
  <c r="T12" i="14"/>
  <c r="U12" i="14"/>
  <c r="V12" i="14"/>
  <c r="W12" i="14"/>
  <c r="X12" i="14"/>
  <c r="Y12" i="14"/>
  <c r="Z12" i="14"/>
  <c r="AA12" i="14"/>
  <c r="AB12" i="14"/>
  <c r="AC12" i="14"/>
  <c r="AD12" i="14"/>
  <c r="AE12" i="14"/>
  <c r="AF12" i="14"/>
  <c r="AG12" i="14"/>
  <c r="AH12" i="14"/>
  <c r="AI12" i="14"/>
  <c r="AJ12" i="14"/>
  <c r="AK12" i="14"/>
  <c r="AL12" i="14"/>
  <c r="AM12" i="14"/>
  <c r="AN12" i="14"/>
  <c r="AO12" i="14"/>
  <c r="AP12" i="14"/>
  <c r="AQ12" i="14"/>
  <c r="AR12" i="14"/>
  <c r="AS12" i="14"/>
  <c r="AT12" i="14"/>
  <c r="AU12" i="14"/>
  <c r="AV12" i="14"/>
  <c r="AW12" i="14"/>
  <c r="AX12" i="14"/>
  <c r="AY12" i="14"/>
  <c r="AZ12" i="14"/>
  <c r="BA12" i="14"/>
  <c r="BB12" i="14"/>
  <c r="BC12" i="14"/>
  <c r="BD12" i="14"/>
  <c r="BE12" i="14"/>
  <c r="BF12" i="14"/>
  <c r="C35" i="14"/>
  <c r="J35" i="14"/>
  <c r="D35" i="14"/>
  <c r="B35" i="14"/>
  <c r="I35" i="14"/>
  <c r="H35" i="14"/>
  <c r="A35" i="14"/>
  <c r="G35" i="14"/>
  <c r="O34" i="14"/>
  <c r="N34" i="14"/>
  <c r="E34" i="14"/>
  <c r="K34"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AH11" i="14"/>
  <c r="AI11" i="14"/>
  <c r="AJ11" i="14"/>
  <c r="AK11" i="14"/>
  <c r="AL11" i="14"/>
  <c r="AM11" i="14"/>
  <c r="AN11" i="14"/>
  <c r="AO11" i="14"/>
  <c r="AP11" i="14"/>
  <c r="AQ11" i="14"/>
  <c r="AR11" i="14"/>
  <c r="AS11" i="14"/>
  <c r="AT11" i="14"/>
  <c r="AU11" i="14"/>
  <c r="AV11" i="14"/>
  <c r="AW11" i="14"/>
  <c r="AX11" i="14"/>
  <c r="AY11" i="14"/>
  <c r="AZ11" i="14"/>
  <c r="BA11" i="14"/>
  <c r="BB11" i="14"/>
  <c r="BC11" i="14"/>
  <c r="BD11" i="14"/>
  <c r="BE11" i="14"/>
  <c r="BF11" i="14"/>
  <c r="C34" i="14"/>
  <c r="J34" i="14"/>
  <c r="D34" i="14"/>
  <c r="B34" i="14"/>
  <c r="I34" i="14"/>
  <c r="H34" i="14"/>
  <c r="A34" i="14"/>
  <c r="G34" i="14"/>
  <c r="O33" i="14"/>
  <c r="N33" i="14"/>
  <c r="E33" i="14"/>
  <c r="K33"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AH10" i="14"/>
  <c r="AI10" i="14"/>
  <c r="AJ10" i="14"/>
  <c r="AK10" i="14"/>
  <c r="AL10" i="14"/>
  <c r="AM10" i="14"/>
  <c r="AN10" i="14"/>
  <c r="AO10" i="14"/>
  <c r="AP10" i="14"/>
  <c r="AQ10" i="14"/>
  <c r="AR10" i="14"/>
  <c r="AS10" i="14"/>
  <c r="AT10" i="14"/>
  <c r="AU10" i="14"/>
  <c r="AV10" i="14"/>
  <c r="AW10" i="14"/>
  <c r="AX10" i="14"/>
  <c r="AY10" i="14"/>
  <c r="AZ10" i="14"/>
  <c r="BA10" i="14"/>
  <c r="BB10" i="14"/>
  <c r="BC10" i="14"/>
  <c r="BD10" i="14"/>
  <c r="BE10" i="14"/>
  <c r="BF10" i="14"/>
  <c r="C33" i="14"/>
  <c r="J33" i="14"/>
  <c r="D33" i="14"/>
  <c r="B33" i="14"/>
  <c r="I33" i="14"/>
  <c r="H33" i="14"/>
  <c r="A33" i="14"/>
  <c r="G33" i="14"/>
  <c r="O32" i="14"/>
  <c r="N32" i="14"/>
  <c r="E32" i="14"/>
  <c r="K32"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AH9" i="14"/>
  <c r="AI9" i="14"/>
  <c r="AJ9" i="14"/>
  <c r="AK9" i="14"/>
  <c r="AL9" i="14"/>
  <c r="AM9" i="14"/>
  <c r="AN9" i="14"/>
  <c r="AO9" i="14"/>
  <c r="AP9" i="14"/>
  <c r="AQ9" i="14"/>
  <c r="AR9" i="14"/>
  <c r="AS9" i="14"/>
  <c r="AT9" i="14"/>
  <c r="AU9" i="14"/>
  <c r="AV9" i="14"/>
  <c r="AW9" i="14"/>
  <c r="AX9" i="14"/>
  <c r="AY9" i="14"/>
  <c r="AZ9" i="14"/>
  <c r="BA9" i="14"/>
  <c r="BB9" i="14"/>
  <c r="BC9" i="14"/>
  <c r="BD9" i="14"/>
  <c r="BE9" i="14"/>
  <c r="BF9" i="14"/>
  <c r="C32" i="14"/>
  <c r="J32" i="14"/>
  <c r="D32" i="14"/>
  <c r="B32" i="14"/>
  <c r="I32" i="14"/>
  <c r="H32" i="14"/>
  <c r="A32" i="14"/>
  <c r="G32" i="14"/>
  <c r="O31" i="14"/>
  <c r="N31" i="14"/>
  <c r="E31" i="14"/>
  <c r="K31"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AH8" i="14"/>
  <c r="AI8" i="14"/>
  <c r="AJ8" i="14"/>
  <c r="AK8" i="14"/>
  <c r="AL8" i="14"/>
  <c r="AM8" i="14"/>
  <c r="AN8" i="14"/>
  <c r="AO8" i="14"/>
  <c r="AP8" i="14"/>
  <c r="AQ8" i="14"/>
  <c r="AR8" i="14"/>
  <c r="AS8" i="14"/>
  <c r="AT8" i="14"/>
  <c r="AU8" i="14"/>
  <c r="AV8" i="14"/>
  <c r="AW8" i="14"/>
  <c r="AX8" i="14"/>
  <c r="AY8" i="14"/>
  <c r="AZ8" i="14"/>
  <c r="BA8" i="14"/>
  <c r="BB8" i="14"/>
  <c r="BC8" i="14"/>
  <c r="BD8" i="14"/>
  <c r="BE8" i="14"/>
  <c r="BF8" i="14"/>
  <c r="C31" i="14"/>
  <c r="J31" i="14"/>
  <c r="D31" i="14"/>
  <c r="B31" i="14"/>
  <c r="I31" i="14"/>
  <c r="H31" i="14"/>
  <c r="A31" i="14"/>
  <c r="G31" i="14"/>
  <c r="O30" i="14"/>
  <c r="N30" i="14"/>
  <c r="E30" i="14"/>
  <c r="K30"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AH7" i="14"/>
  <c r="AI7" i="14"/>
  <c r="AJ7" i="14"/>
  <c r="AK7" i="14"/>
  <c r="AL7" i="14"/>
  <c r="AM7" i="14"/>
  <c r="AN7" i="14"/>
  <c r="AO7" i="14"/>
  <c r="AP7" i="14"/>
  <c r="AQ7" i="14"/>
  <c r="AR7" i="14"/>
  <c r="AS7" i="14"/>
  <c r="AT7" i="14"/>
  <c r="AU7" i="14"/>
  <c r="AV7" i="14"/>
  <c r="AW7" i="14"/>
  <c r="AX7" i="14"/>
  <c r="AY7" i="14"/>
  <c r="AZ7" i="14"/>
  <c r="BA7" i="14"/>
  <c r="BB7" i="14"/>
  <c r="BC7" i="14"/>
  <c r="BD7" i="14"/>
  <c r="BE7" i="14"/>
  <c r="BF7" i="14"/>
  <c r="C30" i="14"/>
  <c r="J30" i="14"/>
  <c r="D30" i="14"/>
  <c r="B30" i="14"/>
  <c r="I30" i="14"/>
  <c r="H30" i="14"/>
  <c r="A30" i="14"/>
  <c r="G30" i="14"/>
  <c r="O29" i="14"/>
  <c r="N29" i="14"/>
  <c r="E29" i="14"/>
  <c r="K29"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AH6" i="14"/>
  <c r="AI6" i="14"/>
  <c r="AJ6" i="14"/>
  <c r="AK6" i="14"/>
  <c r="AL6" i="14"/>
  <c r="AM6" i="14"/>
  <c r="AN6" i="14"/>
  <c r="AO6" i="14"/>
  <c r="AP6" i="14"/>
  <c r="AQ6" i="14"/>
  <c r="AR6" i="14"/>
  <c r="AS6" i="14"/>
  <c r="AT6" i="14"/>
  <c r="AU6" i="14"/>
  <c r="AV6" i="14"/>
  <c r="AW6" i="14"/>
  <c r="AX6" i="14"/>
  <c r="AY6" i="14"/>
  <c r="AZ6" i="14"/>
  <c r="BA6" i="14"/>
  <c r="BB6" i="14"/>
  <c r="BC6" i="14"/>
  <c r="BD6" i="14"/>
  <c r="BE6" i="14"/>
  <c r="BF6" i="14"/>
  <c r="C29" i="14"/>
  <c r="J29" i="14"/>
  <c r="D29" i="14"/>
  <c r="B29" i="14"/>
  <c r="I29" i="14"/>
  <c r="H29" i="14"/>
  <c r="A29" i="14"/>
  <c r="G29" i="14"/>
  <c r="O28" i="14"/>
  <c r="N28" i="14"/>
  <c r="E28" i="14"/>
  <c r="K28"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AH5" i="14"/>
  <c r="AI5" i="14"/>
  <c r="AJ5" i="14"/>
  <c r="AK5" i="14"/>
  <c r="AL5" i="14"/>
  <c r="AM5" i="14"/>
  <c r="AN5" i="14"/>
  <c r="AO5" i="14"/>
  <c r="AP5" i="14"/>
  <c r="AQ5" i="14"/>
  <c r="AR5" i="14"/>
  <c r="AS5" i="14"/>
  <c r="AT5" i="14"/>
  <c r="AU5" i="14"/>
  <c r="AV5" i="14"/>
  <c r="AW5" i="14"/>
  <c r="AX5" i="14"/>
  <c r="AY5" i="14"/>
  <c r="AZ5" i="14"/>
  <c r="BA5" i="14"/>
  <c r="BB5" i="14"/>
  <c r="BC5" i="14"/>
  <c r="BD5" i="14"/>
  <c r="BE5" i="14"/>
  <c r="BF5" i="14"/>
  <c r="C28" i="14"/>
  <c r="J28" i="14"/>
  <c r="D28" i="14"/>
  <c r="B28" i="14"/>
  <c r="I28" i="14"/>
  <c r="H28" i="14"/>
  <c r="A28" i="14"/>
  <c r="G28" i="14"/>
  <c r="O27" i="14"/>
  <c r="N27" i="14"/>
  <c r="E27" i="14"/>
  <c r="K27" i="14"/>
  <c r="C27" i="14"/>
  <c r="J27" i="14"/>
  <c r="D27" i="14"/>
  <c r="I27" i="14"/>
  <c r="H27" i="14"/>
  <c r="A27" i="14"/>
  <c r="G27" i="14"/>
  <c r="G26" i="14"/>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B23"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AX23" i="10"/>
  <c r="AY23" i="10"/>
  <c r="AZ23" i="10"/>
  <c r="BA23" i="10"/>
  <c r="BB23" i="10"/>
  <c r="BC23" i="10"/>
  <c r="BD23" i="10"/>
  <c r="BE23" i="10"/>
  <c r="BF23" i="10"/>
  <c r="B24"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F24" i="10"/>
  <c r="AG24" i="10"/>
  <c r="AH24" i="10"/>
  <c r="AI24" i="10"/>
  <c r="AJ24" i="10"/>
  <c r="AK24" i="10"/>
  <c r="AL24" i="10"/>
  <c r="AM24" i="10"/>
  <c r="AN24" i="10"/>
  <c r="AO24" i="10"/>
  <c r="AP24" i="10"/>
  <c r="AQ24" i="10"/>
  <c r="AR24" i="10"/>
  <c r="AS24" i="10"/>
  <c r="AT24" i="10"/>
  <c r="AU24" i="10"/>
  <c r="AV24" i="10"/>
  <c r="AW24" i="10"/>
  <c r="AX24" i="10"/>
  <c r="AY24" i="10"/>
  <c r="AZ24" i="10"/>
  <c r="BA24" i="10"/>
  <c r="BB24" i="10"/>
  <c r="BC24" i="10"/>
  <c r="BD24" i="10"/>
  <c r="BE24" i="10"/>
  <c r="BF24" i="10"/>
  <c r="O83" i="10"/>
  <c r="N83" i="10"/>
  <c r="O82" i="10"/>
  <c r="N82" i="10"/>
  <c r="O81" i="10"/>
  <c r="N81" i="10"/>
  <c r="O80" i="10"/>
  <c r="N80" i="10"/>
  <c r="O79" i="10"/>
  <c r="N79" i="10"/>
  <c r="O78" i="10"/>
  <c r="N78" i="10"/>
  <c r="O77" i="10"/>
  <c r="N77" i="10"/>
  <c r="O76" i="10"/>
  <c r="N76" i="10"/>
  <c r="O75" i="10"/>
  <c r="N75" i="10"/>
  <c r="O74" i="10"/>
  <c r="N74" i="10"/>
  <c r="O73" i="10"/>
  <c r="N73" i="10"/>
  <c r="O72" i="10"/>
  <c r="N72" i="10"/>
  <c r="O71" i="10"/>
  <c r="N71" i="10"/>
  <c r="O70" i="10"/>
  <c r="N70" i="10"/>
  <c r="O69" i="10"/>
  <c r="N69" i="10"/>
  <c r="O68" i="10"/>
  <c r="N68" i="10"/>
  <c r="O67" i="10"/>
  <c r="N67" i="10"/>
  <c r="O66" i="10"/>
  <c r="N66" i="10"/>
  <c r="O65" i="10"/>
  <c r="N65" i="10"/>
  <c r="O64" i="10"/>
  <c r="N64" i="10"/>
  <c r="O63" i="10"/>
  <c r="N63" i="10"/>
  <c r="O62" i="10"/>
  <c r="N62" i="10"/>
  <c r="O61" i="10"/>
  <c r="N61" i="10"/>
  <c r="O60" i="10"/>
  <c r="N60" i="10"/>
  <c r="O59" i="10"/>
  <c r="N59" i="10"/>
  <c r="O58" i="10"/>
  <c r="N58" i="10"/>
  <c r="O57" i="10"/>
  <c r="N57" i="10"/>
  <c r="O56" i="10"/>
  <c r="N56" i="10"/>
  <c r="O55" i="10"/>
  <c r="N55" i="10"/>
  <c r="O54" i="10"/>
  <c r="N54" i="10"/>
  <c r="O53" i="10"/>
  <c r="N53" i="10"/>
  <c r="O52" i="10"/>
  <c r="N52" i="10"/>
  <c r="O51" i="10"/>
  <c r="N51" i="10"/>
  <c r="O50" i="10"/>
  <c r="N50" i="10"/>
  <c r="O49" i="10"/>
  <c r="N49" i="10"/>
  <c r="O48" i="10"/>
  <c r="N48" i="10"/>
  <c r="O47" i="10"/>
  <c r="N47" i="10"/>
  <c r="O46" i="10"/>
  <c r="N46" i="10"/>
  <c r="E46" i="10"/>
  <c r="K46" i="10"/>
  <c r="C46" i="10"/>
  <c r="J46" i="10"/>
  <c r="D46" i="10"/>
  <c r="B46" i="10"/>
  <c r="I46" i="10"/>
  <c r="H46" i="10"/>
  <c r="A5" i="10"/>
  <c r="A6" i="10"/>
  <c r="A7" i="10"/>
  <c r="A8" i="10"/>
  <c r="A9" i="10"/>
  <c r="A10" i="10"/>
  <c r="A11" i="10"/>
  <c r="A12" i="10"/>
  <c r="A13" i="10"/>
  <c r="A14" i="10"/>
  <c r="A15" i="10"/>
  <c r="A16" i="10"/>
  <c r="A17" i="10"/>
  <c r="A18" i="10"/>
  <c r="A19" i="10"/>
  <c r="A20" i="10"/>
  <c r="A21" i="10"/>
  <c r="A22" i="10"/>
  <c r="A23" i="10"/>
  <c r="A46" i="10"/>
  <c r="G46" i="10"/>
  <c r="O45" i="10"/>
  <c r="N45" i="10"/>
  <c r="E45" i="10"/>
  <c r="K45" i="10"/>
  <c r="B22"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AG22" i="10"/>
  <c r="AH22" i="10"/>
  <c r="AI22" i="10"/>
  <c r="AJ22" i="10"/>
  <c r="AK22" i="10"/>
  <c r="AL22" i="10"/>
  <c r="AM22" i="10"/>
  <c r="AN22" i="10"/>
  <c r="AO22" i="10"/>
  <c r="AP22" i="10"/>
  <c r="AQ22" i="10"/>
  <c r="AR22" i="10"/>
  <c r="AS22" i="10"/>
  <c r="AT22" i="10"/>
  <c r="AU22" i="10"/>
  <c r="AV22" i="10"/>
  <c r="AW22" i="10"/>
  <c r="AX22" i="10"/>
  <c r="AY22" i="10"/>
  <c r="AZ22" i="10"/>
  <c r="BA22" i="10"/>
  <c r="BB22" i="10"/>
  <c r="BC22" i="10"/>
  <c r="BD22" i="10"/>
  <c r="BE22" i="10"/>
  <c r="BF22" i="10"/>
  <c r="C45" i="10"/>
  <c r="J45" i="10"/>
  <c r="D45" i="10"/>
  <c r="B45" i="10"/>
  <c r="I45" i="10"/>
  <c r="H45" i="10"/>
  <c r="A45" i="10"/>
  <c r="G45" i="10"/>
  <c r="O44" i="10"/>
  <c r="N44" i="10"/>
  <c r="E44" i="10"/>
  <c r="K44" i="10"/>
  <c r="B21"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AG21" i="10"/>
  <c r="AH21" i="10"/>
  <c r="AI21" i="10"/>
  <c r="AJ21" i="10"/>
  <c r="AK21" i="10"/>
  <c r="AL21" i="10"/>
  <c r="AM21" i="10"/>
  <c r="AN21" i="10"/>
  <c r="AO21" i="10"/>
  <c r="AP21" i="10"/>
  <c r="AQ21" i="10"/>
  <c r="AR21" i="10"/>
  <c r="AS21" i="10"/>
  <c r="AT21" i="10"/>
  <c r="AU21" i="10"/>
  <c r="AV21" i="10"/>
  <c r="AW21" i="10"/>
  <c r="AX21" i="10"/>
  <c r="AY21" i="10"/>
  <c r="AZ21" i="10"/>
  <c r="BA21" i="10"/>
  <c r="BB21" i="10"/>
  <c r="BC21" i="10"/>
  <c r="BD21" i="10"/>
  <c r="BE21" i="10"/>
  <c r="BF21" i="10"/>
  <c r="C44" i="10"/>
  <c r="J44" i="10"/>
  <c r="D44" i="10"/>
  <c r="B44" i="10"/>
  <c r="I44" i="10"/>
  <c r="H44" i="10"/>
  <c r="A44" i="10"/>
  <c r="G44" i="10"/>
  <c r="O43" i="10"/>
  <c r="N43" i="10"/>
  <c r="E43" i="10"/>
  <c r="K43" i="10"/>
  <c r="B20"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BA20" i="10"/>
  <c r="BB20" i="10"/>
  <c r="BC20" i="10"/>
  <c r="BD20" i="10"/>
  <c r="BE20" i="10"/>
  <c r="BF20" i="10"/>
  <c r="C43" i="10"/>
  <c r="J43" i="10"/>
  <c r="D43" i="10"/>
  <c r="B43" i="10"/>
  <c r="I43" i="10"/>
  <c r="H43" i="10"/>
  <c r="A43" i="10"/>
  <c r="G43" i="10"/>
  <c r="O42" i="10"/>
  <c r="N42" i="10"/>
  <c r="E42" i="10"/>
  <c r="K42" i="10"/>
  <c r="B19"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AG19" i="10"/>
  <c r="AH19" i="10"/>
  <c r="AI19" i="10"/>
  <c r="AJ19" i="10"/>
  <c r="AK19" i="10"/>
  <c r="AL19" i="10"/>
  <c r="AM19" i="10"/>
  <c r="AN19" i="10"/>
  <c r="AO19" i="10"/>
  <c r="AP19" i="10"/>
  <c r="AQ19" i="10"/>
  <c r="AR19" i="10"/>
  <c r="AS19" i="10"/>
  <c r="AT19" i="10"/>
  <c r="AU19" i="10"/>
  <c r="AV19" i="10"/>
  <c r="AW19" i="10"/>
  <c r="AX19" i="10"/>
  <c r="AY19" i="10"/>
  <c r="AZ19" i="10"/>
  <c r="BA19" i="10"/>
  <c r="BB19" i="10"/>
  <c r="BC19" i="10"/>
  <c r="BD19" i="10"/>
  <c r="BE19" i="10"/>
  <c r="BF19" i="10"/>
  <c r="C42" i="10"/>
  <c r="J42" i="10"/>
  <c r="D42" i="10"/>
  <c r="B42" i="10"/>
  <c r="I42" i="10"/>
  <c r="H42" i="10"/>
  <c r="A42" i="10"/>
  <c r="G42" i="10"/>
  <c r="O41" i="10"/>
  <c r="N41" i="10"/>
  <c r="E41" i="10"/>
  <c r="K41" i="10"/>
  <c r="B18"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AH18" i="10"/>
  <c r="AI18" i="10"/>
  <c r="AJ18" i="10"/>
  <c r="AK18" i="10"/>
  <c r="AL18" i="10"/>
  <c r="AM18" i="10"/>
  <c r="AN18" i="10"/>
  <c r="AO18" i="10"/>
  <c r="AP18" i="10"/>
  <c r="AQ18" i="10"/>
  <c r="AR18" i="10"/>
  <c r="AS18" i="10"/>
  <c r="AT18" i="10"/>
  <c r="AU18" i="10"/>
  <c r="AV18" i="10"/>
  <c r="AW18" i="10"/>
  <c r="AX18" i="10"/>
  <c r="AY18" i="10"/>
  <c r="AZ18" i="10"/>
  <c r="BA18" i="10"/>
  <c r="BB18" i="10"/>
  <c r="BC18" i="10"/>
  <c r="BD18" i="10"/>
  <c r="BE18" i="10"/>
  <c r="BF18" i="10"/>
  <c r="C41" i="10"/>
  <c r="J41" i="10"/>
  <c r="D41" i="10"/>
  <c r="B41" i="10"/>
  <c r="I41" i="10"/>
  <c r="H41" i="10"/>
  <c r="A41" i="10"/>
  <c r="G41" i="10"/>
  <c r="O40" i="10"/>
  <c r="N40" i="10"/>
  <c r="E40" i="10"/>
  <c r="K40" i="10"/>
  <c r="B17"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AW17" i="10"/>
  <c r="AX17" i="10"/>
  <c r="AY17" i="10"/>
  <c r="AZ17" i="10"/>
  <c r="BA17" i="10"/>
  <c r="BB17" i="10"/>
  <c r="BC17" i="10"/>
  <c r="BD17" i="10"/>
  <c r="BE17" i="10"/>
  <c r="BF17" i="10"/>
  <c r="C40" i="10"/>
  <c r="J40" i="10"/>
  <c r="D40" i="10"/>
  <c r="B40" i="10"/>
  <c r="I40" i="10"/>
  <c r="H40" i="10"/>
  <c r="A40" i="10"/>
  <c r="G40" i="10"/>
  <c r="O39" i="10"/>
  <c r="N39" i="10"/>
  <c r="E39" i="10"/>
  <c r="K39" i="10"/>
  <c r="B16"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AJ16" i="10"/>
  <c r="AK16" i="10"/>
  <c r="AL16" i="10"/>
  <c r="AM16" i="10"/>
  <c r="AN16" i="10"/>
  <c r="AO16" i="10"/>
  <c r="AP16" i="10"/>
  <c r="AQ16" i="10"/>
  <c r="AR16" i="10"/>
  <c r="AS16" i="10"/>
  <c r="AT16" i="10"/>
  <c r="AU16" i="10"/>
  <c r="AV16" i="10"/>
  <c r="AW16" i="10"/>
  <c r="AX16" i="10"/>
  <c r="AY16" i="10"/>
  <c r="AZ16" i="10"/>
  <c r="BA16" i="10"/>
  <c r="BB16" i="10"/>
  <c r="BC16" i="10"/>
  <c r="BD16" i="10"/>
  <c r="BE16" i="10"/>
  <c r="BF16" i="10"/>
  <c r="C39" i="10"/>
  <c r="J39" i="10"/>
  <c r="D39" i="10"/>
  <c r="B39" i="10"/>
  <c r="I39" i="10"/>
  <c r="H39" i="10"/>
  <c r="A39" i="10"/>
  <c r="G39" i="10"/>
  <c r="O38" i="10"/>
  <c r="N38" i="10"/>
  <c r="E38" i="10"/>
  <c r="K38"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AW15" i="10"/>
  <c r="AX15" i="10"/>
  <c r="AY15" i="10"/>
  <c r="AZ15" i="10"/>
  <c r="BA15" i="10"/>
  <c r="BB15" i="10"/>
  <c r="BC15" i="10"/>
  <c r="BD15" i="10"/>
  <c r="BE15" i="10"/>
  <c r="BF15" i="10"/>
  <c r="C38" i="10"/>
  <c r="J38" i="10"/>
  <c r="D38" i="10"/>
  <c r="B38" i="10"/>
  <c r="I38" i="10"/>
  <c r="H38" i="10"/>
  <c r="A38" i="10"/>
  <c r="G38" i="10"/>
  <c r="O37" i="10"/>
  <c r="N37" i="10"/>
  <c r="E37" i="10"/>
  <c r="K37"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AL14" i="10"/>
  <c r="AM14" i="10"/>
  <c r="AN14" i="10"/>
  <c r="AO14" i="10"/>
  <c r="AP14" i="10"/>
  <c r="AQ14" i="10"/>
  <c r="AR14" i="10"/>
  <c r="AS14" i="10"/>
  <c r="AT14" i="10"/>
  <c r="AU14" i="10"/>
  <c r="AV14" i="10"/>
  <c r="AW14" i="10"/>
  <c r="AX14" i="10"/>
  <c r="AY14" i="10"/>
  <c r="AZ14" i="10"/>
  <c r="BA14" i="10"/>
  <c r="BB14" i="10"/>
  <c r="BC14" i="10"/>
  <c r="BD14" i="10"/>
  <c r="BE14" i="10"/>
  <c r="BF14" i="10"/>
  <c r="C37" i="10"/>
  <c r="J37" i="10"/>
  <c r="D37" i="10"/>
  <c r="B37" i="10"/>
  <c r="I37" i="10"/>
  <c r="H37" i="10"/>
  <c r="A37" i="10"/>
  <c r="G37" i="10"/>
  <c r="O36" i="10"/>
  <c r="N36" i="10"/>
  <c r="E36" i="10"/>
  <c r="K36"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AH13" i="10"/>
  <c r="AI13" i="10"/>
  <c r="AJ13" i="10"/>
  <c r="AK13" i="10"/>
  <c r="AL13" i="10"/>
  <c r="AM13" i="10"/>
  <c r="AN13" i="10"/>
  <c r="AO13" i="10"/>
  <c r="AP13" i="10"/>
  <c r="AQ13" i="10"/>
  <c r="AR13" i="10"/>
  <c r="AS13" i="10"/>
  <c r="AT13" i="10"/>
  <c r="AU13" i="10"/>
  <c r="AV13" i="10"/>
  <c r="AW13" i="10"/>
  <c r="AX13" i="10"/>
  <c r="AY13" i="10"/>
  <c r="AZ13" i="10"/>
  <c r="BA13" i="10"/>
  <c r="BB13" i="10"/>
  <c r="BC13" i="10"/>
  <c r="BD13" i="10"/>
  <c r="BE13" i="10"/>
  <c r="BF13" i="10"/>
  <c r="C36" i="10"/>
  <c r="J36" i="10"/>
  <c r="D36" i="10"/>
  <c r="B36" i="10"/>
  <c r="I36" i="10"/>
  <c r="H36" i="10"/>
  <c r="A36" i="10"/>
  <c r="G36" i="10"/>
  <c r="O35" i="10"/>
  <c r="N35" i="10"/>
  <c r="E35" i="10"/>
  <c r="K35" i="10"/>
  <c r="B12"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BA12" i="10"/>
  <c r="BB12" i="10"/>
  <c r="BC12" i="10"/>
  <c r="BD12" i="10"/>
  <c r="BE12" i="10"/>
  <c r="BF12" i="10"/>
  <c r="C35" i="10"/>
  <c r="J35" i="10"/>
  <c r="D35" i="10"/>
  <c r="B35" i="10"/>
  <c r="I35" i="10"/>
  <c r="H35" i="10"/>
  <c r="A35" i="10"/>
  <c r="G35" i="10"/>
  <c r="O34" i="10"/>
  <c r="N34" i="10"/>
  <c r="E34" i="10"/>
  <c r="K34" i="10"/>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Y11" i="10"/>
  <c r="AZ11" i="10"/>
  <c r="BA11" i="10"/>
  <c r="BB11" i="10"/>
  <c r="BC11" i="10"/>
  <c r="BD11" i="10"/>
  <c r="BE11" i="10"/>
  <c r="BF11" i="10"/>
  <c r="C34" i="10"/>
  <c r="J34" i="10"/>
  <c r="D34" i="10"/>
  <c r="B34" i="10"/>
  <c r="I34" i="10"/>
  <c r="H34" i="10"/>
  <c r="A34" i="10"/>
  <c r="G34" i="10"/>
  <c r="O33" i="10"/>
  <c r="N33" i="10"/>
  <c r="E33" i="10"/>
  <c r="K33" i="10"/>
  <c r="B10"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Y10" i="10"/>
  <c r="AZ10" i="10"/>
  <c r="BA10" i="10"/>
  <c r="BB10" i="10"/>
  <c r="BC10" i="10"/>
  <c r="BD10" i="10"/>
  <c r="BE10" i="10"/>
  <c r="BF10" i="10"/>
  <c r="C33" i="10"/>
  <c r="J33" i="10"/>
  <c r="D33" i="10"/>
  <c r="B33" i="10"/>
  <c r="I33" i="10"/>
  <c r="H33" i="10"/>
  <c r="A33" i="10"/>
  <c r="G33" i="10"/>
  <c r="O32" i="10"/>
  <c r="N32" i="10"/>
  <c r="E32" i="10"/>
  <c r="K32" i="10"/>
  <c r="B9"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B9" i="10"/>
  <c r="BC9" i="10"/>
  <c r="BD9" i="10"/>
  <c r="BE9" i="10"/>
  <c r="BF9" i="10"/>
  <c r="C32" i="10"/>
  <c r="J32" i="10"/>
  <c r="D32" i="10"/>
  <c r="B32" i="10"/>
  <c r="I32" i="10"/>
  <c r="H32" i="10"/>
  <c r="A32" i="10"/>
  <c r="G32" i="10"/>
  <c r="O31" i="10"/>
  <c r="N31" i="10"/>
  <c r="E31" i="10"/>
  <c r="K31" i="10"/>
  <c r="B8"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Y8" i="10"/>
  <c r="AZ8" i="10"/>
  <c r="BA8" i="10"/>
  <c r="BB8" i="10"/>
  <c r="BC8" i="10"/>
  <c r="BD8" i="10"/>
  <c r="BE8" i="10"/>
  <c r="BF8" i="10"/>
  <c r="C31" i="10"/>
  <c r="J31" i="10"/>
  <c r="D31" i="10"/>
  <c r="B31" i="10"/>
  <c r="I31" i="10"/>
  <c r="H31" i="10"/>
  <c r="A31" i="10"/>
  <c r="G31" i="10"/>
  <c r="O30" i="10"/>
  <c r="N30" i="10"/>
  <c r="E30" i="10"/>
  <c r="K30" i="10"/>
  <c r="B7"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BA7" i="10"/>
  <c r="BB7" i="10"/>
  <c r="BC7" i="10"/>
  <c r="BD7" i="10"/>
  <c r="BE7" i="10"/>
  <c r="BF7" i="10"/>
  <c r="C30" i="10"/>
  <c r="J30" i="10"/>
  <c r="D30" i="10"/>
  <c r="B30" i="10"/>
  <c r="I30" i="10"/>
  <c r="H30" i="10"/>
  <c r="A30" i="10"/>
  <c r="G30" i="10"/>
  <c r="O29" i="10"/>
  <c r="N29" i="10"/>
  <c r="E29" i="10"/>
  <c r="K29" i="10"/>
  <c r="B6"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AL6" i="10"/>
  <c r="AM6" i="10"/>
  <c r="AN6" i="10"/>
  <c r="AO6" i="10"/>
  <c r="AP6" i="10"/>
  <c r="AQ6" i="10"/>
  <c r="AR6" i="10"/>
  <c r="AS6" i="10"/>
  <c r="AT6" i="10"/>
  <c r="AU6" i="10"/>
  <c r="AV6" i="10"/>
  <c r="AW6" i="10"/>
  <c r="AX6" i="10"/>
  <c r="AY6" i="10"/>
  <c r="AZ6" i="10"/>
  <c r="BA6" i="10"/>
  <c r="BB6" i="10"/>
  <c r="BC6" i="10"/>
  <c r="BD6" i="10"/>
  <c r="BE6" i="10"/>
  <c r="BF6" i="10"/>
  <c r="C29" i="10"/>
  <c r="J29" i="10"/>
  <c r="D29" i="10"/>
  <c r="B29" i="10"/>
  <c r="I29" i="10"/>
  <c r="H29" i="10"/>
  <c r="A29" i="10"/>
  <c r="G29" i="10"/>
  <c r="O28" i="10"/>
  <c r="N28" i="10"/>
  <c r="E28" i="10"/>
  <c r="K28" i="10"/>
  <c r="B5"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AJ5" i="10"/>
  <c r="AK5" i="10"/>
  <c r="AL5" i="10"/>
  <c r="AM5" i="10"/>
  <c r="AN5" i="10"/>
  <c r="AO5" i="10"/>
  <c r="AP5" i="10"/>
  <c r="AQ5" i="10"/>
  <c r="AR5" i="10"/>
  <c r="AS5" i="10"/>
  <c r="AT5" i="10"/>
  <c r="AU5" i="10"/>
  <c r="AV5" i="10"/>
  <c r="AW5" i="10"/>
  <c r="AX5" i="10"/>
  <c r="AY5" i="10"/>
  <c r="AZ5" i="10"/>
  <c r="BA5" i="10"/>
  <c r="BB5" i="10"/>
  <c r="BC5" i="10"/>
  <c r="BD5" i="10"/>
  <c r="BE5" i="10"/>
  <c r="BF5" i="10"/>
  <c r="C28" i="10"/>
  <c r="J28" i="10"/>
  <c r="D28" i="10"/>
  <c r="B28" i="10"/>
  <c r="I28" i="10"/>
  <c r="H28" i="10"/>
  <c r="A28" i="10"/>
  <c r="G28" i="10"/>
  <c r="O27" i="10"/>
  <c r="N27" i="10"/>
  <c r="E27" i="10"/>
  <c r="K27" i="10"/>
  <c r="B4"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AK4" i="10"/>
  <c r="AL4" i="10"/>
  <c r="AM4" i="10"/>
  <c r="AN4" i="10"/>
  <c r="AO4" i="10"/>
  <c r="AP4" i="10"/>
  <c r="AQ4" i="10"/>
  <c r="AR4" i="10"/>
  <c r="AS4" i="10"/>
  <c r="AT4" i="10"/>
  <c r="AU4" i="10"/>
  <c r="AV4" i="10"/>
  <c r="AW4" i="10"/>
  <c r="AX4" i="10"/>
  <c r="AY4" i="10"/>
  <c r="AZ4" i="10"/>
  <c r="BA4" i="10"/>
  <c r="BB4" i="10"/>
  <c r="BC4" i="10"/>
  <c r="BD4" i="10"/>
  <c r="BE4" i="10"/>
  <c r="BF4" i="10"/>
  <c r="C27" i="10"/>
  <c r="J27" i="10"/>
  <c r="D27" i="10"/>
  <c r="B27" i="10"/>
  <c r="I27" i="10"/>
  <c r="H27" i="10"/>
  <c r="A27" i="10"/>
  <c r="G27" i="10"/>
  <c r="G26" i="10"/>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O27" i="4"/>
  <c r="G46" i="4"/>
  <c r="G45" i="4"/>
  <c r="G44" i="4"/>
  <c r="G43" i="4"/>
  <c r="G42" i="4"/>
  <c r="G41" i="4"/>
  <c r="G40" i="4"/>
  <c r="G39" i="4"/>
  <c r="G38" i="4"/>
  <c r="G37" i="4"/>
  <c r="G36" i="4"/>
  <c r="G35" i="4"/>
  <c r="G34" i="4"/>
  <c r="G33" i="4"/>
  <c r="G32" i="4"/>
  <c r="G31" i="4"/>
  <c r="G30" i="4"/>
  <c r="G29" i="4"/>
  <c r="G28" i="4"/>
  <c r="G27" i="4"/>
  <c r="E46" i="4"/>
  <c r="E45" i="4"/>
  <c r="E44" i="4"/>
  <c r="E43" i="4"/>
  <c r="E42" i="4"/>
  <c r="E41" i="4"/>
  <c r="E40" i="4"/>
  <c r="E39" i="4"/>
  <c r="E38" i="4"/>
  <c r="E37" i="4"/>
  <c r="E36" i="4"/>
  <c r="E35" i="4"/>
  <c r="E34" i="4"/>
  <c r="E33" i="4"/>
  <c r="E32" i="4"/>
  <c r="E31" i="4"/>
  <c r="E30" i="4"/>
  <c r="E29" i="4"/>
  <c r="E28" i="4"/>
  <c r="E27"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B23"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B22"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B21"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B20"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B19"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B18"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B17"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B16"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B15"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B14"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B13"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B12"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B11"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B10" i="4"/>
  <c r="BF9" i="4"/>
  <c r="BE9"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B9" i="4"/>
  <c r="BF8" i="4"/>
  <c r="BE8" i="4"/>
  <c r="BD8" i="4"/>
  <c r="BC8" i="4"/>
  <c r="BB8" i="4"/>
  <c r="BA8" i="4"/>
  <c r="AZ8" i="4"/>
  <c r="AY8" i="4"/>
  <c r="AX8" i="4"/>
  <c r="AW8" i="4"/>
  <c r="AV8" i="4"/>
  <c r="AU8" i="4"/>
  <c r="AT8" i="4"/>
  <c r="AS8" i="4"/>
  <c r="AR8" i="4"/>
  <c r="AQ8" i="4"/>
  <c r="AP8" i="4"/>
  <c r="AO8" i="4"/>
  <c r="AN8" i="4"/>
  <c r="AM8" i="4"/>
  <c r="AL8" i="4"/>
  <c r="AK8" i="4"/>
  <c r="AJ8" i="4"/>
  <c r="AI8" i="4"/>
  <c r="AH8"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B8" i="4"/>
  <c r="BF7" i="4"/>
  <c r="BE7" i="4"/>
  <c r="BD7" i="4"/>
  <c r="BC7" i="4"/>
  <c r="BB7" i="4"/>
  <c r="BA7" i="4"/>
  <c r="AZ7" i="4"/>
  <c r="AY7" i="4"/>
  <c r="AX7" i="4"/>
  <c r="AW7" i="4"/>
  <c r="AV7" i="4"/>
  <c r="AU7" i="4"/>
  <c r="AT7" i="4"/>
  <c r="AS7" i="4"/>
  <c r="AR7" i="4"/>
  <c r="AQ7" i="4"/>
  <c r="AP7" i="4"/>
  <c r="AO7" i="4"/>
  <c r="AN7" i="4"/>
  <c r="AM7" i="4"/>
  <c r="AL7" i="4"/>
  <c r="AK7" i="4"/>
  <c r="AJ7" i="4"/>
  <c r="AI7" i="4"/>
  <c r="AH7"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B7" i="4"/>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B6" i="4"/>
  <c r="BF5" i="4"/>
  <c r="BE5" i="4"/>
  <c r="BD5" i="4"/>
  <c r="BC5" i="4"/>
  <c r="BB5" i="4"/>
  <c r="BA5" i="4"/>
  <c r="AZ5" i="4"/>
  <c r="AY5" i="4"/>
  <c r="AX5" i="4"/>
  <c r="AW5" i="4"/>
  <c r="AV5" i="4"/>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B5" i="4"/>
  <c r="BF4" i="4"/>
  <c r="BE4" i="4"/>
  <c r="BD4" i="4"/>
  <c r="BC4" i="4"/>
  <c r="BB4" i="4"/>
  <c r="BA4" i="4"/>
  <c r="AZ4" i="4"/>
  <c r="AY4" i="4"/>
  <c r="AX4" i="4"/>
  <c r="AW4" i="4"/>
  <c r="AV4"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B24" i="4"/>
  <c r="C24" i="4"/>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BC24" i="4"/>
  <c r="BD24" i="4"/>
  <c r="BE24" i="4"/>
  <c r="BF24" i="4"/>
  <c r="B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M79" i="4"/>
  <c r="M80" i="4"/>
  <c r="M81" i="4"/>
  <c r="M82" i="4"/>
  <c r="M83" i="4"/>
  <c r="M67" i="4"/>
  <c r="M68" i="4"/>
  <c r="M69" i="4"/>
  <c r="M70" i="4"/>
  <c r="M71" i="4"/>
  <c r="M72" i="4"/>
  <c r="M73" i="4"/>
  <c r="M74" i="4"/>
  <c r="M75" i="4"/>
  <c r="M76" i="4"/>
  <c r="M77" i="4"/>
  <c r="M7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28" i="4"/>
  <c r="K46" i="4"/>
  <c r="C46" i="4"/>
  <c r="J46" i="4"/>
  <c r="K45" i="4"/>
  <c r="C45" i="4"/>
  <c r="J45" i="4"/>
  <c r="K44" i="4"/>
  <c r="C44" i="4"/>
  <c r="J44" i="4"/>
  <c r="K43" i="4"/>
  <c r="C43" i="4"/>
  <c r="J43" i="4"/>
  <c r="K42" i="4"/>
  <c r="C42" i="4"/>
  <c r="J42" i="4"/>
  <c r="K41" i="4"/>
  <c r="C41" i="4"/>
  <c r="J41" i="4"/>
  <c r="K40" i="4"/>
  <c r="C40" i="4"/>
  <c r="J40" i="4"/>
  <c r="K39" i="4"/>
  <c r="C39" i="4"/>
  <c r="J39" i="4"/>
  <c r="K38" i="4"/>
  <c r="C38" i="4"/>
  <c r="J38" i="4"/>
  <c r="K37" i="4"/>
  <c r="C37" i="4"/>
  <c r="J37" i="4"/>
  <c r="K36" i="4"/>
  <c r="C36" i="4"/>
  <c r="J36" i="4"/>
  <c r="K35" i="4"/>
  <c r="C35" i="4"/>
  <c r="J35" i="4"/>
  <c r="K34" i="4"/>
  <c r="C34" i="4"/>
  <c r="J34" i="4"/>
  <c r="K33" i="4"/>
  <c r="C33" i="4"/>
  <c r="J33" i="4"/>
  <c r="K32" i="4"/>
  <c r="C32" i="4"/>
  <c r="J32" i="4"/>
  <c r="K31" i="4"/>
  <c r="C31" i="4"/>
  <c r="J31" i="4"/>
  <c r="K30" i="4"/>
  <c r="C30" i="4"/>
  <c r="J30" i="4"/>
  <c r="K29" i="4"/>
  <c r="C29" i="4"/>
  <c r="J29" i="4"/>
  <c r="K28" i="4"/>
  <c r="C28" i="4"/>
  <c r="J28" i="4"/>
  <c r="K27" i="4"/>
  <c r="C27" i="4"/>
  <c r="J27" i="4"/>
  <c r="D46" i="4"/>
  <c r="B46" i="4"/>
  <c r="I46" i="4"/>
  <c r="D45" i="4"/>
  <c r="B45" i="4"/>
  <c r="I45" i="4"/>
  <c r="D44" i="4"/>
  <c r="B44" i="4"/>
  <c r="I44" i="4"/>
  <c r="D43" i="4"/>
  <c r="B43" i="4"/>
  <c r="I43" i="4"/>
  <c r="D42" i="4"/>
  <c r="B42" i="4"/>
  <c r="I42" i="4"/>
  <c r="D41" i="4"/>
  <c r="B41" i="4"/>
  <c r="I41" i="4"/>
  <c r="D40" i="4"/>
  <c r="B40" i="4"/>
  <c r="I40" i="4"/>
  <c r="D39" i="4"/>
  <c r="B39" i="4"/>
  <c r="I39" i="4"/>
  <c r="D38" i="4"/>
  <c r="B38" i="4"/>
  <c r="I38" i="4"/>
  <c r="D37" i="4"/>
  <c r="B37" i="4"/>
  <c r="I37" i="4"/>
  <c r="D36" i="4"/>
  <c r="B36" i="4"/>
  <c r="I36" i="4"/>
  <c r="D35" i="4"/>
  <c r="B35" i="4"/>
  <c r="I35" i="4"/>
  <c r="D34" i="4"/>
  <c r="B34" i="4"/>
  <c r="I34" i="4"/>
  <c r="D33" i="4"/>
  <c r="B33" i="4"/>
  <c r="I33" i="4"/>
  <c r="D32" i="4"/>
  <c r="B32" i="4"/>
  <c r="I32" i="4"/>
  <c r="D31" i="4"/>
  <c r="B31" i="4"/>
  <c r="I31" i="4"/>
  <c r="D30" i="4"/>
  <c r="B30" i="4"/>
  <c r="I30" i="4"/>
  <c r="D29" i="4"/>
  <c r="B29" i="4"/>
  <c r="I29" i="4"/>
  <c r="D28" i="4"/>
  <c r="B28" i="4"/>
  <c r="I28" i="4"/>
  <c r="D27" i="4"/>
  <c r="B27" i="4"/>
  <c r="I27" i="4"/>
  <c r="H46" i="4"/>
  <c r="H45" i="4"/>
  <c r="H44" i="4"/>
  <c r="H43" i="4"/>
  <c r="H42" i="4"/>
  <c r="H41" i="4"/>
  <c r="H40" i="4"/>
  <c r="H39" i="4"/>
  <c r="H38" i="4"/>
  <c r="H37" i="4"/>
  <c r="H36" i="4"/>
  <c r="H35" i="4"/>
  <c r="H34" i="4"/>
  <c r="H33" i="4"/>
  <c r="H32" i="4"/>
  <c r="H31" i="4"/>
  <c r="H30" i="4"/>
  <c r="H29" i="4"/>
  <c r="H28" i="4"/>
  <c r="H27" i="4"/>
  <c r="A6" i="4"/>
  <c r="A7" i="4"/>
  <c r="A8" i="4"/>
  <c r="A9" i="4"/>
  <c r="A10" i="4"/>
  <c r="A11" i="4"/>
  <c r="A12" i="4"/>
  <c r="A13" i="4"/>
  <c r="A14" i="4"/>
  <c r="A15" i="4"/>
  <c r="A16" i="4"/>
  <c r="A17" i="4"/>
  <c r="A18" i="4"/>
  <c r="A19" i="4"/>
  <c r="A20" i="4"/>
  <c r="A21" i="4"/>
  <c r="A22" i="4"/>
  <c r="A23" i="4"/>
  <c r="A46" i="4"/>
  <c r="A45" i="4"/>
  <c r="A44" i="4"/>
  <c r="A43" i="4"/>
  <c r="A42" i="4"/>
  <c r="A41" i="4"/>
  <c r="A40" i="4"/>
  <c r="A39" i="4"/>
  <c r="A38" i="4"/>
  <c r="A37" i="4"/>
  <c r="A36" i="4"/>
  <c r="A35" i="4"/>
  <c r="A34" i="4"/>
  <c r="A33" i="4"/>
  <c r="A32" i="4"/>
  <c r="A31" i="4"/>
  <c r="A30" i="4"/>
  <c r="A29" i="4"/>
  <c r="A28" i="4"/>
  <c r="G26" i="4"/>
  <c r="A27" i="4"/>
  <c r="A5" i="4"/>
</calcChain>
</file>

<file path=xl/sharedStrings.xml><?xml version="1.0" encoding="utf-8"?>
<sst xmlns="http://schemas.openxmlformats.org/spreadsheetml/2006/main" count="408" uniqueCount="137">
  <si>
    <t>Paddy Rice: rice, husked and unhusked</t>
  </si>
  <si>
    <t>Wheat: wheat and meslin</t>
  </si>
  <si>
    <t>Other Grains: maize (corn), barley, rye, oats, other cereals</t>
  </si>
  <si>
    <t>Veg &amp; Fruit: vegetables, fruitvegetables, fruit and nuts, potatoes, cassava, truffles,</t>
  </si>
  <si>
    <t>Oil Seeds: oil seeds and oleaginous fruit; soy beans, copra</t>
  </si>
  <si>
    <t>Cane &amp; Beet: sugar cane and sugar beet</t>
  </si>
  <si>
    <t>Plant Fibres: cotton, flax, hemp, sisal and other raw vegetable materials used in textiles</t>
  </si>
  <si>
    <t>Other Crops: live plants; cut flowers and flower buds; flower seeds and fruit seeds; vegetable seeds, beverage and spice crops, unmanufactured tobacco, cereal straw and husks, unprepared, whether or not chopped, ground, pressed or in the form of pellets; swedes, mangolds, fodder roots, hay, lucerne (alfalfa), clover, sainfoin, forage kale, lupines, vetches and similar forage products, whether or not in the form of pellets, plants and parts of plants used primarily in perfumery, in pharmacy, or for insecticidal, fungicidal or similar purposes, sugar beet seed and seeds of forage plants, other raw vegetable materials</t>
  </si>
  <si>
    <t>Cattle: cattle, sheep, goats, horses, asses, mules, and hinnies; and semen thereof</t>
  </si>
  <si>
    <t>Other Animal Products: swine, poultry and other live animals; eggs, in shell (fresh or cooked), natural honey, snails (fresh or preserved) except sea snails; frogs' legs, edible products of animal origin n.e.c., hides, skins and furskins, raw , insect waxes and spermaceti, whether or not refined or coloured</t>
  </si>
  <si>
    <t>Raw milk</t>
  </si>
  <si>
    <t>Wool: wool, silk, and other raw animal materials used in textile</t>
  </si>
  <si>
    <t>Forestry: forestry, logging and related service activities</t>
  </si>
  <si>
    <t>Fishing: hunting, trapping and game propagation including related service activities, fishing, fish farms; service activities incidental to fishing</t>
  </si>
  <si>
    <t>Coal: mining and agglomeration of hard coal, lignite and peat</t>
  </si>
  <si>
    <t>Oil: extraction of crude petroleum and natural gas (part), service activities incidental to oil and gas extraction excluding surveying (part)</t>
  </si>
  <si>
    <t>Gas: extraction of crude petroleum and natural gas (part), service activities incidental to oil and gas extraction excluding surveying (part)</t>
  </si>
  <si>
    <t>Other Mining: mining of metal ores, uranium, gems. other mining and quarrying</t>
  </si>
  <si>
    <t>Cattle Meat: fresh or chilled meat and edible offal of cattle, sheep, goats, horses, asses, mules, and hinnies. raw fats or grease from any animal or bird.</t>
  </si>
  <si>
    <t>Other Meat: pig meat and offal. preserves and preparations of meat, meat offal or blood, flours, meals and pellets of meat or inedible meat offal; greaves</t>
  </si>
  <si>
    <t>Vegetable Oils: crude and refined oils of soya-bean, maize (corn),olive, sesame, ground-nut, olive, sunflower-seed, safflower, cotton-seed, rape, colza and canola, mustard, coconut palm, palm kernel, castor, tung jojoba, babassu and linseed, perhaps partly or wholly hydrogenated,inter-esterified, re-esterified or elaidinised. Also margarine and similar preparations, animal or vegetable waxes, fats and oils and their fractions, cotton linters, oil-cake and other solid residues resulting from the extraction of vegetable fats or oils; flours and meals of oil seeds or oleaginous fruits, except those of mustard; degras and other residues resulting from the treatment of fatty substances or animal or vegetable waxes.</t>
  </si>
  <si>
    <t>Milk: dairy products</t>
  </si>
  <si>
    <t>Processed Rice: rice, semi- or wholly milled</t>
  </si>
  <si>
    <t>Sugar</t>
  </si>
  <si>
    <t>Other Food: prepared and preserved fish or vegetables, fruit juices and vegetable juices, prepared and preserved fruit and nuts, all cereal flours, groats, meal and pellets of wheat, cereal groats, meal and pellets n.e.c., other cereal grain products (including corn flakes), other vegetable flours and meals, mixes and doughs for the preparation of bakers' wares, starches and starch products; sugars and sugar syrups n.e.c., preparations used in animal feeding, bakery products, cocoa, chocolate and sugar confectionery, macaroni, noodles, couscous and similar farinaceous products, food products n.e.c.</t>
  </si>
  <si>
    <t>Beverages and Tobacco products</t>
  </si>
  <si>
    <t>Textiles: textiles and man-made fibres</t>
  </si>
  <si>
    <t>Wearing Apparel: Clothing, dressing and dyeing of fur</t>
  </si>
  <si>
    <t>Leather: tanning and dressing of leather; luggage, handbags, saddlery, harness and footwear</t>
  </si>
  <si>
    <t>Lumber: wood and products of wood and cork, except furniture; articles of straw and plaiting materials</t>
  </si>
  <si>
    <t>Paper &amp; Paper Products: includes publishing, printing and reproduction of recorded media</t>
  </si>
  <si>
    <t>Petroleum &amp; Coke: coke oven products, refined petroleum products, processing of nuclear fuel</t>
  </si>
  <si>
    <t>Chemical Rubber Products: basic chemicals, other chemical products, rubber and plastics products</t>
  </si>
  <si>
    <t>Non-Metallic Minerals: cement, plaster, lime, gravel, concrete</t>
  </si>
  <si>
    <t>Iron &amp; Steel: basic production and casting</t>
  </si>
  <si>
    <t>Non-Ferrous Metals: production and casting of copper, aluminium, zinc, lead, gold, and silver</t>
  </si>
  <si>
    <t>Fabricated Metal Products: Sheet metal products, but not machinery and equipment</t>
  </si>
  <si>
    <t>Motor Motor vehicles and parts: cars, lorries, trailers and semi-trailers</t>
  </si>
  <si>
    <t>Other Transport Equipment: Manufacture of other transport equipment</t>
  </si>
  <si>
    <t>Electronic Equipment: office, accounting and computing machinery, radio, television and communication equipment and apparatus</t>
  </si>
  <si>
    <t>Other Machinery &amp; Equipment: electrical machinery and apparatus n.e.c., medical, precision and optical instruments, watches and clocks</t>
  </si>
  <si>
    <t>Other Manufacturing: includes recycling</t>
  </si>
  <si>
    <t>Electricity: production, collection and distribution</t>
  </si>
  <si>
    <t>Gas Distribution: distribution of gaseous fuels through mains; steam and hot water supply</t>
  </si>
  <si>
    <t>Water: collection, purification and distribution</t>
  </si>
  <si>
    <t>Construction: building houses factories offices and roads</t>
  </si>
  <si>
    <t>Trade: all retail sales; wholesale trade and commission trade; hotels and restaurants; repairs of motor vehicles and personal and household goods; retail sale of automotive fuel</t>
  </si>
  <si>
    <t>Other Transport: road, rail ; pipelines, auxiliary transport activities; travel agencies</t>
  </si>
  <si>
    <t>Water transport</t>
  </si>
  <si>
    <t>Air transport</t>
  </si>
  <si>
    <t>Communications: post and telecommunications</t>
  </si>
  <si>
    <t>Other Financial Intermediation: includes auxiliary activities but not insurance and pension funding (see next)</t>
  </si>
  <si>
    <t>Insurance: includes pension funding, except compulsory social security</t>
  </si>
  <si>
    <t>Other Business Services: real estate, renting and business activities</t>
  </si>
  <si>
    <t>Recreation &amp; Other Services: recreational, cultural and sporting activities, other service activities; private households with employed persons (servants)</t>
  </si>
  <si>
    <t>Other Services (Government): public administration and defense; compulsory social security, education, health and social work, sewage and refuse disposal, sanitation and similar activities, activities of membership organizations n.e.c., extra-territorial organizations and bodies</t>
  </si>
  <si>
    <t>Dwellings: ownership of dwellings (imputed rents of houses occupied by owners)</t>
  </si>
  <si>
    <t>Ano</t>
  </si>
  <si>
    <t>codigo_tap</t>
  </si>
  <si>
    <t>ano</t>
  </si>
  <si>
    <t>Média ponderada</t>
  </si>
  <si>
    <t>baixo</t>
  </si>
  <si>
    <t>alto</t>
  </si>
  <si>
    <t>mediana</t>
  </si>
  <si>
    <t>média</t>
  </si>
  <si>
    <t>rank</t>
  </si>
  <si>
    <t>GTAP</t>
  </si>
  <si>
    <t>Trigo</t>
  </si>
  <si>
    <t>Outros Grãos</t>
  </si>
  <si>
    <t>Frutas e vegetais</t>
  </si>
  <si>
    <t>Sementes oleaginosas</t>
  </si>
  <si>
    <t>Cana-de-açúcar e beterraba açucareira</t>
  </si>
  <si>
    <t>Fibras vegetais</t>
  </si>
  <si>
    <t>Outras culturas</t>
  </si>
  <si>
    <t>Bovinos, ovinos, caprinos, cavalos</t>
  </si>
  <si>
    <t>Outros produtos de origem animal</t>
  </si>
  <si>
    <t>Leite cru</t>
  </si>
  <si>
    <t>Lã</t>
  </si>
  <si>
    <t>Silvicultura</t>
  </si>
  <si>
    <t>Pesca</t>
  </si>
  <si>
    <t>Carvão</t>
  </si>
  <si>
    <t>Petróleo</t>
  </si>
  <si>
    <t>Gás</t>
  </si>
  <si>
    <t>Outras Minas</t>
  </si>
  <si>
    <t>Bovinos Carnes</t>
  </si>
  <si>
    <t>Outras Carnes</t>
  </si>
  <si>
    <t>Óleos Vegetais</t>
  </si>
  <si>
    <t>Leite</t>
  </si>
  <si>
    <t>Arroz processado</t>
  </si>
  <si>
    <t>Açúcar</t>
  </si>
  <si>
    <t>Outros Alimentos</t>
  </si>
  <si>
    <t>Bebidas e tabaco</t>
  </si>
  <si>
    <t>Têxteis</t>
  </si>
  <si>
    <t>Vestuário</t>
  </si>
  <si>
    <t>Couro</t>
  </si>
  <si>
    <t>Madeira serrada</t>
  </si>
  <si>
    <t>Papel e produtos de papel</t>
  </si>
  <si>
    <t>Petróleo e Coque</t>
  </si>
  <si>
    <t>Produtos químicos de borracha</t>
  </si>
  <si>
    <t>Minerais não metálicos</t>
  </si>
  <si>
    <t>Ferro e Aço</t>
  </si>
  <si>
    <t>Metais não-ferrosos</t>
  </si>
  <si>
    <t>Produtos de metal fabricado</t>
  </si>
  <si>
    <t>Veículos automóveis e suas partes</t>
  </si>
  <si>
    <t>Outro equipamento de transporte</t>
  </si>
  <si>
    <t>Equipamento electrónico</t>
  </si>
  <si>
    <t>Outras máquinas e equipamentos</t>
  </si>
  <si>
    <t>Outras indústrias transformadoras</t>
  </si>
  <si>
    <t>Eletricidade</t>
  </si>
  <si>
    <t>Distribuição de Gás</t>
  </si>
  <si>
    <t>Água</t>
  </si>
  <si>
    <t>Construção</t>
  </si>
  <si>
    <t>Comércio</t>
  </si>
  <si>
    <t>Outro Transporte</t>
  </si>
  <si>
    <t>Transporte de água</t>
  </si>
  <si>
    <t>Transporte aéreo</t>
  </si>
  <si>
    <t>Comunicações</t>
  </si>
  <si>
    <t>Outras Intermediação Financeira</t>
  </si>
  <si>
    <t>Seguros</t>
  </si>
  <si>
    <t>Outros Serviços às Empresas</t>
  </si>
  <si>
    <t>Recreação e Outros Serviços</t>
  </si>
  <si>
    <t>Outros Serviços (Governo)</t>
  </si>
  <si>
    <t>Moradias</t>
  </si>
  <si>
    <t>PO</t>
  </si>
  <si>
    <t>INDEX_</t>
  </si>
  <si>
    <t>sheet</t>
  </si>
  <si>
    <t>serie</t>
  </si>
  <si>
    <t>start</t>
  </si>
  <si>
    <t>end</t>
  </si>
  <si>
    <t>B</t>
  </si>
  <si>
    <t>BF</t>
  </si>
  <si>
    <t>rowindex</t>
  </si>
  <si>
    <t>rowreference</t>
  </si>
  <si>
    <t>Setor GTAP</t>
  </si>
  <si>
    <t>População Ocupada</t>
  </si>
  <si>
    <t>Preços</t>
  </si>
  <si>
    <t>Produto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</si>
</sst>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0" fontId="0" fillId="0" borderId="0" xfId="1" applyNumberFormat="1" applyFont="1"/>
    <xf numFmtId="0" fontId="0" fillId="0" borderId="0" xfId="0"/>
    <xf numFmtId="0" fontId="0" fillId="0" borderId="0" xfId="0"/>
    <xf numFmtId="0" fontId="2" fillId="0" borderId="0" xfId="0" applyFont="1"/>
    <xf numFmtId="0" fontId="0" fillId="0" borderId="0" xfId="0"/>
    <xf numFmtId="0" fontId="0" fillId="0" borderId="0" xfId="0"/>
    <xf numFmtId="0" fontId="0" fillId="0" borderId="0" xfId="0"/>
    <xf numFmtId="0" fontId="0" fillId="0" borderId="0" xfId="0"/>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worksheet" Target="worksheets/sheet7.xml"/><Relationship Id="rId1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chartsheet" Target="chartsheets/sheet4.xml"/><Relationship Id="rId12" Type="http://schemas.openxmlformats.org/officeDocument/2006/relationships/worksheet" Target="worksheets/sheet6.xml"/><Relationship Id="rId17" Type="http://schemas.openxmlformats.org/officeDocument/2006/relationships/styles" Target="styles.xml"/><Relationship Id="rId2" Type="http://schemas.openxmlformats.org/officeDocument/2006/relationships/chartsheet" Target="chartsheets/sheet1.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hartsheet" Target="chartsheets/sheet6.xml"/><Relationship Id="rId5" Type="http://schemas.openxmlformats.org/officeDocument/2006/relationships/worksheet" Target="worksheets/sheet3.xml"/><Relationship Id="rId15" Type="http://schemas.openxmlformats.org/officeDocument/2006/relationships/worksheet" Target="worksheets/sheet9.xml"/><Relationship Id="rId10" Type="http://schemas.openxmlformats.org/officeDocument/2006/relationships/chartsheet" Target="chartsheets/sheet5.xml"/><Relationship Id="rId19" Type="http://schemas.openxmlformats.org/officeDocument/2006/relationships/calcChain" Target="calcChain.xml"/><Relationship Id="rId4" Type="http://schemas.openxmlformats.org/officeDocument/2006/relationships/worksheet" Target="worksheets/sheet2.xml"/><Relationship Id="rId9" Type="http://schemas.openxmlformats.org/officeDocument/2006/relationships/worksheet" Target="worksheets/sheet5.xml"/><Relationship Id="rId14"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868320005994673E-2"/>
          <c:y val="0.18303787671552765"/>
          <c:w val="0.93337911681606844"/>
          <c:h val="0.36139737525103255"/>
        </c:manualLayout>
      </c:layout>
      <c:barChart>
        <c:barDir val="col"/>
        <c:grouping val="clustered"/>
        <c:varyColors val="0"/>
        <c:ser>
          <c:idx val="0"/>
          <c:order val="0"/>
          <c:spPr>
            <a:solidFill>
              <a:srgbClr val="C00000"/>
            </a:solidFill>
            <a:ln w="63500">
              <a:noFill/>
            </a:ln>
          </c:spPr>
          <c:invertIfNegative val="0"/>
          <c:cat>
            <c:strRef>
              <c:f>Index_PO!$N$27:$N$83</c:f>
              <c:strCache>
                <c:ptCount val="57"/>
                <c:pt idx="0">
                  <c:v>Gás</c:v>
                </c:pt>
                <c:pt idx="1">
                  <c:v>Petróleo</c:v>
                </c:pt>
                <c:pt idx="2">
                  <c:v>Outras Minas</c:v>
                </c:pt>
                <c:pt idx="3">
                  <c:v>Carvão</c:v>
                </c:pt>
                <c:pt idx="4">
                  <c:v>Petróleo e Coque</c:v>
                </c:pt>
                <c:pt idx="5">
                  <c:v>Metais não-ferrosos</c:v>
                </c:pt>
                <c:pt idx="6">
                  <c:v>Sementes oleaginosas</c:v>
                </c:pt>
                <c:pt idx="7">
                  <c:v>Trigo</c:v>
                </c:pt>
                <c:pt idx="8">
                  <c:v>Açúcar</c:v>
                </c:pt>
                <c:pt idx="9">
                  <c:v>Outros Grãos</c:v>
                </c:pt>
                <c:pt idx="10">
                  <c:v>Outras culturas</c:v>
                </c:pt>
                <c:pt idx="11">
                  <c:v>Papel e produtos de papel</c:v>
                </c:pt>
                <c:pt idx="12">
                  <c:v>Outras Carnes</c:v>
                </c:pt>
                <c:pt idx="13">
                  <c:v>Bovinos, ovinos, caprinos, cavalos</c:v>
                </c:pt>
                <c:pt idx="14">
                  <c:v>Cana-de-açúcar e beterraba açucareira</c:v>
                </c:pt>
                <c:pt idx="15">
                  <c:v>Bovinos Carnes</c:v>
                </c:pt>
                <c:pt idx="16">
                  <c:v>Frutas e vegetais</c:v>
                </c:pt>
                <c:pt idx="17">
                  <c:v>Distribuição de Gás</c:v>
                </c:pt>
                <c:pt idx="18">
                  <c:v>Outros produtos de origem animal</c:v>
                </c:pt>
                <c:pt idx="19">
                  <c:v>Óleos Vegetais</c:v>
                </c:pt>
                <c:pt idx="20">
                  <c:v>Fibras vegetais</c:v>
                </c:pt>
                <c:pt idx="21">
                  <c:v>Pesca</c:v>
                </c:pt>
                <c:pt idx="22">
                  <c:v>Silvicultura</c:v>
                </c:pt>
                <c:pt idx="23">
                  <c:v>Outro equipamento de transporte</c:v>
                </c:pt>
                <c:pt idx="24">
                  <c:v>Arroz processado</c:v>
                </c:pt>
                <c:pt idx="25">
                  <c:v>Eletricidade</c:v>
                </c:pt>
                <c:pt idx="26">
                  <c:v>Produtos químicos de borracha</c:v>
                </c:pt>
                <c:pt idx="27">
                  <c:v>Ferro e Aço</c:v>
                </c:pt>
                <c:pt idx="28">
                  <c:v>Outros Alimentos</c:v>
                </c:pt>
                <c:pt idx="29">
                  <c:v>Transporte de água</c:v>
                </c:pt>
                <c:pt idx="30">
                  <c:v>Madeira serrada</c:v>
                </c:pt>
                <c:pt idx="31">
                  <c:v>Outro Transporte</c:v>
                </c:pt>
                <c:pt idx="32">
                  <c:v>Arroz processado</c:v>
                </c:pt>
                <c:pt idx="33">
                  <c:v>Minerais não metálicos</c:v>
                </c:pt>
                <c:pt idx="34">
                  <c:v>Transporte aéreo</c:v>
                </c:pt>
                <c:pt idx="35">
                  <c:v>Leite cru</c:v>
                </c:pt>
                <c:pt idx="36">
                  <c:v>Outros Serviços às Empresas</c:v>
                </c:pt>
                <c:pt idx="37">
                  <c:v>Comunicações</c:v>
                </c:pt>
                <c:pt idx="38">
                  <c:v>Outras Intermediação Financeira</c:v>
                </c:pt>
                <c:pt idx="39">
                  <c:v>Água</c:v>
                </c:pt>
                <c:pt idx="40">
                  <c:v>Lã</c:v>
                </c:pt>
                <c:pt idx="41">
                  <c:v>Leite</c:v>
                </c:pt>
                <c:pt idx="42">
                  <c:v>Equipamento electrónico</c:v>
                </c:pt>
                <c:pt idx="43">
                  <c:v>Seguros</c:v>
                </c:pt>
                <c:pt idx="44">
                  <c:v>Comércio</c:v>
                </c:pt>
                <c:pt idx="45">
                  <c:v>Construção</c:v>
                </c:pt>
                <c:pt idx="46">
                  <c:v>Moradias</c:v>
                </c:pt>
                <c:pt idx="47">
                  <c:v>Recreação e Outros Serviços</c:v>
                </c:pt>
                <c:pt idx="48">
                  <c:v>Outros Serviços (Governo)</c:v>
                </c:pt>
                <c:pt idx="49">
                  <c:v>Bebidas e tabaco</c:v>
                </c:pt>
                <c:pt idx="50">
                  <c:v>Outras máquinas e equipamentos</c:v>
                </c:pt>
                <c:pt idx="51">
                  <c:v>Outras indústrias transformadoras</c:v>
                </c:pt>
                <c:pt idx="52">
                  <c:v>Produtos de metal fabricado</c:v>
                </c:pt>
                <c:pt idx="53">
                  <c:v>Veículos automóveis e suas partes</c:v>
                </c:pt>
                <c:pt idx="54">
                  <c:v>Couro</c:v>
                </c:pt>
                <c:pt idx="55">
                  <c:v>Têxteis</c:v>
                </c:pt>
                <c:pt idx="56">
                  <c:v>Vestuário</c:v>
                </c:pt>
              </c:strCache>
            </c:strRef>
          </c:cat>
          <c:val>
            <c:numRef>
              <c:f>Index_PO!$O$27:$O$83</c:f>
              <c:numCache>
                <c:formatCode>General</c:formatCode>
                <c:ptCount val="57"/>
                <c:pt idx="0">
                  <c:v>2.0150978299838584</c:v>
                </c:pt>
                <c:pt idx="1">
                  <c:v>2.0011473560875404</c:v>
                </c:pt>
                <c:pt idx="2">
                  <c:v>1.7990898540805267</c:v>
                </c:pt>
                <c:pt idx="3">
                  <c:v>1.7870569439162987</c:v>
                </c:pt>
                <c:pt idx="4">
                  <c:v>1.5893081535292453</c:v>
                </c:pt>
                <c:pt idx="5">
                  <c:v>1.04225296192062</c:v>
                </c:pt>
                <c:pt idx="6">
                  <c:v>1.0375485630594428</c:v>
                </c:pt>
                <c:pt idx="7">
                  <c:v>1.0210920120376388</c:v>
                </c:pt>
                <c:pt idx="8">
                  <c:v>0.98055543002328882</c:v>
                </c:pt>
                <c:pt idx="9">
                  <c:v>0.92298068636182951</c:v>
                </c:pt>
                <c:pt idx="10">
                  <c:v>0.89115279246185786</c:v>
                </c:pt>
                <c:pt idx="11">
                  <c:v>0.88255100436540612</c:v>
                </c:pt>
                <c:pt idx="12">
                  <c:v>0.82001734004681914</c:v>
                </c:pt>
                <c:pt idx="13">
                  <c:v>0.77055295282677516</c:v>
                </c:pt>
                <c:pt idx="14">
                  <c:v>0.76963129276079734</c:v>
                </c:pt>
                <c:pt idx="15">
                  <c:v>0.76015909637034973</c:v>
                </c:pt>
                <c:pt idx="16">
                  <c:v>0.71687566819802484</c:v>
                </c:pt>
                <c:pt idx="17">
                  <c:v>0.68811167194868794</c:v>
                </c:pt>
                <c:pt idx="18">
                  <c:v>0.66451736275334738</c:v>
                </c:pt>
                <c:pt idx="19">
                  <c:v>0.59916588932613646</c:v>
                </c:pt>
                <c:pt idx="20">
                  <c:v>0.53149438550934569</c:v>
                </c:pt>
                <c:pt idx="21">
                  <c:v>0.46719058632012089</c:v>
                </c:pt>
                <c:pt idx="22">
                  <c:v>0.46314765977675254</c:v>
                </c:pt>
                <c:pt idx="23">
                  <c:v>0.40391659689020809</c:v>
                </c:pt>
                <c:pt idx="24">
                  <c:v>0.39834414703519005</c:v>
                </c:pt>
                <c:pt idx="25">
                  <c:v>0.34213747544540318</c:v>
                </c:pt>
                <c:pt idx="26">
                  <c:v>0.32982444468472316</c:v>
                </c:pt>
                <c:pt idx="27">
                  <c:v>0.32388020752269764</c:v>
                </c:pt>
                <c:pt idx="28">
                  <c:v>0.24372055116013147</c:v>
                </c:pt>
                <c:pt idx="29">
                  <c:v>0.22529573114877799</c:v>
                </c:pt>
                <c:pt idx="30">
                  <c:v>0.21585966580568439</c:v>
                </c:pt>
                <c:pt idx="31">
                  <c:v>0.21073890109406523</c:v>
                </c:pt>
                <c:pt idx="32">
                  <c:v>0.18049646486164583</c:v>
                </c:pt>
                <c:pt idx="33">
                  <c:v>0.1755609837838179</c:v>
                </c:pt>
                <c:pt idx="34">
                  <c:v>0.15214740342035515</c:v>
                </c:pt>
                <c:pt idx="35">
                  <c:v>0.13135236873980105</c:v>
                </c:pt>
                <c:pt idx="36">
                  <c:v>0.11408660218510391</c:v>
                </c:pt>
                <c:pt idx="37">
                  <c:v>9.7973412474461341E-2</c:v>
                </c:pt>
                <c:pt idx="38">
                  <c:v>8.8239113669108526E-2</c:v>
                </c:pt>
                <c:pt idx="39">
                  <c:v>8.5792107645898952E-2</c:v>
                </c:pt>
                <c:pt idx="40">
                  <c:v>7.8604683405592013E-2</c:v>
                </c:pt>
                <c:pt idx="41">
                  <c:v>4.8378255279812876E-2</c:v>
                </c:pt>
                <c:pt idx="42">
                  <c:v>4.1792993347344876E-2</c:v>
                </c:pt>
                <c:pt idx="43">
                  <c:v>3.0425666494293679E-2</c:v>
                </c:pt>
                <c:pt idx="44">
                  <c:v>2.8081725976036864E-2</c:v>
                </c:pt>
                <c:pt idx="45">
                  <c:v>2.7983660298613877E-2</c:v>
                </c:pt>
                <c:pt idx="46">
                  <c:v>6.3329040911330736E-3</c:v>
                </c:pt>
                <c:pt idx="47">
                  <c:v>-7.9802652054650203E-3</c:v>
                </c:pt>
                <c:pt idx="48">
                  <c:v>-9.4940425880318813E-3</c:v>
                </c:pt>
                <c:pt idx="49">
                  <c:v>-0.15721657237824926</c:v>
                </c:pt>
                <c:pt idx="50">
                  <c:v>-0.25365440264352168</c:v>
                </c:pt>
                <c:pt idx="51">
                  <c:v>-0.27170669387032165</c:v>
                </c:pt>
                <c:pt idx="52">
                  <c:v>-0.30587725862913917</c:v>
                </c:pt>
                <c:pt idx="53">
                  <c:v>-0.32667667556391944</c:v>
                </c:pt>
                <c:pt idx="54">
                  <c:v>-1.8801192905988584</c:v>
                </c:pt>
                <c:pt idx="55">
                  <c:v>-3.0234496947722844</c:v>
                </c:pt>
                <c:pt idx="56">
                  <c:v>-3.5042077586603493</c:v>
                </c:pt>
              </c:numCache>
            </c:numRef>
          </c:val>
          <c:extLst>
            <c:ext xmlns:c16="http://schemas.microsoft.com/office/drawing/2014/chart" uri="{C3380CC4-5D6E-409C-BE32-E72D297353CC}">
              <c16:uniqueId val="{00000001-7792-4B0F-A395-A8A9E4339CF4}"/>
            </c:ext>
          </c:extLst>
        </c:ser>
        <c:dLbls>
          <c:showLegendKey val="0"/>
          <c:showVal val="0"/>
          <c:showCatName val="0"/>
          <c:showSerName val="0"/>
          <c:showPercent val="0"/>
          <c:showBubbleSize val="0"/>
        </c:dLbls>
        <c:gapWidth val="25"/>
        <c:axId val="1223323600"/>
        <c:axId val="1223323992"/>
      </c:barChart>
      <c:catAx>
        <c:axId val="1223323600"/>
        <c:scaling>
          <c:orientation val="minMax"/>
        </c:scaling>
        <c:delete val="0"/>
        <c:axPos val="b"/>
        <c:majorGridlines>
          <c:spPr>
            <a:ln w="3175">
              <a:solidFill>
                <a:schemeClr val="bg1">
                  <a:lumMod val="65000"/>
                </a:schemeClr>
              </a:solidFill>
            </a:ln>
          </c:spPr>
        </c:majorGridlines>
        <c:numFmt formatCode="General" sourceLinked="1"/>
        <c:majorTickMark val="in"/>
        <c:minorTickMark val="none"/>
        <c:tickLblPos val="low"/>
        <c:spPr>
          <a:noFill/>
          <a:ln w="38100" cap="flat" cmpd="sng" algn="ctr">
            <a:solidFill>
              <a:schemeClr val="bg1">
                <a:lumMod val="50000"/>
              </a:schemeClr>
            </a:solidFill>
            <a:prstDash val="solid"/>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992"/>
        <c:crosses val="autoZero"/>
        <c:auto val="0"/>
        <c:lblAlgn val="ctr"/>
        <c:lblOffset val="100"/>
        <c:noMultiLvlLbl val="0"/>
      </c:catAx>
      <c:valAx>
        <c:axId val="1223323992"/>
        <c:scaling>
          <c:orientation val="minMax"/>
        </c:scaling>
        <c:delete val="0"/>
        <c:axPos val="l"/>
        <c:majorGridlines>
          <c:spPr>
            <a:ln w="38100" cap="flat" cmpd="sng" algn="ctr">
              <a:solidFill>
                <a:schemeClr val="bg1">
                  <a:lumMod val="75000"/>
                </a:schemeClr>
              </a:solidFill>
              <a:round/>
            </a:ln>
            <a:effectLst/>
          </c:spPr>
        </c:majorGridlines>
        <c:numFmt formatCode="General" sourceLinked="0"/>
        <c:majorTickMark val="in"/>
        <c:minorTickMark val="none"/>
        <c:tickLblPos val="nextTo"/>
        <c:spPr>
          <a:noFill/>
          <a:ln w="12700">
            <a:noFill/>
            <a:prstDash val="soli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600"/>
        <c:crosses val="autoZero"/>
        <c:crossBetween val="between"/>
      </c:valAx>
      <c:spPr>
        <a:noFill/>
        <a:ln w="12700">
          <a:noFill/>
          <a:prstDash val="solid"/>
        </a:ln>
        <a:effectLst/>
      </c:spPr>
    </c:plotArea>
    <c:plotVisOnly val="1"/>
    <c:dispBlanksAs val="gap"/>
    <c:showDLblsOverMax val="0"/>
  </c:chart>
  <c:spPr>
    <a:noFill/>
    <a:ln w="25400" cap="flat" cmpd="sng" algn="ctr">
      <a:noFill/>
      <a:round/>
    </a:ln>
    <a:effectLst/>
  </c:spPr>
  <c:txPr>
    <a:bodyPr/>
    <a:lstStyle/>
    <a:p>
      <a:pPr>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817348644181524E-2"/>
          <c:y val="0.2361415550611074"/>
          <c:w val="0.89433924605578163"/>
          <c:h val="0.57148373003532082"/>
        </c:manualLayout>
      </c:layout>
      <c:areaChart>
        <c:grouping val="stacked"/>
        <c:varyColors val="0"/>
        <c:ser>
          <c:idx val="0"/>
          <c:order val="0"/>
          <c:spPr>
            <a:noFill/>
            <a:ln w="63500">
              <a:noFill/>
            </a:ln>
          </c:spPr>
          <c:dPt>
            <c:idx val="15"/>
            <c:bubble3D val="0"/>
            <c:extLst>
              <c:ext xmlns:c16="http://schemas.microsoft.com/office/drawing/2014/chart" uri="{C3380CC4-5D6E-409C-BE32-E72D297353CC}">
                <c16:uniqueId val="{00000008-D19C-45A9-9552-454AE3B111A1}"/>
              </c:ext>
            </c:extLst>
          </c:dPt>
          <c:cat>
            <c:strRef>
              <c:f>Index_PO!$G$27:$G$46</c:f>
              <c:strCache>
                <c:ptCount val="20"/>
                <c:pt idx="0">
                  <c:v>t+1</c:v>
                </c:pt>
                <c:pt idx="1">
                  <c:v>t+2</c:v>
                </c:pt>
                <c:pt idx="2">
                  <c:v>t+3</c:v>
                </c:pt>
                <c:pt idx="3">
                  <c:v>t+4</c:v>
                </c:pt>
                <c:pt idx="4">
                  <c:v>t+5</c:v>
                </c:pt>
                <c:pt idx="5">
                  <c:v>t+6</c:v>
                </c:pt>
                <c:pt idx="6">
                  <c:v>t+7</c:v>
                </c:pt>
                <c:pt idx="7">
                  <c:v>t+8</c:v>
                </c:pt>
                <c:pt idx="8">
                  <c:v>t+9</c:v>
                </c:pt>
                <c:pt idx="9">
                  <c:v>t+10</c:v>
                </c:pt>
                <c:pt idx="10">
                  <c:v>t+11</c:v>
                </c:pt>
                <c:pt idx="11">
                  <c:v>t+12</c:v>
                </c:pt>
                <c:pt idx="12">
                  <c:v>t+13</c:v>
                </c:pt>
                <c:pt idx="13">
                  <c:v>t+14</c:v>
                </c:pt>
                <c:pt idx="14">
                  <c:v>t+15</c:v>
                </c:pt>
                <c:pt idx="15">
                  <c:v>t+16</c:v>
                </c:pt>
                <c:pt idx="16">
                  <c:v>t+17</c:v>
                </c:pt>
                <c:pt idx="17">
                  <c:v>t+18</c:v>
                </c:pt>
                <c:pt idx="18">
                  <c:v>t+19</c:v>
                </c:pt>
                <c:pt idx="19">
                  <c:v>t+20</c:v>
                </c:pt>
              </c:strCache>
            </c:strRef>
          </c:cat>
          <c:val>
            <c:numRef>
              <c:f>Index_PO!$H$27:$H$46</c:f>
              <c:numCache>
                <c:formatCode>0.00%</c:formatCode>
                <c:ptCount val="20"/>
                <c:pt idx="0">
                  <c:v>1.805248103692314E-5</c:v>
                </c:pt>
                <c:pt idx="1">
                  <c:v>3.9930817042677091E-5</c:v>
                </c:pt>
                <c:pt idx="2">
                  <c:v>6.1642837750452983E-5</c:v>
                </c:pt>
                <c:pt idx="3">
                  <c:v>8.7945553262747111E-5</c:v>
                </c:pt>
                <c:pt idx="4">
                  <c:v>1.1997138011365927E-4</c:v>
                </c:pt>
                <c:pt idx="5">
                  <c:v>1.6503082435948002E-4</c:v>
                </c:pt>
                <c:pt idx="6">
                  <c:v>2.0102611864047937E-4</c:v>
                </c:pt>
                <c:pt idx="7">
                  <c:v>2.3614937957749937E-4</c:v>
                </c:pt>
                <c:pt idx="8">
                  <c:v>2.6735729304427913E-4</c:v>
                </c:pt>
                <c:pt idx="9">
                  <c:v>2.8932214560861702E-4</c:v>
                </c:pt>
                <c:pt idx="10">
                  <c:v>2.91362629127212E-4</c:v>
                </c:pt>
                <c:pt idx="11">
                  <c:v>3.2530168859956632E-4</c:v>
                </c:pt>
                <c:pt idx="12">
                  <c:v>3.622294175043006E-4</c:v>
                </c:pt>
                <c:pt idx="13">
                  <c:v>3.8529974358225694E-4</c:v>
                </c:pt>
                <c:pt idx="14">
                  <c:v>3.994949464052322E-4</c:v>
                </c:pt>
                <c:pt idx="15">
                  <c:v>4.0804854778664357E-4</c:v>
                </c:pt>
                <c:pt idx="16">
                  <c:v>4.1304850953460814E-4</c:v>
                </c:pt>
                <c:pt idx="17">
                  <c:v>4.1583808978162828E-4</c:v>
                </c:pt>
                <c:pt idx="18">
                  <c:v>4.1727980545647192E-4</c:v>
                </c:pt>
                <c:pt idx="19">
                  <c:v>4.1792993347344876E-4</c:v>
                </c:pt>
              </c:numCache>
            </c:numRef>
          </c:val>
          <c:extLst>
            <c:ext xmlns:c16="http://schemas.microsoft.com/office/drawing/2014/chart" uri="{C3380CC4-5D6E-409C-BE32-E72D297353CC}">
              <c16:uniqueId val="{00000009-D19C-45A9-9552-454AE3B111A1}"/>
            </c:ext>
          </c:extLst>
        </c:ser>
        <c:ser>
          <c:idx val="1"/>
          <c:order val="1"/>
          <c:tx>
            <c:v>Intervalo interquartil</c:v>
          </c:tx>
          <c:spPr>
            <a:solidFill>
              <a:schemeClr val="bg1">
                <a:lumMod val="75000"/>
              </a:schemeClr>
            </a:solidFill>
            <a:ln>
              <a:noFill/>
            </a:ln>
          </c:spPr>
          <c:cat>
            <c:strRef>
              <c:f>Index_PO!$G$27:$G$46</c:f>
              <c:strCache>
                <c:ptCount val="20"/>
                <c:pt idx="0">
                  <c:v>t+1</c:v>
                </c:pt>
                <c:pt idx="1">
                  <c:v>t+2</c:v>
                </c:pt>
                <c:pt idx="2">
                  <c:v>t+3</c:v>
                </c:pt>
                <c:pt idx="3">
                  <c:v>t+4</c:v>
                </c:pt>
                <c:pt idx="4">
                  <c:v>t+5</c:v>
                </c:pt>
                <c:pt idx="5">
                  <c:v>t+6</c:v>
                </c:pt>
                <c:pt idx="6">
                  <c:v>t+7</c:v>
                </c:pt>
                <c:pt idx="7">
                  <c:v>t+8</c:v>
                </c:pt>
                <c:pt idx="8">
                  <c:v>t+9</c:v>
                </c:pt>
                <c:pt idx="9">
                  <c:v>t+10</c:v>
                </c:pt>
                <c:pt idx="10">
                  <c:v>t+11</c:v>
                </c:pt>
                <c:pt idx="11">
                  <c:v>t+12</c:v>
                </c:pt>
                <c:pt idx="12">
                  <c:v>t+13</c:v>
                </c:pt>
                <c:pt idx="13">
                  <c:v>t+14</c:v>
                </c:pt>
                <c:pt idx="14">
                  <c:v>t+15</c:v>
                </c:pt>
                <c:pt idx="15">
                  <c:v>t+16</c:v>
                </c:pt>
                <c:pt idx="16">
                  <c:v>t+17</c:v>
                </c:pt>
                <c:pt idx="17">
                  <c:v>t+18</c:v>
                </c:pt>
                <c:pt idx="18">
                  <c:v>t+19</c:v>
                </c:pt>
                <c:pt idx="19">
                  <c:v>t+20</c:v>
                </c:pt>
              </c:strCache>
            </c:strRef>
          </c:cat>
          <c:val>
            <c:numRef>
              <c:f>Index_PO!$I$27:$I$46</c:f>
              <c:numCache>
                <c:formatCode>0.00%</c:formatCode>
                <c:ptCount val="20"/>
                <c:pt idx="0">
                  <c:v>1.626831385086458E-4</c:v>
                </c:pt>
                <c:pt idx="1">
                  <c:v>5.3866999211216182E-4</c:v>
                </c:pt>
                <c:pt idx="2">
                  <c:v>1.029619054043529E-3</c:v>
                </c:pt>
                <c:pt idx="3">
                  <c:v>1.61755465312452E-3</c:v>
                </c:pt>
                <c:pt idx="4">
                  <c:v>2.274505380367442E-3</c:v>
                </c:pt>
                <c:pt idx="5">
                  <c:v>2.9703849838460528E-3</c:v>
                </c:pt>
                <c:pt idx="6">
                  <c:v>3.7051192784085529E-3</c:v>
                </c:pt>
                <c:pt idx="7">
                  <c:v>4.4447722208784679E-3</c:v>
                </c:pt>
                <c:pt idx="8">
                  <c:v>5.1577080691327382E-3</c:v>
                </c:pt>
                <c:pt idx="9">
                  <c:v>5.7983343536258669E-3</c:v>
                </c:pt>
                <c:pt idx="10">
                  <c:v>6.2977725970321252E-3</c:v>
                </c:pt>
                <c:pt idx="11">
                  <c:v>6.6154174157955214E-3</c:v>
                </c:pt>
                <c:pt idx="12">
                  <c:v>6.8229969158664083E-3</c:v>
                </c:pt>
                <c:pt idx="13">
                  <c:v>6.9700033294852748E-3</c:v>
                </c:pt>
                <c:pt idx="14">
                  <c:v>7.0557242055051539E-3</c:v>
                </c:pt>
                <c:pt idx="15">
                  <c:v>7.1038852018758814E-3</c:v>
                </c:pt>
                <c:pt idx="16">
                  <c:v>7.1394199935341796E-3</c:v>
                </c:pt>
                <c:pt idx="17">
                  <c:v>7.1977875704598571E-3</c:v>
                </c:pt>
                <c:pt idx="18">
                  <c:v>7.242647289318338E-3</c:v>
                </c:pt>
                <c:pt idx="19">
                  <c:v>7.2783829941345246E-3</c:v>
                </c:pt>
              </c:numCache>
            </c:numRef>
          </c:val>
          <c:extLst>
            <c:ext xmlns:c16="http://schemas.microsoft.com/office/drawing/2014/chart" uri="{C3380CC4-5D6E-409C-BE32-E72D297353CC}">
              <c16:uniqueId val="{00000004-D19C-45A9-9552-454AE3B111A1}"/>
            </c:ext>
          </c:extLst>
        </c:ser>
        <c:dLbls>
          <c:showLegendKey val="0"/>
          <c:showVal val="0"/>
          <c:showCatName val="0"/>
          <c:showSerName val="0"/>
          <c:showPercent val="0"/>
          <c:showBubbleSize val="0"/>
        </c:dLbls>
        <c:axId val="1223323600"/>
        <c:axId val="1223323992"/>
      </c:areaChart>
      <c:lineChart>
        <c:grouping val="standard"/>
        <c:varyColors val="0"/>
        <c:ser>
          <c:idx val="2"/>
          <c:order val="2"/>
          <c:tx>
            <c:v>Mediana</c:v>
          </c:tx>
          <c:spPr>
            <a:ln w="50800">
              <a:solidFill>
                <a:srgbClr val="C00000"/>
              </a:solidFill>
            </a:ln>
          </c:spPr>
          <c:marker>
            <c:symbol val="none"/>
          </c:marker>
          <c:val>
            <c:numRef>
              <c:f>Index_PO!$J$27:$J$46</c:f>
              <c:numCache>
                <c:formatCode>0.00%</c:formatCode>
                <c:ptCount val="20"/>
                <c:pt idx="0">
                  <c:v>5.4078557854664311E-5</c:v>
                </c:pt>
                <c:pt idx="1">
                  <c:v>1.5422122398112137E-4</c:v>
                </c:pt>
                <c:pt idx="2">
                  <c:v>2.8034605884141861E-4</c:v>
                </c:pt>
                <c:pt idx="3">
                  <c:v>4.7020420637444715E-4</c:v>
                </c:pt>
                <c:pt idx="4">
                  <c:v>7.0280881393181005E-4</c:v>
                </c:pt>
                <c:pt idx="5">
                  <c:v>9.7094286355958737E-4</c:v>
                </c:pt>
                <c:pt idx="6">
                  <c:v>1.268425346951263E-3</c:v>
                </c:pt>
                <c:pt idx="7">
                  <c:v>1.5688655732921664E-3</c:v>
                </c:pt>
                <c:pt idx="8">
                  <c:v>1.8093736207334121E-3</c:v>
                </c:pt>
                <c:pt idx="9">
                  <c:v>2.0169818258051198E-3</c:v>
                </c:pt>
                <c:pt idx="10">
                  <c:v>2.1582707585059424E-3</c:v>
                </c:pt>
                <c:pt idx="11">
                  <c:v>2.2540490377234157E-3</c:v>
                </c:pt>
                <c:pt idx="12">
                  <c:v>2.3178355167354781E-3</c:v>
                </c:pt>
                <c:pt idx="13">
                  <c:v>2.3602931709438835E-3</c:v>
                </c:pt>
                <c:pt idx="14">
                  <c:v>2.3884943409868686E-3</c:v>
                </c:pt>
                <c:pt idx="15">
                  <c:v>2.4071962944742786E-3</c:v>
                </c:pt>
                <c:pt idx="16">
                  <c:v>2.4195925679788566E-3</c:v>
                </c:pt>
                <c:pt idx="17">
                  <c:v>2.4278310358851751E-3</c:v>
                </c:pt>
                <c:pt idx="18">
                  <c:v>2.4333671900709231E-3</c:v>
                </c:pt>
                <c:pt idx="19">
                  <c:v>2.4372055116013147E-3</c:v>
                </c:pt>
              </c:numCache>
            </c:numRef>
          </c:val>
          <c:smooth val="0"/>
          <c:extLst>
            <c:ext xmlns:c16="http://schemas.microsoft.com/office/drawing/2014/chart" uri="{C3380CC4-5D6E-409C-BE32-E72D297353CC}">
              <c16:uniqueId val="{00000006-D19C-45A9-9552-454AE3B111A1}"/>
            </c:ext>
          </c:extLst>
        </c:ser>
        <c:dLbls>
          <c:showLegendKey val="0"/>
          <c:showVal val="0"/>
          <c:showCatName val="0"/>
          <c:showSerName val="0"/>
          <c:showPercent val="0"/>
          <c:showBubbleSize val="0"/>
        </c:dLbls>
        <c:marker val="1"/>
        <c:smooth val="0"/>
        <c:axId val="1223323600"/>
        <c:axId val="1223323992"/>
      </c:lineChart>
      <c:catAx>
        <c:axId val="1223323600"/>
        <c:scaling>
          <c:orientation val="minMax"/>
        </c:scaling>
        <c:delete val="0"/>
        <c:axPos val="b"/>
        <c:numFmt formatCode="General" sourceLinked="1"/>
        <c:majorTickMark val="in"/>
        <c:minorTickMark val="none"/>
        <c:tickLblPos val="low"/>
        <c:spPr>
          <a:noFill/>
          <a:ln w="38100" cap="flat" cmpd="sng" algn="ctr">
            <a:solidFill>
              <a:schemeClr val="bg1">
                <a:lumMod val="50000"/>
              </a:schemeClr>
            </a:solidFill>
            <a:prstDash val="solid"/>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992"/>
        <c:crosses val="autoZero"/>
        <c:auto val="0"/>
        <c:lblAlgn val="ctr"/>
        <c:lblOffset val="100"/>
        <c:noMultiLvlLbl val="0"/>
      </c:catAx>
      <c:valAx>
        <c:axId val="1223323992"/>
        <c:scaling>
          <c:orientation val="minMax"/>
          <c:max val="1.0000000000000002E-2"/>
        </c:scaling>
        <c:delete val="0"/>
        <c:axPos val="l"/>
        <c:majorGridlines>
          <c:spPr>
            <a:ln w="38100" cap="flat" cmpd="sng" algn="ctr">
              <a:solidFill>
                <a:schemeClr val="bg1">
                  <a:lumMod val="75000"/>
                </a:schemeClr>
              </a:solidFill>
              <a:round/>
            </a:ln>
            <a:effectLst/>
          </c:spPr>
        </c:majorGridlines>
        <c:numFmt formatCode="0.0%" sourceLinked="0"/>
        <c:majorTickMark val="in"/>
        <c:minorTickMark val="none"/>
        <c:tickLblPos val="nextTo"/>
        <c:spPr>
          <a:noFill/>
          <a:ln w="12700">
            <a:noFill/>
            <a:prstDash val="soli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600"/>
        <c:crosses val="autoZero"/>
        <c:crossBetween val="between"/>
        <c:majorUnit val="5.000000000000001E-3"/>
      </c:valAx>
      <c:spPr>
        <a:noFill/>
        <a:ln w="12700">
          <a:noFill/>
          <a:prstDash val="solid"/>
        </a:ln>
        <a:effectLst/>
      </c:spPr>
    </c:plotArea>
    <c:legend>
      <c:legendPos val="r"/>
      <c:legendEntry>
        <c:idx val="1"/>
        <c:delete val="1"/>
      </c:legendEntry>
      <c:layout>
        <c:manualLayout>
          <c:xMode val="edge"/>
          <c:yMode val="edge"/>
          <c:x val="0.1000057393681319"/>
          <c:y val="0.42138349661640223"/>
          <c:w val="0.17846290173112006"/>
          <c:h val="8.1730508401862481E-2"/>
        </c:manualLayout>
      </c:layout>
      <c:overlay val="0"/>
      <c:txPr>
        <a:bodyPr/>
        <a:lstStyle/>
        <a:p>
          <a:pPr>
            <a:defRPr sz="1200">
              <a:latin typeface="helvetica" panose="020B0604020202020204" pitchFamily="34" charset="0"/>
              <a:cs typeface="helvetica" panose="020B0604020202020204" pitchFamily="34" charset="0"/>
            </a:defRPr>
          </a:pPr>
          <a:endParaRPr lang="en-US"/>
        </a:p>
      </c:txPr>
    </c:legend>
    <c:plotVisOnly val="1"/>
    <c:dispBlanksAs val="gap"/>
    <c:showDLblsOverMax val="0"/>
  </c:chart>
  <c:spPr>
    <a:noFill/>
    <a:ln w="25400" cap="flat" cmpd="sng" algn="ctr">
      <a:noFill/>
      <a:round/>
    </a:ln>
    <a:effectLst/>
  </c:spPr>
  <c:txPr>
    <a:bodyPr/>
    <a:lstStyle/>
    <a:p>
      <a:pPr>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868320005994673E-2"/>
          <c:y val="0.18939291838191633"/>
          <c:w val="0.93337911681606844"/>
          <c:h val="0.35025486886263102"/>
        </c:manualLayout>
      </c:layout>
      <c:barChart>
        <c:barDir val="col"/>
        <c:grouping val="clustered"/>
        <c:varyColors val="0"/>
        <c:ser>
          <c:idx val="0"/>
          <c:order val="0"/>
          <c:spPr>
            <a:solidFill>
              <a:srgbClr val="C00000"/>
            </a:solidFill>
            <a:ln w="63500">
              <a:noFill/>
            </a:ln>
          </c:spPr>
          <c:invertIfNegative val="0"/>
          <c:cat>
            <c:strRef>
              <c:f>Index_Preços!$N$27:$N$83</c:f>
              <c:strCache>
                <c:ptCount val="57"/>
                <c:pt idx="0">
                  <c:v>Moradias</c:v>
                </c:pt>
                <c:pt idx="1">
                  <c:v>Pesca</c:v>
                </c:pt>
                <c:pt idx="2">
                  <c:v>Carvão</c:v>
                </c:pt>
                <c:pt idx="3">
                  <c:v>Papel e produtos de papel</c:v>
                </c:pt>
                <c:pt idx="4">
                  <c:v>Gás</c:v>
                </c:pt>
                <c:pt idx="5">
                  <c:v>Frutas e vegetais</c:v>
                </c:pt>
                <c:pt idx="6">
                  <c:v>Arroz processado</c:v>
                </c:pt>
                <c:pt idx="7">
                  <c:v>Petróleo</c:v>
                </c:pt>
                <c:pt idx="8">
                  <c:v>Fibras vegetais</c:v>
                </c:pt>
                <c:pt idx="9">
                  <c:v>Trigo</c:v>
                </c:pt>
                <c:pt idx="10">
                  <c:v>Outras culturas</c:v>
                </c:pt>
                <c:pt idx="11">
                  <c:v>Ferro e Aço</c:v>
                </c:pt>
                <c:pt idx="12">
                  <c:v>Sementes oleaginosas</c:v>
                </c:pt>
                <c:pt idx="13">
                  <c:v>Outras Minas</c:v>
                </c:pt>
                <c:pt idx="14">
                  <c:v>Arroz processado</c:v>
                </c:pt>
                <c:pt idx="15">
                  <c:v>Bovinos, ovinos, caprinos, cavalos</c:v>
                </c:pt>
                <c:pt idx="16">
                  <c:v>Bovinos Carnes</c:v>
                </c:pt>
                <c:pt idx="17">
                  <c:v>Outras Carnes</c:v>
                </c:pt>
                <c:pt idx="18">
                  <c:v>Outros Grãos</c:v>
                </c:pt>
                <c:pt idx="19">
                  <c:v>Eletricidade</c:v>
                </c:pt>
                <c:pt idx="20">
                  <c:v>Silvicultura</c:v>
                </c:pt>
                <c:pt idx="21">
                  <c:v>Madeira serrada</c:v>
                </c:pt>
                <c:pt idx="22">
                  <c:v>Lã</c:v>
                </c:pt>
                <c:pt idx="23">
                  <c:v>Açúcar</c:v>
                </c:pt>
                <c:pt idx="24">
                  <c:v>Cana-de-açúcar e beterraba açucareira</c:v>
                </c:pt>
                <c:pt idx="25">
                  <c:v>Outras indústrias transformadoras</c:v>
                </c:pt>
                <c:pt idx="26">
                  <c:v>Transporte de água</c:v>
                </c:pt>
                <c:pt idx="27">
                  <c:v>Petróleo e Coque</c:v>
                </c:pt>
                <c:pt idx="28">
                  <c:v>Outro Transporte</c:v>
                </c:pt>
                <c:pt idx="29">
                  <c:v>Comércio</c:v>
                </c:pt>
                <c:pt idx="30">
                  <c:v>Leite</c:v>
                </c:pt>
                <c:pt idx="31">
                  <c:v>Minerais não metálicos</c:v>
                </c:pt>
                <c:pt idx="32">
                  <c:v>Leite cru</c:v>
                </c:pt>
                <c:pt idx="33">
                  <c:v>Produtos químicos de borracha</c:v>
                </c:pt>
                <c:pt idx="34">
                  <c:v>Outros produtos de origem animal</c:v>
                </c:pt>
                <c:pt idx="35">
                  <c:v>Veículos automóveis e suas partes</c:v>
                </c:pt>
                <c:pt idx="36">
                  <c:v>Óleos Vegetais</c:v>
                </c:pt>
                <c:pt idx="37">
                  <c:v>Distribuição de Gás</c:v>
                </c:pt>
                <c:pt idx="38">
                  <c:v>Seguros</c:v>
                </c:pt>
                <c:pt idx="39">
                  <c:v>Transporte aéreo</c:v>
                </c:pt>
                <c:pt idx="40">
                  <c:v>Comunicações</c:v>
                </c:pt>
                <c:pt idx="41">
                  <c:v>Outro equipamento de transporte</c:v>
                </c:pt>
                <c:pt idx="42">
                  <c:v>Água</c:v>
                </c:pt>
                <c:pt idx="43">
                  <c:v>Construção</c:v>
                </c:pt>
                <c:pt idx="44">
                  <c:v>Outras Intermediação Financeira</c:v>
                </c:pt>
                <c:pt idx="45">
                  <c:v>Outros Alimentos</c:v>
                </c:pt>
                <c:pt idx="46">
                  <c:v>Recreação e Outros Serviços</c:v>
                </c:pt>
                <c:pt idx="47">
                  <c:v>Outros Serviços às Empresas</c:v>
                </c:pt>
                <c:pt idx="48">
                  <c:v>Outros Serviços (Governo)</c:v>
                </c:pt>
                <c:pt idx="49">
                  <c:v>Couro</c:v>
                </c:pt>
                <c:pt idx="50">
                  <c:v>Metais não-ferrosos</c:v>
                </c:pt>
                <c:pt idx="51">
                  <c:v>Outras máquinas e equipamentos</c:v>
                </c:pt>
                <c:pt idx="52">
                  <c:v>Equipamento electrónico</c:v>
                </c:pt>
                <c:pt idx="53">
                  <c:v>Produtos de metal fabricado</c:v>
                </c:pt>
                <c:pt idx="54">
                  <c:v>Vestuário</c:v>
                </c:pt>
                <c:pt idx="55">
                  <c:v>Bebidas e tabaco</c:v>
                </c:pt>
                <c:pt idx="56">
                  <c:v>Têxteis</c:v>
                </c:pt>
              </c:strCache>
            </c:strRef>
          </c:cat>
          <c:val>
            <c:numRef>
              <c:f>Index_Preços!$O$27:$O$83</c:f>
              <c:numCache>
                <c:formatCode>General</c:formatCode>
                <c:ptCount val="57"/>
                <c:pt idx="0">
                  <c:v>7.6278664420970088E-2</c:v>
                </c:pt>
                <c:pt idx="1">
                  <c:v>-2.9343563111905446E-3</c:v>
                </c:pt>
                <c:pt idx="2">
                  <c:v>-9.9493858611210406E-2</c:v>
                </c:pt>
                <c:pt idx="3">
                  <c:v>-0.10573806725523438</c:v>
                </c:pt>
                <c:pt idx="4">
                  <c:v>-0.15532868264490629</c:v>
                </c:pt>
                <c:pt idx="5">
                  <c:v>-0.24160871485090496</c:v>
                </c:pt>
                <c:pt idx="6">
                  <c:v>-0.32787638983515777</c:v>
                </c:pt>
                <c:pt idx="7">
                  <c:v>-0.40226410534980328</c:v>
                </c:pt>
                <c:pt idx="8">
                  <c:v>-0.78602932072580067</c:v>
                </c:pt>
                <c:pt idx="9">
                  <c:v>-0.81041514377563351</c:v>
                </c:pt>
                <c:pt idx="10">
                  <c:v>-1.1394789656008597</c:v>
                </c:pt>
                <c:pt idx="11">
                  <c:v>-1.2024428094024375</c:v>
                </c:pt>
                <c:pt idx="12">
                  <c:v>-1.2597628790869675</c:v>
                </c:pt>
                <c:pt idx="13">
                  <c:v>-1.3204853593080768</c:v>
                </c:pt>
                <c:pt idx="14">
                  <c:v>-1.3311172045398223</c:v>
                </c:pt>
                <c:pt idx="15">
                  <c:v>-1.3349265524577936</c:v>
                </c:pt>
                <c:pt idx="16">
                  <c:v>-1.3863798180277054</c:v>
                </c:pt>
                <c:pt idx="17">
                  <c:v>-1.3951954398724764</c:v>
                </c:pt>
                <c:pt idx="18">
                  <c:v>-1.4687580571485004</c:v>
                </c:pt>
                <c:pt idx="19">
                  <c:v>-1.5234618112698883</c:v>
                </c:pt>
                <c:pt idx="20">
                  <c:v>-1.5619138769708774</c:v>
                </c:pt>
                <c:pt idx="21">
                  <c:v>-1.7141459540418458</c:v>
                </c:pt>
                <c:pt idx="22">
                  <c:v>-1.8574560008329577</c:v>
                </c:pt>
                <c:pt idx="23">
                  <c:v>-1.8737817555058767</c:v>
                </c:pt>
                <c:pt idx="24">
                  <c:v>-1.9198551073592141</c:v>
                </c:pt>
                <c:pt idx="25">
                  <c:v>-2.0102726617271749</c:v>
                </c:pt>
                <c:pt idx="26">
                  <c:v>-2.0359071921215777</c:v>
                </c:pt>
                <c:pt idx="27">
                  <c:v>-2.1764582651427222</c:v>
                </c:pt>
                <c:pt idx="28">
                  <c:v>-2.1843426957348644</c:v>
                </c:pt>
                <c:pt idx="29">
                  <c:v>-2.2007776033916904</c:v>
                </c:pt>
                <c:pt idx="30">
                  <c:v>-2.2324810279728768</c:v>
                </c:pt>
                <c:pt idx="31">
                  <c:v>-2.2374605709692852</c:v>
                </c:pt>
                <c:pt idx="32">
                  <c:v>-2.2854939953280806</c:v>
                </c:pt>
                <c:pt idx="33">
                  <c:v>-2.325845391235315</c:v>
                </c:pt>
                <c:pt idx="34">
                  <c:v>-2.3540948302804621</c:v>
                </c:pt>
                <c:pt idx="35">
                  <c:v>-2.3690212483808759</c:v>
                </c:pt>
                <c:pt idx="36">
                  <c:v>-2.4961843977469922</c:v>
                </c:pt>
                <c:pt idx="37">
                  <c:v>-2.5530057150380925</c:v>
                </c:pt>
                <c:pt idx="38">
                  <c:v>-2.55372410114586</c:v>
                </c:pt>
                <c:pt idx="39">
                  <c:v>-2.5960353133756664</c:v>
                </c:pt>
                <c:pt idx="40">
                  <c:v>-2.6697570250629021</c:v>
                </c:pt>
                <c:pt idx="41">
                  <c:v>-2.7124961568155026</c:v>
                </c:pt>
                <c:pt idx="42">
                  <c:v>-2.7363946175280374</c:v>
                </c:pt>
                <c:pt idx="43">
                  <c:v>-2.7480457574842299</c:v>
                </c:pt>
                <c:pt idx="44">
                  <c:v>-2.7505704403963271</c:v>
                </c:pt>
                <c:pt idx="45">
                  <c:v>-2.7700816032901754</c:v>
                </c:pt>
                <c:pt idx="46">
                  <c:v>-2.7889356685558031</c:v>
                </c:pt>
                <c:pt idx="47">
                  <c:v>-2.8354268466337595</c:v>
                </c:pt>
                <c:pt idx="48">
                  <c:v>-2.8818921514480289</c:v>
                </c:pt>
                <c:pt idx="49">
                  <c:v>-3.0253840447314939</c:v>
                </c:pt>
                <c:pt idx="50">
                  <c:v>-3.4086821996405559</c:v>
                </c:pt>
                <c:pt idx="51">
                  <c:v>-3.5039938475735055</c:v>
                </c:pt>
                <c:pt idx="52">
                  <c:v>-4.1690036537897495</c:v>
                </c:pt>
                <c:pt idx="53">
                  <c:v>-4.605276440139261</c:v>
                </c:pt>
                <c:pt idx="54">
                  <c:v>-7.2318248976998234</c:v>
                </c:pt>
                <c:pt idx="55">
                  <c:v>-8.1380801467170301</c:v>
                </c:pt>
                <c:pt idx="56">
                  <c:v>-9.6304221850244787</c:v>
                </c:pt>
              </c:numCache>
            </c:numRef>
          </c:val>
          <c:extLst>
            <c:ext xmlns:c16="http://schemas.microsoft.com/office/drawing/2014/chart" uri="{C3380CC4-5D6E-409C-BE32-E72D297353CC}">
              <c16:uniqueId val="{00000000-3517-4B1F-B151-0326F8A3417C}"/>
            </c:ext>
          </c:extLst>
        </c:ser>
        <c:dLbls>
          <c:showLegendKey val="0"/>
          <c:showVal val="0"/>
          <c:showCatName val="0"/>
          <c:showSerName val="0"/>
          <c:showPercent val="0"/>
          <c:showBubbleSize val="0"/>
        </c:dLbls>
        <c:gapWidth val="25"/>
        <c:axId val="1223323600"/>
        <c:axId val="1223323992"/>
      </c:barChart>
      <c:catAx>
        <c:axId val="1223323600"/>
        <c:scaling>
          <c:orientation val="minMax"/>
        </c:scaling>
        <c:delete val="0"/>
        <c:axPos val="b"/>
        <c:majorGridlines>
          <c:spPr>
            <a:ln w="3175">
              <a:solidFill>
                <a:schemeClr val="bg1">
                  <a:lumMod val="65000"/>
                </a:schemeClr>
              </a:solidFill>
            </a:ln>
          </c:spPr>
        </c:majorGridlines>
        <c:numFmt formatCode="General" sourceLinked="1"/>
        <c:majorTickMark val="in"/>
        <c:minorTickMark val="none"/>
        <c:tickLblPos val="low"/>
        <c:spPr>
          <a:noFill/>
          <a:ln w="38100" cap="flat" cmpd="sng" algn="ctr">
            <a:solidFill>
              <a:schemeClr val="bg1">
                <a:lumMod val="50000"/>
              </a:schemeClr>
            </a:solidFill>
            <a:prstDash val="solid"/>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992"/>
        <c:crosses val="autoZero"/>
        <c:auto val="0"/>
        <c:lblAlgn val="ctr"/>
        <c:lblOffset val="100"/>
        <c:noMultiLvlLbl val="0"/>
      </c:catAx>
      <c:valAx>
        <c:axId val="1223323992"/>
        <c:scaling>
          <c:orientation val="minMax"/>
          <c:max val="0"/>
          <c:min val="-10"/>
        </c:scaling>
        <c:delete val="0"/>
        <c:axPos val="l"/>
        <c:majorGridlines>
          <c:spPr>
            <a:ln w="38100" cap="flat" cmpd="sng" algn="ctr">
              <a:solidFill>
                <a:schemeClr val="bg1">
                  <a:lumMod val="75000"/>
                </a:schemeClr>
              </a:solidFill>
              <a:round/>
            </a:ln>
            <a:effectLst/>
          </c:spPr>
        </c:majorGridlines>
        <c:numFmt formatCode="General" sourceLinked="0"/>
        <c:majorTickMark val="in"/>
        <c:minorTickMark val="none"/>
        <c:tickLblPos val="nextTo"/>
        <c:spPr>
          <a:noFill/>
          <a:ln w="12700">
            <a:noFill/>
            <a:prstDash val="soli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600"/>
        <c:crosses val="autoZero"/>
        <c:crossBetween val="between"/>
        <c:majorUnit val="2"/>
      </c:valAx>
      <c:spPr>
        <a:noFill/>
        <a:ln w="12700">
          <a:noFill/>
          <a:prstDash val="solid"/>
        </a:ln>
        <a:effectLst/>
      </c:spPr>
    </c:plotArea>
    <c:plotVisOnly val="1"/>
    <c:dispBlanksAs val="gap"/>
    <c:showDLblsOverMax val="0"/>
  </c:chart>
  <c:spPr>
    <a:noFill/>
    <a:ln w="25400" cap="flat" cmpd="sng" algn="ctr">
      <a:noFill/>
      <a:round/>
    </a:ln>
    <a:effectLst/>
  </c:spPr>
  <c:txPr>
    <a:bodyPr/>
    <a:lstStyle/>
    <a:p>
      <a:pPr>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817348644181524E-2"/>
          <c:y val="0.2361415550611074"/>
          <c:w val="0.89433924605578163"/>
          <c:h val="0.57148373003532082"/>
        </c:manualLayout>
      </c:layout>
      <c:areaChart>
        <c:grouping val="stacked"/>
        <c:varyColors val="0"/>
        <c:ser>
          <c:idx val="0"/>
          <c:order val="0"/>
          <c:spPr>
            <a:noFill/>
            <a:ln w="63500">
              <a:noFill/>
            </a:ln>
          </c:spPr>
          <c:dPt>
            <c:idx val="15"/>
            <c:bubble3D val="0"/>
            <c:extLst>
              <c:ext xmlns:c16="http://schemas.microsoft.com/office/drawing/2014/chart" uri="{C3380CC4-5D6E-409C-BE32-E72D297353CC}">
                <c16:uniqueId val="{00000005-9EC8-4C2B-ACA2-ABB4F15CBA5C}"/>
              </c:ext>
            </c:extLst>
          </c:dPt>
          <c:cat>
            <c:strRef>
              <c:f>Index_Preços!$G$27:$G$46</c:f>
              <c:strCache>
                <c:ptCount val="20"/>
                <c:pt idx="0">
                  <c:v>t+1</c:v>
                </c:pt>
                <c:pt idx="1">
                  <c:v>t+2</c:v>
                </c:pt>
                <c:pt idx="2">
                  <c:v>t+3</c:v>
                </c:pt>
                <c:pt idx="3">
                  <c:v>t+4</c:v>
                </c:pt>
                <c:pt idx="4">
                  <c:v>t+5</c:v>
                </c:pt>
                <c:pt idx="5">
                  <c:v>t+6</c:v>
                </c:pt>
                <c:pt idx="6">
                  <c:v>t+7</c:v>
                </c:pt>
                <c:pt idx="7">
                  <c:v>t+8</c:v>
                </c:pt>
                <c:pt idx="8">
                  <c:v>t+9</c:v>
                </c:pt>
                <c:pt idx="9">
                  <c:v>t+10</c:v>
                </c:pt>
                <c:pt idx="10">
                  <c:v>t+11</c:v>
                </c:pt>
                <c:pt idx="11">
                  <c:v>t+12</c:v>
                </c:pt>
                <c:pt idx="12">
                  <c:v>t+13</c:v>
                </c:pt>
                <c:pt idx="13">
                  <c:v>t+14</c:v>
                </c:pt>
                <c:pt idx="14">
                  <c:v>t+15</c:v>
                </c:pt>
                <c:pt idx="15">
                  <c:v>t+16</c:v>
                </c:pt>
                <c:pt idx="16">
                  <c:v>t+17</c:v>
                </c:pt>
                <c:pt idx="17">
                  <c:v>t+18</c:v>
                </c:pt>
                <c:pt idx="18">
                  <c:v>t+19</c:v>
                </c:pt>
                <c:pt idx="19">
                  <c:v>t+20</c:v>
                </c:pt>
              </c:strCache>
            </c:strRef>
          </c:cat>
          <c:val>
            <c:numRef>
              <c:f>Index_Preços!$H$27:$H$46</c:f>
              <c:numCache>
                <c:formatCode>0.00%</c:formatCode>
                <c:ptCount val="20"/>
                <c:pt idx="0">
                  <c:v>-1.5006408410795924E-3</c:v>
                </c:pt>
                <c:pt idx="1">
                  <c:v>-3.7941134507534224E-3</c:v>
                </c:pt>
                <c:pt idx="2">
                  <c:v>-6.2351297384625193E-3</c:v>
                </c:pt>
                <c:pt idx="3">
                  <c:v>-8.8105668931945935E-3</c:v>
                </c:pt>
                <c:pt idx="4">
                  <c:v>-1.1512493814839209E-2</c:v>
                </c:pt>
                <c:pt idx="5">
                  <c:v>-1.4257612178747991E-2</c:v>
                </c:pt>
                <c:pt idx="6">
                  <c:v>-1.7078017844552762E-2</c:v>
                </c:pt>
                <c:pt idx="7">
                  <c:v>-1.9984714965757933E-2</c:v>
                </c:pt>
                <c:pt idx="8">
                  <c:v>-2.2981526226265148E-2</c:v>
                </c:pt>
                <c:pt idx="9">
                  <c:v>-2.6072526027653198E-2</c:v>
                </c:pt>
                <c:pt idx="10">
                  <c:v>-2.7394861179334207E-2</c:v>
                </c:pt>
                <c:pt idx="11">
                  <c:v>-2.7382049178481527E-2</c:v>
                </c:pt>
                <c:pt idx="12">
                  <c:v>-2.7374902714815796E-2</c:v>
                </c:pt>
                <c:pt idx="13">
                  <c:v>-2.7370882125029472E-2</c:v>
                </c:pt>
                <c:pt idx="14">
                  <c:v>-2.7368535963322671E-2</c:v>
                </c:pt>
                <c:pt idx="15">
                  <c:v>-2.7367086181845801E-2</c:v>
                </c:pt>
                <c:pt idx="16">
                  <c:v>-2.7366079644382313E-2</c:v>
                </c:pt>
                <c:pt idx="17">
                  <c:v>-2.7365297918189757E-2</c:v>
                </c:pt>
                <c:pt idx="18">
                  <c:v>-2.7364617779672806E-2</c:v>
                </c:pt>
                <c:pt idx="19">
                  <c:v>-2.7363946175280374E-2</c:v>
                </c:pt>
              </c:numCache>
            </c:numRef>
          </c:val>
          <c:extLst>
            <c:ext xmlns:c16="http://schemas.microsoft.com/office/drawing/2014/chart" uri="{C3380CC4-5D6E-409C-BE32-E72D297353CC}">
              <c16:uniqueId val="{00000006-9EC8-4C2B-ACA2-ABB4F15CBA5C}"/>
            </c:ext>
          </c:extLst>
        </c:ser>
        <c:ser>
          <c:idx val="1"/>
          <c:order val="1"/>
          <c:tx>
            <c:v>Intervalo interquartil</c:v>
          </c:tx>
          <c:spPr>
            <a:solidFill>
              <a:schemeClr val="bg1">
                <a:lumMod val="75000"/>
              </a:schemeClr>
            </a:solidFill>
            <a:ln>
              <a:noFill/>
            </a:ln>
          </c:spPr>
          <c:cat>
            <c:strRef>
              <c:f>Index_Preços!$G$27:$G$46</c:f>
              <c:strCache>
                <c:ptCount val="20"/>
                <c:pt idx="0">
                  <c:v>t+1</c:v>
                </c:pt>
                <c:pt idx="1">
                  <c:v>t+2</c:v>
                </c:pt>
                <c:pt idx="2">
                  <c:v>t+3</c:v>
                </c:pt>
                <c:pt idx="3">
                  <c:v>t+4</c:v>
                </c:pt>
                <c:pt idx="4">
                  <c:v>t+5</c:v>
                </c:pt>
                <c:pt idx="5">
                  <c:v>t+6</c:v>
                </c:pt>
                <c:pt idx="6">
                  <c:v>t+7</c:v>
                </c:pt>
                <c:pt idx="7">
                  <c:v>t+8</c:v>
                </c:pt>
                <c:pt idx="8">
                  <c:v>t+9</c:v>
                </c:pt>
                <c:pt idx="9">
                  <c:v>t+10</c:v>
                </c:pt>
                <c:pt idx="10">
                  <c:v>t+11</c:v>
                </c:pt>
                <c:pt idx="11">
                  <c:v>t+12</c:v>
                </c:pt>
                <c:pt idx="12">
                  <c:v>t+13</c:v>
                </c:pt>
                <c:pt idx="13">
                  <c:v>t+14</c:v>
                </c:pt>
                <c:pt idx="14">
                  <c:v>t+15</c:v>
                </c:pt>
                <c:pt idx="15">
                  <c:v>t+16</c:v>
                </c:pt>
                <c:pt idx="16">
                  <c:v>t+17</c:v>
                </c:pt>
                <c:pt idx="17">
                  <c:v>t+18</c:v>
                </c:pt>
                <c:pt idx="18">
                  <c:v>t+19</c:v>
                </c:pt>
                <c:pt idx="19">
                  <c:v>t+20</c:v>
                </c:pt>
              </c:strCache>
            </c:strRef>
          </c:cat>
          <c:val>
            <c:numRef>
              <c:f>Index_Preços!$I$27:$I$46</c:f>
              <c:numCache>
                <c:formatCode>0.00%</c:formatCode>
                <c:ptCount val="20"/>
                <c:pt idx="0">
                  <c:v>7.5742219760233098E-4</c:v>
                </c:pt>
                <c:pt idx="1">
                  <c:v>1.86617530947919E-3</c:v>
                </c:pt>
                <c:pt idx="2">
                  <c:v>3.1080324372093626E-3</c:v>
                </c:pt>
                <c:pt idx="3">
                  <c:v>4.4288274359293167E-3</c:v>
                </c:pt>
                <c:pt idx="4">
                  <c:v>5.8669823789364584E-3</c:v>
                </c:pt>
                <c:pt idx="5">
                  <c:v>7.2766069423774171E-3</c:v>
                </c:pt>
                <c:pt idx="6">
                  <c:v>8.7243879901010013E-3</c:v>
                </c:pt>
                <c:pt idx="7">
                  <c:v>1.0233100238484671E-2</c:v>
                </c:pt>
                <c:pt idx="8">
                  <c:v>1.1811905546110779E-2</c:v>
                </c:pt>
                <c:pt idx="9">
                  <c:v>1.3462826114755466E-2</c:v>
                </c:pt>
                <c:pt idx="10">
                  <c:v>1.4281145149568353E-2</c:v>
                </c:pt>
                <c:pt idx="11">
                  <c:v>1.4214446724830188E-2</c:v>
                </c:pt>
                <c:pt idx="12">
                  <c:v>1.4166940484657942E-2</c:v>
                </c:pt>
                <c:pt idx="13">
                  <c:v>1.4132821205616541E-2</c:v>
                </c:pt>
                <c:pt idx="14">
                  <c:v>1.4108106668833442E-2</c:v>
                </c:pt>
                <c:pt idx="15">
                  <c:v>1.4090050896850337E-2</c:v>
                </c:pt>
                <c:pt idx="16">
                  <c:v>1.4076703133752977E-2</c:v>
                </c:pt>
                <c:pt idx="17">
                  <c:v>1.4066684192980738E-2</c:v>
                </c:pt>
                <c:pt idx="18">
                  <c:v>1.4058974180904182E-2</c:v>
                </c:pt>
                <c:pt idx="19">
                  <c:v>1.4052774129882151E-2</c:v>
                </c:pt>
              </c:numCache>
            </c:numRef>
          </c:val>
          <c:extLst>
            <c:ext xmlns:c16="http://schemas.microsoft.com/office/drawing/2014/chart" uri="{C3380CC4-5D6E-409C-BE32-E72D297353CC}">
              <c16:uniqueId val="{00000008-9EC8-4C2B-ACA2-ABB4F15CBA5C}"/>
            </c:ext>
          </c:extLst>
        </c:ser>
        <c:dLbls>
          <c:showLegendKey val="0"/>
          <c:showVal val="0"/>
          <c:showCatName val="0"/>
          <c:showSerName val="0"/>
          <c:showPercent val="0"/>
          <c:showBubbleSize val="0"/>
        </c:dLbls>
        <c:axId val="1223323600"/>
        <c:axId val="1223323992"/>
      </c:areaChart>
      <c:lineChart>
        <c:grouping val="standard"/>
        <c:varyColors val="0"/>
        <c:ser>
          <c:idx val="2"/>
          <c:order val="2"/>
          <c:tx>
            <c:v>Mediana</c:v>
          </c:tx>
          <c:spPr>
            <a:ln w="50800">
              <a:solidFill>
                <a:srgbClr val="C00000"/>
              </a:solidFill>
            </a:ln>
          </c:spPr>
          <c:marker>
            <c:symbol val="none"/>
          </c:marker>
          <c:val>
            <c:numRef>
              <c:f>Index_Preços!$J$27:$J$46</c:f>
              <c:numCache>
                <c:formatCode>0.00%</c:formatCode>
                <c:ptCount val="20"/>
                <c:pt idx="0">
                  <c:v>-1.1702310007797312E-3</c:v>
                </c:pt>
                <c:pt idx="1">
                  <c:v>-3.1062566932412716E-3</c:v>
                </c:pt>
                <c:pt idx="2">
                  <c:v>-5.1074078358968045E-3</c:v>
                </c:pt>
                <c:pt idx="3">
                  <c:v>-7.1756438526585642E-3</c:v>
                </c:pt>
                <c:pt idx="4">
                  <c:v>-9.328835732595353E-3</c:v>
                </c:pt>
                <c:pt idx="5">
                  <c:v>-1.1509630290263195E-2</c:v>
                </c:pt>
                <c:pt idx="6">
                  <c:v>-1.3776536594872768E-2</c:v>
                </c:pt>
                <c:pt idx="7">
                  <c:v>-1.6110357518084428E-2</c:v>
                </c:pt>
                <c:pt idx="8">
                  <c:v>-1.851205123458155E-2</c:v>
                </c:pt>
                <c:pt idx="9">
                  <c:v>-2.0981938609019424E-2</c:v>
                </c:pt>
                <c:pt idx="10">
                  <c:v>-2.1762857021294102E-2</c:v>
                </c:pt>
                <c:pt idx="11">
                  <c:v>-2.1779174288871772E-2</c:v>
                </c:pt>
                <c:pt idx="12">
                  <c:v>-2.1793539501505421E-2</c:v>
                </c:pt>
                <c:pt idx="13">
                  <c:v>-2.1805721040760284E-2</c:v>
                </c:pt>
                <c:pt idx="14">
                  <c:v>-2.1815783409497191E-2</c:v>
                </c:pt>
                <c:pt idx="15">
                  <c:v>-2.1823962848388945E-2</c:v>
                </c:pt>
                <c:pt idx="16">
                  <c:v>-2.1830523603607599E-2</c:v>
                </c:pt>
                <c:pt idx="17">
                  <c:v>-2.1835770149397637E-2</c:v>
                </c:pt>
                <c:pt idx="18">
                  <c:v>-2.1839987829112339E-2</c:v>
                </c:pt>
                <c:pt idx="19">
                  <c:v>-2.1843426957348644E-2</c:v>
                </c:pt>
              </c:numCache>
            </c:numRef>
          </c:val>
          <c:smooth val="0"/>
          <c:extLst>
            <c:ext xmlns:c16="http://schemas.microsoft.com/office/drawing/2014/chart" uri="{C3380CC4-5D6E-409C-BE32-E72D297353CC}">
              <c16:uniqueId val="{0000000A-9EC8-4C2B-ACA2-ABB4F15CBA5C}"/>
            </c:ext>
          </c:extLst>
        </c:ser>
        <c:dLbls>
          <c:showLegendKey val="0"/>
          <c:showVal val="0"/>
          <c:showCatName val="0"/>
          <c:showSerName val="0"/>
          <c:showPercent val="0"/>
          <c:showBubbleSize val="0"/>
        </c:dLbls>
        <c:marker val="1"/>
        <c:smooth val="0"/>
        <c:axId val="1223323600"/>
        <c:axId val="1223323992"/>
      </c:lineChart>
      <c:catAx>
        <c:axId val="1223323600"/>
        <c:scaling>
          <c:orientation val="minMax"/>
        </c:scaling>
        <c:delete val="0"/>
        <c:axPos val="b"/>
        <c:numFmt formatCode="General" sourceLinked="1"/>
        <c:majorTickMark val="in"/>
        <c:minorTickMark val="none"/>
        <c:tickLblPos val="low"/>
        <c:spPr>
          <a:noFill/>
          <a:ln w="38100" cap="flat" cmpd="sng" algn="ctr">
            <a:solidFill>
              <a:schemeClr val="bg1">
                <a:lumMod val="50000"/>
              </a:schemeClr>
            </a:solidFill>
            <a:prstDash val="solid"/>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992"/>
        <c:crosses val="autoZero"/>
        <c:auto val="0"/>
        <c:lblAlgn val="ctr"/>
        <c:lblOffset val="100"/>
        <c:noMultiLvlLbl val="0"/>
      </c:catAx>
      <c:valAx>
        <c:axId val="1223323992"/>
        <c:scaling>
          <c:orientation val="minMax"/>
          <c:max val="1.0000000000000002E-2"/>
        </c:scaling>
        <c:delete val="0"/>
        <c:axPos val="l"/>
        <c:majorGridlines>
          <c:spPr>
            <a:ln w="38100" cap="flat" cmpd="sng" algn="ctr">
              <a:solidFill>
                <a:schemeClr val="bg1">
                  <a:lumMod val="75000"/>
                </a:schemeClr>
              </a:solidFill>
              <a:round/>
            </a:ln>
            <a:effectLst/>
          </c:spPr>
        </c:majorGridlines>
        <c:numFmt formatCode="0.0%" sourceLinked="0"/>
        <c:majorTickMark val="in"/>
        <c:minorTickMark val="none"/>
        <c:tickLblPos val="nextTo"/>
        <c:spPr>
          <a:noFill/>
          <a:ln w="12700">
            <a:noFill/>
            <a:prstDash val="soli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600"/>
        <c:crosses val="autoZero"/>
        <c:crossBetween val="between"/>
        <c:majorUnit val="1.0000000000000002E-2"/>
      </c:valAx>
      <c:spPr>
        <a:noFill/>
        <a:ln w="12700">
          <a:noFill/>
          <a:prstDash val="solid"/>
        </a:ln>
        <a:effectLst/>
      </c:spPr>
    </c:plotArea>
    <c:legend>
      <c:legendPos val="r"/>
      <c:legendEntry>
        <c:idx val="1"/>
        <c:delete val="1"/>
      </c:legendEntry>
      <c:layout>
        <c:manualLayout>
          <c:xMode val="edge"/>
          <c:yMode val="edge"/>
          <c:x val="0.1184588976656132"/>
          <c:y val="0.25602214299700676"/>
          <c:w val="0.17846290173112006"/>
          <c:h val="8.1730508401862481E-2"/>
        </c:manualLayout>
      </c:layout>
      <c:overlay val="0"/>
      <c:txPr>
        <a:bodyPr/>
        <a:lstStyle/>
        <a:p>
          <a:pPr>
            <a:defRPr sz="1200">
              <a:latin typeface="helvetica" panose="020B0604020202020204" pitchFamily="34" charset="0"/>
              <a:cs typeface="helvetica" panose="020B0604020202020204" pitchFamily="34" charset="0"/>
            </a:defRPr>
          </a:pPr>
          <a:endParaRPr lang="en-US"/>
        </a:p>
      </c:txPr>
    </c:legend>
    <c:plotVisOnly val="1"/>
    <c:dispBlanksAs val="gap"/>
    <c:showDLblsOverMax val="0"/>
  </c:chart>
  <c:spPr>
    <a:noFill/>
    <a:ln w="25400" cap="flat" cmpd="sng" algn="ctr">
      <a:noFill/>
      <a:round/>
    </a:ln>
    <a:effectLst/>
  </c:spPr>
  <c:txPr>
    <a:bodyPr/>
    <a:lstStyle/>
    <a:p>
      <a:pPr>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868320005994673E-2"/>
          <c:y val="0.18939291838191633"/>
          <c:w val="0.93337911681606844"/>
          <c:h val="0.35025486886263102"/>
        </c:manualLayout>
      </c:layout>
      <c:barChart>
        <c:barDir val="col"/>
        <c:grouping val="clustered"/>
        <c:varyColors val="0"/>
        <c:ser>
          <c:idx val="0"/>
          <c:order val="0"/>
          <c:spPr>
            <a:solidFill>
              <a:srgbClr val="C00000"/>
            </a:solidFill>
            <a:ln w="63500">
              <a:noFill/>
            </a:ln>
          </c:spPr>
          <c:invertIfNegative val="0"/>
          <c:cat>
            <c:strRef>
              <c:f>Index_Produto!$N$27:$N$83</c:f>
              <c:strCache>
                <c:ptCount val="57"/>
                <c:pt idx="0">
                  <c:v>Carvão</c:v>
                </c:pt>
                <c:pt idx="1">
                  <c:v>Gás</c:v>
                </c:pt>
                <c:pt idx="2">
                  <c:v>Pesca</c:v>
                </c:pt>
                <c:pt idx="3">
                  <c:v>Papel e produtos de papel</c:v>
                </c:pt>
                <c:pt idx="4">
                  <c:v>Petróleo</c:v>
                </c:pt>
                <c:pt idx="5">
                  <c:v>Madeira serrada</c:v>
                </c:pt>
                <c:pt idx="6">
                  <c:v>Ferro e Aço</c:v>
                </c:pt>
                <c:pt idx="7">
                  <c:v>Bovinos Carnes</c:v>
                </c:pt>
                <c:pt idx="8">
                  <c:v>Frutas e vegetais</c:v>
                </c:pt>
                <c:pt idx="9">
                  <c:v>Arroz processado</c:v>
                </c:pt>
                <c:pt idx="10">
                  <c:v>Arroz processado</c:v>
                </c:pt>
                <c:pt idx="11">
                  <c:v>Trigo</c:v>
                </c:pt>
                <c:pt idx="12">
                  <c:v>Outras Minas</c:v>
                </c:pt>
                <c:pt idx="13">
                  <c:v>Fibras vegetais</c:v>
                </c:pt>
                <c:pt idx="14">
                  <c:v>Outros Grãos</c:v>
                </c:pt>
                <c:pt idx="15">
                  <c:v>Couro</c:v>
                </c:pt>
                <c:pt idx="16">
                  <c:v>Produtos de metal fabricado</c:v>
                </c:pt>
                <c:pt idx="17">
                  <c:v>Veículos automóveis e suas partes</c:v>
                </c:pt>
                <c:pt idx="18">
                  <c:v>Outras culturas</c:v>
                </c:pt>
                <c:pt idx="19">
                  <c:v>Sementes oleaginosas</c:v>
                </c:pt>
                <c:pt idx="20">
                  <c:v>Cana-de-açúcar e beterraba açucareira</c:v>
                </c:pt>
                <c:pt idx="21">
                  <c:v>Bovinos, ovinos, caprinos, cavalos</c:v>
                </c:pt>
                <c:pt idx="22">
                  <c:v>Lã</c:v>
                </c:pt>
                <c:pt idx="23">
                  <c:v>Eletricidade</c:v>
                </c:pt>
                <c:pt idx="24">
                  <c:v>Equipamento electrónico</c:v>
                </c:pt>
                <c:pt idx="25">
                  <c:v>Outras Carnes</c:v>
                </c:pt>
                <c:pt idx="26">
                  <c:v>Petróleo e Coque</c:v>
                </c:pt>
                <c:pt idx="27">
                  <c:v>Minerais não metálicos</c:v>
                </c:pt>
                <c:pt idx="28">
                  <c:v>Silvicultura</c:v>
                </c:pt>
                <c:pt idx="29">
                  <c:v>Moradias</c:v>
                </c:pt>
                <c:pt idx="30">
                  <c:v>Seguros</c:v>
                </c:pt>
                <c:pt idx="31">
                  <c:v>Transporte aéreo</c:v>
                </c:pt>
                <c:pt idx="32">
                  <c:v>Comunicações</c:v>
                </c:pt>
                <c:pt idx="33">
                  <c:v>Outras indústrias transformadoras</c:v>
                </c:pt>
                <c:pt idx="34">
                  <c:v>Outros Serviços (Governo)</c:v>
                </c:pt>
                <c:pt idx="35">
                  <c:v>Construção</c:v>
                </c:pt>
                <c:pt idx="36">
                  <c:v>Outros Serviços às Empresas</c:v>
                </c:pt>
                <c:pt idx="37">
                  <c:v>Outras Intermediação Financeira</c:v>
                </c:pt>
                <c:pt idx="38">
                  <c:v>Produtos químicos de borracha</c:v>
                </c:pt>
                <c:pt idx="39">
                  <c:v>Outro equipamento de transporte</c:v>
                </c:pt>
                <c:pt idx="40">
                  <c:v>Recreação e Outros Serviços</c:v>
                </c:pt>
                <c:pt idx="41">
                  <c:v>Comércio</c:v>
                </c:pt>
                <c:pt idx="42">
                  <c:v>Distribuição de Gás</c:v>
                </c:pt>
                <c:pt idx="43">
                  <c:v>Água</c:v>
                </c:pt>
                <c:pt idx="44">
                  <c:v>Outro Transporte</c:v>
                </c:pt>
                <c:pt idx="45">
                  <c:v>Leite</c:v>
                </c:pt>
                <c:pt idx="46">
                  <c:v>Açúcar</c:v>
                </c:pt>
                <c:pt idx="47">
                  <c:v>Óleos Vegetais</c:v>
                </c:pt>
                <c:pt idx="48">
                  <c:v>Outras máquinas e equipamentos</c:v>
                </c:pt>
                <c:pt idx="49">
                  <c:v>Outros produtos de origem animal</c:v>
                </c:pt>
                <c:pt idx="50">
                  <c:v>Transporte de água</c:v>
                </c:pt>
                <c:pt idx="51">
                  <c:v>Metais não-ferrosos</c:v>
                </c:pt>
                <c:pt idx="52">
                  <c:v>Outros Alimentos</c:v>
                </c:pt>
                <c:pt idx="53">
                  <c:v>Leite cru</c:v>
                </c:pt>
                <c:pt idx="54">
                  <c:v>Vestuário</c:v>
                </c:pt>
                <c:pt idx="55">
                  <c:v>Têxteis</c:v>
                </c:pt>
                <c:pt idx="56">
                  <c:v>Bebidas e tabaco</c:v>
                </c:pt>
              </c:strCache>
            </c:strRef>
          </c:cat>
          <c:val>
            <c:numRef>
              <c:f>Index_Produto!$O$27:$O$83</c:f>
              <c:numCache>
                <c:formatCode>General</c:formatCode>
                <c:ptCount val="57"/>
                <c:pt idx="0">
                  <c:v>2.798451224266052</c:v>
                </c:pt>
                <c:pt idx="1">
                  <c:v>2.6009373199220587</c:v>
                </c:pt>
                <c:pt idx="2">
                  <c:v>2.3770426405262723</c:v>
                </c:pt>
                <c:pt idx="3">
                  <c:v>2.1883960695434856</c:v>
                </c:pt>
                <c:pt idx="4">
                  <c:v>1.9954238835152349</c:v>
                </c:pt>
                <c:pt idx="5">
                  <c:v>1.5209713487269072</c:v>
                </c:pt>
                <c:pt idx="6">
                  <c:v>1.4219080513010685</c:v>
                </c:pt>
                <c:pt idx="7">
                  <c:v>1.3160579779176285</c:v>
                </c:pt>
                <c:pt idx="8">
                  <c:v>1.2658181748191222</c:v>
                </c:pt>
                <c:pt idx="9">
                  <c:v>1.199116312987214</c:v>
                </c:pt>
                <c:pt idx="10">
                  <c:v>1.1544727167254853</c:v>
                </c:pt>
                <c:pt idx="11">
                  <c:v>0.96833823435469313</c:v>
                </c:pt>
                <c:pt idx="12">
                  <c:v>0.96825501966806282</c:v>
                </c:pt>
                <c:pt idx="13">
                  <c:v>0.94783927393948808</c:v>
                </c:pt>
                <c:pt idx="14">
                  <c:v>0.90648807538762366</c:v>
                </c:pt>
                <c:pt idx="15">
                  <c:v>0.80993160779567752</c:v>
                </c:pt>
                <c:pt idx="16">
                  <c:v>0.76940864079042548</c:v>
                </c:pt>
                <c:pt idx="17">
                  <c:v>0.70888737677967661</c:v>
                </c:pt>
                <c:pt idx="18">
                  <c:v>0.62057834104207732</c:v>
                </c:pt>
                <c:pt idx="19">
                  <c:v>0.56073660474804665</c:v>
                </c:pt>
                <c:pt idx="20">
                  <c:v>0.53985448052369378</c:v>
                </c:pt>
                <c:pt idx="21">
                  <c:v>0.5231143074271527</c:v>
                </c:pt>
                <c:pt idx="22">
                  <c:v>0.44686434930658603</c:v>
                </c:pt>
                <c:pt idx="23">
                  <c:v>0.40923769412095634</c:v>
                </c:pt>
                <c:pt idx="24">
                  <c:v>0.34281946864416213</c:v>
                </c:pt>
                <c:pt idx="25">
                  <c:v>0.30849846773224332</c:v>
                </c:pt>
                <c:pt idx="26">
                  <c:v>0.2945554521352145</c:v>
                </c:pt>
                <c:pt idx="27">
                  <c:v>0.19986935390776672</c:v>
                </c:pt>
                <c:pt idx="28">
                  <c:v>0.19671446561828621</c:v>
                </c:pt>
                <c:pt idx="29">
                  <c:v>7.720482158306563E-2</c:v>
                </c:pt>
                <c:pt idx="30">
                  <c:v>5.0639833769450249E-2</c:v>
                </c:pt>
                <c:pt idx="31">
                  <c:v>9.5198985865296848E-3</c:v>
                </c:pt>
                <c:pt idx="32">
                  <c:v>5.9031395347020066E-3</c:v>
                </c:pt>
                <c:pt idx="33">
                  <c:v>-7.1136393884230209E-3</c:v>
                </c:pt>
                <c:pt idx="34">
                  <c:v>-7.874300217680652E-3</c:v>
                </c:pt>
                <c:pt idx="35">
                  <c:v>-2.471505457757317E-2</c:v>
                </c:pt>
                <c:pt idx="36">
                  <c:v>-3.79729350045932E-2</c:v>
                </c:pt>
                <c:pt idx="37">
                  <c:v>-5.8008313335811135E-2</c:v>
                </c:pt>
                <c:pt idx="38">
                  <c:v>-8.9612393275861901E-2</c:v>
                </c:pt>
                <c:pt idx="39">
                  <c:v>-9.0407071469900124E-2</c:v>
                </c:pt>
                <c:pt idx="40">
                  <c:v>-0.10111697287353838</c:v>
                </c:pt>
                <c:pt idx="41">
                  <c:v>-0.1050659000107812</c:v>
                </c:pt>
                <c:pt idx="42">
                  <c:v>-0.10910624494560039</c:v>
                </c:pt>
                <c:pt idx="43">
                  <c:v>-0.12039300736800262</c:v>
                </c:pt>
                <c:pt idx="44">
                  <c:v>-0.12960591306884206</c:v>
                </c:pt>
                <c:pt idx="45">
                  <c:v>-0.14937220801775064</c:v>
                </c:pt>
                <c:pt idx="46">
                  <c:v>-0.22924726626161185</c:v>
                </c:pt>
                <c:pt idx="47">
                  <c:v>-0.26326269696153037</c:v>
                </c:pt>
                <c:pt idx="48">
                  <c:v>-0.29566787745572976</c:v>
                </c:pt>
                <c:pt idx="49">
                  <c:v>-0.41207578464417249</c:v>
                </c:pt>
                <c:pt idx="50">
                  <c:v>-0.46675806503136963</c:v>
                </c:pt>
                <c:pt idx="51">
                  <c:v>-0.61104355788358378</c:v>
                </c:pt>
                <c:pt idx="52">
                  <c:v>-0.6145054864070798</c:v>
                </c:pt>
                <c:pt idx="53">
                  <c:v>-0.68874081228507134</c:v>
                </c:pt>
                <c:pt idx="54">
                  <c:v>-1.3659859406083052</c:v>
                </c:pt>
                <c:pt idx="55">
                  <c:v>-4.0457812402241222</c:v>
                </c:pt>
                <c:pt idx="56">
                  <c:v>-4.1971686221697553</c:v>
                </c:pt>
              </c:numCache>
            </c:numRef>
          </c:val>
          <c:extLst>
            <c:ext xmlns:c16="http://schemas.microsoft.com/office/drawing/2014/chart" uri="{C3380CC4-5D6E-409C-BE32-E72D297353CC}">
              <c16:uniqueId val="{00000000-180B-447E-AC12-3977885AD277}"/>
            </c:ext>
          </c:extLst>
        </c:ser>
        <c:dLbls>
          <c:showLegendKey val="0"/>
          <c:showVal val="0"/>
          <c:showCatName val="0"/>
          <c:showSerName val="0"/>
          <c:showPercent val="0"/>
          <c:showBubbleSize val="0"/>
        </c:dLbls>
        <c:gapWidth val="25"/>
        <c:axId val="1223323600"/>
        <c:axId val="1223323992"/>
      </c:barChart>
      <c:catAx>
        <c:axId val="1223323600"/>
        <c:scaling>
          <c:orientation val="minMax"/>
        </c:scaling>
        <c:delete val="0"/>
        <c:axPos val="b"/>
        <c:majorGridlines>
          <c:spPr>
            <a:ln w="3175">
              <a:solidFill>
                <a:schemeClr val="bg1">
                  <a:lumMod val="65000"/>
                </a:schemeClr>
              </a:solidFill>
            </a:ln>
          </c:spPr>
        </c:majorGridlines>
        <c:numFmt formatCode="General" sourceLinked="1"/>
        <c:majorTickMark val="in"/>
        <c:minorTickMark val="none"/>
        <c:tickLblPos val="low"/>
        <c:spPr>
          <a:noFill/>
          <a:ln w="38100" cap="flat" cmpd="sng" algn="ctr">
            <a:solidFill>
              <a:schemeClr val="bg1">
                <a:lumMod val="50000"/>
              </a:schemeClr>
            </a:solidFill>
            <a:prstDash val="solid"/>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992"/>
        <c:crosses val="autoZero"/>
        <c:auto val="0"/>
        <c:lblAlgn val="ctr"/>
        <c:lblOffset val="100"/>
        <c:noMultiLvlLbl val="0"/>
      </c:catAx>
      <c:valAx>
        <c:axId val="1223323992"/>
        <c:scaling>
          <c:orientation val="minMax"/>
          <c:max val="6"/>
          <c:min val="-6"/>
        </c:scaling>
        <c:delete val="0"/>
        <c:axPos val="l"/>
        <c:majorGridlines>
          <c:spPr>
            <a:ln w="38100" cap="flat" cmpd="sng" algn="ctr">
              <a:solidFill>
                <a:schemeClr val="bg1">
                  <a:lumMod val="75000"/>
                </a:schemeClr>
              </a:solidFill>
              <a:round/>
            </a:ln>
            <a:effectLst/>
          </c:spPr>
        </c:majorGridlines>
        <c:numFmt formatCode="General" sourceLinked="0"/>
        <c:majorTickMark val="in"/>
        <c:minorTickMark val="none"/>
        <c:tickLblPos val="nextTo"/>
        <c:spPr>
          <a:noFill/>
          <a:ln w="12700">
            <a:noFill/>
            <a:prstDash val="soli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600"/>
        <c:crosses val="autoZero"/>
        <c:crossBetween val="between"/>
      </c:valAx>
      <c:spPr>
        <a:noFill/>
        <a:ln w="12700">
          <a:noFill/>
          <a:prstDash val="solid"/>
        </a:ln>
        <a:effectLst/>
      </c:spPr>
    </c:plotArea>
    <c:plotVisOnly val="1"/>
    <c:dispBlanksAs val="gap"/>
    <c:showDLblsOverMax val="0"/>
  </c:chart>
  <c:spPr>
    <a:noFill/>
    <a:ln w="25400" cap="flat" cmpd="sng" algn="ctr">
      <a:noFill/>
      <a:round/>
    </a:ln>
    <a:effectLst/>
  </c:spPr>
  <c:txPr>
    <a:bodyPr/>
    <a:lstStyle/>
    <a:p>
      <a:pPr>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817348644181524E-2"/>
          <c:y val="0.2361415550611074"/>
          <c:w val="0.89433924605578163"/>
          <c:h val="0.57148373003532082"/>
        </c:manualLayout>
      </c:layout>
      <c:areaChart>
        <c:grouping val="stacked"/>
        <c:varyColors val="0"/>
        <c:ser>
          <c:idx val="0"/>
          <c:order val="0"/>
          <c:spPr>
            <a:noFill/>
            <a:ln w="63500">
              <a:noFill/>
            </a:ln>
          </c:spPr>
          <c:dPt>
            <c:idx val="15"/>
            <c:bubble3D val="0"/>
            <c:extLst>
              <c:ext xmlns:c16="http://schemas.microsoft.com/office/drawing/2014/chart" uri="{C3380CC4-5D6E-409C-BE32-E72D297353CC}">
                <c16:uniqueId val="{00000000-44FF-4B6F-B14D-BEC5B991BA00}"/>
              </c:ext>
            </c:extLst>
          </c:dPt>
          <c:cat>
            <c:strRef>
              <c:f>Index_Produto!$G$27:$G$46</c:f>
              <c:strCache>
                <c:ptCount val="20"/>
                <c:pt idx="0">
                  <c:v>t+1</c:v>
                </c:pt>
                <c:pt idx="1">
                  <c:v>t+2</c:v>
                </c:pt>
                <c:pt idx="2">
                  <c:v>t+3</c:v>
                </c:pt>
                <c:pt idx="3">
                  <c:v>t+4</c:v>
                </c:pt>
                <c:pt idx="4">
                  <c:v>t+5</c:v>
                </c:pt>
                <c:pt idx="5">
                  <c:v>t+6</c:v>
                </c:pt>
                <c:pt idx="6">
                  <c:v>t+7</c:v>
                </c:pt>
                <c:pt idx="7">
                  <c:v>t+8</c:v>
                </c:pt>
                <c:pt idx="8">
                  <c:v>t+9</c:v>
                </c:pt>
                <c:pt idx="9">
                  <c:v>t+10</c:v>
                </c:pt>
                <c:pt idx="10">
                  <c:v>t+11</c:v>
                </c:pt>
                <c:pt idx="11">
                  <c:v>t+12</c:v>
                </c:pt>
                <c:pt idx="12">
                  <c:v>t+13</c:v>
                </c:pt>
                <c:pt idx="13">
                  <c:v>t+14</c:v>
                </c:pt>
                <c:pt idx="14">
                  <c:v>t+15</c:v>
                </c:pt>
                <c:pt idx="15">
                  <c:v>t+16</c:v>
                </c:pt>
                <c:pt idx="16">
                  <c:v>t+17</c:v>
                </c:pt>
                <c:pt idx="17">
                  <c:v>t+18</c:v>
                </c:pt>
                <c:pt idx="18">
                  <c:v>t+19</c:v>
                </c:pt>
                <c:pt idx="19">
                  <c:v>t+20</c:v>
                </c:pt>
              </c:strCache>
            </c:strRef>
          </c:cat>
          <c:val>
            <c:numRef>
              <c:f>Index_Produto!$H$27:$H$46</c:f>
              <c:numCache>
                <c:formatCode>0.00%</c:formatCode>
                <c:ptCount val="20"/>
                <c:pt idx="0">
                  <c:v>3.0330555401913983E-5</c:v>
                </c:pt>
                <c:pt idx="1">
                  <c:v>-8.4503979338013124E-5</c:v>
                </c:pt>
                <c:pt idx="2">
                  <c:v>-2.0064381296747147E-4</c:v>
                </c:pt>
                <c:pt idx="3">
                  <c:v>-2.4261245337187098E-4</c:v>
                </c:pt>
                <c:pt idx="4">
                  <c:v>-3.4916649215643858E-4</c:v>
                </c:pt>
                <c:pt idx="5">
                  <c:v>-4.6268210391675613E-4</c:v>
                </c:pt>
                <c:pt idx="6">
                  <c:v>-5.8569128832330897E-4</c:v>
                </c:pt>
                <c:pt idx="7">
                  <c:v>-7.6455303711997491E-4</c:v>
                </c:pt>
                <c:pt idx="8">
                  <c:v>-8.9642283095292541E-4</c:v>
                </c:pt>
                <c:pt idx="9">
                  <c:v>-1.0461502630771946E-3</c:v>
                </c:pt>
                <c:pt idx="10">
                  <c:v>-1.2306084374364978E-3</c:v>
                </c:pt>
                <c:pt idx="11">
                  <c:v>-1.1823930604930588E-3</c:v>
                </c:pt>
                <c:pt idx="12">
                  <c:v>-1.1542865571251282E-3</c:v>
                </c:pt>
                <c:pt idx="13">
                  <c:v>-1.1400100434669769E-3</c:v>
                </c:pt>
                <c:pt idx="14">
                  <c:v>-1.1281572546519847E-3</c:v>
                </c:pt>
                <c:pt idx="15">
                  <c:v>-1.1182411133140446E-3</c:v>
                </c:pt>
                <c:pt idx="16">
                  <c:v>-1.1098734313471637E-3</c:v>
                </c:pt>
                <c:pt idx="17">
                  <c:v>-1.1027365087681318E-3</c:v>
                </c:pt>
                <c:pt idx="18">
                  <c:v>-1.0965468465128358E-3</c:v>
                </c:pt>
                <c:pt idx="19">
                  <c:v>-1.0910624494560039E-3</c:v>
                </c:pt>
              </c:numCache>
            </c:numRef>
          </c:val>
          <c:extLst>
            <c:ext xmlns:c16="http://schemas.microsoft.com/office/drawing/2014/chart" uri="{C3380CC4-5D6E-409C-BE32-E72D297353CC}">
              <c16:uniqueId val="{00000001-44FF-4B6F-B14D-BEC5B991BA00}"/>
            </c:ext>
          </c:extLst>
        </c:ser>
        <c:ser>
          <c:idx val="1"/>
          <c:order val="1"/>
          <c:tx>
            <c:v>Intervalo interquartil</c:v>
          </c:tx>
          <c:spPr>
            <a:solidFill>
              <a:schemeClr val="bg1">
                <a:lumMod val="75000"/>
              </a:schemeClr>
            </a:solidFill>
            <a:ln>
              <a:noFill/>
            </a:ln>
          </c:spPr>
          <c:cat>
            <c:strRef>
              <c:f>Index_Produto!$G$27:$G$46</c:f>
              <c:strCache>
                <c:ptCount val="20"/>
                <c:pt idx="0">
                  <c:v>t+1</c:v>
                </c:pt>
                <c:pt idx="1">
                  <c:v>t+2</c:v>
                </c:pt>
                <c:pt idx="2">
                  <c:v>t+3</c:v>
                </c:pt>
                <c:pt idx="3">
                  <c:v>t+4</c:v>
                </c:pt>
                <c:pt idx="4">
                  <c:v>t+5</c:v>
                </c:pt>
                <c:pt idx="5">
                  <c:v>t+6</c:v>
                </c:pt>
                <c:pt idx="6">
                  <c:v>t+7</c:v>
                </c:pt>
                <c:pt idx="7">
                  <c:v>t+8</c:v>
                </c:pt>
                <c:pt idx="8">
                  <c:v>t+9</c:v>
                </c:pt>
                <c:pt idx="9">
                  <c:v>t+10</c:v>
                </c:pt>
                <c:pt idx="10">
                  <c:v>t+11</c:v>
                </c:pt>
                <c:pt idx="11">
                  <c:v>t+12</c:v>
                </c:pt>
                <c:pt idx="12">
                  <c:v>t+13</c:v>
                </c:pt>
                <c:pt idx="13">
                  <c:v>t+14</c:v>
                </c:pt>
                <c:pt idx="14">
                  <c:v>t+15</c:v>
                </c:pt>
                <c:pt idx="15">
                  <c:v>t+16</c:v>
                </c:pt>
                <c:pt idx="16">
                  <c:v>t+17</c:v>
                </c:pt>
                <c:pt idx="17">
                  <c:v>t+18</c:v>
                </c:pt>
                <c:pt idx="18">
                  <c:v>t+19</c:v>
                </c:pt>
                <c:pt idx="19">
                  <c:v>t+20</c:v>
                </c:pt>
              </c:strCache>
            </c:strRef>
          </c:cat>
          <c:val>
            <c:numRef>
              <c:f>Index_Produto!$I$27:$I$46</c:f>
              <c:numCache>
                <c:formatCode>0.00%</c:formatCode>
                <c:ptCount val="20"/>
                <c:pt idx="0">
                  <c:v>5.7735868144237479E-4</c:v>
                </c:pt>
                <c:pt idx="1">
                  <c:v>1.510747658006073E-3</c:v>
                </c:pt>
                <c:pt idx="2">
                  <c:v>2.47358169148304E-3</c:v>
                </c:pt>
                <c:pt idx="3">
                  <c:v>3.4004907790574634E-3</c:v>
                </c:pt>
                <c:pt idx="4">
                  <c:v>4.3156749132806649E-3</c:v>
                </c:pt>
                <c:pt idx="5">
                  <c:v>5.2356985122775646E-3</c:v>
                </c:pt>
                <c:pt idx="6">
                  <c:v>6.2924199676916981E-3</c:v>
                </c:pt>
                <c:pt idx="7">
                  <c:v>7.4315408700335039E-3</c:v>
                </c:pt>
                <c:pt idx="8">
                  <c:v>8.5455123180866455E-3</c:v>
                </c:pt>
                <c:pt idx="9">
                  <c:v>9.6912280990297806E-3</c:v>
                </c:pt>
                <c:pt idx="10">
                  <c:v>1.0112632952710143E-2</c:v>
                </c:pt>
                <c:pt idx="11">
                  <c:v>1.012659528088955E-2</c:v>
                </c:pt>
                <c:pt idx="12">
                  <c:v>1.0139777250951609E-2</c:v>
                </c:pt>
                <c:pt idx="13">
                  <c:v>1.0153027796407144E-2</c:v>
                </c:pt>
                <c:pt idx="14">
                  <c:v>1.0159589731436824E-2</c:v>
                </c:pt>
                <c:pt idx="15">
                  <c:v>1.0162054414570743E-2</c:v>
                </c:pt>
                <c:pt idx="16">
                  <c:v>1.0162063029332091E-2</c:v>
                </c:pt>
                <c:pt idx="17">
                  <c:v>1.0160659824419493E-2</c:v>
                </c:pt>
                <c:pt idx="18">
                  <c:v>1.0158487141723849E-2</c:v>
                </c:pt>
                <c:pt idx="19">
                  <c:v>1.0155943203332241E-2</c:v>
                </c:pt>
              </c:numCache>
            </c:numRef>
          </c:val>
          <c:extLst>
            <c:ext xmlns:c16="http://schemas.microsoft.com/office/drawing/2014/chart" uri="{C3380CC4-5D6E-409C-BE32-E72D297353CC}">
              <c16:uniqueId val="{00000002-44FF-4B6F-B14D-BEC5B991BA00}"/>
            </c:ext>
          </c:extLst>
        </c:ser>
        <c:dLbls>
          <c:showLegendKey val="0"/>
          <c:showVal val="0"/>
          <c:showCatName val="0"/>
          <c:showSerName val="0"/>
          <c:showPercent val="0"/>
          <c:showBubbleSize val="0"/>
        </c:dLbls>
        <c:axId val="1223323600"/>
        <c:axId val="1223323992"/>
      </c:areaChart>
      <c:lineChart>
        <c:grouping val="standard"/>
        <c:varyColors val="0"/>
        <c:ser>
          <c:idx val="2"/>
          <c:order val="2"/>
          <c:tx>
            <c:v>Mediana</c:v>
          </c:tx>
          <c:spPr>
            <a:ln w="50800">
              <a:solidFill>
                <a:srgbClr val="C00000"/>
              </a:solidFill>
            </a:ln>
          </c:spPr>
          <c:marker>
            <c:symbol val="none"/>
          </c:marker>
          <c:val>
            <c:numRef>
              <c:f>Index_Produto!$J$27:$J$46</c:f>
              <c:numCache>
                <c:formatCode>0.00%</c:formatCode>
                <c:ptCount val="20"/>
                <c:pt idx="0">
                  <c:v>1.7272962508707579E-4</c:v>
                </c:pt>
                <c:pt idx="1">
                  <c:v>2.0023310952144158E-4</c:v>
                </c:pt>
                <c:pt idx="2">
                  <c:v>1.6902430379706068E-4</c:v>
                </c:pt>
                <c:pt idx="3">
                  <c:v>2.1393409677372688E-4</c:v>
                </c:pt>
                <c:pt idx="4">
                  <c:v>2.6543792334932093E-4</c:v>
                </c:pt>
                <c:pt idx="5">
                  <c:v>4.5887328902405322E-4</c:v>
                </c:pt>
                <c:pt idx="6">
                  <c:v>5.9511288899405379E-4</c:v>
                </c:pt>
                <c:pt idx="7">
                  <c:v>8.5495747307140491E-4</c:v>
                </c:pt>
                <c:pt idx="8">
                  <c:v>1.1515638536623296E-3</c:v>
                </c:pt>
                <c:pt idx="9">
                  <c:v>1.4832100981556628E-3</c:v>
                </c:pt>
                <c:pt idx="10">
                  <c:v>1.7334041368688435E-3</c:v>
                </c:pt>
                <c:pt idx="11">
                  <c:v>1.8101986884413446E-3</c:v>
                </c:pt>
                <c:pt idx="12">
                  <c:v>1.8621121344333247E-3</c:v>
                </c:pt>
                <c:pt idx="13">
                  <c:v>1.8973828130171011E-3</c:v>
                </c:pt>
                <c:pt idx="14">
                  <c:v>1.9214400516329722E-3</c:v>
                </c:pt>
                <c:pt idx="15">
                  <c:v>1.9379294295966965E-3</c:v>
                </c:pt>
                <c:pt idx="16">
                  <c:v>1.9493166480115676E-3</c:v>
                </c:pt>
                <c:pt idx="17">
                  <c:v>1.9572699425725038E-3</c:v>
                </c:pt>
                <c:pt idx="18">
                  <c:v>1.9629385431030322E-3</c:v>
                </c:pt>
                <c:pt idx="19">
                  <c:v>1.9671446561828621E-3</c:v>
                </c:pt>
              </c:numCache>
            </c:numRef>
          </c:val>
          <c:smooth val="0"/>
          <c:extLst>
            <c:ext xmlns:c16="http://schemas.microsoft.com/office/drawing/2014/chart" uri="{C3380CC4-5D6E-409C-BE32-E72D297353CC}">
              <c16:uniqueId val="{00000003-44FF-4B6F-B14D-BEC5B991BA00}"/>
            </c:ext>
          </c:extLst>
        </c:ser>
        <c:dLbls>
          <c:showLegendKey val="0"/>
          <c:showVal val="0"/>
          <c:showCatName val="0"/>
          <c:showSerName val="0"/>
          <c:showPercent val="0"/>
          <c:showBubbleSize val="0"/>
        </c:dLbls>
        <c:marker val="1"/>
        <c:smooth val="0"/>
        <c:axId val="1223323600"/>
        <c:axId val="1223323992"/>
      </c:lineChart>
      <c:catAx>
        <c:axId val="1223323600"/>
        <c:scaling>
          <c:orientation val="minMax"/>
        </c:scaling>
        <c:delete val="0"/>
        <c:axPos val="b"/>
        <c:numFmt formatCode="General" sourceLinked="1"/>
        <c:majorTickMark val="in"/>
        <c:minorTickMark val="none"/>
        <c:tickLblPos val="low"/>
        <c:spPr>
          <a:noFill/>
          <a:ln w="38100" cap="flat" cmpd="sng" algn="ctr">
            <a:solidFill>
              <a:schemeClr val="bg1">
                <a:lumMod val="50000"/>
              </a:schemeClr>
            </a:solidFill>
            <a:prstDash val="solid"/>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992"/>
        <c:crosses val="autoZero"/>
        <c:auto val="0"/>
        <c:lblAlgn val="ctr"/>
        <c:lblOffset val="100"/>
        <c:noMultiLvlLbl val="0"/>
      </c:catAx>
      <c:valAx>
        <c:axId val="1223323992"/>
        <c:scaling>
          <c:orientation val="minMax"/>
          <c:min val="-4.000000000000001E-3"/>
        </c:scaling>
        <c:delete val="0"/>
        <c:axPos val="l"/>
        <c:majorGridlines>
          <c:spPr>
            <a:ln w="38100" cap="flat" cmpd="sng" algn="ctr">
              <a:solidFill>
                <a:schemeClr val="bg1">
                  <a:lumMod val="75000"/>
                </a:schemeClr>
              </a:solidFill>
              <a:round/>
            </a:ln>
            <a:effectLst/>
          </c:spPr>
        </c:majorGridlines>
        <c:numFmt formatCode="0.0%" sourceLinked="0"/>
        <c:majorTickMark val="in"/>
        <c:minorTickMark val="none"/>
        <c:tickLblPos val="nextTo"/>
        <c:spPr>
          <a:noFill/>
          <a:ln w="12700">
            <a:noFill/>
            <a:prstDash val="soli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23323600"/>
        <c:crosses val="autoZero"/>
        <c:crossBetween val="between"/>
      </c:valAx>
      <c:spPr>
        <a:noFill/>
        <a:ln w="12700">
          <a:noFill/>
          <a:prstDash val="solid"/>
        </a:ln>
        <a:effectLst/>
      </c:spPr>
    </c:plotArea>
    <c:legend>
      <c:legendPos val="r"/>
      <c:legendEntry>
        <c:idx val="1"/>
        <c:delete val="1"/>
      </c:legendEntry>
      <c:layout>
        <c:manualLayout>
          <c:xMode val="edge"/>
          <c:yMode val="edge"/>
          <c:x val="0.12372849445216381"/>
          <c:y val="0.2327202914312021"/>
          <c:w val="0.17846290173112006"/>
          <c:h val="8.1730508401862481E-2"/>
        </c:manualLayout>
      </c:layout>
      <c:overlay val="0"/>
      <c:txPr>
        <a:bodyPr/>
        <a:lstStyle/>
        <a:p>
          <a:pPr>
            <a:defRPr sz="1200">
              <a:latin typeface="helvetica" panose="020B0604020202020204" pitchFamily="34" charset="0"/>
              <a:cs typeface="helvetica" panose="020B0604020202020204" pitchFamily="34" charset="0"/>
            </a:defRPr>
          </a:pPr>
          <a:endParaRPr lang="en-US"/>
        </a:p>
      </c:txPr>
    </c:legend>
    <c:plotVisOnly val="1"/>
    <c:dispBlanksAs val="gap"/>
    <c:showDLblsOverMax val="0"/>
  </c:chart>
  <c:spPr>
    <a:noFill/>
    <a:ln w="25400" cap="flat" cmpd="sng" algn="ctr">
      <a:noFill/>
      <a:round/>
    </a:ln>
    <a:effectLst/>
  </c:spPr>
  <c:txPr>
    <a:bodyPr/>
    <a:lstStyle/>
    <a:p>
      <a:pPr>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sheetViews>
    <sheetView zoomScale="121" workbookViewId="0" zoomToFit="1"/>
  </sheetViews>
  <pageMargins left="0.511811024" right="0.511811024" top="0.78740157499999996" bottom="0.78740157499999996" header="0.31496062000000002" footer="0.31496062000000002"/>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121" workbookViewId="0" zoomToFit="1"/>
  </sheetViews>
  <pageMargins left="0.511811024" right="0.511811024" top="0.78740157499999996" bottom="0.78740157499999996" header="0.31496062000000002" footer="0.31496062000000002"/>
  <drawing r:id="rId1"/>
</chartsheet>
</file>

<file path=xl/chartsheets/sheet3.xml><?xml version="1.0" encoding="utf-8"?>
<chartsheet xmlns="http://schemas.openxmlformats.org/spreadsheetml/2006/main" xmlns:r="http://schemas.openxmlformats.org/officeDocument/2006/relationships">
  <sheetPr/>
  <sheetViews>
    <sheetView zoomScale="121" workbookViewId="0" zoomToFit="1"/>
  </sheetViews>
  <pageMargins left="0.511811024" right="0.511811024" top="0.78740157499999996" bottom="0.78740157499999996" header="0.31496062000000002" footer="0.31496062000000002"/>
  <pageSetup paperSize="9" orientation="landscape" r:id="rId1"/>
  <drawing r:id="rId2"/>
</chartsheet>
</file>

<file path=xl/chartsheets/sheet4.xml><?xml version="1.0" encoding="utf-8"?>
<chartsheet xmlns="http://schemas.openxmlformats.org/spreadsheetml/2006/main" xmlns:r="http://schemas.openxmlformats.org/officeDocument/2006/relationships">
  <sheetPr/>
  <sheetViews>
    <sheetView zoomScale="121" workbookViewId="0" zoomToFit="1"/>
  </sheetViews>
  <pageMargins left="0.511811024" right="0.511811024" top="0.78740157499999996" bottom="0.78740157499999996" header="0.31496062000000002" footer="0.31496062000000002"/>
  <pageSetup paperSize="9" orientation="landscape" r:id="rId1"/>
  <drawing r:id="rId2"/>
</chartsheet>
</file>

<file path=xl/chartsheets/sheet5.xml><?xml version="1.0" encoding="utf-8"?>
<chartsheet xmlns="http://schemas.openxmlformats.org/spreadsheetml/2006/main" xmlns:r="http://schemas.openxmlformats.org/officeDocument/2006/relationships">
  <sheetPr/>
  <sheetViews>
    <sheetView zoomScale="121" workbookViewId="0" zoomToFit="1"/>
  </sheetViews>
  <pageMargins left="0.511811024" right="0.511811024" top="0.78740157499999996" bottom="0.78740157499999996" header="0.31496062000000002" footer="0.31496062000000002"/>
  <pageSetup paperSize="9" orientation="landscape" r:id="rId1"/>
  <drawing r:id="rId2"/>
</chartsheet>
</file>

<file path=xl/chartsheets/sheet6.xml><?xml version="1.0" encoding="utf-8"?>
<chartsheet xmlns="http://schemas.openxmlformats.org/spreadsheetml/2006/main" xmlns:r="http://schemas.openxmlformats.org/officeDocument/2006/relationships">
  <sheetPr/>
  <sheetViews>
    <sheetView zoomScale="121" workbookViewId="0" zoomToFit="1"/>
  </sheetViews>
  <pageMargins left="0.511811024" right="0.511811024" top="0.78740157499999996" bottom="0.78740157499999996" header="0.31496062000000002" footer="0.31496062000000002"/>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640245" cy="5995240"/>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0.98892</cdr:x>
      <cdr:y>0.13644</cdr:y>
    </cdr:to>
    <cdr:sp macro="" textlink="">
      <cdr:nvSpPr>
        <cdr:cNvPr id="6" name="TBTitle">
          <a:extLst xmlns:a="http://schemas.openxmlformats.org/drawingml/2006/main">
            <a:ext uri="{FF2B5EF4-FFF2-40B4-BE49-F238E27FC236}">
              <a16:creationId xmlns:a16="http://schemas.microsoft.com/office/drawing/2014/main" id="{B771E1EF-6A18-4592-8CCE-9373DCDEF5D2}"/>
            </a:ext>
          </a:extLst>
        </cdr:cNvPr>
        <cdr:cNvSpPr txBox="1">
          <a:spLocks xmlns:a="http://schemas.openxmlformats.org/drawingml/2006/main" noChangeArrowheads="1"/>
        </cdr:cNvSpPr>
      </cdr:nvSpPr>
      <cdr:spPr bwMode="auto">
        <a:xfrm xmlns:a="http://schemas.openxmlformats.org/drawingml/2006/main">
          <a:off x="0" y="0"/>
          <a:ext cx="8572663" cy="8585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54864" tIns="4114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2400" b="1" i="0" u="none" strike="noStrike" cap="small" baseline="0">
              <a:solidFill>
                <a:sysClr val="windowText" lastClr="000000"/>
              </a:solidFill>
              <a:latin typeface="Helvetica" panose="020B0604020202020204" pitchFamily="34" charset="0"/>
              <a:cs typeface="Helvetica" panose="020B0604020202020204" pitchFamily="34" charset="0"/>
            </a:rPr>
            <a:t>Figura x. Brasil: Variação do Produto, por Setor, após redução média da TEC de 10,5% a 7,5%, após 20 anos </a:t>
          </a:r>
          <a:r>
            <a:rPr lang="en-US" sz="1800" b="0" i="0" u="none" strike="noStrike" baseline="0">
              <a:solidFill>
                <a:sysClr val="windowText" lastClr="000000"/>
              </a:solidFill>
              <a:latin typeface="Helvetica" panose="020B0604020202020204" pitchFamily="34" charset="0"/>
              <a:cs typeface="Helvetica" panose="020B0604020202020204" pitchFamily="34" charset="0"/>
            </a:rPr>
            <a:t>(Em porcento do produto antes da abertura)</a:t>
          </a:r>
        </a:p>
      </cdr:txBody>
    </cdr:sp>
  </cdr:relSizeAnchor>
  <cdr:relSizeAnchor xmlns:cdr="http://schemas.openxmlformats.org/drawingml/2006/chartDrawing">
    <cdr:from>
      <cdr:x>0.00586</cdr:x>
      <cdr:y>0.96058</cdr:y>
    </cdr:from>
    <cdr:to>
      <cdr:x>0.99778</cdr:x>
      <cdr:y>0.98249</cdr:y>
    </cdr:to>
    <cdr:sp macro="" textlink="">
      <cdr:nvSpPr>
        <cdr:cNvPr id="8" name="TBSource">
          <a:extLst xmlns:a="http://schemas.openxmlformats.org/drawingml/2006/main">
            <a:ext uri="{FF2B5EF4-FFF2-40B4-BE49-F238E27FC236}">
              <a16:creationId xmlns:a16="http://schemas.microsoft.com/office/drawing/2014/main" id="{02364AFE-55C5-43EE-A85D-BB3D65FF1366}"/>
            </a:ext>
          </a:extLst>
        </cdr:cNvPr>
        <cdr:cNvSpPr txBox="1">
          <a:spLocks xmlns:a="http://schemas.openxmlformats.org/drawingml/2006/main" noChangeArrowheads="1"/>
        </cdr:cNvSpPr>
      </cdr:nvSpPr>
      <cdr:spPr bwMode="auto">
        <a:xfrm xmlns:a="http://schemas.openxmlformats.org/drawingml/2006/main">
          <a:off x="56462" y="5754359"/>
          <a:ext cx="9557355" cy="13123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Helvetica" panose="020B0604020202020204" pitchFamily="34" charset="0"/>
              <a:cs typeface="Helvetica" panose="020B0604020202020204" pitchFamily="34" charset="0"/>
            </a:rPr>
            <a:t>Fontes: Resultados de Modelo de Equilíbrio Geral Computável disponível em Messa (2017).</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640245" cy="5995240"/>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0.10039</cdr:x>
      <cdr:y>0.66748</cdr:y>
    </cdr:from>
    <cdr:to>
      <cdr:x>0.46998</cdr:x>
      <cdr:y>0.80161</cdr:y>
    </cdr:to>
    <cdr:sp macro="" textlink="">
      <cdr:nvSpPr>
        <cdr:cNvPr id="2" name="TextBox 1">
          <a:extLst xmlns:a="http://schemas.openxmlformats.org/drawingml/2006/main">
            <a:ext uri="{FF2B5EF4-FFF2-40B4-BE49-F238E27FC236}">
              <a16:creationId xmlns:a16="http://schemas.microsoft.com/office/drawing/2014/main" id="{FD90D870-8DA4-4184-829F-78C2BA276572}"/>
            </a:ext>
          </a:extLst>
        </cdr:cNvPr>
        <cdr:cNvSpPr txBox="1"/>
      </cdr:nvSpPr>
      <cdr:spPr>
        <a:xfrm xmlns:a="http://schemas.openxmlformats.org/drawingml/2006/main">
          <a:off x="967782" y="4001690"/>
          <a:ext cx="3562939" cy="80414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solidFill>
                <a:schemeClr val="tx1">
                  <a:lumMod val="75000"/>
                  <a:lumOff val="25000"/>
                </a:schemeClr>
              </a:solidFill>
              <a:latin typeface="Helvetica" panose="020B0604020202020204" pitchFamily="34" charset="0"/>
              <a:cs typeface="Helvetica" panose="020B0604020202020204" pitchFamily="34" charset="0"/>
            </a:rPr>
            <a:t>50% dos setores estão no intervalo</a:t>
          </a:r>
          <a:endParaRPr lang="en-US" sz="1800" b="1" baseline="0">
            <a:solidFill>
              <a:schemeClr val="tx1">
                <a:lumMod val="75000"/>
                <a:lumOff val="25000"/>
              </a:schemeClr>
            </a:solidFill>
            <a:latin typeface="Helvetica" panose="020B0604020202020204" pitchFamily="34" charset="0"/>
            <a:cs typeface="Helvetica" panose="020B0604020202020204" pitchFamily="34" charset="0"/>
          </a:endParaRPr>
        </a:p>
        <a:p xmlns:a="http://schemas.openxmlformats.org/drawingml/2006/main">
          <a:r>
            <a:rPr lang="en-US" sz="1800" b="1" baseline="0">
              <a:solidFill>
                <a:schemeClr val="tx1">
                  <a:lumMod val="75000"/>
                  <a:lumOff val="25000"/>
                </a:schemeClr>
              </a:solidFill>
              <a:latin typeface="Helvetica" panose="020B0604020202020204" pitchFamily="34" charset="0"/>
              <a:cs typeface="Helvetica" panose="020B0604020202020204" pitchFamily="34" charset="0"/>
            </a:rPr>
            <a:t>cinza, com 25% acima</a:t>
          </a:r>
        </a:p>
        <a:p xmlns:a="http://schemas.openxmlformats.org/drawingml/2006/main">
          <a:r>
            <a:rPr lang="en-US" sz="1800" b="1" baseline="0">
              <a:solidFill>
                <a:schemeClr val="tx1">
                  <a:lumMod val="75000"/>
                  <a:lumOff val="25000"/>
                </a:schemeClr>
              </a:solidFill>
              <a:latin typeface="Helvetica" panose="020B0604020202020204" pitchFamily="34" charset="0"/>
              <a:cs typeface="Helvetica" panose="020B0604020202020204" pitchFamily="34" charset="0"/>
            </a:rPr>
            <a:t>e 25% abaixo dele</a:t>
          </a:r>
          <a:endParaRPr lang="en-US" sz="1800" b="1">
            <a:solidFill>
              <a:schemeClr val="tx1">
                <a:lumMod val="75000"/>
                <a:lumOff val="2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0.4385</cdr:x>
      <cdr:y>0.70101</cdr:y>
    </cdr:from>
    <cdr:to>
      <cdr:x>0.55003</cdr:x>
      <cdr:y>0.76287</cdr:y>
    </cdr:to>
    <cdr:cxnSp macro="">
      <cdr:nvCxnSpPr>
        <cdr:cNvPr id="3" name="Straight Arrow Connector 10">
          <a:extLst xmlns:a="http://schemas.openxmlformats.org/drawingml/2006/main">
            <a:ext uri="{FF2B5EF4-FFF2-40B4-BE49-F238E27FC236}">
              <a16:creationId xmlns:a16="http://schemas.microsoft.com/office/drawing/2014/main" id="{41E7C5BF-3A98-4EBC-9D6B-E3832EC3C6CD}"/>
            </a:ext>
          </a:extLst>
        </cdr:cNvPr>
        <cdr:cNvCxnSpPr/>
      </cdr:nvCxnSpPr>
      <cdr:spPr>
        <a:xfrm xmlns:a="http://schemas.openxmlformats.org/drawingml/2006/main" flipV="1">
          <a:off x="4227211" y="4202733"/>
          <a:ext cx="1075238" cy="37084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0.00527</cdr:x>
      <cdr:y>0.00848</cdr:y>
    </cdr:from>
    <cdr:to>
      <cdr:x>0.99471</cdr:x>
      <cdr:y>0.18791</cdr:y>
    </cdr:to>
    <cdr:sp macro="" textlink="">
      <cdr:nvSpPr>
        <cdr:cNvPr id="7" name="TBTitle">
          <a:extLst xmlns:a="http://schemas.openxmlformats.org/drawingml/2006/main">
            <a:ext uri="{FF2B5EF4-FFF2-40B4-BE49-F238E27FC236}">
              <a16:creationId xmlns:a16="http://schemas.microsoft.com/office/drawing/2014/main" id="{B771E1EF-6A18-4592-8CCE-9373DCDEF5D2}"/>
            </a:ext>
          </a:extLst>
        </cdr:cNvPr>
        <cdr:cNvSpPr txBox="1">
          <a:spLocks xmlns:a="http://schemas.openxmlformats.org/drawingml/2006/main" noChangeArrowheads="1"/>
        </cdr:cNvSpPr>
      </cdr:nvSpPr>
      <cdr:spPr bwMode="auto">
        <a:xfrm xmlns:a="http://schemas.openxmlformats.org/drawingml/2006/main">
          <a:off x="50800" y="50800"/>
          <a:ext cx="9533431" cy="107488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54864" tIns="4114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2400" b="1" i="0" u="none" strike="noStrike" cap="small" baseline="0">
              <a:solidFill>
                <a:sysClr val="windowText" lastClr="000000"/>
              </a:solidFill>
              <a:latin typeface="Helvetica" panose="020B0604020202020204" pitchFamily="34" charset="0"/>
              <a:cs typeface="Helvetica" panose="020B0604020202020204" pitchFamily="34" charset="0"/>
            </a:rPr>
            <a:t>Figura x. Brasil: Variação do Produto, por Setor, após redução média da TEC de 10,5% a 7,5% </a:t>
          </a:r>
          <a:r>
            <a:rPr lang="en-US" sz="1800" b="0" i="0" u="none" strike="noStrike" baseline="0">
              <a:solidFill>
                <a:sysClr val="windowText" lastClr="000000"/>
              </a:solidFill>
              <a:latin typeface="Helvetica" panose="020B0604020202020204" pitchFamily="34" charset="0"/>
              <a:cs typeface="Helvetica" panose="020B0604020202020204" pitchFamily="34" charset="0"/>
            </a:rPr>
            <a:t>(Em porcentagem da população ocupada antes da abertura, por anos após a abertura)</a:t>
          </a:r>
        </a:p>
      </cdr:txBody>
    </cdr:sp>
  </cdr:relSizeAnchor>
  <cdr:relSizeAnchor xmlns:cdr="http://schemas.openxmlformats.org/drawingml/2006/chartDrawing">
    <cdr:from>
      <cdr:x>0.00527</cdr:x>
      <cdr:y>0.95592</cdr:y>
    </cdr:from>
    <cdr:to>
      <cdr:x>0.99771</cdr:x>
      <cdr:y>0.97784</cdr:y>
    </cdr:to>
    <cdr:sp macro="" textlink="">
      <cdr:nvSpPr>
        <cdr:cNvPr id="10" name="TBSource">
          <a:extLst xmlns:a="http://schemas.openxmlformats.org/drawingml/2006/main">
            <a:ext uri="{FF2B5EF4-FFF2-40B4-BE49-F238E27FC236}">
              <a16:creationId xmlns:a16="http://schemas.microsoft.com/office/drawing/2014/main" id="{02364AFE-55C5-43EE-A85D-BB3D65FF1366}"/>
            </a:ext>
          </a:extLst>
        </cdr:cNvPr>
        <cdr:cNvSpPr txBox="1">
          <a:spLocks xmlns:a="http://schemas.openxmlformats.org/drawingml/2006/main" noChangeArrowheads="1"/>
        </cdr:cNvSpPr>
      </cdr:nvSpPr>
      <cdr:spPr bwMode="auto">
        <a:xfrm xmlns:a="http://schemas.openxmlformats.org/drawingml/2006/main">
          <a:off x="50800" y="5726440"/>
          <a:ext cx="9562352" cy="13134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Helvetica" panose="020B0604020202020204" pitchFamily="34" charset="0"/>
              <a:cs typeface="Helvetica" panose="020B0604020202020204" pitchFamily="34" charset="0"/>
            </a:rPr>
            <a:t>Fontes: Resultados de Modelo de Equilíbrio Geral Computável disponível em Messa (2017).</a:t>
          </a: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0.98892</cdr:x>
      <cdr:y>0.13644</cdr:y>
    </cdr:to>
    <cdr:sp macro="" textlink="">
      <cdr:nvSpPr>
        <cdr:cNvPr id="6" name="TBTitle">
          <a:extLst xmlns:a="http://schemas.openxmlformats.org/drawingml/2006/main">
            <a:ext uri="{FF2B5EF4-FFF2-40B4-BE49-F238E27FC236}">
              <a16:creationId xmlns:a16="http://schemas.microsoft.com/office/drawing/2014/main" id="{B771E1EF-6A18-4592-8CCE-9373DCDEF5D2}"/>
            </a:ext>
          </a:extLst>
        </cdr:cNvPr>
        <cdr:cNvSpPr txBox="1">
          <a:spLocks xmlns:a="http://schemas.openxmlformats.org/drawingml/2006/main" noChangeArrowheads="1"/>
        </cdr:cNvSpPr>
      </cdr:nvSpPr>
      <cdr:spPr bwMode="auto">
        <a:xfrm xmlns:a="http://schemas.openxmlformats.org/drawingml/2006/main">
          <a:off x="0" y="0"/>
          <a:ext cx="8572663" cy="8585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54864" tIns="4114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2400" b="1" i="0" u="none" strike="noStrike" cap="small" baseline="0">
              <a:solidFill>
                <a:sysClr val="windowText" lastClr="000000"/>
              </a:solidFill>
              <a:latin typeface="Helvetica" panose="020B0604020202020204" pitchFamily="34" charset="0"/>
              <a:cs typeface="Helvetica" panose="020B0604020202020204" pitchFamily="34" charset="0"/>
            </a:rPr>
            <a:t>Figura x. Brasil: Variação da População Ocupada, por Setor, após redução média da TEC de 10,5% a 7,5%, após 20 anos </a:t>
          </a:r>
          <a:r>
            <a:rPr lang="en-US" sz="1800" b="0" i="0" u="none" strike="noStrike" baseline="0">
              <a:solidFill>
                <a:sysClr val="windowText" lastClr="000000"/>
              </a:solidFill>
              <a:latin typeface="Helvetica" panose="020B0604020202020204" pitchFamily="34" charset="0"/>
              <a:cs typeface="Helvetica" panose="020B0604020202020204" pitchFamily="34" charset="0"/>
            </a:rPr>
            <a:t>(Em porcentagem da população ocupada antes da abertura)</a:t>
          </a:r>
        </a:p>
      </cdr:txBody>
    </cdr:sp>
  </cdr:relSizeAnchor>
  <cdr:relSizeAnchor xmlns:cdr="http://schemas.openxmlformats.org/drawingml/2006/chartDrawing">
    <cdr:from>
      <cdr:x>0.00586</cdr:x>
      <cdr:y>0.96058</cdr:y>
    </cdr:from>
    <cdr:to>
      <cdr:x>0.99778</cdr:x>
      <cdr:y>0.98249</cdr:y>
    </cdr:to>
    <cdr:sp macro="" textlink="">
      <cdr:nvSpPr>
        <cdr:cNvPr id="8" name="TBSource">
          <a:extLst xmlns:a="http://schemas.openxmlformats.org/drawingml/2006/main">
            <a:ext uri="{FF2B5EF4-FFF2-40B4-BE49-F238E27FC236}">
              <a16:creationId xmlns:a16="http://schemas.microsoft.com/office/drawing/2014/main" id="{02364AFE-55C5-43EE-A85D-BB3D65FF1366}"/>
            </a:ext>
          </a:extLst>
        </cdr:cNvPr>
        <cdr:cNvSpPr txBox="1">
          <a:spLocks xmlns:a="http://schemas.openxmlformats.org/drawingml/2006/main" noChangeArrowheads="1"/>
        </cdr:cNvSpPr>
      </cdr:nvSpPr>
      <cdr:spPr bwMode="auto">
        <a:xfrm xmlns:a="http://schemas.openxmlformats.org/drawingml/2006/main">
          <a:off x="56462" y="5754359"/>
          <a:ext cx="9557355" cy="13123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Helvetica" panose="020B0604020202020204" pitchFamily="34" charset="0"/>
              <a:cs typeface="Helvetica" panose="020B0604020202020204" pitchFamily="34" charset="0"/>
            </a:rPr>
            <a:t>Fontes: Resultados de Modelo de Equilíbrio Geral Computável disponível em Messa (2017).</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635207" cy="5990517"/>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0.28154</cdr:x>
      <cdr:y>0.2682</cdr:y>
    </cdr:from>
    <cdr:to>
      <cdr:x>0.65113</cdr:x>
      <cdr:y>0.40233</cdr:y>
    </cdr:to>
    <cdr:sp macro="" textlink="">
      <cdr:nvSpPr>
        <cdr:cNvPr id="9" name="TextBox 1">
          <a:extLst xmlns:a="http://schemas.openxmlformats.org/drawingml/2006/main">
            <a:ext uri="{FF2B5EF4-FFF2-40B4-BE49-F238E27FC236}">
              <a16:creationId xmlns:a16="http://schemas.microsoft.com/office/drawing/2014/main" id="{FD90D870-8DA4-4184-829F-78C2BA276572}"/>
            </a:ext>
          </a:extLst>
        </cdr:cNvPr>
        <cdr:cNvSpPr txBox="1"/>
      </cdr:nvSpPr>
      <cdr:spPr>
        <a:xfrm xmlns:a="http://schemas.openxmlformats.org/drawingml/2006/main">
          <a:off x="2710507" y="1606642"/>
          <a:ext cx="3558167" cy="80350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solidFill>
                <a:schemeClr val="tx1">
                  <a:lumMod val="75000"/>
                  <a:lumOff val="25000"/>
                </a:schemeClr>
              </a:solidFill>
              <a:latin typeface="Helvetica" panose="020B0604020202020204" pitchFamily="34" charset="0"/>
              <a:cs typeface="Helvetica" panose="020B0604020202020204" pitchFamily="34" charset="0"/>
            </a:rPr>
            <a:t>50% dos setores estão no intervalo</a:t>
          </a:r>
          <a:endParaRPr lang="en-US" sz="1800" b="1" baseline="0">
            <a:solidFill>
              <a:schemeClr val="tx1">
                <a:lumMod val="75000"/>
                <a:lumOff val="25000"/>
              </a:schemeClr>
            </a:solidFill>
            <a:latin typeface="Helvetica" panose="020B0604020202020204" pitchFamily="34" charset="0"/>
            <a:cs typeface="Helvetica" panose="020B0604020202020204" pitchFamily="34" charset="0"/>
          </a:endParaRPr>
        </a:p>
        <a:p xmlns:a="http://schemas.openxmlformats.org/drawingml/2006/main">
          <a:r>
            <a:rPr lang="en-US" sz="1800" b="1" baseline="0">
              <a:solidFill>
                <a:schemeClr val="tx1">
                  <a:lumMod val="75000"/>
                  <a:lumOff val="25000"/>
                </a:schemeClr>
              </a:solidFill>
              <a:latin typeface="Helvetica" panose="020B0604020202020204" pitchFamily="34" charset="0"/>
              <a:cs typeface="Helvetica" panose="020B0604020202020204" pitchFamily="34" charset="0"/>
            </a:rPr>
            <a:t>cinza, com 25% acima</a:t>
          </a:r>
        </a:p>
        <a:p xmlns:a="http://schemas.openxmlformats.org/drawingml/2006/main">
          <a:r>
            <a:rPr lang="en-US" sz="1800" b="1" baseline="0">
              <a:solidFill>
                <a:schemeClr val="tx1">
                  <a:lumMod val="75000"/>
                  <a:lumOff val="25000"/>
                </a:schemeClr>
              </a:solidFill>
              <a:latin typeface="Helvetica" panose="020B0604020202020204" pitchFamily="34" charset="0"/>
              <a:cs typeface="Helvetica" panose="020B0604020202020204" pitchFamily="34" charset="0"/>
            </a:rPr>
            <a:t>e 25% abaixo dele</a:t>
          </a:r>
          <a:endParaRPr lang="en-US" sz="1800" b="1">
            <a:solidFill>
              <a:schemeClr val="tx1">
                <a:lumMod val="75000"/>
                <a:lumOff val="2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0.5801</cdr:x>
      <cdr:y>0.34771</cdr:y>
    </cdr:from>
    <cdr:to>
      <cdr:x>0.62751</cdr:x>
      <cdr:y>0.37787</cdr:y>
    </cdr:to>
    <cdr:cxnSp macro="">
      <cdr:nvCxnSpPr>
        <cdr:cNvPr id="11" name="Straight Arrow Connector 10">
          <a:extLst xmlns:a="http://schemas.openxmlformats.org/drawingml/2006/main">
            <a:ext uri="{FF2B5EF4-FFF2-40B4-BE49-F238E27FC236}">
              <a16:creationId xmlns:a16="http://schemas.microsoft.com/office/drawing/2014/main" id="{41E7C5BF-3A98-4EBC-9D6B-E3832EC3C6CD}"/>
            </a:ext>
          </a:extLst>
        </cdr:cNvPr>
        <cdr:cNvCxnSpPr/>
      </cdr:nvCxnSpPr>
      <cdr:spPr>
        <a:xfrm xmlns:a="http://schemas.openxmlformats.org/drawingml/2006/main">
          <a:off x="5584844" y="2082948"/>
          <a:ext cx="456432" cy="18067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0.00527</cdr:x>
      <cdr:y>0.00848</cdr:y>
    </cdr:from>
    <cdr:to>
      <cdr:x>0.99471</cdr:x>
      <cdr:y>0.18791</cdr:y>
    </cdr:to>
    <cdr:sp macro="" textlink="">
      <cdr:nvSpPr>
        <cdr:cNvPr id="7" name="TBTitle">
          <a:extLst xmlns:a="http://schemas.openxmlformats.org/drawingml/2006/main">
            <a:ext uri="{FF2B5EF4-FFF2-40B4-BE49-F238E27FC236}">
              <a16:creationId xmlns:a16="http://schemas.microsoft.com/office/drawing/2014/main" id="{B771E1EF-6A18-4592-8CCE-9373DCDEF5D2}"/>
            </a:ext>
          </a:extLst>
        </cdr:cNvPr>
        <cdr:cNvSpPr txBox="1">
          <a:spLocks xmlns:a="http://schemas.openxmlformats.org/drawingml/2006/main" noChangeArrowheads="1"/>
        </cdr:cNvSpPr>
      </cdr:nvSpPr>
      <cdr:spPr bwMode="auto">
        <a:xfrm xmlns:a="http://schemas.openxmlformats.org/drawingml/2006/main">
          <a:off x="50800" y="50800"/>
          <a:ext cx="9533431" cy="107488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54864" tIns="4114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2400" b="1" i="0" u="none" strike="noStrike" cap="small" baseline="0">
              <a:solidFill>
                <a:sysClr val="windowText" lastClr="000000"/>
              </a:solidFill>
              <a:latin typeface="Helvetica" panose="020B0604020202020204" pitchFamily="34" charset="0"/>
              <a:cs typeface="Helvetica" panose="020B0604020202020204" pitchFamily="34" charset="0"/>
            </a:rPr>
            <a:t>Figura x. Brasil: Variação da População Ocupada, por Setor, após redução média da TEC de 10,5% a 7,5% </a:t>
          </a:r>
          <a:r>
            <a:rPr lang="en-US" sz="1800" b="0" i="0" u="none" strike="noStrike" baseline="0">
              <a:solidFill>
                <a:sysClr val="windowText" lastClr="000000"/>
              </a:solidFill>
              <a:latin typeface="Helvetica" panose="020B0604020202020204" pitchFamily="34" charset="0"/>
              <a:cs typeface="Helvetica" panose="020B0604020202020204" pitchFamily="34" charset="0"/>
            </a:rPr>
            <a:t>(Em porcentagem da população ocupada antes da abertura, por anos após a abertura)</a:t>
          </a:r>
        </a:p>
      </cdr:txBody>
    </cdr:sp>
  </cdr:relSizeAnchor>
  <cdr:relSizeAnchor xmlns:cdr="http://schemas.openxmlformats.org/drawingml/2006/chartDrawing">
    <cdr:from>
      <cdr:x>0.00527</cdr:x>
      <cdr:y>0.95592</cdr:y>
    </cdr:from>
    <cdr:to>
      <cdr:x>0.99771</cdr:x>
      <cdr:y>0.97784</cdr:y>
    </cdr:to>
    <cdr:sp macro="" textlink="">
      <cdr:nvSpPr>
        <cdr:cNvPr id="10" name="TBSource">
          <a:extLst xmlns:a="http://schemas.openxmlformats.org/drawingml/2006/main">
            <a:ext uri="{FF2B5EF4-FFF2-40B4-BE49-F238E27FC236}">
              <a16:creationId xmlns:a16="http://schemas.microsoft.com/office/drawing/2014/main" id="{02364AFE-55C5-43EE-A85D-BB3D65FF1366}"/>
            </a:ext>
          </a:extLst>
        </cdr:cNvPr>
        <cdr:cNvSpPr txBox="1">
          <a:spLocks xmlns:a="http://schemas.openxmlformats.org/drawingml/2006/main" noChangeArrowheads="1"/>
        </cdr:cNvSpPr>
      </cdr:nvSpPr>
      <cdr:spPr bwMode="auto">
        <a:xfrm xmlns:a="http://schemas.openxmlformats.org/drawingml/2006/main">
          <a:off x="50800" y="5726440"/>
          <a:ext cx="9562352" cy="13134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Helvetica" panose="020B0604020202020204" pitchFamily="34" charset="0"/>
              <a:cs typeface="Helvetica" panose="020B0604020202020204" pitchFamily="34" charset="0"/>
            </a:rPr>
            <a:t>Fontes: Resultados de Modelo de Equilíbrio Geral Computável disponível em Messa (2017).</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640245" cy="5995240"/>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0.98892</cdr:x>
      <cdr:y>0.13644</cdr:y>
    </cdr:to>
    <cdr:sp macro="" textlink="">
      <cdr:nvSpPr>
        <cdr:cNvPr id="6" name="TBTitle">
          <a:extLst xmlns:a="http://schemas.openxmlformats.org/drawingml/2006/main">
            <a:ext uri="{FF2B5EF4-FFF2-40B4-BE49-F238E27FC236}">
              <a16:creationId xmlns:a16="http://schemas.microsoft.com/office/drawing/2014/main" id="{B771E1EF-6A18-4592-8CCE-9373DCDEF5D2}"/>
            </a:ext>
          </a:extLst>
        </cdr:cNvPr>
        <cdr:cNvSpPr txBox="1">
          <a:spLocks xmlns:a="http://schemas.openxmlformats.org/drawingml/2006/main" noChangeArrowheads="1"/>
        </cdr:cNvSpPr>
      </cdr:nvSpPr>
      <cdr:spPr bwMode="auto">
        <a:xfrm xmlns:a="http://schemas.openxmlformats.org/drawingml/2006/main">
          <a:off x="0" y="0"/>
          <a:ext cx="8572663" cy="8585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54864" tIns="4114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2400" b="1" i="0" u="none" strike="noStrike" cap="small" baseline="0">
              <a:solidFill>
                <a:sysClr val="windowText" lastClr="000000"/>
              </a:solidFill>
              <a:latin typeface="Helvetica" panose="020B0604020202020204" pitchFamily="34" charset="0"/>
              <a:cs typeface="Helvetica" panose="020B0604020202020204" pitchFamily="34" charset="0"/>
            </a:rPr>
            <a:t>Figura x. Brasil: Variação de Preços, por Setor, após redução média da TEC de 10,5% a 7,5%, após 20 anos </a:t>
          </a:r>
          <a:r>
            <a:rPr lang="en-US" sz="1800" b="0" i="0" u="none" strike="noStrike" baseline="0">
              <a:solidFill>
                <a:sysClr val="windowText" lastClr="000000"/>
              </a:solidFill>
              <a:latin typeface="Helvetica" panose="020B0604020202020204" pitchFamily="34" charset="0"/>
              <a:cs typeface="Helvetica" panose="020B0604020202020204" pitchFamily="34" charset="0"/>
            </a:rPr>
            <a:t>(Em porcento do preço antes da abertura)</a:t>
          </a:r>
        </a:p>
      </cdr:txBody>
    </cdr:sp>
  </cdr:relSizeAnchor>
  <cdr:relSizeAnchor xmlns:cdr="http://schemas.openxmlformats.org/drawingml/2006/chartDrawing">
    <cdr:from>
      <cdr:x>0.00586</cdr:x>
      <cdr:y>0.96058</cdr:y>
    </cdr:from>
    <cdr:to>
      <cdr:x>0.99778</cdr:x>
      <cdr:y>0.98249</cdr:y>
    </cdr:to>
    <cdr:sp macro="" textlink="">
      <cdr:nvSpPr>
        <cdr:cNvPr id="8" name="TBSource">
          <a:extLst xmlns:a="http://schemas.openxmlformats.org/drawingml/2006/main">
            <a:ext uri="{FF2B5EF4-FFF2-40B4-BE49-F238E27FC236}">
              <a16:creationId xmlns:a16="http://schemas.microsoft.com/office/drawing/2014/main" id="{02364AFE-55C5-43EE-A85D-BB3D65FF1366}"/>
            </a:ext>
          </a:extLst>
        </cdr:cNvPr>
        <cdr:cNvSpPr txBox="1">
          <a:spLocks xmlns:a="http://schemas.openxmlformats.org/drawingml/2006/main" noChangeArrowheads="1"/>
        </cdr:cNvSpPr>
      </cdr:nvSpPr>
      <cdr:spPr bwMode="auto">
        <a:xfrm xmlns:a="http://schemas.openxmlformats.org/drawingml/2006/main">
          <a:off x="56462" y="5754359"/>
          <a:ext cx="9557355" cy="13123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Helvetica" panose="020B0604020202020204" pitchFamily="34" charset="0"/>
              <a:cs typeface="Helvetica" panose="020B0604020202020204" pitchFamily="34" charset="0"/>
            </a:rPr>
            <a:t>Fontes: Resultados de Modelo de Equilíbrio Geral Computável disponível em Messa (2017).</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640245" cy="5995240"/>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0.53317</cdr:x>
      <cdr:y>0.41669</cdr:y>
    </cdr:from>
    <cdr:to>
      <cdr:x>0.90276</cdr:x>
      <cdr:y>0.55082</cdr:y>
    </cdr:to>
    <cdr:sp macro="" textlink="">
      <cdr:nvSpPr>
        <cdr:cNvPr id="2" name="TextBox 1">
          <a:extLst xmlns:a="http://schemas.openxmlformats.org/drawingml/2006/main">
            <a:ext uri="{FF2B5EF4-FFF2-40B4-BE49-F238E27FC236}">
              <a16:creationId xmlns:a16="http://schemas.microsoft.com/office/drawing/2014/main" id="{FD90D870-8DA4-4184-829F-78C2BA276572}"/>
            </a:ext>
          </a:extLst>
        </cdr:cNvPr>
        <cdr:cNvSpPr txBox="1"/>
      </cdr:nvSpPr>
      <cdr:spPr>
        <a:xfrm xmlns:a="http://schemas.openxmlformats.org/drawingml/2006/main">
          <a:off x="5137241" y="2496181"/>
          <a:ext cx="3561076" cy="80350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solidFill>
                <a:schemeClr val="tx1">
                  <a:lumMod val="75000"/>
                  <a:lumOff val="25000"/>
                </a:schemeClr>
              </a:solidFill>
              <a:latin typeface="Helvetica" panose="020B0604020202020204" pitchFamily="34" charset="0"/>
              <a:cs typeface="Helvetica" panose="020B0604020202020204" pitchFamily="34" charset="0"/>
            </a:rPr>
            <a:t>50% dos setores estão no intervalo</a:t>
          </a:r>
          <a:endParaRPr lang="en-US" sz="1800" b="1" baseline="0">
            <a:solidFill>
              <a:schemeClr val="tx1">
                <a:lumMod val="75000"/>
                <a:lumOff val="25000"/>
              </a:schemeClr>
            </a:solidFill>
            <a:latin typeface="Helvetica" panose="020B0604020202020204" pitchFamily="34" charset="0"/>
            <a:cs typeface="Helvetica" panose="020B0604020202020204" pitchFamily="34" charset="0"/>
          </a:endParaRPr>
        </a:p>
        <a:p xmlns:a="http://schemas.openxmlformats.org/drawingml/2006/main">
          <a:r>
            <a:rPr lang="en-US" sz="1800" b="1" baseline="0">
              <a:solidFill>
                <a:schemeClr val="tx1">
                  <a:lumMod val="75000"/>
                  <a:lumOff val="25000"/>
                </a:schemeClr>
              </a:solidFill>
              <a:latin typeface="Helvetica" panose="020B0604020202020204" pitchFamily="34" charset="0"/>
              <a:cs typeface="Helvetica" panose="020B0604020202020204" pitchFamily="34" charset="0"/>
            </a:rPr>
            <a:t>cinza, com 25% acima</a:t>
          </a:r>
        </a:p>
        <a:p xmlns:a="http://schemas.openxmlformats.org/drawingml/2006/main">
          <a:r>
            <a:rPr lang="en-US" sz="1800" b="1" baseline="0">
              <a:solidFill>
                <a:schemeClr val="tx1">
                  <a:lumMod val="75000"/>
                  <a:lumOff val="25000"/>
                </a:schemeClr>
              </a:solidFill>
              <a:latin typeface="Helvetica" panose="020B0604020202020204" pitchFamily="34" charset="0"/>
              <a:cs typeface="Helvetica" panose="020B0604020202020204" pitchFamily="34" charset="0"/>
            </a:rPr>
            <a:t>e 25% abaixo dele</a:t>
          </a:r>
          <a:endParaRPr lang="en-US" sz="1800" b="1">
            <a:solidFill>
              <a:schemeClr val="tx1">
                <a:lumMod val="75000"/>
                <a:lumOff val="2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0.76719</cdr:x>
      <cdr:y>0.52248</cdr:y>
    </cdr:from>
    <cdr:to>
      <cdr:x>0.8146</cdr:x>
      <cdr:y>0.55264</cdr:y>
    </cdr:to>
    <cdr:cxnSp macro="">
      <cdr:nvCxnSpPr>
        <cdr:cNvPr id="3" name="Straight Arrow Connector 10">
          <a:extLst xmlns:a="http://schemas.openxmlformats.org/drawingml/2006/main">
            <a:ext uri="{FF2B5EF4-FFF2-40B4-BE49-F238E27FC236}">
              <a16:creationId xmlns:a16="http://schemas.microsoft.com/office/drawing/2014/main" id="{41E7C5BF-3A98-4EBC-9D6B-E3832EC3C6CD}"/>
            </a:ext>
          </a:extLst>
        </cdr:cNvPr>
        <cdr:cNvCxnSpPr/>
      </cdr:nvCxnSpPr>
      <cdr:spPr>
        <a:xfrm xmlns:a="http://schemas.openxmlformats.org/drawingml/2006/main">
          <a:off x="7392049" y="3129925"/>
          <a:ext cx="456805" cy="18067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0.00527</cdr:x>
      <cdr:y>0.00848</cdr:y>
    </cdr:from>
    <cdr:to>
      <cdr:x>0.99471</cdr:x>
      <cdr:y>0.18791</cdr:y>
    </cdr:to>
    <cdr:sp macro="" textlink="">
      <cdr:nvSpPr>
        <cdr:cNvPr id="7" name="TBTitle">
          <a:extLst xmlns:a="http://schemas.openxmlformats.org/drawingml/2006/main">
            <a:ext uri="{FF2B5EF4-FFF2-40B4-BE49-F238E27FC236}">
              <a16:creationId xmlns:a16="http://schemas.microsoft.com/office/drawing/2014/main" id="{B771E1EF-6A18-4592-8CCE-9373DCDEF5D2}"/>
            </a:ext>
          </a:extLst>
        </cdr:cNvPr>
        <cdr:cNvSpPr txBox="1">
          <a:spLocks xmlns:a="http://schemas.openxmlformats.org/drawingml/2006/main" noChangeArrowheads="1"/>
        </cdr:cNvSpPr>
      </cdr:nvSpPr>
      <cdr:spPr bwMode="auto">
        <a:xfrm xmlns:a="http://schemas.openxmlformats.org/drawingml/2006/main">
          <a:off x="50800" y="50800"/>
          <a:ext cx="9533431" cy="107488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54864" tIns="4114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2400" b="1" i="0" u="none" strike="noStrike" cap="small" baseline="0">
              <a:solidFill>
                <a:sysClr val="windowText" lastClr="000000"/>
              </a:solidFill>
              <a:latin typeface="Helvetica" panose="020B0604020202020204" pitchFamily="34" charset="0"/>
              <a:cs typeface="Helvetica" panose="020B0604020202020204" pitchFamily="34" charset="0"/>
            </a:rPr>
            <a:t>Figura x. Brasil: Variação dos preços, por Setor, após redução média da TEC de 10,5% a 7,5% </a:t>
          </a:r>
          <a:r>
            <a:rPr lang="en-US" sz="1800" b="0" i="0" u="none" strike="noStrike" baseline="0">
              <a:solidFill>
                <a:sysClr val="windowText" lastClr="000000"/>
              </a:solidFill>
              <a:latin typeface="Helvetica" panose="020B0604020202020204" pitchFamily="34" charset="0"/>
              <a:cs typeface="Helvetica" panose="020B0604020202020204" pitchFamily="34" charset="0"/>
            </a:rPr>
            <a:t>(Em porcentagem da população ocupada antes da abertura, por anos após a abertura)</a:t>
          </a:r>
        </a:p>
      </cdr:txBody>
    </cdr:sp>
  </cdr:relSizeAnchor>
  <cdr:relSizeAnchor xmlns:cdr="http://schemas.openxmlformats.org/drawingml/2006/chartDrawing">
    <cdr:from>
      <cdr:x>0.00527</cdr:x>
      <cdr:y>0.95592</cdr:y>
    </cdr:from>
    <cdr:to>
      <cdr:x>0.99771</cdr:x>
      <cdr:y>0.97784</cdr:y>
    </cdr:to>
    <cdr:sp macro="" textlink="">
      <cdr:nvSpPr>
        <cdr:cNvPr id="10" name="TBSource">
          <a:extLst xmlns:a="http://schemas.openxmlformats.org/drawingml/2006/main">
            <a:ext uri="{FF2B5EF4-FFF2-40B4-BE49-F238E27FC236}">
              <a16:creationId xmlns:a16="http://schemas.microsoft.com/office/drawing/2014/main" id="{02364AFE-55C5-43EE-A85D-BB3D65FF1366}"/>
            </a:ext>
          </a:extLst>
        </cdr:cNvPr>
        <cdr:cNvSpPr txBox="1">
          <a:spLocks xmlns:a="http://schemas.openxmlformats.org/drawingml/2006/main" noChangeArrowheads="1"/>
        </cdr:cNvSpPr>
      </cdr:nvSpPr>
      <cdr:spPr bwMode="auto">
        <a:xfrm xmlns:a="http://schemas.openxmlformats.org/drawingml/2006/main">
          <a:off x="50800" y="5726440"/>
          <a:ext cx="9562352" cy="13134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Helvetica" panose="020B0604020202020204" pitchFamily="34" charset="0"/>
              <a:cs typeface="Helvetica" panose="020B0604020202020204" pitchFamily="34" charset="0"/>
            </a:rPr>
            <a:t>Fontes: Resultados de Modelo de Equilíbrio Geral Computável disponível em Messa (2017).</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640245" cy="5995240"/>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1"/>
  <sheetViews>
    <sheetView showGridLines="0" tabSelected="1" workbookViewId="0">
      <selection activeCell="E6" sqref="E6"/>
    </sheetView>
  </sheetViews>
  <sheetFormatPr defaultRowHeight="15" x14ac:dyDescent="0.25"/>
  <cols>
    <col min="1" max="1" width="13.28515625" style="8" bestFit="1" customWidth="1"/>
    <col min="3" max="3" width="7.28515625" style="8" customWidth="1"/>
    <col min="4" max="4" width="18.5703125" style="8" bestFit="1" customWidth="1"/>
  </cols>
  <sheetData>
    <row r="1" spans="1:64" s="8" customFormat="1" x14ac:dyDescent="0.25">
      <c r="A1" s="8" t="s">
        <v>127</v>
      </c>
      <c r="B1" s="8" t="s">
        <v>129</v>
      </c>
    </row>
    <row r="2" spans="1:64" s="8" customFormat="1" x14ac:dyDescent="0.25">
      <c r="A2" s="8" t="s">
        <v>128</v>
      </c>
      <c r="B2" s="8" t="s">
        <v>130</v>
      </c>
    </row>
    <row r="3" spans="1:64" s="8" customFormat="1" x14ac:dyDescent="0.25">
      <c r="A3" s="8" t="s">
        <v>131</v>
      </c>
      <c r="B3" s="8">
        <v>1</v>
      </c>
    </row>
    <row r="4" spans="1:64" s="8" customFormat="1" x14ac:dyDescent="0.25">
      <c r="A4" s="8" t="s">
        <v>132</v>
      </c>
      <c r="B4" s="8">
        <v>23</v>
      </c>
    </row>
    <row r="5" spans="1:64" x14ac:dyDescent="0.25">
      <c r="A5" s="8" t="s">
        <v>125</v>
      </c>
      <c r="B5" t="s">
        <v>124</v>
      </c>
      <c r="D5" s="8" t="s">
        <v>133</v>
      </c>
      <c r="E5">
        <v>1</v>
      </c>
      <c r="F5">
        <f>+E5+1</f>
        <v>2</v>
      </c>
      <c r="G5" s="8">
        <f t="shared" ref="G5:BI5" si="0">+F5+1</f>
        <v>3</v>
      </c>
      <c r="H5" s="8">
        <f t="shared" si="0"/>
        <v>4</v>
      </c>
      <c r="I5" s="8">
        <f t="shared" si="0"/>
        <v>5</v>
      </c>
      <c r="J5" s="8">
        <f t="shared" si="0"/>
        <v>6</v>
      </c>
      <c r="K5" s="8">
        <f t="shared" si="0"/>
        <v>7</v>
      </c>
      <c r="L5" s="8">
        <f t="shared" si="0"/>
        <v>8</v>
      </c>
      <c r="M5" s="8">
        <f t="shared" si="0"/>
        <v>9</v>
      </c>
      <c r="N5" s="8">
        <f t="shared" si="0"/>
        <v>10</v>
      </c>
      <c r="O5" s="8">
        <f t="shared" si="0"/>
        <v>11</v>
      </c>
      <c r="P5" s="8">
        <f t="shared" si="0"/>
        <v>12</v>
      </c>
      <c r="Q5" s="8">
        <f t="shared" si="0"/>
        <v>13</v>
      </c>
      <c r="R5" s="8">
        <f t="shared" si="0"/>
        <v>14</v>
      </c>
      <c r="S5" s="8">
        <f t="shared" si="0"/>
        <v>15</v>
      </c>
      <c r="T5" s="8">
        <f t="shared" si="0"/>
        <v>16</v>
      </c>
      <c r="U5" s="8">
        <f t="shared" si="0"/>
        <v>17</v>
      </c>
      <c r="V5" s="8">
        <f t="shared" si="0"/>
        <v>18</v>
      </c>
      <c r="W5" s="8">
        <f t="shared" si="0"/>
        <v>19</v>
      </c>
      <c r="X5" s="8">
        <f t="shared" si="0"/>
        <v>20</v>
      </c>
      <c r="Y5" s="8">
        <f t="shared" si="0"/>
        <v>21</v>
      </c>
      <c r="Z5" s="8">
        <f t="shared" si="0"/>
        <v>22</v>
      </c>
      <c r="AA5" s="8">
        <f t="shared" si="0"/>
        <v>23</v>
      </c>
      <c r="AB5" s="8">
        <f t="shared" si="0"/>
        <v>24</v>
      </c>
      <c r="AC5" s="8">
        <f t="shared" si="0"/>
        <v>25</v>
      </c>
      <c r="AD5" s="8">
        <f t="shared" si="0"/>
        <v>26</v>
      </c>
      <c r="AE5" s="8">
        <f t="shared" si="0"/>
        <v>27</v>
      </c>
      <c r="AF5" s="8">
        <f t="shared" si="0"/>
        <v>28</v>
      </c>
      <c r="AG5" s="8">
        <f t="shared" si="0"/>
        <v>29</v>
      </c>
      <c r="AH5" s="8">
        <f t="shared" si="0"/>
        <v>30</v>
      </c>
      <c r="AI5" s="8">
        <f t="shared" si="0"/>
        <v>31</v>
      </c>
      <c r="AJ5" s="8">
        <f t="shared" si="0"/>
        <v>32</v>
      </c>
      <c r="AK5" s="8">
        <f t="shared" si="0"/>
        <v>33</v>
      </c>
      <c r="AL5" s="8">
        <f t="shared" si="0"/>
        <v>34</v>
      </c>
      <c r="AM5" s="8">
        <f t="shared" si="0"/>
        <v>35</v>
      </c>
      <c r="AN5" s="8">
        <f t="shared" si="0"/>
        <v>36</v>
      </c>
      <c r="AO5" s="8">
        <f t="shared" si="0"/>
        <v>37</v>
      </c>
      <c r="AP5" s="8">
        <f t="shared" si="0"/>
        <v>38</v>
      </c>
      <c r="AQ5" s="8">
        <f t="shared" si="0"/>
        <v>39</v>
      </c>
      <c r="AR5" s="8">
        <f t="shared" si="0"/>
        <v>40</v>
      </c>
      <c r="AS5" s="8">
        <f t="shared" si="0"/>
        <v>41</v>
      </c>
      <c r="AT5" s="8">
        <f t="shared" si="0"/>
        <v>42</v>
      </c>
      <c r="AU5" s="8">
        <f t="shared" si="0"/>
        <v>43</v>
      </c>
      <c r="AV5" s="8">
        <f t="shared" si="0"/>
        <v>44</v>
      </c>
      <c r="AW5" s="8">
        <f t="shared" si="0"/>
        <v>45</v>
      </c>
      <c r="AX5" s="8">
        <f t="shared" si="0"/>
        <v>46</v>
      </c>
      <c r="AY5" s="8">
        <f t="shared" si="0"/>
        <v>47</v>
      </c>
      <c r="AZ5" s="8">
        <f t="shared" si="0"/>
        <v>48</v>
      </c>
      <c r="BA5" s="8">
        <f t="shared" si="0"/>
        <v>49</v>
      </c>
      <c r="BB5" s="8">
        <f t="shared" si="0"/>
        <v>50</v>
      </c>
      <c r="BC5" s="8">
        <f t="shared" si="0"/>
        <v>51</v>
      </c>
      <c r="BD5" s="8">
        <f t="shared" si="0"/>
        <v>52</v>
      </c>
      <c r="BE5" s="8">
        <f t="shared" si="0"/>
        <v>53</v>
      </c>
      <c r="BF5" s="8">
        <f t="shared" si="0"/>
        <v>54</v>
      </c>
      <c r="BG5" s="8">
        <f t="shared" si="0"/>
        <v>55</v>
      </c>
      <c r="BH5" s="8">
        <f t="shared" si="0"/>
        <v>56</v>
      </c>
      <c r="BI5" s="8">
        <f t="shared" si="0"/>
        <v>57</v>
      </c>
      <c r="BJ5" s="8"/>
      <c r="BK5" s="8"/>
      <c r="BL5" s="8"/>
    </row>
    <row r="6" spans="1:64" x14ac:dyDescent="0.25">
      <c r="A6" s="8" t="s">
        <v>126</v>
      </c>
      <c r="B6" t="s">
        <v>123</v>
      </c>
      <c r="D6" s="8" t="s">
        <v>134</v>
      </c>
      <c r="E6">
        <f ca="1">INDEX( INDIRECT($B$5&amp;$B6&amp;"!"&amp;$B1&amp;$B4&amp;":"&amp;$B2&amp;$B4), MATCH( E5, INDIRECT($B$5&amp;$B6&amp;"!"&amp;$B1&amp;$B3&amp;":"&amp;$B2&amp;$B3), 0 ))</f>
        <v>0.39834414703519005</v>
      </c>
      <c r="F6" s="8">
        <f ca="1">INDEX( INDIRECT($B$5&amp;$B6&amp;"!"&amp;$B1&amp;$B4&amp;":"&amp;$B2&amp;$B4), MATCH( F5, INDIRECT($B$5&amp;$B6&amp;"!"&amp;$B1&amp;$B3&amp;":"&amp;$B2&amp;$B3), 0 ))</f>
        <v>1.0210920120376388</v>
      </c>
      <c r="G6" s="8">
        <f t="shared" ref="G6:BI6" ca="1" si="1">INDEX( INDIRECT($B$5&amp;$B6&amp;"!"&amp;$B1&amp;$B4&amp;":"&amp;$B2&amp;$B4), MATCH( G5, INDIRECT($B$5&amp;$B6&amp;"!"&amp;$B1&amp;$B3&amp;":"&amp;$B2&amp;$B3), 0 ))</f>
        <v>0.92298068636182951</v>
      </c>
      <c r="H6" s="8">
        <f t="shared" ca="1" si="1"/>
        <v>0.71687566819802484</v>
      </c>
      <c r="I6" s="8">
        <f t="shared" ca="1" si="1"/>
        <v>1.0375485630594428</v>
      </c>
      <c r="J6" s="8">
        <f t="shared" ca="1" si="1"/>
        <v>0.76963129276079734</v>
      </c>
      <c r="K6" s="8">
        <f t="shared" ca="1" si="1"/>
        <v>0.53149438550934569</v>
      </c>
      <c r="L6" s="8">
        <f t="shared" ca="1" si="1"/>
        <v>0.89115279246185786</v>
      </c>
      <c r="M6" s="8">
        <f t="shared" ca="1" si="1"/>
        <v>0.77055295282677516</v>
      </c>
      <c r="N6" s="8">
        <f t="shared" ca="1" si="1"/>
        <v>0.66451736275334738</v>
      </c>
      <c r="O6" s="8">
        <f t="shared" ca="1" si="1"/>
        <v>0.13135236873980105</v>
      </c>
      <c r="P6" s="8">
        <f t="shared" ca="1" si="1"/>
        <v>7.8604683405592013E-2</v>
      </c>
      <c r="Q6" s="8">
        <f t="shared" ca="1" si="1"/>
        <v>0.46314765977675254</v>
      </c>
      <c r="R6" s="8">
        <f t="shared" ca="1" si="1"/>
        <v>0.46719058632012089</v>
      </c>
      <c r="S6" s="8">
        <f t="shared" ca="1" si="1"/>
        <v>1.7870569439162987</v>
      </c>
      <c r="T6" s="8">
        <f t="shared" ca="1" si="1"/>
        <v>2.0011473560875404</v>
      </c>
      <c r="U6" s="8">
        <f t="shared" ca="1" si="1"/>
        <v>2.0150978299838584</v>
      </c>
      <c r="V6" s="8">
        <f t="shared" ca="1" si="1"/>
        <v>1.7990898540805267</v>
      </c>
      <c r="W6" s="8">
        <f t="shared" ca="1" si="1"/>
        <v>0.76015909637034973</v>
      </c>
      <c r="X6" s="8">
        <f t="shared" ca="1" si="1"/>
        <v>0.82001734004681914</v>
      </c>
      <c r="Y6" s="8">
        <f t="shared" ca="1" si="1"/>
        <v>0.59916588932613646</v>
      </c>
      <c r="Z6" s="8">
        <f t="shared" ca="1" si="1"/>
        <v>4.8378255279812876E-2</v>
      </c>
      <c r="AA6" s="8">
        <f t="shared" ca="1" si="1"/>
        <v>0.18049646486164583</v>
      </c>
      <c r="AB6" s="8">
        <f t="shared" ca="1" si="1"/>
        <v>0.98055543002328882</v>
      </c>
      <c r="AC6" s="8">
        <f t="shared" ca="1" si="1"/>
        <v>0.24372055116013147</v>
      </c>
      <c r="AD6" s="8">
        <f t="shared" ca="1" si="1"/>
        <v>-0.15721657237824926</v>
      </c>
      <c r="AE6" s="8">
        <f t="shared" ca="1" si="1"/>
        <v>-3.0234496947722844</v>
      </c>
      <c r="AF6" s="8">
        <f t="shared" ca="1" si="1"/>
        <v>-3.5042077586603493</v>
      </c>
      <c r="AG6" s="8">
        <f t="shared" ca="1" si="1"/>
        <v>-1.8801192905988584</v>
      </c>
      <c r="AH6" s="8">
        <f t="shared" ca="1" si="1"/>
        <v>0.21585966580568439</v>
      </c>
      <c r="AI6" s="8">
        <f t="shared" ca="1" si="1"/>
        <v>0.88255100436540612</v>
      </c>
      <c r="AJ6" s="8">
        <f t="shared" ca="1" si="1"/>
        <v>1.5893081535292453</v>
      </c>
      <c r="AK6" s="8">
        <f t="shared" ca="1" si="1"/>
        <v>0.32982444468472316</v>
      </c>
      <c r="AL6" s="8">
        <f t="shared" ca="1" si="1"/>
        <v>0.1755609837838179</v>
      </c>
      <c r="AM6" s="8">
        <f t="shared" ca="1" si="1"/>
        <v>0.32388020752269764</v>
      </c>
      <c r="AN6" s="8">
        <f t="shared" ca="1" si="1"/>
        <v>1.04225296192062</v>
      </c>
      <c r="AO6" s="8">
        <f t="shared" ca="1" si="1"/>
        <v>-0.30587725862913917</v>
      </c>
      <c r="AP6" s="8">
        <f t="shared" ca="1" si="1"/>
        <v>-0.32667667556391944</v>
      </c>
      <c r="AQ6" s="8">
        <f t="shared" ca="1" si="1"/>
        <v>0.40391659689020809</v>
      </c>
      <c r="AR6" s="8">
        <f t="shared" ca="1" si="1"/>
        <v>4.1792993347344876E-2</v>
      </c>
      <c r="AS6" s="8">
        <f t="shared" ca="1" si="1"/>
        <v>-0.25365440264352168</v>
      </c>
      <c r="AT6" s="8">
        <f t="shared" ca="1" si="1"/>
        <v>-0.27170669387032165</v>
      </c>
      <c r="AU6" s="8">
        <f t="shared" ca="1" si="1"/>
        <v>0.34213747544540318</v>
      </c>
      <c r="AV6" s="8">
        <f t="shared" ca="1" si="1"/>
        <v>0.68811167194868794</v>
      </c>
      <c r="AW6" s="8">
        <f t="shared" ca="1" si="1"/>
        <v>8.5792107645898952E-2</v>
      </c>
      <c r="AX6" s="8">
        <f t="shared" ca="1" si="1"/>
        <v>2.7983660298613877E-2</v>
      </c>
      <c r="AY6" s="8">
        <f t="shared" ca="1" si="1"/>
        <v>2.8081725976036864E-2</v>
      </c>
      <c r="AZ6" s="8">
        <f t="shared" ca="1" si="1"/>
        <v>0.21073890109406523</v>
      </c>
      <c r="BA6" s="8">
        <f t="shared" ca="1" si="1"/>
        <v>0.22529573114877799</v>
      </c>
      <c r="BB6" s="8">
        <f t="shared" ca="1" si="1"/>
        <v>0.15214740342035515</v>
      </c>
      <c r="BC6" s="8">
        <f t="shared" ca="1" si="1"/>
        <v>9.7973412474461341E-2</v>
      </c>
      <c r="BD6" s="8">
        <f t="shared" ca="1" si="1"/>
        <v>8.8239113669108526E-2</v>
      </c>
      <c r="BE6" s="8">
        <f t="shared" ca="1" si="1"/>
        <v>3.0425666494293679E-2</v>
      </c>
      <c r="BF6" s="8">
        <f t="shared" ca="1" si="1"/>
        <v>0.11408660218510391</v>
      </c>
      <c r="BG6" s="8">
        <f t="shared" ca="1" si="1"/>
        <v>-7.9802652054650203E-3</v>
      </c>
      <c r="BH6" s="8">
        <f t="shared" ca="1" si="1"/>
        <v>-9.4940425880318813E-3</v>
      </c>
      <c r="BI6" s="8">
        <f t="shared" ca="1" si="1"/>
        <v>6.3329040911330736E-3</v>
      </c>
      <c r="BJ6" s="8"/>
      <c r="BK6" s="8"/>
      <c r="BL6" s="8"/>
    </row>
    <row r="8" spans="1:64" s="8" customFormat="1" x14ac:dyDescent="0.25">
      <c r="A8" s="8" t="s">
        <v>127</v>
      </c>
      <c r="B8" s="8" t="s">
        <v>129</v>
      </c>
    </row>
    <row r="9" spans="1:64" s="8" customFormat="1" x14ac:dyDescent="0.25">
      <c r="A9" s="8" t="s">
        <v>128</v>
      </c>
      <c r="B9" s="8" t="s">
        <v>130</v>
      </c>
    </row>
    <row r="10" spans="1:64" s="8" customFormat="1" x14ac:dyDescent="0.25">
      <c r="A10" s="8" t="s">
        <v>131</v>
      </c>
      <c r="B10" s="8">
        <v>1</v>
      </c>
    </row>
    <row r="11" spans="1:64" s="8" customFormat="1" x14ac:dyDescent="0.25">
      <c r="A11" s="8" t="s">
        <v>132</v>
      </c>
      <c r="B11" s="8">
        <v>23</v>
      </c>
    </row>
    <row r="12" spans="1:64" s="8" customFormat="1" x14ac:dyDescent="0.25">
      <c r="A12" s="8" t="s">
        <v>125</v>
      </c>
      <c r="B12" s="8" t="s">
        <v>124</v>
      </c>
      <c r="D12" s="8" t="s">
        <v>133</v>
      </c>
      <c r="E12" s="8">
        <v>1</v>
      </c>
      <c r="F12" s="8">
        <f>+E12+1</f>
        <v>2</v>
      </c>
      <c r="G12" s="8">
        <f t="shared" ref="G12:BI12" si="2">+F12+1</f>
        <v>3</v>
      </c>
      <c r="H12" s="8">
        <f t="shared" si="2"/>
        <v>4</v>
      </c>
      <c r="I12" s="8">
        <f t="shared" si="2"/>
        <v>5</v>
      </c>
      <c r="J12" s="8">
        <f t="shared" si="2"/>
        <v>6</v>
      </c>
      <c r="K12" s="8">
        <f t="shared" si="2"/>
        <v>7</v>
      </c>
      <c r="L12" s="8">
        <f t="shared" si="2"/>
        <v>8</v>
      </c>
      <c r="M12" s="8">
        <f t="shared" si="2"/>
        <v>9</v>
      </c>
      <c r="N12" s="8">
        <f t="shared" si="2"/>
        <v>10</v>
      </c>
      <c r="O12" s="8">
        <f t="shared" si="2"/>
        <v>11</v>
      </c>
      <c r="P12" s="8">
        <f t="shared" si="2"/>
        <v>12</v>
      </c>
      <c r="Q12" s="8">
        <f t="shared" si="2"/>
        <v>13</v>
      </c>
      <c r="R12" s="8">
        <f t="shared" si="2"/>
        <v>14</v>
      </c>
      <c r="S12" s="8">
        <f t="shared" si="2"/>
        <v>15</v>
      </c>
      <c r="T12" s="8">
        <f t="shared" si="2"/>
        <v>16</v>
      </c>
      <c r="U12" s="8">
        <f t="shared" si="2"/>
        <v>17</v>
      </c>
      <c r="V12" s="8">
        <f t="shared" si="2"/>
        <v>18</v>
      </c>
      <c r="W12" s="8">
        <f t="shared" si="2"/>
        <v>19</v>
      </c>
      <c r="X12" s="8">
        <f t="shared" si="2"/>
        <v>20</v>
      </c>
      <c r="Y12" s="8">
        <f t="shared" si="2"/>
        <v>21</v>
      </c>
      <c r="Z12" s="8">
        <f t="shared" si="2"/>
        <v>22</v>
      </c>
      <c r="AA12" s="8">
        <f t="shared" si="2"/>
        <v>23</v>
      </c>
      <c r="AB12" s="8">
        <f t="shared" si="2"/>
        <v>24</v>
      </c>
      <c r="AC12" s="8">
        <f t="shared" si="2"/>
        <v>25</v>
      </c>
      <c r="AD12" s="8">
        <f t="shared" si="2"/>
        <v>26</v>
      </c>
      <c r="AE12" s="8">
        <f t="shared" si="2"/>
        <v>27</v>
      </c>
      <c r="AF12" s="8">
        <f t="shared" si="2"/>
        <v>28</v>
      </c>
      <c r="AG12" s="8">
        <f t="shared" si="2"/>
        <v>29</v>
      </c>
      <c r="AH12" s="8">
        <f t="shared" si="2"/>
        <v>30</v>
      </c>
      <c r="AI12" s="8">
        <f t="shared" si="2"/>
        <v>31</v>
      </c>
      <c r="AJ12" s="8">
        <f t="shared" si="2"/>
        <v>32</v>
      </c>
      <c r="AK12" s="8">
        <f t="shared" si="2"/>
        <v>33</v>
      </c>
      <c r="AL12" s="8">
        <f t="shared" si="2"/>
        <v>34</v>
      </c>
      <c r="AM12" s="8">
        <f t="shared" si="2"/>
        <v>35</v>
      </c>
      <c r="AN12" s="8">
        <f t="shared" si="2"/>
        <v>36</v>
      </c>
      <c r="AO12" s="8">
        <f t="shared" si="2"/>
        <v>37</v>
      </c>
      <c r="AP12" s="8">
        <f t="shared" si="2"/>
        <v>38</v>
      </c>
      <c r="AQ12" s="8">
        <f t="shared" si="2"/>
        <v>39</v>
      </c>
      <c r="AR12" s="8">
        <f t="shared" si="2"/>
        <v>40</v>
      </c>
      <c r="AS12" s="8">
        <f t="shared" si="2"/>
        <v>41</v>
      </c>
      <c r="AT12" s="8">
        <f t="shared" si="2"/>
        <v>42</v>
      </c>
      <c r="AU12" s="8">
        <f t="shared" si="2"/>
        <v>43</v>
      </c>
      <c r="AV12" s="8">
        <f t="shared" si="2"/>
        <v>44</v>
      </c>
      <c r="AW12" s="8">
        <f t="shared" si="2"/>
        <v>45</v>
      </c>
      <c r="AX12" s="8">
        <f t="shared" si="2"/>
        <v>46</v>
      </c>
      <c r="AY12" s="8">
        <f t="shared" si="2"/>
        <v>47</v>
      </c>
      <c r="AZ12" s="8">
        <f t="shared" si="2"/>
        <v>48</v>
      </c>
      <c r="BA12" s="8">
        <f t="shared" si="2"/>
        <v>49</v>
      </c>
      <c r="BB12" s="8">
        <f t="shared" si="2"/>
        <v>50</v>
      </c>
      <c r="BC12" s="8">
        <f t="shared" si="2"/>
        <v>51</v>
      </c>
      <c r="BD12" s="8">
        <f t="shared" si="2"/>
        <v>52</v>
      </c>
      <c r="BE12" s="8">
        <f t="shared" si="2"/>
        <v>53</v>
      </c>
      <c r="BF12" s="8">
        <f t="shared" si="2"/>
        <v>54</v>
      </c>
      <c r="BG12" s="8">
        <f t="shared" si="2"/>
        <v>55</v>
      </c>
      <c r="BH12" s="8">
        <f t="shared" si="2"/>
        <v>56</v>
      </c>
      <c r="BI12" s="8">
        <f t="shared" si="2"/>
        <v>57</v>
      </c>
    </row>
    <row r="13" spans="1:64" s="8" customFormat="1" x14ac:dyDescent="0.25">
      <c r="A13" s="8" t="s">
        <v>126</v>
      </c>
      <c r="B13" s="8" t="s">
        <v>135</v>
      </c>
      <c r="D13" s="8" t="s">
        <v>135</v>
      </c>
      <c r="E13" s="8">
        <f ca="1">INDEX( INDIRECT($B$5&amp;$B13&amp;"!"&amp;$B8&amp;$B11&amp;":"&amp;$B9&amp;$B11), MATCH( E12, INDIRECT($B$5&amp;$B13&amp;"!"&amp;$B8&amp;$B10&amp;":"&amp;$B9&amp;$B10), 0 ))</f>
        <v>-0.32787638983515777</v>
      </c>
      <c r="F13" s="8">
        <f ca="1">INDEX( INDIRECT($B$5&amp;$B13&amp;"!"&amp;$B8&amp;$B11&amp;":"&amp;$B9&amp;$B11), MATCH( F12, INDIRECT($B$5&amp;$B13&amp;"!"&amp;$B8&amp;$B10&amp;":"&amp;$B9&amp;$B10), 0 ))</f>
        <v>-0.81041514377563351</v>
      </c>
      <c r="G13" s="8">
        <f t="shared" ref="G13" ca="1" si="3">INDEX( INDIRECT($B$5&amp;$B13&amp;"!"&amp;$B8&amp;$B11&amp;":"&amp;$B9&amp;$B11), MATCH( G12, INDIRECT($B$5&amp;$B13&amp;"!"&amp;$B8&amp;$B10&amp;":"&amp;$B9&amp;$B10), 0 ))</f>
        <v>-1.4687580571485004</v>
      </c>
      <c r="H13" s="8">
        <f t="shared" ref="H13" ca="1" si="4">INDEX( INDIRECT($B$5&amp;$B13&amp;"!"&amp;$B8&amp;$B11&amp;":"&amp;$B9&amp;$B11), MATCH( H12, INDIRECT($B$5&amp;$B13&amp;"!"&amp;$B8&amp;$B10&amp;":"&amp;$B9&amp;$B10), 0 ))</f>
        <v>-0.24160871485090496</v>
      </c>
      <c r="I13" s="8">
        <f t="shared" ref="I13" ca="1" si="5">INDEX( INDIRECT($B$5&amp;$B13&amp;"!"&amp;$B8&amp;$B11&amp;":"&amp;$B9&amp;$B11), MATCH( I12, INDIRECT($B$5&amp;$B13&amp;"!"&amp;$B8&amp;$B10&amp;":"&amp;$B9&amp;$B10), 0 ))</f>
        <v>-1.2597628790869675</v>
      </c>
      <c r="J13" s="8">
        <f t="shared" ref="J13" ca="1" si="6">INDEX( INDIRECT($B$5&amp;$B13&amp;"!"&amp;$B8&amp;$B11&amp;":"&amp;$B9&amp;$B11), MATCH( J12, INDIRECT($B$5&amp;$B13&amp;"!"&amp;$B8&amp;$B10&amp;":"&amp;$B9&amp;$B10), 0 ))</f>
        <v>-1.9198551073592141</v>
      </c>
      <c r="K13" s="8">
        <f t="shared" ref="K13" ca="1" si="7">INDEX( INDIRECT($B$5&amp;$B13&amp;"!"&amp;$B8&amp;$B11&amp;":"&amp;$B9&amp;$B11), MATCH( K12, INDIRECT($B$5&amp;$B13&amp;"!"&amp;$B8&amp;$B10&amp;":"&amp;$B9&amp;$B10), 0 ))</f>
        <v>-0.78602932072580067</v>
      </c>
      <c r="L13" s="8">
        <f t="shared" ref="L13" ca="1" si="8">INDEX( INDIRECT($B$5&amp;$B13&amp;"!"&amp;$B8&amp;$B11&amp;":"&amp;$B9&amp;$B11), MATCH( L12, INDIRECT($B$5&amp;$B13&amp;"!"&amp;$B8&amp;$B10&amp;":"&amp;$B9&amp;$B10), 0 ))</f>
        <v>-1.1394789656008597</v>
      </c>
      <c r="M13" s="8">
        <f t="shared" ref="M13" ca="1" si="9">INDEX( INDIRECT($B$5&amp;$B13&amp;"!"&amp;$B8&amp;$B11&amp;":"&amp;$B9&amp;$B11), MATCH( M12, INDIRECT($B$5&amp;$B13&amp;"!"&amp;$B8&amp;$B10&amp;":"&amp;$B9&amp;$B10), 0 ))</f>
        <v>-1.3349265524577936</v>
      </c>
      <c r="N13" s="8">
        <f t="shared" ref="N13" ca="1" si="10">INDEX( INDIRECT($B$5&amp;$B13&amp;"!"&amp;$B8&amp;$B11&amp;":"&amp;$B9&amp;$B11), MATCH( N12, INDIRECT($B$5&amp;$B13&amp;"!"&amp;$B8&amp;$B10&amp;":"&amp;$B9&amp;$B10), 0 ))</f>
        <v>-2.3540948302804621</v>
      </c>
      <c r="O13" s="8">
        <f t="shared" ref="O13" ca="1" si="11">INDEX( INDIRECT($B$5&amp;$B13&amp;"!"&amp;$B8&amp;$B11&amp;":"&amp;$B9&amp;$B11), MATCH( O12, INDIRECT($B$5&amp;$B13&amp;"!"&amp;$B8&amp;$B10&amp;":"&amp;$B9&amp;$B10), 0 ))</f>
        <v>-2.2854939953280806</v>
      </c>
      <c r="P13" s="8">
        <f t="shared" ref="P13" ca="1" si="12">INDEX( INDIRECT($B$5&amp;$B13&amp;"!"&amp;$B8&amp;$B11&amp;":"&amp;$B9&amp;$B11), MATCH( P12, INDIRECT($B$5&amp;$B13&amp;"!"&amp;$B8&amp;$B10&amp;":"&amp;$B9&amp;$B10), 0 ))</f>
        <v>-1.8574560008329577</v>
      </c>
      <c r="Q13" s="8">
        <f t="shared" ref="Q13" ca="1" si="13">INDEX( INDIRECT($B$5&amp;$B13&amp;"!"&amp;$B8&amp;$B11&amp;":"&amp;$B9&amp;$B11), MATCH( Q12, INDIRECT($B$5&amp;$B13&amp;"!"&amp;$B8&amp;$B10&amp;":"&amp;$B9&amp;$B10), 0 ))</f>
        <v>-1.5619138769708774</v>
      </c>
      <c r="R13" s="8">
        <f t="shared" ref="R13" ca="1" si="14">INDEX( INDIRECT($B$5&amp;$B13&amp;"!"&amp;$B8&amp;$B11&amp;":"&amp;$B9&amp;$B11), MATCH( R12, INDIRECT($B$5&amp;$B13&amp;"!"&amp;$B8&amp;$B10&amp;":"&amp;$B9&amp;$B10), 0 ))</f>
        <v>-2.9343563111905446E-3</v>
      </c>
      <c r="S13" s="8">
        <f t="shared" ref="S13" ca="1" si="15">INDEX( INDIRECT($B$5&amp;$B13&amp;"!"&amp;$B8&amp;$B11&amp;":"&amp;$B9&amp;$B11), MATCH( S12, INDIRECT($B$5&amp;$B13&amp;"!"&amp;$B8&amp;$B10&amp;":"&amp;$B9&amp;$B10), 0 ))</f>
        <v>-9.9493858611210406E-2</v>
      </c>
      <c r="T13" s="8">
        <f t="shared" ref="T13" ca="1" si="16">INDEX( INDIRECT($B$5&amp;$B13&amp;"!"&amp;$B8&amp;$B11&amp;":"&amp;$B9&amp;$B11), MATCH( T12, INDIRECT($B$5&amp;$B13&amp;"!"&amp;$B8&amp;$B10&amp;":"&amp;$B9&amp;$B10), 0 ))</f>
        <v>-0.40226410534980328</v>
      </c>
      <c r="U13" s="8">
        <f t="shared" ref="U13" ca="1" si="17">INDEX( INDIRECT($B$5&amp;$B13&amp;"!"&amp;$B8&amp;$B11&amp;":"&amp;$B9&amp;$B11), MATCH( U12, INDIRECT($B$5&amp;$B13&amp;"!"&amp;$B8&amp;$B10&amp;":"&amp;$B9&amp;$B10), 0 ))</f>
        <v>-0.15532868264490629</v>
      </c>
      <c r="V13" s="8">
        <f t="shared" ref="V13" ca="1" si="18">INDEX( INDIRECT($B$5&amp;$B13&amp;"!"&amp;$B8&amp;$B11&amp;":"&amp;$B9&amp;$B11), MATCH( V12, INDIRECT($B$5&amp;$B13&amp;"!"&amp;$B8&amp;$B10&amp;":"&amp;$B9&amp;$B10), 0 ))</f>
        <v>-1.3204853593080768</v>
      </c>
      <c r="W13" s="8">
        <f t="shared" ref="W13" ca="1" si="19">INDEX( INDIRECT($B$5&amp;$B13&amp;"!"&amp;$B8&amp;$B11&amp;":"&amp;$B9&amp;$B11), MATCH( W12, INDIRECT($B$5&amp;$B13&amp;"!"&amp;$B8&amp;$B10&amp;":"&amp;$B9&amp;$B10), 0 ))</f>
        <v>-1.3863798180277054</v>
      </c>
      <c r="X13" s="8">
        <f t="shared" ref="X13" ca="1" si="20">INDEX( INDIRECT($B$5&amp;$B13&amp;"!"&amp;$B8&amp;$B11&amp;":"&amp;$B9&amp;$B11), MATCH( X12, INDIRECT($B$5&amp;$B13&amp;"!"&amp;$B8&amp;$B10&amp;":"&amp;$B9&amp;$B10), 0 ))</f>
        <v>-1.3951954398724764</v>
      </c>
      <c r="Y13" s="8">
        <f t="shared" ref="Y13" ca="1" si="21">INDEX( INDIRECT($B$5&amp;$B13&amp;"!"&amp;$B8&amp;$B11&amp;":"&amp;$B9&amp;$B11), MATCH( Y12, INDIRECT($B$5&amp;$B13&amp;"!"&amp;$B8&amp;$B10&amp;":"&amp;$B9&amp;$B10), 0 ))</f>
        <v>-2.4961843977469922</v>
      </c>
      <c r="Z13" s="8">
        <f t="shared" ref="Z13" ca="1" si="22">INDEX( INDIRECT($B$5&amp;$B13&amp;"!"&amp;$B8&amp;$B11&amp;":"&amp;$B9&amp;$B11), MATCH( Z12, INDIRECT($B$5&amp;$B13&amp;"!"&amp;$B8&amp;$B10&amp;":"&amp;$B9&amp;$B10), 0 ))</f>
        <v>-2.2324810279728768</v>
      </c>
      <c r="AA13" s="8">
        <f t="shared" ref="AA13" ca="1" si="23">INDEX( INDIRECT($B$5&amp;$B13&amp;"!"&amp;$B8&amp;$B11&amp;":"&amp;$B9&amp;$B11), MATCH( AA12, INDIRECT($B$5&amp;$B13&amp;"!"&amp;$B8&amp;$B10&amp;":"&amp;$B9&amp;$B10), 0 ))</f>
        <v>-1.3311172045398223</v>
      </c>
      <c r="AB13" s="8">
        <f t="shared" ref="AB13" ca="1" si="24">INDEX( INDIRECT($B$5&amp;$B13&amp;"!"&amp;$B8&amp;$B11&amp;":"&amp;$B9&amp;$B11), MATCH( AB12, INDIRECT($B$5&amp;$B13&amp;"!"&amp;$B8&amp;$B10&amp;":"&amp;$B9&amp;$B10), 0 ))</f>
        <v>-1.8737817555058767</v>
      </c>
      <c r="AC13" s="8">
        <f t="shared" ref="AC13" ca="1" si="25">INDEX( INDIRECT($B$5&amp;$B13&amp;"!"&amp;$B8&amp;$B11&amp;":"&amp;$B9&amp;$B11), MATCH( AC12, INDIRECT($B$5&amp;$B13&amp;"!"&amp;$B8&amp;$B10&amp;":"&amp;$B9&amp;$B10), 0 ))</f>
        <v>-2.7700816032901754</v>
      </c>
      <c r="AD13" s="8">
        <f t="shared" ref="AD13" ca="1" si="26">INDEX( INDIRECT($B$5&amp;$B13&amp;"!"&amp;$B8&amp;$B11&amp;":"&amp;$B9&amp;$B11), MATCH( AD12, INDIRECT($B$5&amp;$B13&amp;"!"&amp;$B8&amp;$B10&amp;":"&amp;$B9&amp;$B10), 0 ))</f>
        <v>-8.1380801467170301</v>
      </c>
      <c r="AE13" s="8">
        <f t="shared" ref="AE13" ca="1" si="27">INDEX( INDIRECT($B$5&amp;$B13&amp;"!"&amp;$B8&amp;$B11&amp;":"&amp;$B9&amp;$B11), MATCH( AE12, INDIRECT($B$5&amp;$B13&amp;"!"&amp;$B8&amp;$B10&amp;":"&amp;$B9&amp;$B10), 0 ))</f>
        <v>-9.6304221850244787</v>
      </c>
      <c r="AF13" s="8">
        <f t="shared" ref="AF13" ca="1" si="28">INDEX( INDIRECT($B$5&amp;$B13&amp;"!"&amp;$B8&amp;$B11&amp;":"&amp;$B9&amp;$B11), MATCH( AF12, INDIRECT($B$5&amp;$B13&amp;"!"&amp;$B8&amp;$B10&amp;":"&amp;$B9&amp;$B10), 0 ))</f>
        <v>-7.2318248976998234</v>
      </c>
      <c r="AG13" s="8">
        <f t="shared" ref="AG13" ca="1" si="29">INDEX( INDIRECT($B$5&amp;$B13&amp;"!"&amp;$B8&amp;$B11&amp;":"&amp;$B9&amp;$B11), MATCH( AG12, INDIRECT($B$5&amp;$B13&amp;"!"&amp;$B8&amp;$B10&amp;":"&amp;$B9&amp;$B10), 0 ))</f>
        <v>-3.0253840447314939</v>
      </c>
      <c r="AH13" s="8">
        <f t="shared" ref="AH13" ca="1" si="30">INDEX( INDIRECT($B$5&amp;$B13&amp;"!"&amp;$B8&amp;$B11&amp;":"&amp;$B9&amp;$B11), MATCH( AH12, INDIRECT($B$5&amp;$B13&amp;"!"&amp;$B8&amp;$B10&amp;":"&amp;$B9&amp;$B10), 0 ))</f>
        <v>-1.7141459540418458</v>
      </c>
      <c r="AI13" s="8">
        <f t="shared" ref="AI13" ca="1" si="31">INDEX( INDIRECT($B$5&amp;$B13&amp;"!"&amp;$B8&amp;$B11&amp;":"&amp;$B9&amp;$B11), MATCH( AI12, INDIRECT($B$5&amp;$B13&amp;"!"&amp;$B8&amp;$B10&amp;":"&amp;$B9&amp;$B10), 0 ))</f>
        <v>-0.10573806725523438</v>
      </c>
      <c r="AJ13" s="8">
        <f t="shared" ref="AJ13" ca="1" si="32">INDEX( INDIRECT($B$5&amp;$B13&amp;"!"&amp;$B8&amp;$B11&amp;":"&amp;$B9&amp;$B11), MATCH( AJ12, INDIRECT($B$5&amp;$B13&amp;"!"&amp;$B8&amp;$B10&amp;":"&amp;$B9&amp;$B10), 0 ))</f>
        <v>-2.1764582651427222</v>
      </c>
      <c r="AK13" s="8">
        <f t="shared" ref="AK13" ca="1" si="33">INDEX( INDIRECT($B$5&amp;$B13&amp;"!"&amp;$B8&amp;$B11&amp;":"&amp;$B9&amp;$B11), MATCH( AK12, INDIRECT($B$5&amp;$B13&amp;"!"&amp;$B8&amp;$B10&amp;":"&amp;$B9&amp;$B10), 0 ))</f>
        <v>-2.325845391235315</v>
      </c>
      <c r="AL13" s="8">
        <f t="shared" ref="AL13" ca="1" si="34">INDEX( INDIRECT($B$5&amp;$B13&amp;"!"&amp;$B8&amp;$B11&amp;":"&amp;$B9&amp;$B11), MATCH( AL12, INDIRECT($B$5&amp;$B13&amp;"!"&amp;$B8&amp;$B10&amp;":"&amp;$B9&amp;$B10), 0 ))</f>
        <v>-2.2374605709692852</v>
      </c>
      <c r="AM13" s="8">
        <f t="shared" ref="AM13" ca="1" si="35">INDEX( INDIRECT($B$5&amp;$B13&amp;"!"&amp;$B8&amp;$B11&amp;":"&amp;$B9&amp;$B11), MATCH( AM12, INDIRECT($B$5&amp;$B13&amp;"!"&amp;$B8&amp;$B10&amp;":"&amp;$B9&amp;$B10), 0 ))</f>
        <v>-1.2024428094024375</v>
      </c>
      <c r="AN13" s="8">
        <f t="shared" ref="AN13" ca="1" si="36">INDEX( INDIRECT($B$5&amp;$B13&amp;"!"&amp;$B8&amp;$B11&amp;":"&amp;$B9&amp;$B11), MATCH( AN12, INDIRECT($B$5&amp;$B13&amp;"!"&amp;$B8&amp;$B10&amp;":"&amp;$B9&amp;$B10), 0 ))</f>
        <v>-3.4086821996405559</v>
      </c>
      <c r="AO13" s="8">
        <f t="shared" ref="AO13" ca="1" si="37">INDEX( INDIRECT($B$5&amp;$B13&amp;"!"&amp;$B8&amp;$B11&amp;":"&amp;$B9&amp;$B11), MATCH( AO12, INDIRECT($B$5&amp;$B13&amp;"!"&amp;$B8&amp;$B10&amp;":"&amp;$B9&amp;$B10), 0 ))</f>
        <v>-4.605276440139261</v>
      </c>
      <c r="AP13" s="8">
        <f t="shared" ref="AP13" ca="1" si="38">INDEX( INDIRECT($B$5&amp;$B13&amp;"!"&amp;$B8&amp;$B11&amp;":"&amp;$B9&amp;$B11), MATCH( AP12, INDIRECT($B$5&amp;$B13&amp;"!"&amp;$B8&amp;$B10&amp;":"&amp;$B9&amp;$B10), 0 ))</f>
        <v>-2.3690212483808759</v>
      </c>
      <c r="AQ13" s="8">
        <f t="shared" ref="AQ13" ca="1" si="39">INDEX( INDIRECT($B$5&amp;$B13&amp;"!"&amp;$B8&amp;$B11&amp;":"&amp;$B9&amp;$B11), MATCH( AQ12, INDIRECT($B$5&amp;$B13&amp;"!"&amp;$B8&amp;$B10&amp;":"&amp;$B9&amp;$B10), 0 ))</f>
        <v>-2.7124961568155026</v>
      </c>
      <c r="AR13" s="8">
        <f t="shared" ref="AR13" ca="1" si="40">INDEX( INDIRECT($B$5&amp;$B13&amp;"!"&amp;$B8&amp;$B11&amp;":"&amp;$B9&amp;$B11), MATCH( AR12, INDIRECT($B$5&amp;$B13&amp;"!"&amp;$B8&amp;$B10&amp;":"&amp;$B9&amp;$B10), 0 ))</f>
        <v>-4.1690036537897495</v>
      </c>
      <c r="AS13" s="8">
        <f t="shared" ref="AS13" ca="1" si="41">INDEX( INDIRECT($B$5&amp;$B13&amp;"!"&amp;$B8&amp;$B11&amp;":"&amp;$B9&amp;$B11), MATCH( AS12, INDIRECT($B$5&amp;$B13&amp;"!"&amp;$B8&amp;$B10&amp;":"&amp;$B9&amp;$B10), 0 ))</f>
        <v>-3.5039938475735055</v>
      </c>
      <c r="AT13" s="8">
        <f t="shared" ref="AT13" ca="1" si="42">INDEX( INDIRECT($B$5&amp;$B13&amp;"!"&amp;$B8&amp;$B11&amp;":"&amp;$B9&amp;$B11), MATCH( AT12, INDIRECT($B$5&amp;$B13&amp;"!"&amp;$B8&amp;$B10&amp;":"&amp;$B9&amp;$B10), 0 ))</f>
        <v>-2.0102726617271749</v>
      </c>
      <c r="AU13" s="8">
        <f t="shared" ref="AU13" ca="1" si="43">INDEX( INDIRECT($B$5&amp;$B13&amp;"!"&amp;$B8&amp;$B11&amp;":"&amp;$B9&amp;$B11), MATCH( AU12, INDIRECT($B$5&amp;$B13&amp;"!"&amp;$B8&amp;$B10&amp;":"&amp;$B9&amp;$B10), 0 ))</f>
        <v>-1.5234618112698883</v>
      </c>
      <c r="AV13" s="8">
        <f t="shared" ref="AV13" ca="1" si="44">INDEX( INDIRECT($B$5&amp;$B13&amp;"!"&amp;$B8&amp;$B11&amp;":"&amp;$B9&amp;$B11), MATCH( AV12, INDIRECT($B$5&amp;$B13&amp;"!"&amp;$B8&amp;$B10&amp;":"&amp;$B9&amp;$B10), 0 ))</f>
        <v>-2.5530057150380925</v>
      </c>
      <c r="AW13" s="8">
        <f t="shared" ref="AW13" ca="1" si="45">INDEX( INDIRECT($B$5&amp;$B13&amp;"!"&amp;$B8&amp;$B11&amp;":"&amp;$B9&amp;$B11), MATCH( AW12, INDIRECT($B$5&amp;$B13&amp;"!"&amp;$B8&amp;$B10&amp;":"&amp;$B9&amp;$B10), 0 ))</f>
        <v>-2.7363946175280374</v>
      </c>
      <c r="AX13" s="8">
        <f t="shared" ref="AX13" ca="1" si="46">INDEX( INDIRECT($B$5&amp;$B13&amp;"!"&amp;$B8&amp;$B11&amp;":"&amp;$B9&amp;$B11), MATCH( AX12, INDIRECT($B$5&amp;$B13&amp;"!"&amp;$B8&amp;$B10&amp;":"&amp;$B9&amp;$B10), 0 ))</f>
        <v>-2.7480457574842299</v>
      </c>
      <c r="AY13" s="8">
        <f t="shared" ref="AY13" ca="1" si="47">INDEX( INDIRECT($B$5&amp;$B13&amp;"!"&amp;$B8&amp;$B11&amp;":"&amp;$B9&amp;$B11), MATCH( AY12, INDIRECT($B$5&amp;$B13&amp;"!"&amp;$B8&amp;$B10&amp;":"&amp;$B9&amp;$B10), 0 ))</f>
        <v>-2.2007776033916904</v>
      </c>
      <c r="AZ13" s="8">
        <f t="shared" ref="AZ13" ca="1" si="48">INDEX( INDIRECT($B$5&amp;$B13&amp;"!"&amp;$B8&amp;$B11&amp;":"&amp;$B9&amp;$B11), MATCH( AZ12, INDIRECT($B$5&amp;$B13&amp;"!"&amp;$B8&amp;$B10&amp;":"&amp;$B9&amp;$B10), 0 ))</f>
        <v>-2.1843426957348644</v>
      </c>
      <c r="BA13" s="8">
        <f t="shared" ref="BA13" ca="1" si="49">INDEX( INDIRECT($B$5&amp;$B13&amp;"!"&amp;$B8&amp;$B11&amp;":"&amp;$B9&amp;$B11), MATCH( BA12, INDIRECT($B$5&amp;$B13&amp;"!"&amp;$B8&amp;$B10&amp;":"&amp;$B9&amp;$B10), 0 ))</f>
        <v>-2.0359071921215777</v>
      </c>
      <c r="BB13" s="8">
        <f t="shared" ref="BB13" ca="1" si="50">INDEX( INDIRECT($B$5&amp;$B13&amp;"!"&amp;$B8&amp;$B11&amp;":"&amp;$B9&amp;$B11), MATCH( BB12, INDIRECT($B$5&amp;$B13&amp;"!"&amp;$B8&amp;$B10&amp;":"&amp;$B9&amp;$B10), 0 ))</f>
        <v>-2.5960353133756664</v>
      </c>
      <c r="BC13" s="8">
        <f t="shared" ref="BC13" ca="1" si="51">INDEX( INDIRECT($B$5&amp;$B13&amp;"!"&amp;$B8&amp;$B11&amp;":"&amp;$B9&amp;$B11), MATCH( BC12, INDIRECT($B$5&amp;$B13&amp;"!"&amp;$B8&amp;$B10&amp;":"&amp;$B9&amp;$B10), 0 ))</f>
        <v>-2.6697570250629021</v>
      </c>
      <c r="BD13" s="8">
        <f t="shared" ref="BD13" ca="1" si="52">INDEX( INDIRECT($B$5&amp;$B13&amp;"!"&amp;$B8&amp;$B11&amp;":"&amp;$B9&amp;$B11), MATCH( BD12, INDIRECT($B$5&amp;$B13&amp;"!"&amp;$B8&amp;$B10&amp;":"&amp;$B9&amp;$B10), 0 ))</f>
        <v>-2.7505704403963271</v>
      </c>
      <c r="BE13" s="8">
        <f t="shared" ref="BE13" ca="1" si="53">INDEX( INDIRECT($B$5&amp;$B13&amp;"!"&amp;$B8&amp;$B11&amp;":"&amp;$B9&amp;$B11), MATCH( BE12, INDIRECT($B$5&amp;$B13&amp;"!"&amp;$B8&amp;$B10&amp;":"&amp;$B9&amp;$B10), 0 ))</f>
        <v>-2.55372410114586</v>
      </c>
      <c r="BF13" s="8">
        <f t="shared" ref="BF13" ca="1" si="54">INDEX( INDIRECT($B$5&amp;$B13&amp;"!"&amp;$B8&amp;$B11&amp;":"&amp;$B9&amp;$B11), MATCH( BF12, INDIRECT($B$5&amp;$B13&amp;"!"&amp;$B8&amp;$B10&amp;":"&amp;$B9&amp;$B10), 0 ))</f>
        <v>-2.8354268466337595</v>
      </c>
      <c r="BG13" s="8">
        <f t="shared" ref="BG13" ca="1" si="55">INDEX( INDIRECT($B$5&amp;$B13&amp;"!"&amp;$B8&amp;$B11&amp;":"&amp;$B9&amp;$B11), MATCH( BG12, INDIRECT($B$5&amp;$B13&amp;"!"&amp;$B8&amp;$B10&amp;":"&amp;$B9&amp;$B10), 0 ))</f>
        <v>-2.7889356685558031</v>
      </c>
      <c r="BH13" s="8">
        <f t="shared" ref="BH13" ca="1" si="56">INDEX( INDIRECT($B$5&amp;$B13&amp;"!"&amp;$B8&amp;$B11&amp;":"&amp;$B9&amp;$B11), MATCH( BH12, INDIRECT($B$5&amp;$B13&amp;"!"&amp;$B8&amp;$B10&amp;":"&amp;$B9&amp;$B10), 0 ))</f>
        <v>-2.8818921514480289</v>
      </c>
      <c r="BI13" s="8">
        <f t="shared" ref="BI13" ca="1" si="57">INDEX( INDIRECT($B$5&amp;$B13&amp;"!"&amp;$B8&amp;$B11&amp;":"&amp;$B9&amp;$B11), MATCH( BI12, INDIRECT($B$5&amp;$B13&amp;"!"&amp;$B8&amp;$B10&amp;":"&amp;$B9&amp;$B10), 0 ))</f>
        <v>7.6278664420970088E-2</v>
      </c>
    </row>
    <row r="15" spans="1:64" s="8" customFormat="1" x14ac:dyDescent="0.25"/>
    <row r="16" spans="1:64" s="8" customFormat="1" x14ac:dyDescent="0.25">
      <c r="A16" s="8" t="s">
        <v>127</v>
      </c>
      <c r="B16" s="8" t="s">
        <v>129</v>
      </c>
    </row>
    <row r="17" spans="1:61" s="8" customFormat="1" x14ac:dyDescent="0.25">
      <c r="A17" s="8" t="s">
        <v>128</v>
      </c>
      <c r="B17" s="8" t="s">
        <v>130</v>
      </c>
    </row>
    <row r="18" spans="1:61" s="8" customFormat="1" x14ac:dyDescent="0.25">
      <c r="A18" s="8" t="s">
        <v>131</v>
      </c>
      <c r="B18" s="8">
        <v>1</v>
      </c>
    </row>
    <row r="19" spans="1:61" s="8" customFormat="1" x14ac:dyDescent="0.25">
      <c r="A19" s="8" t="s">
        <v>132</v>
      </c>
      <c r="B19" s="8">
        <v>23</v>
      </c>
    </row>
    <row r="20" spans="1:61" s="8" customFormat="1" x14ac:dyDescent="0.25">
      <c r="A20" s="8" t="s">
        <v>125</v>
      </c>
      <c r="B20" s="8" t="s">
        <v>124</v>
      </c>
      <c r="D20" s="8" t="s">
        <v>133</v>
      </c>
      <c r="E20" s="8">
        <v>1</v>
      </c>
      <c r="F20" s="8">
        <f>+E20+1</f>
        <v>2</v>
      </c>
      <c r="G20" s="8">
        <f t="shared" ref="G20:BI20" si="58">+F20+1</f>
        <v>3</v>
      </c>
      <c r="H20" s="8">
        <f t="shared" si="58"/>
        <v>4</v>
      </c>
      <c r="I20" s="8">
        <f t="shared" si="58"/>
        <v>5</v>
      </c>
      <c r="J20" s="8">
        <f t="shared" si="58"/>
        <v>6</v>
      </c>
      <c r="K20" s="8">
        <f t="shared" si="58"/>
        <v>7</v>
      </c>
      <c r="L20" s="8">
        <f t="shared" si="58"/>
        <v>8</v>
      </c>
      <c r="M20" s="8">
        <f t="shared" si="58"/>
        <v>9</v>
      </c>
      <c r="N20" s="8">
        <f t="shared" si="58"/>
        <v>10</v>
      </c>
      <c r="O20" s="8">
        <f t="shared" si="58"/>
        <v>11</v>
      </c>
      <c r="P20" s="8">
        <f t="shared" si="58"/>
        <v>12</v>
      </c>
      <c r="Q20" s="8">
        <f t="shared" si="58"/>
        <v>13</v>
      </c>
      <c r="R20" s="8">
        <f t="shared" si="58"/>
        <v>14</v>
      </c>
      <c r="S20" s="8">
        <f t="shared" si="58"/>
        <v>15</v>
      </c>
      <c r="T20" s="8">
        <f t="shared" si="58"/>
        <v>16</v>
      </c>
      <c r="U20" s="8">
        <f t="shared" si="58"/>
        <v>17</v>
      </c>
      <c r="V20" s="8">
        <f t="shared" si="58"/>
        <v>18</v>
      </c>
      <c r="W20" s="8">
        <f t="shared" si="58"/>
        <v>19</v>
      </c>
      <c r="X20" s="8">
        <f t="shared" si="58"/>
        <v>20</v>
      </c>
      <c r="Y20" s="8">
        <f t="shared" si="58"/>
        <v>21</v>
      </c>
      <c r="Z20" s="8">
        <f t="shared" si="58"/>
        <v>22</v>
      </c>
      <c r="AA20" s="8">
        <f t="shared" si="58"/>
        <v>23</v>
      </c>
      <c r="AB20" s="8">
        <f t="shared" si="58"/>
        <v>24</v>
      </c>
      <c r="AC20" s="8">
        <f t="shared" si="58"/>
        <v>25</v>
      </c>
      <c r="AD20" s="8">
        <f t="shared" si="58"/>
        <v>26</v>
      </c>
      <c r="AE20" s="8">
        <f t="shared" si="58"/>
        <v>27</v>
      </c>
      <c r="AF20" s="8">
        <f t="shared" si="58"/>
        <v>28</v>
      </c>
      <c r="AG20" s="8">
        <f t="shared" si="58"/>
        <v>29</v>
      </c>
      <c r="AH20" s="8">
        <f t="shared" si="58"/>
        <v>30</v>
      </c>
      <c r="AI20" s="8">
        <f t="shared" si="58"/>
        <v>31</v>
      </c>
      <c r="AJ20" s="8">
        <f t="shared" si="58"/>
        <v>32</v>
      </c>
      <c r="AK20" s="8">
        <f t="shared" si="58"/>
        <v>33</v>
      </c>
      <c r="AL20" s="8">
        <f t="shared" si="58"/>
        <v>34</v>
      </c>
      <c r="AM20" s="8">
        <f t="shared" si="58"/>
        <v>35</v>
      </c>
      <c r="AN20" s="8">
        <f t="shared" si="58"/>
        <v>36</v>
      </c>
      <c r="AO20" s="8">
        <f t="shared" si="58"/>
        <v>37</v>
      </c>
      <c r="AP20" s="8">
        <f t="shared" si="58"/>
        <v>38</v>
      </c>
      <c r="AQ20" s="8">
        <f t="shared" si="58"/>
        <v>39</v>
      </c>
      <c r="AR20" s="8">
        <f t="shared" si="58"/>
        <v>40</v>
      </c>
      <c r="AS20" s="8">
        <f t="shared" si="58"/>
        <v>41</v>
      </c>
      <c r="AT20" s="8">
        <f t="shared" si="58"/>
        <v>42</v>
      </c>
      <c r="AU20" s="8">
        <f t="shared" si="58"/>
        <v>43</v>
      </c>
      <c r="AV20" s="8">
        <f t="shared" si="58"/>
        <v>44</v>
      </c>
      <c r="AW20" s="8">
        <f t="shared" si="58"/>
        <v>45</v>
      </c>
      <c r="AX20" s="8">
        <f t="shared" si="58"/>
        <v>46</v>
      </c>
      <c r="AY20" s="8">
        <f t="shared" si="58"/>
        <v>47</v>
      </c>
      <c r="AZ20" s="8">
        <f t="shared" si="58"/>
        <v>48</v>
      </c>
      <c r="BA20" s="8">
        <f t="shared" si="58"/>
        <v>49</v>
      </c>
      <c r="BB20" s="8">
        <f t="shared" si="58"/>
        <v>50</v>
      </c>
      <c r="BC20" s="8">
        <f t="shared" si="58"/>
        <v>51</v>
      </c>
      <c r="BD20" s="8">
        <f t="shared" si="58"/>
        <v>52</v>
      </c>
      <c r="BE20" s="8">
        <f t="shared" si="58"/>
        <v>53</v>
      </c>
      <c r="BF20" s="8">
        <f t="shared" si="58"/>
        <v>54</v>
      </c>
      <c r="BG20" s="8">
        <f t="shared" si="58"/>
        <v>55</v>
      </c>
      <c r="BH20" s="8">
        <f t="shared" si="58"/>
        <v>56</v>
      </c>
      <c r="BI20" s="8">
        <f t="shared" si="58"/>
        <v>57</v>
      </c>
    </row>
    <row r="21" spans="1:61" s="8" customFormat="1" x14ac:dyDescent="0.25">
      <c r="A21" s="8" t="s">
        <v>126</v>
      </c>
      <c r="B21" s="8" t="s">
        <v>136</v>
      </c>
      <c r="D21" s="8" t="s">
        <v>136</v>
      </c>
      <c r="E21" s="8">
        <f ca="1">INDEX( INDIRECT($B$5&amp;$B21&amp;"!"&amp;$B16&amp;$B19&amp;":"&amp;$B17&amp;$B19), MATCH( E20, INDIRECT($B$5&amp;$B21&amp;"!"&amp;$B16&amp;$B18&amp;":"&amp;$B17&amp;$B18), 0 ))</f>
        <v>1.1544727167254853</v>
      </c>
      <c r="F21" s="8">
        <f ca="1">INDEX( INDIRECT($B$5&amp;$B21&amp;"!"&amp;$B16&amp;$B19&amp;":"&amp;$B17&amp;$B19), MATCH( F20, INDIRECT($B$5&amp;$B21&amp;"!"&amp;$B16&amp;$B18&amp;":"&amp;$B17&amp;$B18), 0 ))</f>
        <v>0.96833823435469313</v>
      </c>
      <c r="G21" s="8">
        <f t="shared" ref="G21" ca="1" si="59">INDEX( INDIRECT($B$5&amp;$B21&amp;"!"&amp;$B16&amp;$B19&amp;":"&amp;$B17&amp;$B19), MATCH( G20, INDIRECT($B$5&amp;$B21&amp;"!"&amp;$B16&amp;$B18&amp;":"&amp;$B17&amp;$B18), 0 ))</f>
        <v>0.90648807538762366</v>
      </c>
      <c r="H21" s="8">
        <f t="shared" ref="H21" ca="1" si="60">INDEX( INDIRECT($B$5&amp;$B21&amp;"!"&amp;$B16&amp;$B19&amp;":"&amp;$B17&amp;$B19), MATCH( H20, INDIRECT($B$5&amp;$B21&amp;"!"&amp;$B16&amp;$B18&amp;":"&amp;$B17&amp;$B18), 0 ))</f>
        <v>1.2658181748191222</v>
      </c>
      <c r="I21" s="8">
        <f t="shared" ref="I21" ca="1" si="61">INDEX( INDIRECT($B$5&amp;$B21&amp;"!"&amp;$B16&amp;$B19&amp;":"&amp;$B17&amp;$B19), MATCH( I20, INDIRECT($B$5&amp;$B21&amp;"!"&amp;$B16&amp;$B18&amp;":"&amp;$B17&amp;$B18), 0 ))</f>
        <v>0.56073660474804665</v>
      </c>
      <c r="J21" s="8">
        <f t="shared" ref="J21" ca="1" si="62">INDEX( INDIRECT($B$5&amp;$B21&amp;"!"&amp;$B16&amp;$B19&amp;":"&amp;$B17&amp;$B19), MATCH( J20, INDIRECT($B$5&amp;$B21&amp;"!"&amp;$B16&amp;$B18&amp;":"&amp;$B17&amp;$B18), 0 ))</f>
        <v>0.53985448052369378</v>
      </c>
      <c r="K21" s="8">
        <f t="shared" ref="K21" ca="1" si="63">INDEX( INDIRECT($B$5&amp;$B21&amp;"!"&amp;$B16&amp;$B19&amp;":"&amp;$B17&amp;$B19), MATCH( K20, INDIRECT($B$5&amp;$B21&amp;"!"&amp;$B16&amp;$B18&amp;":"&amp;$B17&amp;$B18), 0 ))</f>
        <v>0.94783927393948808</v>
      </c>
      <c r="L21" s="8">
        <f t="shared" ref="L21" ca="1" si="64">INDEX( INDIRECT($B$5&amp;$B21&amp;"!"&amp;$B16&amp;$B19&amp;":"&amp;$B17&amp;$B19), MATCH( L20, INDIRECT($B$5&amp;$B21&amp;"!"&amp;$B16&amp;$B18&amp;":"&amp;$B17&amp;$B18), 0 ))</f>
        <v>0.62057834104207732</v>
      </c>
      <c r="M21" s="8">
        <f t="shared" ref="M21" ca="1" si="65">INDEX( INDIRECT($B$5&amp;$B21&amp;"!"&amp;$B16&amp;$B19&amp;":"&amp;$B17&amp;$B19), MATCH( M20, INDIRECT($B$5&amp;$B21&amp;"!"&amp;$B16&amp;$B18&amp;":"&amp;$B17&amp;$B18), 0 ))</f>
        <v>0.5231143074271527</v>
      </c>
      <c r="N21" s="8">
        <f t="shared" ref="N21" ca="1" si="66">INDEX( INDIRECT($B$5&amp;$B21&amp;"!"&amp;$B16&amp;$B19&amp;":"&amp;$B17&amp;$B19), MATCH( N20, INDIRECT($B$5&amp;$B21&amp;"!"&amp;$B16&amp;$B18&amp;":"&amp;$B17&amp;$B18), 0 ))</f>
        <v>-0.41207578464417249</v>
      </c>
      <c r="O21" s="8">
        <f t="shared" ref="O21" ca="1" si="67">INDEX( INDIRECT($B$5&amp;$B21&amp;"!"&amp;$B16&amp;$B19&amp;":"&amp;$B17&amp;$B19), MATCH( O20, INDIRECT($B$5&amp;$B21&amp;"!"&amp;$B16&amp;$B18&amp;":"&amp;$B17&amp;$B18), 0 ))</f>
        <v>-0.68874081228507134</v>
      </c>
      <c r="P21" s="8">
        <f t="shared" ref="P21" ca="1" si="68">INDEX( INDIRECT($B$5&amp;$B21&amp;"!"&amp;$B16&amp;$B19&amp;":"&amp;$B17&amp;$B19), MATCH( P20, INDIRECT($B$5&amp;$B21&amp;"!"&amp;$B16&amp;$B18&amp;":"&amp;$B17&amp;$B18), 0 ))</f>
        <v>0.44686434930658603</v>
      </c>
      <c r="Q21" s="8">
        <f t="shared" ref="Q21" ca="1" si="69">INDEX( INDIRECT($B$5&amp;$B21&amp;"!"&amp;$B16&amp;$B19&amp;":"&amp;$B17&amp;$B19), MATCH( Q20, INDIRECT($B$5&amp;$B21&amp;"!"&amp;$B16&amp;$B18&amp;":"&amp;$B17&amp;$B18), 0 ))</f>
        <v>0.19671446561828621</v>
      </c>
      <c r="R21" s="8">
        <f t="shared" ref="R21" ca="1" si="70">INDEX( INDIRECT($B$5&amp;$B21&amp;"!"&amp;$B16&amp;$B19&amp;":"&amp;$B17&amp;$B19), MATCH( R20, INDIRECT($B$5&amp;$B21&amp;"!"&amp;$B16&amp;$B18&amp;":"&amp;$B17&amp;$B18), 0 ))</f>
        <v>2.3770426405262723</v>
      </c>
      <c r="S21" s="8">
        <f t="shared" ref="S21" ca="1" si="71">INDEX( INDIRECT($B$5&amp;$B21&amp;"!"&amp;$B16&amp;$B19&amp;":"&amp;$B17&amp;$B19), MATCH( S20, INDIRECT($B$5&amp;$B21&amp;"!"&amp;$B16&amp;$B18&amp;":"&amp;$B17&amp;$B18), 0 ))</f>
        <v>2.798451224266052</v>
      </c>
      <c r="T21" s="8">
        <f t="shared" ref="T21" ca="1" si="72">INDEX( INDIRECT($B$5&amp;$B21&amp;"!"&amp;$B16&amp;$B19&amp;":"&amp;$B17&amp;$B19), MATCH( T20, INDIRECT($B$5&amp;$B21&amp;"!"&amp;$B16&amp;$B18&amp;":"&amp;$B17&amp;$B18), 0 ))</f>
        <v>1.9954238835152349</v>
      </c>
      <c r="U21" s="8">
        <f t="shared" ref="U21" ca="1" si="73">INDEX( INDIRECT($B$5&amp;$B21&amp;"!"&amp;$B16&amp;$B19&amp;":"&amp;$B17&amp;$B19), MATCH( U20, INDIRECT($B$5&amp;$B21&amp;"!"&amp;$B16&amp;$B18&amp;":"&amp;$B17&amp;$B18), 0 ))</f>
        <v>2.6009373199220587</v>
      </c>
      <c r="V21" s="8">
        <f t="shared" ref="V21" ca="1" si="74">INDEX( INDIRECT($B$5&amp;$B21&amp;"!"&amp;$B16&amp;$B19&amp;":"&amp;$B17&amp;$B19), MATCH( V20, INDIRECT($B$5&amp;$B21&amp;"!"&amp;$B16&amp;$B18&amp;":"&amp;$B17&amp;$B18), 0 ))</f>
        <v>0.96825501966806282</v>
      </c>
      <c r="W21" s="8">
        <f t="shared" ref="W21" ca="1" si="75">INDEX( INDIRECT($B$5&amp;$B21&amp;"!"&amp;$B16&amp;$B19&amp;":"&amp;$B17&amp;$B19), MATCH( W20, INDIRECT($B$5&amp;$B21&amp;"!"&amp;$B16&amp;$B18&amp;":"&amp;$B17&amp;$B18), 0 ))</f>
        <v>1.3160579779176285</v>
      </c>
      <c r="X21" s="8">
        <f t="shared" ref="X21" ca="1" si="76">INDEX( INDIRECT($B$5&amp;$B21&amp;"!"&amp;$B16&amp;$B19&amp;":"&amp;$B17&amp;$B19), MATCH( X20, INDIRECT($B$5&amp;$B21&amp;"!"&amp;$B16&amp;$B18&amp;":"&amp;$B17&amp;$B18), 0 ))</f>
        <v>0.30849846773224332</v>
      </c>
      <c r="Y21" s="8">
        <f t="shared" ref="Y21" ca="1" si="77">INDEX( INDIRECT($B$5&amp;$B21&amp;"!"&amp;$B16&amp;$B19&amp;":"&amp;$B17&amp;$B19), MATCH( Y20, INDIRECT($B$5&amp;$B21&amp;"!"&amp;$B16&amp;$B18&amp;":"&amp;$B17&amp;$B18), 0 ))</f>
        <v>-0.26326269696153037</v>
      </c>
      <c r="Z21" s="8">
        <f t="shared" ref="Z21" ca="1" si="78">INDEX( INDIRECT($B$5&amp;$B21&amp;"!"&amp;$B16&amp;$B19&amp;":"&amp;$B17&amp;$B19), MATCH( Z20, INDIRECT($B$5&amp;$B21&amp;"!"&amp;$B16&amp;$B18&amp;":"&amp;$B17&amp;$B18), 0 ))</f>
        <v>-0.14937220801775064</v>
      </c>
      <c r="AA21" s="8">
        <f t="shared" ref="AA21" ca="1" si="79">INDEX( INDIRECT($B$5&amp;$B21&amp;"!"&amp;$B16&amp;$B19&amp;":"&amp;$B17&amp;$B19), MATCH( AA20, INDIRECT($B$5&amp;$B21&amp;"!"&amp;$B16&amp;$B18&amp;":"&amp;$B17&amp;$B18), 0 ))</f>
        <v>1.199116312987214</v>
      </c>
      <c r="AB21" s="8">
        <f t="shared" ref="AB21" ca="1" si="80">INDEX( INDIRECT($B$5&amp;$B21&amp;"!"&amp;$B16&amp;$B19&amp;":"&amp;$B17&amp;$B19), MATCH( AB20, INDIRECT($B$5&amp;$B21&amp;"!"&amp;$B16&amp;$B18&amp;":"&amp;$B17&amp;$B18), 0 ))</f>
        <v>-0.22924726626161185</v>
      </c>
      <c r="AC21" s="8">
        <f t="shared" ref="AC21" ca="1" si="81">INDEX( INDIRECT($B$5&amp;$B21&amp;"!"&amp;$B16&amp;$B19&amp;":"&amp;$B17&amp;$B19), MATCH( AC20, INDIRECT($B$5&amp;$B21&amp;"!"&amp;$B16&amp;$B18&amp;":"&amp;$B17&amp;$B18), 0 ))</f>
        <v>-0.6145054864070798</v>
      </c>
      <c r="AD21" s="8">
        <f t="shared" ref="AD21" ca="1" si="82">INDEX( INDIRECT($B$5&amp;$B21&amp;"!"&amp;$B16&amp;$B19&amp;":"&amp;$B17&amp;$B19), MATCH( AD20, INDIRECT($B$5&amp;$B21&amp;"!"&amp;$B16&amp;$B18&amp;":"&amp;$B17&amp;$B18), 0 ))</f>
        <v>-4.1971686221697553</v>
      </c>
      <c r="AE21" s="8">
        <f t="shared" ref="AE21" ca="1" si="83">INDEX( INDIRECT($B$5&amp;$B21&amp;"!"&amp;$B16&amp;$B19&amp;":"&amp;$B17&amp;$B19), MATCH( AE20, INDIRECT($B$5&amp;$B21&amp;"!"&amp;$B16&amp;$B18&amp;":"&amp;$B17&amp;$B18), 0 ))</f>
        <v>-4.0457812402241222</v>
      </c>
      <c r="AF21" s="8">
        <f t="shared" ref="AF21" ca="1" si="84">INDEX( INDIRECT($B$5&amp;$B21&amp;"!"&amp;$B16&amp;$B19&amp;":"&amp;$B17&amp;$B19), MATCH( AF20, INDIRECT($B$5&amp;$B21&amp;"!"&amp;$B16&amp;$B18&amp;":"&amp;$B17&amp;$B18), 0 ))</f>
        <v>-1.3659859406083052</v>
      </c>
      <c r="AG21" s="8">
        <f t="shared" ref="AG21" ca="1" si="85">INDEX( INDIRECT($B$5&amp;$B21&amp;"!"&amp;$B16&amp;$B19&amp;":"&amp;$B17&amp;$B19), MATCH( AG20, INDIRECT($B$5&amp;$B21&amp;"!"&amp;$B16&amp;$B18&amp;":"&amp;$B17&amp;$B18), 0 ))</f>
        <v>0.80993160779567752</v>
      </c>
      <c r="AH21" s="8">
        <f t="shared" ref="AH21" ca="1" si="86">INDEX( INDIRECT($B$5&amp;$B21&amp;"!"&amp;$B16&amp;$B19&amp;":"&amp;$B17&amp;$B19), MATCH( AH20, INDIRECT($B$5&amp;$B21&amp;"!"&amp;$B16&amp;$B18&amp;":"&amp;$B17&amp;$B18), 0 ))</f>
        <v>1.5209713487269072</v>
      </c>
      <c r="AI21" s="8">
        <f t="shared" ref="AI21" ca="1" si="87">INDEX( INDIRECT($B$5&amp;$B21&amp;"!"&amp;$B16&amp;$B19&amp;":"&amp;$B17&amp;$B19), MATCH( AI20, INDIRECT($B$5&amp;$B21&amp;"!"&amp;$B16&amp;$B18&amp;":"&amp;$B17&amp;$B18), 0 ))</f>
        <v>2.1883960695434856</v>
      </c>
      <c r="AJ21" s="8">
        <f t="shared" ref="AJ21" ca="1" si="88">INDEX( INDIRECT($B$5&amp;$B21&amp;"!"&amp;$B16&amp;$B19&amp;":"&amp;$B17&amp;$B19), MATCH( AJ20, INDIRECT($B$5&amp;$B21&amp;"!"&amp;$B16&amp;$B18&amp;":"&amp;$B17&amp;$B18), 0 ))</f>
        <v>0.2945554521352145</v>
      </c>
      <c r="AK21" s="8">
        <f t="shared" ref="AK21" ca="1" si="89">INDEX( INDIRECT($B$5&amp;$B21&amp;"!"&amp;$B16&amp;$B19&amp;":"&amp;$B17&amp;$B19), MATCH( AK20, INDIRECT($B$5&amp;$B21&amp;"!"&amp;$B16&amp;$B18&amp;":"&amp;$B17&amp;$B18), 0 ))</f>
        <v>-8.9612393275861901E-2</v>
      </c>
      <c r="AL21" s="8">
        <f t="shared" ref="AL21" ca="1" si="90">INDEX( INDIRECT($B$5&amp;$B21&amp;"!"&amp;$B16&amp;$B19&amp;":"&amp;$B17&amp;$B19), MATCH( AL20, INDIRECT($B$5&amp;$B21&amp;"!"&amp;$B16&amp;$B18&amp;":"&amp;$B17&amp;$B18), 0 ))</f>
        <v>0.19986935390776672</v>
      </c>
      <c r="AM21" s="8">
        <f t="shared" ref="AM21" ca="1" si="91">INDEX( INDIRECT($B$5&amp;$B21&amp;"!"&amp;$B16&amp;$B19&amp;":"&amp;$B17&amp;$B19), MATCH( AM20, INDIRECT($B$5&amp;$B21&amp;"!"&amp;$B16&amp;$B18&amp;":"&amp;$B17&amp;$B18), 0 ))</f>
        <v>1.4219080513010685</v>
      </c>
      <c r="AN21" s="8">
        <f t="shared" ref="AN21" ca="1" si="92">INDEX( INDIRECT($B$5&amp;$B21&amp;"!"&amp;$B16&amp;$B19&amp;":"&amp;$B17&amp;$B19), MATCH( AN20, INDIRECT($B$5&amp;$B21&amp;"!"&amp;$B16&amp;$B18&amp;":"&amp;$B17&amp;$B18), 0 ))</f>
        <v>-0.61104355788358378</v>
      </c>
      <c r="AO21" s="8">
        <f t="shared" ref="AO21" ca="1" si="93">INDEX( INDIRECT($B$5&amp;$B21&amp;"!"&amp;$B16&amp;$B19&amp;":"&amp;$B17&amp;$B19), MATCH( AO20, INDIRECT($B$5&amp;$B21&amp;"!"&amp;$B16&amp;$B18&amp;":"&amp;$B17&amp;$B18), 0 ))</f>
        <v>0.76940864079042548</v>
      </c>
      <c r="AP21" s="8">
        <f t="shared" ref="AP21" ca="1" si="94">INDEX( INDIRECT($B$5&amp;$B21&amp;"!"&amp;$B16&amp;$B19&amp;":"&amp;$B17&amp;$B19), MATCH( AP20, INDIRECT($B$5&amp;$B21&amp;"!"&amp;$B16&amp;$B18&amp;":"&amp;$B17&amp;$B18), 0 ))</f>
        <v>0.70888737677967661</v>
      </c>
      <c r="AQ21" s="8">
        <f t="shared" ref="AQ21" ca="1" si="95">INDEX( INDIRECT($B$5&amp;$B21&amp;"!"&amp;$B16&amp;$B19&amp;":"&amp;$B17&amp;$B19), MATCH( AQ20, INDIRECT($B$5&amp;$B21&amp;"!"&amp;$B16&amp;$B18&amp;":"&amp;$B17&amp;$B18), 0 ))</f>
        <v>-9.0407071469900124E-2</v>
      </c>
      <c r="AR21" s="8">
        <f t="shared" ref="AR21" ca="1" si="96">INDEX( INDIRECT($B$5&amp;$B21&amp;"!"&amp;$B16&amp;$B19&amp;":"&amp;$B17&amp;$B19), MATCH( AR20, INDIRECT($B$5&amp;$B21&amp;"!"&amp;$B16&amp;$B18&amp;":"&amp;$B17&amp;$B18), 0 ))</f>
        <v>0.34281946864416213</v>
      </c>
      <c r="AS21" s="8">
        <f t="shared" ref="AS21" ca="1" si="97">INDEX( INDIRECT($B$5&amp;$B21&amp;"!"&amp;$B16&amp;$B19&amp;":"&amp;$B17&amp;$B19), MATCH( AS20, INDIRECT($B$5&amp;$B21&amp;"!"&amp;$B16&amp;$B18&amp;":"&amp;$B17&amp;$B18), 0 ))</f>
        <v>-0.29566787745572976</v>
      </c>
      <c r="AT21" s="8">
        <f t="shared" ref="AT21" ca="1" si="98">INDEX( INDIRECT($B$5&amp;$B21&amp;"!"&amp;$B16&amp;$B19&amp;":"&amp;$B17&amp;$B19), MATCH( AT20, INDIRECT($B$5&amp;$B21&amp;"!"&amp;$B16&amp;$B18&amp;":"&amp;$B17&amp;$B18), 0 ))</f>
        <v>-7.1136393884230209E-3</v>
      </c>
      <c r="AU21" s="8">
        <f t="shared" ref="AU21" ca="1" si="99">INDEX( INDIRECT($B$5&amp;$B21&amp;"!"&amp;$B16&amp;$B19&amp;":"&amp;$B17&amp;$B19), MATCH( AU20, INDIRECT($B$5&amp;$B21&amp;"!"&amp;$B16&amp;$B18&amp;":"&amp;$B17&amp;$B18), 0 ))</f>
        <v>0.40923769412095634</v>
      </c>
      <c r="AV21" s="8">
        <f t="shared" ref="AV21" ca="1" si="100">INDEX( INDIRECT($B$5&amp;$B21&amp;"!"&amp;$B16&amp;$B19&amp;":"&amp;$B17&amp;$B19), MATCH( AV20, INDIRECT($B$5&amp;$B21&amp;"!"&amp;$B16&amp;$B18&amp;":"&amp;$B17&amp;$B18), 0 ))</f>
        <v>-0.10910624494560039</v>
      </c>
      <c r="AW21" s="8">
        <f t="shared" ref="AW21" ca="1" si="101">INDEX( INDIRECT($B$5&amp;$B21&amp;"!"&amp;$B16&amp;$B19&amp;":"&amp;$B17&amp;$B19), MATCH( AW20, INDIRECT($B$5&amp;$B21&amp;"!"&amp;$B16&amp;$B18&amp;":"&amp;$B17&amp;$B18), 0 ))</f>
        <v>-0.12039300736800262</v>
      </c>
      <c r="AX21" s="8">
        <f t="shared" ref="AX21" ca="1" si="102">INDEX( INDIRECT($B$5&amp;$B21&amp;"!"&amp;$B16&amp;$B19&amp;":"&amp;$B17&amp;$B19), MATCH( AX20, INDIRECT($B$5&amp;$B21&amp;"!"&amp;$B16&amp;$B18&amp;":"&amp;$B17&amp;$B18), 0 ))</f>
        <v>-2.471505457757317E-2</v>
      </c>
      <c r="AY21" s="8">
        <f t="shared" ref="AY21" ca="1" si="103">INDEX( INDIRECT($B$5&amp;$B21&amp;"!"&amp;$B16&amp;$B19&amp;":"&amp;$B17&amp;$B19), MATCH( AY20, INDIRECT($B$5&amp;$B21&amp;"!"&amp;$B16&amp;$B18&amp;":"&amp;$B17&amp;$B18), 0 ))</f>
        <v>-0.1050659000107812</v>
      </c>
      <c r="AZ21" s="8">
        <f t="shared" ref="AZ21" ca="1" si="104">INDEX( INDIRECT($B$5&amp;$B21&amp;"!"&amp;$B16&amp;$B19&amp;":"&amp;$B17&amp;$B19), MATCH( AZ20, INDIRECT($B$5&amp;$B21&amp;"!"&amp;$B16&amp;$B18&amp;":"&amp;$B17&amp;$B18), 0 ))</f>
        <v>-0.12960591306884206</v>
      </c>
      <c r="BA21" s="8">
        <f t="shared" ref="BA21" ca="1" si="105">INDEX( INDIRECT($B$5&amp;$B21&amp;"!"&amp;$B16&amp;$B19&amp;":"&amp;$B17&amp;$B19), MATCH( BA20, INDIRECT($B$5&amp;$B21&amp;"!"&amp;$B16&amp;$B18&amp;":"&amp;$B17&amp;$B18), 0 ))</f>
        <v>-0.46675806503136963</v>
      </c>
      <c r="BB21" s="8">
        <f t="shared" ref="BB21" ca="1" si="106">INDEX( INDIRECT($B$5&amp;$B21&amp;"!"&amp;$B16&amp;$B19&amp;":"&amp;$B17&amp;$B19), MATCH( BB20, INDIRECT($B$5&amp;$B21&amp;"!"&amp;$B16&amp;$B18&amp;":"&amp;$B17&amp;$B18), 0 ))</f>
        <v>9.5198985865296848E-3</v>
      </c>
      <c r="BC21" s="8">
        <f t="shared" ref="BC21" ca="1" si="107">INDEX( INDIRECT($B$5&amp;$B21&amp;"!"&amp;$B16&amp;$B19&amp;":"&amp;$B17&amp;$B19), MATCH( BC20, INDIRECT($B$5&amp;$B21&amp;"!"&amp;$B16&amp;$B18&amp;":"&amp;$B17&amp;$B18), 0 ))</f>
        <v>5.9031395347020066E-3</v>
      </c>
      <c r="BD21" s="8">
        <f t="shared" ref="BD21" ca="1" si="108">INDEX( INDIRECT($B$5&amp;$B21&amp;"!"&amp;$B16&amp;$B19&amp;":"&amp;$B17&amp;$B19), MATCH( BD20, INDIRECT($B$5&amp;$B21&amp;"!"&amp;$B16&amp;$B18&amp;":"&amp;$B17&amp;$B18), 0 ))</f>
        <v>-5.8008313335811135E-2</v>
      </c>
      <c r="BE21" s="8">
        <f t="shared" ref="BE21" ca="1" si="109">INDEX( INDIRECT($B$5&amp;$B21&amp;"!"&amp;$B16&amp;$B19&amp;":"&amp;$B17&amp;$B19), MATCH( BE20, INDIRECT($B$5&amp;$B21&amp;"!"&amp;$B16&amp;$B18&amp;":"&amp;$B17&amp;$B18), 0 ))</f>
        <v>5.0639833769450249E-2</v>
      </c>
      <c r="BF21" s="8">
        <f t="shared" ref="BF21" ca="1" si="110">INDEX( INDIRECT($B$5&amp;$B21&amp;"!"&amp;$B16&amp;$B19&amp;":"&amp;$B17&amp;$B19), MATCH( BF20, INDIRECT($B$5&amp;$B21&amp;"!"&amp;$B16&amp;$B18&amp;":"&amp;$B17&amp;$B18), 0 ))</f>
        <v>-3.79729350045932E-2</v>
      </c>
      <c r="BG21" s="8">
        <f t="shared" ref="BG21" ca="1" si="111">INDEX( INDIRECT($B$5&amp;$B21&amp;"!"&amp;$B16&amp;$B19&amp;":"&amp;$B17&amp;$B19), MATCH( BG20, INDIRECT($B$5&amp;$B21&amp;"!"&amp;$B16&amp;$B18&amp;":"&amp;$B17&amp;$B18), 0 ))</f>
        <v>-0.10111697287353838</v>
      </c>
      <c r="BH21" s="8">
        <f t="shared" ref="BH21" ca="1" si="112">INDEX( INDIRECT($B$5&amp;$B21&amp;"!"&amp;$B16&amp;$B19&amp;":"&amp;$B17&amp;$B19), MATCH( BH20, INDIRECT($B$5&amp;$B21&amp;"!"&amp;$B16&amp;$B18&amp;":"&amp;$B17&amp;$B18), 0 ))</f>
        <v>-7.874300217680652E-3</v>
      </c>
      <c r="BI21" s="8">
        <f t="shared" ref="BI21" ca="1" si="113">INDEX( INDIRECT($B$5&amp;$B21&amp;"!"&amp;$B16&amp;$B19&amp;":"&amp;$B17&amp;$B19), MATCH( BI20, INDIRECT($B$5&amp;$B21&amp;"!"&amp;$B16&amp;$B18&amp;":"&amp;$B17&amp;$B18), 0 ))</f>
        <v>7.720482158306563E-2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85"/>
  <sheetViews>
    <sheetView workbookViewId="0">
      <selection activeCell="A3" sqref="A3"/>
    </sheetView>
  </sheetViews>
  <sheetFormatPr defaultRowHeight="15" x14ac:dyDescent="0.25"/>
  <cols>
    <col min="8" max="8" width="12" bestFit="1" customWidth="1"/>
    <col min="10" max="11" width="12" bestFit="1" customWidth="1"/>
  </cols>
  <sheetData>
    <row r="1" spans="1:58" x14ac:dyDescent="0.25">
      <c r="A1" t="s">
        <v>58</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row>
    <row r="2" spans="1:58" s="3" customFormat="1" x14ac:dyDescent="0.25">
      <c r="B2" s="3" t="s">
        <v>88</v>
      </c>
      <c r="C2" s="3" t="s">
        <v>67</v>
      </c>
      <c r="D2" s="3" t="s">
        <v>68</v>
      </c>
      <c r="E2" s="3" t="s">
        <v>69</v>
      </c>
      <c r="F2" s="3" t="s">
        <v>70</v>
      </c>
      <c r="G2" s="3" t="s">
        <v>71</v>
      </c>
      <c r="H2" s="3" t="s">
        <v>72</v>
      </c>
      <c r="I2" s="3" t="s">
        <v>73</v>
      </c>
      <c r="J2" s="3" t="s">
        <v>74</v>
      </c>
      <c r="K2" s="3" t="s">
        <v>75</v>
      </c>
      <c r="L2" s="3" t="s">
        <v>76</v>
      </c>
      <c r="M2" s="3" t="s">
        <v>77</v>
      </c>
      <c r="N2" s="3" t="s">
        <v>78</v>
      </c>
      <c r="O2" s="3" t="s">
        <v>79</v>
      </c>
      <c r="P2" s="3" t="s">
        <v>80</v>
      </c>
      <c r="Q2" s="3" t="s">
        <v>81</v>
      </c>
      <c r="R2" s="3" t="s">
        <v>82</v>
      </c>
      <c r="S2" s="3" t="s">
        <v>83</v>
      </c>
      <c r="T2" s="3" t="s">
        <v>84</v>
      </c>
      <c r="U2" s="3" t="s">
        <v>85</v>
      </c>
      <c r="V2" s="3" t="s">
        <v>86</v>
      </c>
      <c r="W2" s="3" t="s">
        <v>87</v>
      </c>
      <c r="X2" s="3" t="s">
        <v>88</v>
      </c>
      <c r="Y2" s="3" t="s">
        <v>89</v>
      </c>
      <c r="Z2" s="3" t="s">
        <v>90</v>
      </c>
      <c r="AA2" s="3" t="s">
        <v>91</v>
      </c>
      <c r="AB2" s="3" t="s">
        <v>92</v>
      </c>
      <c r="AC2" s="3" t="s">
        <v>93</v>
      </c>
      <c r="AD2" s="3" t="s">
        <v>94</v>
      </c>
      <c r="AE2" s="3" t="s">
        <v>95</v>
      </c>
      <c r="AF2" s="3" t="s">
        <v>96</v>
      </c>
      <c r="AG2" s="3" t="s">
        <v>97</v>
      </c>
      <c r="AH2" s="3" t="s">
        <v>98</v>
      </c>
      <c r="AI2" s="3" t="s">
        <v>99</v>
      </c>
      <c r="AJ2" s="3" t="s">
        <v>100</v>
      </c>
      <c r="AK2" s="3" t="s">
        <v>101</v>
      </c>
      <c r="AL2" s="3" t="s">
        <v>102</v>
      </c>
      <c r="AM2" s="3" t="s">
        <v>103</v>
      </c>
      <c r="AN2" s="3" t="s">
        <v>104</v>
      </c>
      <c r="AO2" s="3" t="s">
        <v>105</v>
      </c>
      <c r="AP2" s="3" t="s">
        <v>106</v>
      </c>
      <c r="AQ2" s="3" t="s">
        <v>107</v>
      </c>
      <c r="AR2" s="3" t="s">
        <v>108</v>
      </c>
      <c r="AS2" s="3" t="s">
        <v>109</v>
      </c>
      <c r="AT2" s="3" t="s">
        <v>110</v>
      </c>
      <c r="AU2" s="3" t="s">
        <v>111</v>
      </c>
      <c r="AV2" s="3" t="s">
        <v>112</v>
      </c>
      <c r="AW2" s="3" t="s">
        <v>113</v>
      </c>
      <c r="AX2" s="3" t="s">
        <v>114</v>
      </c>
      <c r="AY2" s="3" t="s">
        <v>115</v>
      </c>
      <c r="AZ2" s="3" t="s">
        <v>116</v>
      </c>
      <c r="BA2" s="3" t="s">
        <v>117</v>
      </c>
      <c r="BB2" s="3" t="s">
        <v>118</v>
      </c>
      <c r="BC2" s="3" t="s">
        <v>119</v>
      </c>
      <c r="BD2" s="3" t="s">
        <v>120</v>
      </c>
      <c r="BE2" s="3" t="s">
        <v>121</v>
      </c>
      <c r="BF2" s="3" t="s">
        <v>122</v>
      </c>
    </row>
    <row r="3" spans="1:58" x14ac:dyDescent="0.25">
      <c r="A3" t="s">
        <v>57</v>
      </c>
      <c r="B3" s="4" t="s">
        <v>0</v>
      </c>
      <c r="C3" s="4" t="s">
        <v>1</v>
      </c>
      <c r="D3" s="4" t="s">
        <v>2</v>
      </c>
      <c r="E3" s="4" t="s">
        <v>3</v>
      </c>
      <c r="F3" s="4" t="s">
        <v>4</v>
      </c>
      <c r="G3" s="4" t="s">
        <v>5</v>
      </c>
      <c r="H3" s="4" t="s">
        <v>6</v>
      </c>
      <c r="I3" s="4" t="s">
        <v>7</v>
      </c>
      <c r="J3" s="4" t="s">
        <v>8</v>
      </c>
      <c r="K3" s="4" t="s">
        <v>9</v>
      </c>
      <c r="L3" s="4" t="s">
        <v>10</v>
      </c>
      <c r="M3" s="4" t="s">
        <v>11</v>
      </c>
      <c r="N3" s="4" t="s">
        <v>12</v>
      </c>
      <c r="O3" s="4" t="s">
        <v>13</v>
      </c>
      <c r="P3" s="4" t="s">
        <v>14</v>
      </c>
      <c r="Q3" s="4" t="s">
        <v>15</v>
      </c>
      <c r="R3" s="4" t="s">
        <v>16</v>
      </c>
      <c r="S3" s="4" t="s">
        <v>17</v>
      </c>
      <c r="T3" s="4" t="s">
        <v>18</v>
      </c>
      <c r="U3" s="4" t="s">
        <v>19</v>
      </c>
      <c r="V3" s="4" t="s">
        <v>20</v>
      </c>
      <c r="W3" s="4" t="s">
        <v>21</v>
      </c>
      <c r="X3" s="4" t="s">
        <v>22</v>
      </c>
      <c r="Y3" s="4" t="s">
        <v>23</v>
      </c>
      <c r="Z3" s="4" t="s">
        <v>24</v>
      </c>
      <c r="AA3" s="4" t="s">
        <v>25</v>
      </c>
      <c r="AB3" s="4" t="s">
        <v>26</v>
      </c>
      <c r="AC3" s="4" t="s">
        <v>27</v>
      </c>
      <c r="AD3" s="4" t="s">
        <v>28</v>
      </c>
      <c r="AE3" s="4" t="s">
        <v>29</v>
      </c>
      <c r="AF3" s="4" t="s">
        <v>30</v>
      </c>
      <c r="AG3" s="4" t="s">
        <v>31</v>
      </c>
      <c r="AH3" s="4" t="s">
        <v>32</v>
      </c>
      <c r="AI3" s="4" t="s">
        <v>33</v>
      </c>
      <c r="AJ3" s="4" t="s">
        <v>34</v>
      </c>
      <c r="AK3" s="4" t="s">
        <v>35</v>
      </c>
      <c r="AL3" s="4" t="s">
        <v>36</v>
      </c>
      <c r="AM3" s="4" t="s">
        <v>37</v>
      </c>
      <c r="AN3" s="4" t="s">
        <v>38</v>
      </c>
      <c r="AO3" s="4" t="s">
        <v>39</v>
      </c>
      <c r="AP3" s="4" t="s">
        <v>40</v>
      </c>
      <c r="AQ3" s="4" t="s">
        <v>41</v>
      </c>
      <c r="AR3" s="4" t="s">
        <v>42</v>
      </c>
      <c r="AS3" s="4" t="s">
        <v>43</v>
      </c>
      <c r="AT3" s="4" t="s">
        <v>44</v>
      </c>
      <c r="AU3" s="4" t="s">
        <v>45</v>
      </c>
      <c r="AV3" s="4" t="s">
        <v>46</v>
      </c>
      <c r="AW3" s="4" t="s">
        <v>47</v>
      </c>
      <c r="AX3" s="4" t="s">
        <v>48</v>
      </c>
      <c r="AY3" s="4" t="s">
        <v>49</v>
      </c>
      <c r="AZ3" s="4" t="s">
        <v>50</v>
      </c>
      <c r="BA3" s="4" t="s">
        <v>51</v>
      </c>
      <c r="BB3" s="4" t="s">
        <v>52</v>
      </c>
      <c r="BC3" s="4" t="s">
        <v>53</v>
      </c>
      <c r="BD3" s="4" t="s">
        <v>54</v>
      </c>
      <c r="BE3" s="4" t="s">
        <v>55</v>
      </c>
      <c r="BF3" s="4" t="s">
        <v>56</v>
      </c>
    </row>
    <row r="4" spans="1:58" x14ac:dyDescent="0.25">
      <c r="A4">
        <v>1</v>
      </c>
      <c r="B4">
        <f>PO!B1</f>
        <v>1.3926898917904218E-2</v>
      </c>
      <c r="C4" s="3">
        <f>PO!C1</f>
        <v>3.3471402914164727E-2</v>
      </c>
      <c r="D4" s="3">
        <f>PO!D1</f>
        <v>2.6743176026622351E-2</v>
      </c>
      <c r="E4" s="3">
        <f>PO!E1</f>
        <v>1.7398564147308448E-2</v>
      </c>
      <c r="F4" s="3">
        <f>PO!F1</f>
        <v>3.4706038814724671E-2</v>
      </c>
      <c r="G4" s="3">
        <f>PO!G1</f>
        <v>1.6143205948182526E-2</v>
      </c>
      <c r="H4" s="3">
        <f>PO!H1</f>
        <v>6.3276294461234173E-3</v>
      </c>
      <c r="I4" s="3">
        <f>PO!I1</f>
        <v>2.5866670122831614E-2</v>
      </c>
      <c r="J4" s="3">
        <f>PO!J1</f>
        <v>2.0170682434095255E-2</v>
      </c>
      <c r="K4" s="3">
        <f>PO!K1</f>
        <v>1.8073561954556894E-2</v>
      </c>
      <c r="L4" s="3">
        <f>PO!L1</f>
        <v>2.2164357329712558E-3</v>
      </c>
      <c r="M4" s="3">
        <f>PO!M1</f>
        <v>7.9456009089984292E-4</v>
      </c>
      <c r="N4" s="3">
        <f>PO!N1</f>
        <v>9.9968849864406906E-3</v>
      </c>
      <c r="O4" s="3">
        <f>PO!O1</f>
        <v>1.373929795802642E-2</v>
      </c>
      <c r="P4" s="3">
        <f>PO!P1</f>
        <v>4.4134696062614331E-2</v>
      </c>
      <c r="Q4" s="3">
        <f>PO!Q1</f>
        <v>5.1668162033191578E-2</v>
      </c>
      <c r="R4" s="3">
        <f>PO!R1</f>
        <v>1.6786645994137928E-2</v>
      </c>
      <c r="S4" s="3">
        <f>PO!S1</f>
        <v>4.733146165221136E-2</v>
      </c>
      <c r="T4" s="3">
        <f>PO!T1</f>
        <v>2.2165729703549353E-2</v>
      </c>
      <c r="U4" s="3">
        <f>PO!U1</f>
        <v>2.5063091135901772E-2</v>
      </c>
      <c r="V4" s="3">
        <f>PO!V1</f>
        <v>1.6438430686371852E-2</v>
      </c>
      <c r="W4" s="3">
        <f>PO!W1</f>
        <v>2.8066732426612617E-3</v>
      </c>
      <c r="X4" s="3">
        <f>PO!X1</f>
        <v>5.8822651809897764E-3</v>
      </c>
      <c r="Y4" s="3">
        <f>PO!Y1</f>
        <v>2.1976557399172592E-2</v>
      </c>
      <c r="Z4" s="3">
        <f>PO!Z1</f>
        <v>7.7260368838372173E-3</v>
      </c>
      <c r="AA4" s="3">
        <f>PO!AA1</f>
        <v>-4.7222469180652205E-3</v>
      </c>
      <c r="AB4" s="3">
        <f>PO!AB1</f>
        <v>-9.6323238921314225E-2</v>
      </c>
      <c r="AC4" s="3">
        <f>PO!AC1</f>
        <v>-8.5442361497556352E-2</v>
      </c>
      <c r="AD4" s="3">
        <f>PO!AD1</f>
        <v>-4.9079353259051661E-2</v>
      </c>
      <c r="AE4" s="3">
        <f>PO!AE1</f>
        <v>3.2480721946059887E-3</v>
      </c>
      <c r="AF4" s="3">
        <f>PO!AF1</f>
        <v>2.1164470963919157E-2</v>
      </c>
      <c r="AG4" s="3">
        <f>PO!AG1</f>
        <v>4.0401756901853325E-2</v>
      </c>
      <c r="AH4" s="3">
        <f>PO!AH1</f>
        <v>6.0075056560915385E-3</v>
      </c>
      <c r="AI4" s="3">
        <f>PO!AI1</f>
        <v>3.2431712982283756E-3</v>
      </c>
      <c r="AJ4" s="3">
        <f>PO!AJ1</f>
        <v>3.6654291061477551E-3</v>
      </c>
      <c r="AK4" s="3">
        <f>PO!AK1</f>
        <v>2.4398978246908953E-2</v>
      </c>
      <c r="AL4" s="3">
        <f>PO!AL1</f>
        <v>-1.6785591141099676E-2</v>
      </c>
      <c r="AM4" s="3">
        <f>PO!AM1</f>
        <v>-1.0477831280020222E-2</v>
      </c>
      <c r="AN4" s="3">
        <f>PO!AN1</f>
        <v>1.2278065733761778E-2</v>
      </c>
      <c r="AO4" s="3">
        <f>PO!AO1</f>
        <v>-4.0674158171549735E-3</v>
      </c>
      <c r="AP4" s="3">
        <f>PO!AP1</f>
        <v>-2.0466845137490086E-2</v>
      </c>
      <c r="AQ4" s="3">
        <f>PO!AQ1</f>
        <v>-9.5258001643228063E-3</v>
      </c>
      <c r="AR4" s="3">
        <f>PO!AR1</f>
        <v>5.4078557854664311E-3</v>
      </c>
      <c r="AS4" s="3">
        <f>PO!AS1</f>
        <v>1.2636581456537677E-2</v>
      </c>
      <c r="AT4" s="3">
        <f>PO!AT1</f>
        <v>1.4961432727389479E-3</v>
      </c>
      <c r="AU4" s="3">
        <f>PO!AU1</f>
        <v>2.2472583460997342E-3</v>
      </c>
      <c r="AV4" s="3">
        <f>PO!AV1</f>
        <v>1.805248103692314E-3</v>
      </c>
      <c r="AW4" s="3">
        <f>PO!AW1</f>
        <v>5.0865753454809592E-3</v>
      </c>
      <c r="AX4" s="3">
        <f>PO!AX1</f>
        <v>4.6857351088780419E-3</v>
      </c>
      <c r="AY4" s="3">
        <f>PO!AY1</f>
        <v>2.9890831964696218E-3</v>
      </c>
      <c r="AZ4" s="3">
        <f>PO!AZ1</f>
        <v>3.2531906495325558E-3</v>
      </c>
      <c r="BA4" s="3">
        <f>PO!BA1</f>
        <v>1.4533071023281607E-3</v>
      </c>
      <c r="BB4" s="3">
        <f>PO!BB1</f>
        <v>1.5258176178756244E-3</v>
      </c>
      <c r="BC4" s="3">
        <f>PO!BC1</f>
        <v>3.9176488488390504E-3</v>
      </c>
      <c r="BD4" s="3">
        <f>PO!BD1</f>
        <v>2.1136692694989634E-3</v>
      </c>
      <c r="BE4" s="3">
        <f>PO!BE1</f>
        <v>9.7449551728079342E-4</v>
      </c>
      <c r="BF4" s="3">
        <f>PO!BF1</f>
        <v>1.857112153325069E-3</v>
      </c>
    </row>
    <row r="5" spans="1:58" x14ac:dyDescent="0.25">
      <c r="A5">
        <f>+A4+1</f>
        <v>2</v>
      </c>
      <c r="B5" s="3">
        <f>PO!B2</f>
        <v>3.8079327119522333E-2</v>
      </c>
      <c r="C5" s="3">
        <f>PO!C2</f>
        <v>9.3178436954399757E-2</v>
      </c>
      <c r="D5" s="3">
        <f>PO!D2</f>
        <v>7.5805416793706115E-2</v>
      </c>
      <c r="E5" s="3">
        <f>PO!E2</f>
        <v>5.2277880412421318E-2</v>
      </c>
      <c r="F5" s="3">
        <f>PO!F2</f>
        <v>9.5258120983676697E-2</v>
      </c>
      <c r="G5" s="3">
        <f>PO!G2</f>
        <v>4.8849788195837185E-2</v>
      </c>
      <c r="H5" s="3">
        <f>PO!H2</f>
        <v>2.5449629995866196E-2</v>
      </c>
      <c r="I5" s="3">
        <f>PO!I2</f>
        <v>7.3922624671718395E-2</v>
      </c>
      <c r="J5" s="3">
        <f>PO!J2</f>
        <v>5.7860080915483891E-2</v>
      </c>
      <c r="K5" s="3">
        <f>PO!K2</f>
        <v>5.138975062322082E-2</v>
      </c>
      <c r="L5" s="3">
        <f>PO!L2</f>
        <v>5.2333375971658214E-3</v>
      </c>
      <c r="M5" s="3">
        <f>PO!M2</f>
        <v>9.7128302682936152E-4</v>
      </c>
      <c r="N5" s="3">
        <f>PO!N2</f>
        <v>3.0782941798523922E-2</v>
      </c>
      <c r="O5" s="3">
        <f>PO!O2</f>
        <v>3.8793824280158873E-2</v>
      </c>
      <c r="P5" s="3">
        <f>PO!P2</f>
        <v>0.12721585412183156</v>
      </c>
      <c r="Q5" s="3">
        <f>PO!Q2</f>
        <v>0.13750523226008227</v>
      </c>
      <c r="R5" s="3">
        <f>PO!R2</f>
        <v>7.1345254197696661E-2</v>
      </c>
      <c r="S5" s="3">
        <f>PO!S2</f>
        <v>0.13415122979520966</v>
      </c>
      <c r="T5" s="3">
        <f>PO!T2</f>
        <v>6.2787253113727459E-2</v>
      </c>
      <c r="U5" s="3">
        <f>PO!U2</f>
        <v>7.0656567664806325E-2</v>
      </c>
      <c r="V5" s="3">
        <f>PO!V2</f>
        <v>4.6715665082519564E-2</v>
      </c>
      <c r="W5" s="3">
        <f>PO!W2</f>
        <v>6.2592156659269094E-3</v>
      </c>
      <c r="X5" s="3">
        <f>PO!X2</f>
        <v>1.5422122398112137E-2</v>
      </c>
      <c r="Y5" s="3">
        <f>PO!Y2</f>
        <v>6.4222119124623944E-2</v>
      </c>
      <c r="Z5" s="3">
        <f>PO!Z2</f>
        <v>2.0961048688605821E-2</v>
      </c>
      <c r="AA5" s="3">
        <f>PO!AA2</f>
        <v>-1.3514157767180457E-2</v>
      </c>
      <c r="AB5" s="3">
        <f>PO!AB2</f>
        <v>-0.26299480004765563</v>
      </c>
      <c r="AC5" s="3">
        <f>PO!AC2</f>
        <v>-0.24323888001759331</v>
      </c>
      <c r="AD5" s="3">
        <f>PO!AD2</f>
        <v>-0.13838640904439981</v>
      </c>
      <c r="AE5" s="3">
        <f>PO!AE2</f>
        <v>1.1467115051178034E-2</v>
      </c>
      <c r="AF5" s="3">
        <f>PO!AF2</f>
        <v>6.1773322618829951E-2</v>
      </c>
      <c r="AG5" s="3">
        <f>PO!AG2</f>
        <v>0.11678933964915927</v>
      </c>
      <c r="AH5" s="3">
        <f>PO!AH2</f>
        <v>1.9204180342202726E-2</v>
      </c>
      <c r="AI5" s="3">
        <f>PO!AI2</f>
        <v>9.6800240438676965E-3</v>
      </c>
      <c r="AJ5" s="3">
        <f>PO!AJ2</f>
        <v>1.3171040418247237E-2</v>
      </c>
      <c r="AK5" s="3">
        <f>PO!AK2</f>
        <v>7.1761617261345556E-2</v>
      </c>
      <c r="AL5" s="3">
        <f>PO!AL2</f>
        <v>-4.1917581987849228E-2</v>
      </c>
      <c r="AM5" s="3">
        <f>PO!AM2</f>
        <v>-2.8285539281802663E-2</v>
      </c>
      <c r="AN5" s="3">
        <f>PO!AN2</f>
        <v>3.3388179341264923E-2</v>
      </c>
      <c r="AO5" s="3">
        <f>PO!AO2</f>
        <v>-8.0061364741257357E-3</v>
      </c>
      <c r="AP5" s="3">
        <f>PO!AP2</f>
        <v>-4.9401433906770542E-2</v>
      </c>
      <c r="AQ5" s="3">
        <f>PO!AQ2</f>
        <v>-2.6083812467225798E-2</v>
      </c>
      <c r="AR5" s="3">
        <f>PO!AR2</f>
        <v>1.6316288342088647E-2</v>
      </c>
      <c r="AS5" s="3">
        <f>PO!AS2</f>
        <v>3.7026054853250834E-2</v>
      </c>
      <c r="AT5" s="3">
        <f>PO!AT2</f>
        <v>4.2731990264721631E-3</v>
      </c>
      <c r="AU5" s="3">
        <f>PO!AU2</f>
        <v>4.0689855065556557E-3</v>
      </c>
      <c r="AV5" s="3">
        <f>PO!AV2</f>
        <v>3.9930817042677091E-3</v>
      </c>
      <c r="AW5" s="3">
        <f>PO!AW2</f>
        <v>1.4338600920282829E-2</v>
      </c>
      <c r="AX5" s="3">
        <f>PO!AX2</f>
        <v>1.3454795092626703E-2</v>
      </c>
      <c r="AY5" s="3">
        <f>PO!AY2</f>
        <v>8.5540384270110792E-3</v>
      </c>
      <c r="AZ5" s="3">
        <f>PO!AZ2</f>
        <v>8.4953395486531136E-3</v>
      </c>
      <c r="BA5" s="3">
        <f>PO!BA2</f>
        <v>4.1406190491644068E-3</v>
      </c>
      <c r="BB5" s="3">
        <f>PO!BB2</f>
        <v>3.4623392123345198E-3</v>
      </c>
      <c r="BC5" s="3">
        <f>PO!BC2</f>
        <v>1.0281366544906412E-2</v>
      </c>
      <c r="BD5" s="3">
        <f>PO!BD2</f>
        <v>3.5751166618691599E-3</v>
      </c>
      <c r="BE5" s="3">
        <f>PO!BE2</f>
        <v>1.764938738069155E-3</v>
      </c>
      <c r="BF5" s="3">
        <f>PO!BF2</f>
        <v>3.2378737328420115E-3</v>
      </c>
    </row>
    <row r="6" spans="1:58" x14ac:dyDescent="0.25">
      <c r="A6">
        <f t="shared" ref="A6:A23" si="0">+A5+1</f>
        <v>3</v>
      </c>
      <c r="B6" s="3">
        <f>PO!B3</f>
        <v>6.9174483577505441E-2</v>
      </c>
      <c r="C6" s="3">
        <f>PO!C3</f>
        <v>0.17035614415763511</v>
      </c>
      <c r="D6" s="3">
        <f>PO!D3</f>
        <v>0.14116273908233445</v>
      </c>
      <c r="E6" s="3">
        <f>PO!E3</f>
        <v>0.10034627187056611</v>
      </c>
      <c r="F6" s="3">
        <f>PO!F3</f>
        <v>0.17296213035318253</v>
      </c>
      <c r="G6" s="3">
        <f>PO!G3</f>
        <v>9.5372485991629397E-2</v>
      </c>
      <c r="H6" s="3">
        <f>PO!H3</f>
        <v>5.5296189733300416E-2</v>
      </c>
      <c r="I6" s="3">
        <f>PO!I3</f>
        <v>0.13789741396379451</v>
      </c>
      <c r="J6" s="3">
        <f>PO!J3</f>
        <v>0.1091261891793982</v>
      </c>
      <c r="K6" s="3">
        <f>PO!K3</f>
        <v>9.6415768583923978E-2</v>
      </c>
      <c r="L6" s="3">
        <f>PO!L3</f>
        <v>1.0493693866253651E-2</v>
      </c>
      <c r="M6" s="3">
        <f>PO!M3</f>
        <v>2.5867350601727068E-3</v>
      </c>
      <c r="N6" s="3">
        <f>PO!N3</f>
        <v>5.9844680559884011E-2</v>
      </c>
      <c r="O6" s="3">
        <f>PO!O3</f>
        <v>7.243631170068543E-2</v>
      </c>
      <c r="P6" s="3">
        <f>PO!P3</f>
        <v>0.24056327761281526</v>
      </c>
      <c r="Q6" s="3">
        <f>PO!Q3</f>
        <v>0.25047144741154881</v>
      </c>
      <c r="R6" s="3">
        <f>PO!R3</f>
        <v>0.1593895574064641</v>
      </c>
      <c r="S6" s="3">
        <f>PO!S3</f>
        <v>0.25043686246442043</v>
      </c>
      <c r="T6" s="3">
        <f>PO!T3</f>
        <v>0.11664275401421786</v>
      </c>
      <c r="U6" s="3">
        <f>PO!U3</f>
        <v>0.13081186863173055</v>
      </c>
      <c r="V6" s="3">
        <f>PO!V3</f>
        <v>8.7456107281358442E-2</v>
      </c>
      <c r="W6" s="3">
        <f>PO!W3</f>
        <v>1.0506982549429722E-2</v>
      </c>
      <c r="X6" s="3">
        <f>PO!X3</f>
        <v>2.8034605884141861E-2</v>
      </c>
      <c r="Y6" s="3">
        <f>PO!Y3</f>
        <v>0.12317140103479396</v>
      </c>
      <c r="Z6" s="3">
        <f>PO!Z3</f>
        <v>3.8392131208997426E-2</v>
      </c>
      <c r="AA6" s="3">
        <f>PO!AA3</f>
        <v>-2.5167537791737082E-2</v>
      </c>
      <c r="AB6" s="3">
        <f>PO!AB3</f>
        <v>-0.48273175670487944</v>
      </c>
      <c r="AC6" s="3">
        <f>PO!AC3</f>
        <v>-0.46216310789074511</v>
      </c>
      <c r="AD6" s="3">
        <f>PO!AD3</f>
        <v>-0.26226594709113371</v>
      </c>
      <c r="AE6" s="3">
        <f>PO!AE3</f>
        <v>2.2628739842667223E-2</v>
      </c>
      <c r="AF6" s="3">
        <f>PO!AF3</f>
        <v>0.11727899917395312</v>
      </c>
      <c r="AG6" s="3">
        <f>PO!AG3</f>
        <v>0.22016812286045351</v>
      </c>
      <c r="AH6" s="3">
        <f>PO!AH3</f>
        <v>3.8112841359971839E-2</v>
      </c>
      <c r="AI6" s="3">
        <f>PO!AI3</f>
        <v>1.9071531616510207E-2</v>
      </c>
      <c r="AJ6" s="3">
        <f>PO!AJ3</f>
        <v>2.7817884759251399E-2</v>
      </c>
      <c r="AK6" s="3">
        <f>PO!AK3</f>
        <v>0.13679208270374055</v>
      </c>
      <c r="AL6" s="3">
        <f>PO!AL3</f>
        <v>-7.2157443666354126E-2</v>
      </c>
      <c r="AM6" s="3">
        <f>PO!AM3</f>
        <v>-5.156177591999489E-2</v>
      </c>
      <c r="AN6" s="3">
        <f>PO!AN3</f>
        <v>6.0935593242783526E-2</v>
      </c>
      <c r="AO6" s="3">
        <f>PO!AO3</f>
        <v>-1.1107639376317646E-2</v>
      </c>
      <c r="AP6" s="3">
        <f>PO!AP3</f>
        <v>-8.2623988271690596E-2</v>
      </c>
      <c r="AQ6" s="3">
        <f>PO!AQ3</f>
        <v>-4.7259140450284232E-2</v>
      </c>
      <c r="AR6" s="3">
        <f>PO!AR3</f>
        <v>3.2018365557462403E-2</v>
      </c>
      <c r="AS6" s="3">
        <f>PO!AS3</f>
        <v>7.1001513528767823E-2</v>
      </c>
      <c r="AT6" s="3">
        <f>PO!AT3</f>
        <v>8.2327825631223206E-3</v>
      </c>
      <c r="AU6" s="3">
        <f>PO!AU3</f>
        <v>6.1642837750452983E-3</v>
      </c>
      <c r="AV6" s="3">
        <f>PO!AV3</f>
        <v>6.6532838301824881E-3</v>
      </c>
      <c r="AW6" s="3">
        <f>PO!AW3</f>
        <v>2.7051263859800834E-2</v>
      </c>
      <c r="AX6" s="3">
        <f>PO!AX3</f>
        <v>2.5737639158163184E-2</v>
      </c>
      <c r="AY6" s="3">
        <f>PO!AY3</f>
        <v>1.6376332601164556E-2</v>
      </c>
      <c r="AZ6" s="3">
        <f>PO!AZ3</f>
        <v>1.541512347436047E-2</v>
      </c>
      <c r="BA6" s="3">
        <f>PO!BA3</f>
        <v>8.0251316634027958E-3</v>
      </c>
      <c r="BB6" s="3">
        <f>PO!BB3</f>
        <v>5.9094932435721503E-3</v>
      </c>
      <c r="BC6" s="3">
        <f>PO!BC3</f>
        <v>1.8594677184524677E-2</v>
      </c>
      <c r="BD6" s="3">
        <f>PO!BD3</f>
        <v>4.7727623321280888E-3</v>
      </c>
      <c r="BE6" s="3">
        <f>PO!BE3</f>
        <v>2.5114375235668618E-3</v>
      </c>
      <c r="BF6" s="3">
        <f>PO!BF3</f>
        <v>4.6096926413774497E-3</v>
      </c>
    </row>
    <row r="7" spans="1:58" x14ac:dyDescent="0.25">
      <c r="A7">
        <f t="shared" si="0"/>
        <v>4</v>
      </c>
      <c r="B7" s="3">
        <f>PO!B4</f>
        <v>0.10487687026954351</v>
      </c>
      <c r="C7" s="3">
        <f>PO!C4</f>
        <v>0.25940984468397765</v>
      </c>
      <c r="D7" s="3">
        <f>PO!D4</f>
        <v>0.21819732600365516</v>
      </c>
      <c r="E7" s="3">
        <f>PO!E4</f>
        <v>0.15798746989379442</v>
      </c>
      <c r="F7" s="3">
        <f>PO!F4</f>
        <v>0.26241585357456021</v>
      </c>
      <c r="G7" s="3">
        <f>PO!G4</f>
        <v>0.15268112498105779</v>
      </c>
      <c r="H7" s="3">
        <f>PO!H4</f>
        <v>9.3592449629720242E-2</v>
      </c>
      <c r="I7" s="3">
        <f>PO!I4</f>
        <v>0.21300730672315638</v>
      </c>
      <c r="J7" s="3">
        <f>PO!J4</f>
        <v>0.17055002063872671</v>
      </c>
      <c r="K7" s="3">
        <f>PO!K4</f>
        <v>0.15016914741914356</v>
      </c>
      <c r="L7" s="3">
        <f>PO!L4</f>
        <v>1.8123177811402158E-2</v>
      </c>
      <c r="M7" s="3">
        <f>PO!M4</f>
        <v>6.0224146450238436E-3</v>
      </c>
      <c r="N7" s="3">
        <f>PO!N4</f>
        <v>9.5053921159649057E-2</v>
      </c>
      <c r="O7" s="3">
        <f>PO!O4</f>
        <v>0.1122070268928077</v>
      </c>
      <c r="P7" s="3">
        <f>PO!P4</f>
        <v>0.37704911157017129</v>
      </c>
      <c r="Q7" s="3">
        <f>PO!Q4</f>
        <v>0.38549432779444448</v>
      </c>
      <c r="R7" s="3">
        <f>PO!R4</f>
        <v>0.27490338833309202</v>
      </c>
      <c r="S7" s="3">
        <f>PO!S4</f>
        <v>0.38885983447463079</v>
      </c>
      <c r="T7" s="3">
        <f>PO!T4</f>
        <v>0.17995489252669028</v>
      </c>
      <c r="U7" s="3">
        <f>PO!U4</f>
        <v>0.20114771541288601</v>
      </c>
      <c r="V7" s="3">
        <f>PO!V4</f>
        <v>0.13600251116065998</v>
      </c>
      <c r="W7" s="3">
        <f>PO!W4</f>
        <v>1.54023520058999E-2</v>
      </c>
      <c r="X7" s="3">
        <f>PO!X4</f>
        <v>4.3017521316279783E-2</v>
      </c>
      <c r="Y7" s="3">
        <f>PO!Y4</f>
        <v>0.19534056385208665</v>
      </c>
      <c r="Z7" s="3">
        <f>PO!Z4</f>
        <v>5.8935910171498129E-2</v>
      </c>
      <c r="AA7" s="3">
        <f>PO!AA4</f>
        <v>-3.8806196824836547E-2</v>
      </c>
      <c r="AB7" s="3">
        <f>PO!AB4</f>
        <v>-0.74126261741680466</v>
      </c>
      <c r="AC7" s="3">
        <f>PO!AC4</f>
        <v>-0.73183812566155471</v>
      </c>
      <c r="AD7" s="3">
        <f>PO!AD4</f>
        <v>-0.41416908367354344</v>
      </c>
      <c r="AE7" s="3">
        <f>PO!AE4</f>
        <v>3.5790710145211513E-2</v>
      </c>
      <c r="AF7" s="3">
        <f>PO!AF4</f>
        <v>0.18421893664792854</v>
      </c>
      <c r="AG7" s="3">
        <f>PO!AG4</f>
        <v>0.34364283036325549</v>
      </c>
      <c r="AH7" s="3">
        <f>PO!AH4</f>
        <v>6.1639754776154909E-2</v>
      </c>
      <c r="AI7" s="3">
        <f>PO!AI4</f>
        <v>3.0999616282945119E-2</v>
      </c>
      <c r="AJ7" s="3">
        <f>PO!AJ4</f>
        <v>4.7020420637444715E-2</v>
      </c>
      <c r="AK7" s="3">
        <f>PO!AK4</f>
        <v>0.21541023852795771</v>
      </c>
      <c r="AL7" s="3">
        <f>PO!AL4</f>
        <v>-0.10528647118609458</v>
      </c>
      <c r="AM7" s="3">
        <f>PO!AM4</f>
        <v>-7.8837099133111099E-2</v>
      </c>
      <c r="AN7" s="3">
        <f>PO!AN4</f>
        <v>9.3265125480024302E-2</v>
      </c>
      <c r="AO7" s="3">
        <f>PO!AO4</f>
        <v>-1.2857405475286132E-2</v>
      </c>
      <c r="AP7" s="3">
        <f>PO!AP4</f>
        <v>-0.11714757045234725</v>
      </c>
      <c r="AQ7" s="3">
        <f>PO!AQ4</f>
        <v>-7.1527905074830755E-2</v>
      </c>
      <c r="AR7" s="3">
        <f>PO!AR4</f>
        <v>5.1816809068938596E-2</v>
      </c>
      <c r="AS7" s="3">
        <f>PO!AS4</f>
        <v>0.1128742594830312</v>
      </c>
      <c r="AT7" s="3">
        <f>PO!AT4</f>
        <v>1.3223473796708518E-2</v>
      </c>
      <c r="AU7" s="3">
        <f>PO!AU4</f>
        <v>8.6322153200368845E-3</v>
      </c>
      <c r="AV7" s="3">
        <f>PO!AV4</f>
        <v>9.6803280640767042E-3</v>
      </c>
      <c r="AW7" s="3">
        <f>PO!AW4</f>
        <v>4.2542431698255889E-2</v>
      </c>
      <c r="AX7" s="3">
        <f>PO!AX4</f>
        <v>4.0930168592923089E-2</v>
      </c>
      <c r="AY7" s="3">
        <f>PO!AY4</f>
        <v>2.6097311903527931E-2</v>
      </c>
      <c r="AZ7" s="3">
        <f>PO!AZ4</f>
        <v>2.3651292755699771E-2</v>
      </c>
      <c r="BA7" s="3">
        <f>PO!BA4</f>
        <v>1.2981556622282397E-2</v>
      </c>
      <c r="BB7" s="3">
        <f>PO!BB4</f>
        <v>8.7945553262747111E-3</v>
      </c>
      <c r="BC7" s="3">
        <f>PO!BC4</f>
        <v>2.8360056805953882E-2</v>
      </c>
      <c r="BD7" s="3">
        <f>PO!BD4</f>
        <v>5.7668301979951764E-3</v>
      </c>
      <c r="BE7" s="3">
        <f>PO!BE4</f>
        <v>3.1884486568545256E-3</v>
      </c>
      <c r="BF7" s="3">
        <f>PO!BF4</f>
        <v>6.0434038909207288E-3</v>
      </c>
    </row>
    <row r="8" spans="1:58" x14ac:dyDescent="0.25">
      <c r="A8">
        <f t="shared" si="0"/>
        <v>5</v>
      </c>
      <c r="B8" s="3">
        <f>PO!B5</f>
        <v>0.14369804811047437</v>
      </c>
      <c r="C8" s="3">
        <f>PO!C5</f>
        <v>0.35665991023963173</v>
      </c>
      <c r="D8" s="3">
        <f>PO!D5</f>
        <v>0.30355210599484206</v>
      </c>
      <c r="E8" s="3">
        <f>PO!E5</f>
        <v>0.22254552245164483</v>
      </c>
      <c r="F8" s="3">
        <f>PO!F5</f>
        <v>0.36013744015046534</v>
      </c>
      <c r="G8" s="3">
        <f>PO!G5</f>
        <v>0.21811469512638126</v>
      </c>
      <c r="H8" s="3">
        <f>PO!H5</f>
        <v>0.13851146707648532</v>
      </c>
      <c r="I8" s="3">
        <f>PO!I5</f>
        <v>0.29595326466780314</v>
      </c>
      <c r="J8" s="3">
        <f>PO!J5</f>
        <v>0.23944767604811013</v>
      </c>
      <c r="K8" s="3">
        <f>PO!K5</f>
        <v>0.21033232433145255</v>
      </c>
      <c r="L8" s="3">
        <f>PO!L5</f>
        <v>2.7727620712303391E-2</v>
      </c>
      <c r="M8" s="3">
        <f>PO!M5</f>
        <v>1.1033885535383092E-2</v>
      </c>
      <c r="N8" s="3">
        <f>PO!N5</f>
        <v>0.13489423755888019</v>
      </c>
      <c r="O8" s="3">
        <f>PO!O5</f>
        <v>0.15621360959852115</v>
      </c>
      <c r="P8" s="3">
        <f>PO!P5</f>
        <v>0.53076906020015358</v>
      </c>
      <c r="Q8" s="3">
        <f>PO!Q5</f>
        <v>0.53775105968338899</v>
      </c>
      <c r="R8" s="3">
        <f>PO!R5</f>
        <v>0.41239408995683569</v>
      </c>
      <c r="S8" s="3">
        <f>PO!S5</f>
        <v>0.5436853588608237</v>
      </c>
      <c r="T8" s="3">
        <f>PO!T5</f>
        <v>0.25009465357455074</v>
      </c>
      <c r="U8" s="3">
        <f>PO!U5</f>
        <v>0.27861350337410329</v>
      </c>
      <c r="V8" s="3">
        <f>PO!V5</f>
        <v>0.19025258070375362</v>
      </c>
      <c r="W8" s="3">
        <f>PO!W5</f>
        <v>2.0739671319303099E-2</v>
      </c>
      <c r="X8" s="3">
        <f>PO!X5</f>
        <v>5.971536489128848E-2</v>
      </c>
      <c r="Y8" s="3">
        <f>PO!Y5</f>
        <v>0.27756347436824758</v>
      </c>
      <c r="Z8" s="3">
        <f>PO!Z5</f>
        <v>8.1776966922464389E-2</v>
      </c>
      <c r="AA8" s="3">
        <f>PO!AA5</f>
        <v>-5.3727945950299283E-2</v>
      </c>
      <c r="AB8" s="3">
        <f>PO!AB5</f>
        <v>-1.0267849103393845</v>
      </c>
      <c r="AC8" s="3">
        <f>PO!AC5</f>
        <v>-1.042905840214825</v>
      </c>
      <c r="AD8" s="3">
        <f>PO!AD5</f>
        <v>-0.58736561056440539</v>
      </c>
      <c r="AE8" s="3">
        <f>PO!AE5</f>
        <v>5.0690972433531378E-2</v>
      </c>
      <c r="AF8" s="3">
        <f>PO!AF5</f>
        <v>0.25990364374381958</v>
      </c>
      <c r="AG8" s="3">
        <f>PO!AG5</f>
        <v>0.48192596798664056</v>
      </c>
      <c r="AH8" s="3">
        <f>PO!AH5</f>
        <v>8.8987933362472127E-2</v>
      </c>
      <c r="AI8" s="3">
        <f>PO!AI5</f>
        <v>4.5049307259859006E-2</v>
      </c>
      <c r="AJ8" s="3">
        <f>PO!AJ5</f>
        <v>7.0280881393181005E-2</v>
      </c>
      <c r="AK8" s="3">
        <f>PO!AK5</f>
        <v>0.30441095276148022</v>
      </c>
      <c r="AL8" s="3">
        <f>PO!AL5</f>
        <v>-0.13970612247719005</v>
      </c>
      <c r="AM8" s="3">
        <f>PO!AM5</f>
        <v>-0.10887493487129474</v>
      </c>
      <c r="AN8" s="3">
        <f>PO!AN5</f>
        <v>0.12913483585743624</v>
      </c>
      <c r="AO8" s="3">
        <f>PO!AO5</f>
        <v>-1.2853883952301803E-2</v>
      </c>
      <c r="AP8" s="3">
        <f>PO!AP5</f>
        <v>-0.15074846241224238</v>
      </c>
      <c r="AQ8" s="3">
        <f>PO!AQ5</f>
        <v>-9.7821870330894178E-2</v>
      </c>
      <c r="AR8" s="3">
        <f>PO!AR5</f>
        <v>7.5027822051954018E-2</v>
      </c>
      <c r="AS8" s="3">
        <f>PO!AS5</f>
        <v>0.16119253718740456</v>
      </c>
      <c r="AT8" s="3">
        <f>PO!AT5</f>
        <v>1.9079328204596457E-2</v>
      </c>
      <c r="AU8" s="3">
        <f>PO!AU5</f>
        <v>1.1408027665016363E-2</v>
      </c>
      <c r="AV8" s="3">
        <f>PO!AV5</f>
        <v>1.2991973639775445E-2</v>
      </c>
      <c r="AW8" s="3">
        <f>PO!AW5</f>
        <v>6.0211762543493919E-2</v>
      </c>
      <c r="AX8" s="3">
        <f>PO!AX5</f>
        <v>5.8453783197864873E-2</v>
      </c>
      <c r="AY8" s="3">
        <f>PO!AY5</f>
        <v>3.7364001815243242E-2</v>
      </c>
      <c r="AZ8" s="3">
        <f>PO!AZ5</f>
        <v>3.2892368476322709E-2</v>
      </c>
      <c r="BA8" s="3">
        <f>PO!BA5</f>
        <v>1.8848399614923572E-2</v>
      </c>
      <c r="BB8" s="3">
        <f>PO!BB5</f>
        <v>1.1997138011365927E-2</v>
      </c>
      <c r="BC8" s="3">
        <f>PO!BC5</f>
        <v>3.9212388590526004E-2</v>
      </c>
      <c r="BD8" s="3">
        <f>PO!BD5</f>
        <v>6.573551851607462E-3</v>
      </c>
      <c r="BE8" s="3">
        <f>PO!BE5</f>
        <v>3.7399630059331557E-3</v>
      </c>
      <c r="BF8" s="3">
        <f>PO!BF5</f>
        <v>7.4942519165954735E-3</v>
      </c>
    </row>
    <row r="9" spans="1:58" x14ac:dyDescent="0.25">
      <c r="A9">
        <f t="shared" si="0"/>
        <v>6</v>
      </c>
      <c r="B9" s="3">
        <f>PO!B6</f>
        <v>0.18457611653259764</v>
      </c>
      <c r="C9" s="3">
        <f>PO!C6</f>
        <v>0.45939950267344098</v>
      </c>
      <c r="D9" s="3">
        <f>PO!D6</f>
        <v>0.39456555401229387</v>
      </c>
      <c r="E9" s="3">
        <f>PO!E6</f>
        <v>0.29194480194161265</v>
      </c>
      <c r="F9" s="3">
        <f>PO!F6</f>
        <v>0.46360485955441177</v>
      </c>
      <c r="G9" s="3">
        <f>PO!G6</f>
        <v>0.28928609378287007</v>
      </c>
      <c r="H9" s="3">
        <f>PO!H6</f>
        <v>0.18854641663932359</v>
      </c>
      <c r="I9" s="3">
        <f>PO!I6</f>
        <v>0.38426351933396052</v>
      </c>
      <c r="J9" s="3">
        <f>PO!J6</f>
        <v>0.31354158082055328</v>
      </c>
      <c r="K9" s="3">
        <f>PO!K6</f>
        <v>0.27494653864947871</v>
      </c>
      <c r="L9" s="3">
        <f>PO!L6</f>
        <v>3.8640960690172754E-2</v>
      </c>
      <c r="M9" s="3">
        <f>PO!M6</f>
        <v>1.7081943296903823E-2</v>
      </c>
      <c r="N9" s="3">
        <f>PO!N6</f>
        <v>0.17819303821606791</v>
      </c>
      <c r="O9" s="3">
        <f>PO!O6</f>
        <v>0.20291386484665441</v>
      </c>
      <c r="P9" s="3">
        <f>PO!P6</f>
        <v>0.69646847234585696</v>
      </c>
      <c r="Q9" s="3">
        <f>PO!Q6</f>
        <v>0.70235433185150686</v>
      </c>
      <c r="R9" s="3">
        <f>PO!R6</f>
        <v>0.5665591934640668</v>
      </c>
      <c r="S9" s="3">
        <f>PO!S6</f>
        <v>0.70985893151624957</v>
      </c>
      <c r="T9" s="3">
        <f>PO!T6</f>
        <v>0.32502137900163319</v>
      </c>
      <c r="U9" s="3">
        <f>PO!U6</f>
        <v>0.36087724438365054</v>
      </c>
      <c r="V9" s="3">
        <f>PO!V6</f>
        <v>0.24836527064699965</v>
      </c>
      <c r="W9" s="3">
        <f>PO!W6</f>
        <v>2.6267413355451907E-2</v>
      </c>
      <c r="X9" s="3">
        <f>PO!X6</f>
        <v>7.7483009599821351E-2</v>
      </c>
      <c r="Y9" s="3">
        <f>PO!Y6</f>
        <v>0.36685596249441677</v>
      </c>
      <c r="Z9" s="3">
        <f>PO!Z6</f>
        <v>0.10621942983788379</v>
      </c>
      <c r="AA9" s="3">
        <f>PO!AA6</f>
        <v>-6.9344082667432971E-2</v>
      </c>
      <c r="AB9" s="3">
        <f>PO!AB6</f>
        <v>-1.3288064271404276</v>
      </c>
      <c r="AC9" s="3">
        <f>PO!AC6</f>
        <v>-1.386062592201065</v>
      </c>
      <c r="AD9" s="3">
        <f>PO!AD6</f>
        <v>-0.77494870373573388</v>
      </c>
      <c r="AE9" s="3">
        <f>PO!AE6</f>
        <v>6.7332771119965606E-2</v>
      </c>
      <c r="AF9" s="3">
        <f>PO!AF6</f>
        <v>0.34201424679174419</v>
      </c>
      <c r="AG9" s="3">
        <f>PO!AG6</f>
        <v>0.63060090348976416</v>
      </c>
      <c r="AH9" s="3">
        <f>PO!AH6</f>
        <v>0.11948305440447893</v>
      </c>
      <c r="AI9" s="3">
        <f>PO!AI6</f>
        <v>6.0779790008802514E-2</v>
      </c>
      <c r="AJ9" s="3">
        <f>PO!AJ6</f>
        <v>9.7094286355958737E-2</v>
      </c>
      <c r="AK9" s="3">
        <f>PO!AK6</f>
        <v>0.40101906036553725</v>
      </c>
      <c r="AL9" s="3">
        <f>PO!AL6</f>
        <v>-0.17416082089425355</v>
      </c>
      <c r="AM9" s="3">
        <f>PO!AM6</f>
        <v>-0.14055125471306162</v>
      </c>
      <c r="AN9" s="3">
        <f>PO!AN6</f>
        <v>0.16745790608738709</v>
      </c>
      <c r="AO9" s="3">
        <f>PO!AO6</f>
        <v>-1.080840305467401E-2</v>
      </c>
      <c r="AP9" s="3">
        <f>PO!AP6</f>
        <v>-0.18170083095810918</v>
      </c>
      <c r="AQ9" s="3">
        <f>PO!AQ6</f>
        <v>-0.12530445896109521</v>
      </c>
      <c r="AR9" s="3">
        <f>PO!AR6</f>
        <v>0.1009384030293603</v>
      </c>
      <c r="AS9" s="3">
        <f>PO!AS6</f>
        <v>0.21454267581368924</v>
      </c>
      <c r="AT9" s="3">
        <f>PO!AT6</f>
        <v>2.5612003680164364E-2</v>
      </c>
      <c r="AU9" s="3">
        <f>PO!AU6</f>
        <v>1.4323564016827106E-2</v>
      </c>
      <c r="AV9" s="3">
        <f>PO!AV6</f>
        <v>1.6503082435948002E-2</v>
      </c>
      <c r="AW9" s="3">
        <f>PO!AW6</f>
        <v>7.9473349301428797E-2</v>
      </c>
      <c r="AX9" s="3">
        <f>PO!AX6</f>
        <v>7.77071883998115E-2</v>
      </c>
      <c r="AY9" s="3">
        <f>PO!AY6</f>
        <v>4.980297237255904E-2</v>
      </c>
      <c r="AZ9" s="3">
        <f>PO!AZ6</f>
        <v>4.2829812513001109E-2</v>
      </c>
      <c r="BA9" s="3">
        <f>PO!BA6</f>
        <v>2.5428533194760128E-2</v>
      </c>
      <c r="BB9" s="3">
        <f>PO!BB6</f>
        <v>1.5357072931809768E-2</v>
      </c>
      <c r="BC9" s="3">
        <f>PO!BC6</f>
        <v>5.0832615278584292E-2</v>
      </c>
      <c r="BD9" s="3">
        <f>PO!BD6</f>
        <v>7.1658783903361112E-3</v>
      </c>
      <c r="BE9" s="3">
        <f>PO!BE6</f>
        <v>4.0832411636770871E-3</v>
      </c>
      <c r="BF9" s="3">
        <f>PO!BF6</f>
        <v>8.8376038701598603E-3</v>
      </c>
    </row>
    <row r="10" spans="1:58" x14ac:dyDescent="0.25">
      <c r="A10">
        <f t="shared" si="0"/>
        <v>7</v>
      </c>
      <c r="B10" s="3">
        <f>PO!B7</f>
        <v>0.2265345766426119</v>
      </c>
      <c r="C10" s="3">
        <f>PO!C7</f>
        <v>0.56516154997681145</v>
      </c>
      <c r="D10" s="3">
        <f>PO!D7</f>
        <v>0.4887386424018425</v>
      </c>
      <c r="E10" s="3">
        <f>PO!E7</f>
        <v>0.36429484934172862</v>
      </c>
      <c r="F10" s="3">
        <f>PO!F7</f>
        <v>0.57055238882357528</v>
      </c>
      <c r="G10" s="3">
        <f>PO!G7</f>
        <v>0.36386203858269628</v>
      </c>
      <c r="H10" s="3">
        <f>PO!H7</f>
        <v>0.24227226655881839</v>
      </c>
      <c r="I10" s="3">
        <f>PO!I7</f>
        <v>0.47569183528188841</v>
      </c>
      <c r="J10" s="3">
        <f>PO!J7</f>
        <v>0.39061453970490323</v>
      </c>
      <c r="K10" s="3">
        <f>PO!K7</f>
        <v>0.34210157631682225</v>
      </c>
      <c r="L10" s="3">
        <f>PO!L7</f>
        <v>5.0066668641068901E-2</v>
      </c>
      <c r="M10" s="3">
        <f>PO!M7</f>
        <v>2.3501424498939549E-2</v>
      </c>
      <c r="N10" s="3">
        <f>PO!N7</f>
        <v>0.22385803521671743</v>
      </c>
      <c r="O10" s="3">
        <f>PO!O7</f>
        <v>0.2508723496090548</v>
      </c>
      <c r="P10" s="3">
        <f>PO!P7</f>
        <v>0.86893139354653481</v>
      </c>
      <c r="Q10" s="3">
        <f>PO!Q7</f>
        <v>0.874084450920809</v>
      </c>
      <c r="R10" s="3">
        <f>PO!R7</f>
        <v>0.73197145813295172</v>
      </c>
      <c r="S10" s="3">
        <f>PO!S7</f>
        <v>0.88229133596744447</v>
      </c>
      <c r="T10" s="3">
        <f>PO!T7</f>
        <v>0.40279727358611961</v>
      </c>
      <c r="U10" s="3">
        <f>PO!U7</f>
        <v>0.4457775506498951</v>
      </c>
      <c r="V10" s="3">
        <f>PO!V7</f>
        <v>0.30848896082991129</v>
      </c>
      <c r="W10" s="3">
        <f>PO!W7</f>
        <v>3.1685937803982434E-2</v>
      </c>
      <c r="X10" s="3">
        <f>PO!X7</f>
        <v>9.5634898785390554E-2</v>
      </c>
      <c r="Y10" s="3">
        <f>PO!Y7</f>
        <v>0.46020469136895947</v>
      </c>
      <c r="Z10" s="3">
        <f>PO!Z7</f>
        <v>0.13155200565269087</v>
      </c>
      <c r="AA10" s="3">
        <f>PO!AA7</f>
        <v>-8.5110029684398736E-2</v>
      </c>
      <c r="AB10" s="3">
        <f>PO!AB7</f>
        <v>-1.6368865252177289</v>
      </c>
      <c r="AC10" s="3">
        <f>PO!AC7</f>
        <v>-1.7506212871108207</v>
      </c>
      <c r="AD10" s="3">
        <f>PO!AD7</f>
        <v>-0.96950022439192818</v>
      </c>
      <c r="AE10" s="3">
        <f>PO!AE7</f>
        <v>8.5756097494038563E-2</v>
      </c>
      <c r="AF10" s="3">
        <f>PO!AF7</f>
        <v>0.42822592158493489</v>
      </c>
      <c r="AG10" s="3">
        <f>PO!AG7</f>
        <v>0.78541863071097673</v>
      </c>
      <c r="AH10" s="3">
        <f>PO!AH7</f>
        <v>0.15240542576802074</v>
      </c>
      <c r="AI10" s="3">
        <f>PO!AI7</f>
        <v>7.7685465689825151E-2</v>
      </c>
      <c r="AJ10" s="3">
        <f>PO!AJ7</f>
        <v>0.1268425346951263</v>
      </c>
      <c r="AK10" s="3">
        <f>PO!AK7</f>
        <v>0.50245250133469366</v>
      </c>
      <c r="AL10" s="3">
        <f>PO!AL7</f>
        <v>-0.20749726774692556</v>
      </c>
      <c r="AM10" s="3">
        <f>PO!AM7</f>
        <v>-0.17274099443558288</v>
      </c>
      <c r="AN10" s="3">
        <f>PO!AN7</f>
        <v>0.20710857490728873</v>
      </c>
      <c r="AO10" s="3">
        <f>PO!AO7</f>
        <v>-6.5640382899245786E-3</v>
      </c>
      <c r="AP10" s="3">
        <f>PO!AP7</f>
        <v>-0.20860351162522717</v>
      </c>
      <c r="AQ10" s="3">
        <f>PO!AQ7</f>
        <v>-0.15319490972374172</v>
      </c>
      <c r="AR10" s="3">
        <f>PO!AR7</f>
        <v>0.12876373711907529</v>
      </c>
      <c r="AS10" s="3">
        <f>PO!AS7</f>
        <v>0.27140215055279082</v>
      </c>
      <c r="AT10" s="3">
        <f>PO!AT7</f>
        <v>3.260377159941541E-2</v>
      </c>
      <c r="AU10" s="3">
        <f>PO!AU7</f>
        <v>1.7138275432748706E-2</v>
      </c>
      <c r="AV10" s="3">
        <f>PO!AV7</f>
        <v>2.0102611864047937E-2</v>
      </c>
      <c r="AW10" s="3">
        <f>PO!AW7</f>
        <v>9.9694399039518267E-2</v>
      </c>
      <c r="AX10" s="3">
        <f>PO!AX7</f>
        <v>9.8027889307150673E-2</v>
      </c>
      <c r="AY10" s="3">
        <f>PO!AY7</f>
        <v>6.2997491007843465E-2</v>
      </c>
      <c r="AZ10" s="3">
        <f>PO!AZ7</f>
        <v>5.3116685365250937E-2</v>
      </c>
      <c r="BA10" s="3">
        <f>PO!BA7</f>
        <v>3.2488345435122135E-2</v>
      </c>
      <c r="BB10" s="3">
        <f>PO!BB7</f>
        <v>1.8677703809788504E-2</v>
      </c>
      <c r="BC10" s="3">
        <f>PO!BC7</f>
        <v>6.2880476528093254E-2</v>
      </c>
      <c r="BD10" s="3">
        <f>PO!BD7</f>
        <v>7.4708911317999949E-3</v>
      </c>
      <c r="BE10" s="3">
        <f>PO!BE7</f>
        <v>4.1150184539651136E-3</v>
      </c>
      <c r="BF10" s="3">
        <f>PO!BF7</f>
        <v>9.8891983750570844E-3</v>
      </c>
    </row>
    <row r="11" spans="1:58" x14ac:dyDescent="0.25">
      <c r="A11">
        <f t="shared" si="0"/>
        <v>8</v>
      </c>
      <c r="B11" s="3">
        <f>PO!B8</f>
        <v>0.26833496375924248</v>
      </c>
      <c r="C11" s="3">
        <f>PO!C8</f>
        <v>0.67093843716548029</v>
      </c>
      <c r="D11" s="3">
        <f>PO!D8</f>
        <v>0.58312347037459134</v>
      </c>
      <c r="E11" s="3">
        <f>PO!E8</f>
        <v>0.43743617202836038</v>
      </c>
      <c r="F11" s="3">
        <f>PO!F8</f>
        <v>0.67818664319265753</v>
      </c>
      <c r="G11" s="3">
        <f>PO!G8</f>
        <v>0.43925142047234189</v>
      </c>
      <c r="H11" s="3">
        <f>PO!H8</f>
        <v>0.29803240130237274</v>
      </c>
      <c r="I11" s="3">
        <f>PO!I8</f>
        <v>0.56755882369827759</v>
      </c>
      <c r="J11" s="3">
        <f>PO!J8</f>
        <v>0.46809216004559673</v>
      </c>
      <c r="K11" s="3">
        <f>PO!K8</f>
        <v>0.40955808260567661</v>
      </c>
      <c r="L11" s="3">
        <f>PO!L8</f>
        <v>6.1163125242957861E-2</v>
      </c>
      <c r="M11" s="3">
        <f>PO!M8</f>
        <v>2.9595957959349661E-2</v>
      </c>
      <c r="N11" s="3">
        <f>PO!N8</f>
        <v>0.27059656330818971</v>
      </c>
      <c r="O11" s="3">
        <f>PO!O8</f>
        <v>0.29846801461765882</v>
      </c>
      <c r="P11" s="3">
        <f>PO!P8</f>
        <v>1.042254240468421</v>
      </c>
      <c r="Q11" s="3">
        <f>PO!Q8</f>
        <v>1.0471308755430675</v>
      </c>
      <c r="R11" s="3">
        <f>PO!R8</f>
        <v>0.90280555936810281</v>
      </c>
      <c r="S11" s="3">
        <f>PO!S8</f>
        <v>1.0551431186728299</v>
      </c>
      <c r="T11" s="3">
        <f>PO!T8</f>
        <v>0.48105781490688226</v>
      </c>
      <c r="U11" s="3">
        <f>PO!U8</f>
        <v>0.53072020396582875</v>
      </c>
      <c r="V11" s="3">
        <f>PO!V8</f>
        <v>0.36846698129964217</v>
      </c>
      <c r="W11" s="3">
        <f>PO!W8</f>
        <v>3.6630321292840939E-2</v>
      </c>
      <c r="X11" s="3">
        <f>PO!X8</f>
        <v>0.11337601933909536</v>
      </c>
      <c r="Y11" s="3">
        <f>PO!Y8</f>
        <v>0.55426245654153217</v>
      </c>
      <c r="Z11" s="3">
        <f>PO!Z8</f>
        <v>0.15688655732921664</v>
      </c>
      <c r="AA11" s="3">
        <f>PO!AA8</f>
        <v>-0.10045309591240059</v>
      </c>
      <c r="AB11" s="3">
        <f>PO!AB8</f>
        <v>-1.9391489519351657</v>
      </c>
      <c r="AC11" s="3">
        <f>PO!AC8</f>
        <v>-2.1224176090126168</v>
      </c>
      <c r="AD11" s="3">
        <f>PO!AD8</f>
        <v>-1.1624267876359284</v>
      </c>
      <c r="AE11" s="3">
        <f>PO!AE8</f>
        <v>0.10590267154113597</v>
      </c>
      <c r="AF11" s="3">
        <f>PO!AF8</f>
        <v>0.51577835064944288</v>
      </c>
      <c r="AG11" s="3">
        <f>PO!AG8</f>
        <v>0.94149163895891341</v>
      </c>
      <c r="AH11" s="3">
        <f>PO!AH8</f>
        <v>0.18678711783497448</v>
      </c>
      <c r="AI11" s="3">
        <f>PO!AI8</f>
        <v>9.5134702678900673E-2</v>
      </c>
      <c r="AJ11" s="3">
        <f>PO!AJ8</f>
        <v>0.15865976478341981</v>
      </c>
      <c r="AK11" s="3">
        <f>PO!AK8</f>
        <v>0.60542317442575655</v>
      </c>
      <c r="AL11" s="3">
        <f>PO!AL8</f>
        <v>-0.23841439799145991</v>
      </c>
      <c r="AM11" s="3">
        <f>PO!AM8</f>
        <v>-0.20419350878170262</v>
      </c>
      <c r="AN11" s="3">
        <f>PO!AN8</f>
        <v>0.2467246995541128</v>
      </c>
      <c r="AO11" s="3">
        <f>PO!AO8</f>
        <v>-1.4497448481698427E-4</v>
      </c>
      <c r="AP11" s="3">
        <f>PO!AP8</f>
        <v>-0.23026312854134146</v>
      </c>
      <c r="AQ11" s="3">
        <f>PO!AQ8</f>
        <v>-0.1805930651620713</v>
      </c>
      <c r="AR11" s="3">
        <f>PO!AR8</f>
        <v>0.15759922586402464</v>
      </c>
      <c r="AS11" s="3">
        <f>PO!AS8</f>
        <v>0.33000210203832925</v>
      </c>
      <c r="AT11" s="3">
        <f>PO!AT8</f>
        <v>3.9798708604488198E-2</v>
      </c>
      <c r="AU11" s="3">
        <f>PO!AU8</f>
        <v>1.9547171064160374E-2</v>
      </c>
      <c r="AV11" s="3">
        <f>PO!AV8</f>
        <v>2.3614937957749937E-2</v>
      </c>
      <c r="AW11" s="3">
        <f>PO!AW8</f>
        <v>0.12012287494631568</v>
      </c>
      <c r="AX11" s="3">
        <f>PO!AX8</f>
        <v>0.11865205659751243</v>
      </c>
      <c r="AY11" s="3">
        <f>PO!AY8</f>
        <v>7.6462289922951676E-2</v>
      </c>
      <c r="AZ11" s="3">
        <f>PO!AZ8</f>
        <v>6.3315500414407033E-2</v>
      </c>
      <c r="BA11" s="3">
        <f>PO!BA8</f>
        <v>3.9755082911541173E-2</v>
      </c>
      <c r="BB11" s="3">
        <f>PO!BB8</f>
        <v>2.1724252270205469E-2</v>
      </c>
      <c r="BC11" s="3">
        <f>PO!BC8</f>
        <v>7.4914356677835414E-2</v>
      </c>
      <c r="BD11" s="3">
        <f>PO!BD8</f>
        <v>7.3470875781689315E-3</v>
      </c>
      <c r="BE11" s="3">
        <f>PO!BE8</f>
        <v>3.715518242963789E-3</v>
      </c>
      <c r="BF11" s="3">
        <f>PO!BF8</f>
        <v>1.0415005445474357E-2</v>
      </c>
    </row>
    <row r="12" spans="1:58" x14ac:dyDescent="0.25">
      <c r="A12">
        <f t="shared" si="0"/>
        <v>9</v>
      </c>
      <c r="B12" s="3">
        <f>PO!B9</f>
        <v>0.30800092779488253</v>
      </c>
      <c r="C12" s="3">
        <f>PO!C9</f>
        <v>0.7721196355039428</v>
      </c>
      <c r="D12" s="3">
        <f>PO!D9</f>
        <v>0.6735188289803018</v>
      </c>
      <c r="E12" s="3">
        <f>PO!E9</f>
        <v>0.5083589096554153</v>
      </c>
      <c r="F12" s="3">
        <f>PO!F9</f>
        <v>0.78201584111134981</v>
      </c>
      <c r="G12" s="3">
        <f>PO!G9</f>
        <v>0.51221537782628612</v>
      </c>
      <c r="H12" s="3">
        <f>PO!H9</f>
        <v>0.35357233122905729</v>
      </c>
      <c r="I12" s="3">
        <f>PO!I9</f>
        <v>0.65587807317311064</v>
      </c>
      <c r="J12" s="3">
        <f>PO!J9</f>
        <v>0.54250653621770173</v>
      </c>
      <c r="K12" s="3">
        <f>PO!K9</f>
        <v>0.47424558258717386</v>
      </c>
      <c r="L12" s="3">
        <f>PO!L9</f>
        <v>7.1163178886379796E-2</v>
      </c>
      <c r="M12" s="3">
        <f>PO!M9</f>
        <v>3.4777957045473151E-2</v>
      </c>
      <c r="N12" s="3">
        <f>PO!N9</f>
        <v>0.31657649253400422</v>
      </c>
      <c r="O12" s="3">
        <f>PO!O9</f>
        <v>0.34351404212460412</v>
      </c>
      <c r="P12" s="3">
        <f>PO!P9</f>
        <v>1.2089246444841217</v>
      </c>
      <c r="Q12" s="3">
        <f>PO!Q9</f>
        <v>1.2148658322784112</v>
      </c>
      <c r="R12" s="3">
        <f>PO!R9</f>
        <v>1.0726096148395037</v>
      </c>
      <c r="S12" s="3">
        <f>PO!S9</f>
        <v>1.2209816266472995</v>
      </c>
      <c r="T12" s="3">
        <f>PO!T9</f>
        <v>0.55631778885065764</v>
      </c>
      <c r="U12" s="3">
        <f>PO!U9</f>
        <v>0.61187726227129868</v>
      </c>
      <c r="V12" s="3">
        <f>PO!V9</f>
        <v>0.4254964699772712</v>
      </c>
      <c r="W12" s="3">
        <f>PO!W9</f>
        <v>4.0646695614765527E-2</v>
      </c>
      <c r="X12" s="3">
        <f>PO!X9</f>
        <v>0.12971907086385404</v>
      </c>
      <c r="Y12" s="3">
        <f>PO!Y9</f>
        <v>0.64494846518390325</v>
      </c>
      <c r="Z12" s="3">
        <f>PO!Z9</f>
        <v>0.18093736207334121</v>
      </c>
      <c r="AA12" s="3">
        <f>PO!AA9</f>
        <v>-0.11469048744789934</v>
      </c>
      <c r="AB12" s="3">
        <f>PO!AB9</f>
        <v>-2.2203842893816494</v>
      </c>
      <c r="AC12" s="3">
        <f>PO!AC9</f>
        <v>-2.4807333996338499</v>
      </c>
      <c r="AD12" s="3">
        <f>PO!AD9</f>
        <v>-1.3429382777690235</v>
      </c>
      <c r="AE12" s="3">
        <f>PO!AE9</f>
        <v>0.12751845050016364</v>
      </c>
      <c r="AF12" s="3">
        <f>PO!AF9</f>
        <v>0.60092233256370253</v>
      </c>
      <c r="AG12" s="3">
        <f>PO!AG9</f>
        <v>1.0922276942295417</v>
      </c>
      <c r="AH12" s="3">
        <f>PO!AH9</f>
        <v>0.2211326012903081</v>
      </c>
      <c r="AI12" s="3">
        <f>PO!AI9</f>
        <v>0.11228380318473175</v>
      </c>
      <c r="AJ12" s="3">
        <f>PO!AJ9</f>
        <v>0.19125076651334005</v>
      </c>
      <c r="AK12" s="3">
        <f>PO!AK9</f>
        <v>0.70549679630729223</v>
      </c>
      <c r="AL12" s="3">
        <f>PO!AL9</f>
        <v>-0.2651365519078186</v>
      </c>
      <c r="AM12" s="3">
        <f>PO!AM9</f>
        <v>-0.23337843396489255</v>
      </c>
      <c r="AN12" s="3">
        <f>PO!AN9</f>
        <v>0.28446065763958472</v>
      </c>
      <c r="AO12" s="3">
        <f>PO!AO9</f>
        <v>8.1506184968604956E-3</v>
      </c>
      <c r="AP12" s="3">
        <f>PO!AP9</f>
        <v>-0.24561135191876193</v>
      </c>
      <c r="AQ12" s="3">
        <f>PO!AQ9</f>
        <v>-0.20625482585604482</v>
      </c>
      <c r="AR12" s="3">
        <f>PO!AR9</f>
        <v>0.18636670796823296</v>
      </c>
      <c r="AS12" s="3">
        <f>PO!AS9</f>
        <v>0.3881802050926586</v>
      </c>
      <c r="AT12" s="3">
        <f>PO!AT9</f>
        <v>4.6892787318730811E-2</v>
      </c>
      <c r="AU12" s="3">
        <f>PO!AU9</f>
        <v>2.1183890743059486E-2</v>
      </c>
      <c r="AV12" s="3">
        <f>PO!AV9</f>
        <v>2.6735729304427913E-2</v>
      </c>
      <c r="AW12" s="3">
        <f>PO!AW9</f>
        <v>0.13979856840315996</v>
      </c>
      <c r="AX12" s="3">
        <f>PO!AX9</f>
        <v>0.13867544873871207</v>
      </c>
      <c r="AY12" s="3">
        <f>PO!AY9</f>
        <v>8.9616765633993012E-2</v>
      </c>
      <c r="AZ12" s="3">
        <f>PO!AZ9</f>
        <v>7.2829029280341295E-2</v>
      </c>
      <c r="BA12" s="3">
        <f>PO!BA9</f>
        <v>4.6915489815435585E-2</v>
      </c>
      <c r="BB12" s="3">
        <f>PO!BB9</f>
        <v>2.4223670572176559E-2</v>
      </c>
      <c r="BC12" s="3">
        <f>PO!BC9</f>
        <v>8.6278444904142049E-2</v>
      </c>
      <c r="BD12" s="3">
        <f>PO!BD9</f>
        <v>6.5329378600598176E-3</v>
      </c>
      <c r="BE12" s="3">
        <f>PO!BE9</f>
        <v>2.7530430442679332E-3</v>
      </c>
      <c r="BF12" s="3">
        <f>PO!BF9</f>
        <v>1.0144305167436585E-2</v>
      </c>
    </row>
    <row r="13" spans="1:58" x14ac:dyDescent="0.25">
      <c r="A13">
        <f t="shared" si="0"/>
        <v>10</v>
      </c>
      <c r="B13" s="3">
        <f>PO!B10</f>
        <v>0.34201935393516347</v>
      </c>
      <c r="C13" s="3">
        <f>PO!C10</f>
        <v>0.86076314920524588</v>
      </c>
      <c r="D13" s="3">
        <f>PO!D10</f>
        <v>0.75329034756757007</v>
      </c>
      <c r="E13" s="3">
        <f>PO!E10</f>
        <v>0.57237173809769892</v>
      </c>
      <c r="F13" s="3">
        <f>PO!F10</f>
        <v>0.87372478007654575</v>
      </c>
      <c r="G13" s="3">
        <f>PO!G10</f>
        <v>0.5783943205691422</v>
      </c>
      <c r="H13" s="3">
        <f>PO!H10</f>
        <v>0.40565843670732349</v>
      </c>
      <c r="I13" s="3">
        <f>PO!I10</f>
        <v>0.73400524259745747</v>
      </c>
      <c r="J13" s="3">
        <f>PO!J10</f>
        <v>0.60876564992344839</v>
      </c>
      <c r="K13" s="3">
        <f>PO!K10</f>
        <v>0.53154962953090301</v>
      </c>
      <c r="L13" s="3">
        <f>PO!L10</f>
        <v>7.9670318826741138E-2</v>
      </c>
      <c r="M13" s="3">
        <f>PO!M10</f>
        <v>3.8942398689667534E-2</v>
      </c>
      <c r="N13" s="3">
        <f>PO!N10</f>
        <v>0.35896294133368478</v>
      </c>
      <c r="O13" s="3">
        <f>PO!O10</f>
        <v>0.38271992697604951</v>
      </c>
      <c r="P13" s="3">
        <f>PO!P10</f>
        <v>1.3585867723763689</v>
      </c>
      <c r="Q13" s="3">
        <f>PO!Q10</f>
        <v>1.3697127140176679</v>
      </c>
      <c r="R13" s="3">
        <f>PO!R10</f>
        <v>1.2341727451315121</v>
      </c>
      <c r="S13" s="3">
        <f>PO!S10</f>
        <v>1.3696858642594067</v>
      </c>
      <c r="T13" s="3">
        <f>PO!T10</f>
        <v>0.6229391144885188</v>
      </c>
      <c r="U13" s="3">
        <f>PO!U10</f>
        <v>0.68297203324512168</v>
      </c>
      <c r="V13" s="3">
        <f>PO!V10</f>
        <v>0.47572867258278695</v>
      </c>
      <c r="W13" s="3">
        <f>PO!W10</f>
        <v>4.3179567570650335E-2</v>
      </c>
      <c r="X13" s="3">
        <f>PO!X10</f>
        <v>0.14340065762341592</v>
      </c>
      <c r="Y13" s="3">
        <f>PO!Y10</f>
        <v>0.72694491060083521</v>
      </c>
      <c r="Z13" s="3">
        <f>PO!Z10</f>
        <v>0.20169818258051198</v>
      </c>
      <c r="AA13" s="3">
        <f>PO!AA10</f>
        <v>-0.12691781284636106</v>
      </c>
      <c r="AB13" s="3">
        <f>PO!AB10</f>
        <v>-2.4594399254375343</v>
      </c>
      <c r="AC13" s="3">
        <f>PO!AC10</f>
        <v>-2.7936296084001611</v>
      </c>
      <c r="AD13" s="3">
        <f>PO!AD10</f>
        <v>-1.496548338715975</v>
      </c>
      <c r="AE13" s="3">
        <f>PO!AE10</f>
        <v>0.15006216151283169</v>
      </c>
      <c r="AF13" s="3">
        <f>PO!AF10</f>
        <v>0.67814734872355675</v>
      </c>
      <c r="AG13" s="3">
        <f>PO!AG10</f>
        <v>1.2277432356478712</v>
      </c>
      <c r="AH13" s="3">
        <f>PO!AH10</f>
        <v>0.25300397984904244</v>
      </c>
      <c r="AI13" s="3">
        <f>PO!AI10</f>
        <v>0.12796586099423912</v>
      </c>
      <c r="AJ13" s="3">
        <f>PO!AJ10</f>
        <v>0.2226360210571432</v>
      </c>
      <c r="AK13" s="3">
        <f>PO!AK10</f>
        <v>0.7961973681964496</v>
      </c>
      <c r="AL13" s="3">
        <f>PO!AL10</f>
        <v>-0.28490724682286306</v>
      </c>
      <c r="AM13" s="3">
        <f>PO!AM10</f>
        <v>-0.25827536598732603</v>
      </c>
      <c r="AN13" s="3">
        <f>PO!AN10</f>
        <v>0.31764248098462566</v>
      </c>
      <c r="AO13" s="3">
        <f>PO!AO10</f>
        <v>1.7591621113766109E-2</v>
      </c>
      <c r="AP13" s="3">
        <f>PO!AP10</f>
        <v>-0.2536441342718132</v>
      </c>
      <c r="AQ13" s="3">
        <f>PO!AQ10</f>
        <v>-0.22824650767865329</v>
      </c>
      <c r="AR13" s="3">
        <f>PO!AR10</f>
        <v>0.21375748439391717</v>
      </c>
      <c r="AS13" s="3">
        <f>PO!AS10</f>
        <v>0.44321270856477746</v>
      </c>
      <c r="AT13" s="3">
        <f>PO!AT10</f>
        <v>5.3526365508171914E-2</v>
      </c>
      <c r="AU13" s="3">
        <f>PO!AU10</f>
        <v>2.1653791624931529E-2</v>
      </c>
      <c r="AV13" s="3">
        <f>PO!AV10</f>
        <v>2.8932214560861702E-2</v>
      </c>
      <c r="AW13" s="3">
        <f>PO!AW10</f>
        <v>0.15744770936765295</v>
      </c>
      <c r="AX13" s="3">
        <f>PO!AX10</f>
        <v>0.15702762118181557</v>
      </c>
      <c r="AY13" s="3">
        <f>PO!AY10</f>
        <v>0.10176196057327669</v>
      </c>
      <c r="AZ13" s="3">
        <f>PO!AZ10</f>
        <v>8.0812398608531844E-2</v>
      </c>
      <c r="BA13" s="3">
        <f>PO!BA10</f>
        <v>5.3622573650824457E-2</v>
      </c>
      <c r="BB13" s="3">
        <f>PO!BB10</f>
        <v>2.5881236524560869E-2</v>
      </c>
      <c r="BC13" s="3">
        <f>PO!BC10</f>
        <v>9.5934769461836211E-2</v>
      </c>
      <c r="BD13" s="3">
        <f>PO!BD10</f>
        <v>4.5588912399585624E-3</v>
      </c>
      <c r="BE13" s="3">
        <f>PO!BE10</f>
        <v>1.0977583359883525E-3</v>
      </c>
      <c r="BF13" s="3">
        <f>PO!BF10</f>
        <v>8.8143446364652434E-3</v>
      </c>
    </row>
    <row r="14" spans="1:58" x14ac:dyDescent="0.25">
      <c r="A14">
        <f t="shared" si="0"/>
        <v>11</v>
      </c>
      <c r="B14" s="3">
        <f>PO!B11</f>
        <v>0.36367457120567437</v>
      </c>
      <c r="C14" s="3">
        <f>PO!C11</f>
        <v>0.92230615522690407</v>
      </c>
      <c r="D14" s="3">
        <f>PO!D11</f>
        <v>0.81132142068254254</v>
      </c>
      <c r="E14" s="3">
        <f>PO!E11</f>
        <v>0.62157671229499112</v>
      </c>
      <c r="F14" s="3">
        <f>PO!F11</f>
        <v>0.9366227830719609</v>
      </c>
      <c r="G14" s="3">
        <f>PO!G11</f>
        <v>0.63156103482444603</v>
      </c>
      <c r="H14" s="3">
        <f>PO!H11</f>
        <v>0.44961128233620418</v>
      </c>
      <c r="I14" s="3">
        <f>PO!I11</f>
        <v>0.79007040004934748</v>
      </c>
      <c r="J14" s="3">
        <f>PO!J11</f>
        <v>0.65891352261593372</v>
      </c>
      <c r="K14" s="3">
        <f>PO!K11</f>
        <v>0.5740965407398102</v>
      </c>
      <c r="L14" s="3">
        <f>PO!L11</f>
        <v>8.71674745340556E-2</v>
      </c>
      <c r="M14" s="3">
        <f>PO!M11</f>
        <v>4.3173448874922471E-2</v>
      </c>
      <c r="N14" s="3">
        <f>PO!N11</f>
        <v>0.39300617139150784</v>
      </c>
      <c r="O14" s="3">
        <f>PO!O11</f>
        <v>0.41066060866838949</v>
      </c>
      <c r="P14" s="3">
        <f>PO!P11</f>
        <v>1.4762198040721763</v>
      </c>
      <c r="Q14" s="3">
        <f>PO!Q11</f>
        <v>1.4995605407462698</v>
      </c>
      <c r="R14" s="3">
        <f>PO!R11</f>
        <v>1.3845562653669319</v>
      </c>
      <c r="S14" s="3">
        <f>PO!S11</f>
        <v>1.486893272528933</v>
      </c>
      <c r="T14" s="3">
        <f>PO!T11</f>
        <v>0.67132519796091472</v>
      </c>
      <c r="U14" s="3">
        <f>PO!U11</f>
        <v>0.73313846837192997</v>
      </c>
      <c r="V14" s="3">
        <f>PO!V11</f>
        <v>0.51375164712375021</v>
      </c>
      <c r="W14" s="3">
        <f>PO!W11</f>
        <v>4.3486087195421241E-2</v>
      </c>
      <c r="X14" s="3">
        <f>PO!X11</f>
        <v>0.152720938431683</v>
      </c>
      <c r="Y14" s="3">
        <f>PO!Y11</f>
        <v>0.79297506789681727</v>
      </c>
      <c r="Z14" s="3">
        <f>PO!Z11</f>
        <v>0.21582707585059424</v>
      </c>
      <c r="AA14" s="3">
        <f>PO!AA11</f>
        <v>-0.13597153735368517</v>
      </c>
      <c r="AB14" s="3">
        <f>PO!AB11</f>
        <v>-2.6255444059135935</v>
      </c>
      <c r="AC14" s="3">
        <f>PO!AC11</f>
        <v>-3.0108436681814621</v>
      </c>
      <c r="AD14" s="3">
        <f>PO!AD11</f>
        <v>-1.6030173278329785</v>
      </c>
      <c r="AE14" s="3">
        <f>PO!AE11</f>
        <v>0.17244782147465276</v>
      </c>
      <c r="AF14" s="3">
        <f>PO!AF11</f>
        <v>0.73897167484928694</v>
      </c>
      <c r="AG14" s="3">
        <f>PO!AG11</f>
        <v>1.3322539159837943</v>
      </c>
      <c r="AH14" s="3">
        <f>PO!AH11</f>
        <v>0.27829651863864324</v>
      </c>
      <c r="AI14" s="3">
        <f>PO!AI11</f>
        <v>0.14043479839085382</v>
      </c>
      <c r="AJ14" s="3">
        <f>PO!AJ11</f>
        <v>0.24972062000772066</v>
      </c>
      <c r="AK14" s="3">
        <f>PO!AK11</f>
        <v>0.86761641757731045</v>
      </c>
      <c r="AL14" s="3">
        <f>PO!AL11</f>
        <v>-0.29323589782845882</v>
      </c>
      <c r="AM14" s="3">
        <f>PO!AM11</f>
        <v>-0.27612834041463863</v>
      </c>
      <c r="AN14" s="3">
        <f>PO!AN11</f>
        <v>0.34219376650987954</v>
      </c>
      <c r="AO14" s="3">
        <f>PO!AO11</f>
        <v>2.6678662099333117E-2</v>
      </c>
      <c r="AP14" s="3">
        <f>PO!AP11</f>
        <v>-0.25344558794312411</v>
      </c>
      <c r="AQ14" s="3">
        <f>PO!AQ11</f>
        <v>-0.24348100737782152</v>
      </c>
      <c r="AR14" s="3">
        <f>PO!AR11</f>
        <v>0.2381335465879264</v>
      </c>
      <c r="AS14" s="3">
        <f>PO!AS11</f>
        <v>0.49158306471457358</v>
      </c>
      <c r="AT14" s="3">
        <f>PO!AT11</f>
        <v>5.9240501665236422E-2</v>
      </c>
      <c r="AU14" s="3">
        <f>PO!AU11</f>
        <v>2.0436316469130134E-2</v>
      </c>
      <c r="AV14" s="3">
        <f>PO!AV11</f>
        <v>2.91362629127212E-2</v>
      </c>
      <c r="AW14" s="3">
        <f>PO!AW11</f>
        <v>0.17127129682781295</v>
      </c>
      <c r="AX14" s="3">
        <f>PO!AX11</f>
        <v>0.17240972175638358</v>
      </c>
      <c r="AY14" s="3">
        <f>PO!AY11</f>
        <v>0.11201461077239294</v>
      </c>
      <c r="AZ14" s="3">
        <f>PO!AZ11</f>
        <v>8.5963730686100526E-2</v>
      </c>
      <c r="BA14" s="3">
        <f>PO!BA11</f>
        <v>5.9475498369998547E-2</v>
      </c>
      <c r="BB14" s="3">
        <f>PO!BB11</f>
        <v>2.6348677974952217E-2</v>
      </c>
      <c r="BC14" s="3">
        <f>PO!BC11</f>
        <v>0.10204744706090452</v>
      </c>
      <c r="BD14" s="3">
        <f>PO!BD11</f>
        <v>4.0308968007884971E-4</v>
      </c>
      <c r="BE14" s="3">
        <f>PO!BE11</f>
        <v>-1.4341642780468788E-3</v>
      </c>
      <c r="BF14" s="3">
        <f>PO!BF11</f>
        <v>6.1546831206182873E-3</v>
      </c>
    </row>
    <row r="15" spans="1:58" x14ac:dyDescent="0.25">
      <c r="A15">
        <f t="shared" si="0"/>
        <v>12</v>
      </c>
      <c r="B15" s="3">
        <f>PO!B12</f>
        <v>0.37689123056960927</v>
      </c>
      <c r="C15" s="3">
        <f>PO!C12</f>
        <v>0.95968143419686847</v>
      </c>
      <c r="D15" s="3">
        <f>PO!D12</f>
        <v>0.84977078428893904</v>
      </c>
      <c r="E15" s="3">
        <f>PO!E12</f>
        <v>0.65430119133857989</v>
      </c>
      <c r="F15" s="3">
        <f>PO!F12</f>
        <v>0.97446900959206051</v>
      </c>
      <c r="G15" s="3">
        <f>PO!G12</f>
        <v>0.67081488316416138</v>
      </c>
      <c r="H15" s="3">
        <f>PO!H12</f>
        <v>0.47845381079010263</v>
      </c>
      <c r="I15" s="3">
        <f>PO!I12</f>
        <v>0.82622371180420817</v>
      </c>
      <c r="J15" s="3">
        <f>PO!J12</f>
        <v>0.69407191043950878</v>
      </c>
      <c r="K15" s="3">
        <f>PO!K12</f>
        <v>0.60357692414469977</v>
      </c>
      <c r="L15" s="3">
        <f>PO!L12</f>
        <v>9.6160384748467109E-2</v>
      </c>
      <c r="M15" s="3">
        <f>PO!M12</f>
        <v>5.0157025064256899E-2</v>
      </c>
      <c r="N15" s="3">
        <f>PO!N12</f>
        <v>0.41608052100936543</v>
      </c>
      <c r="O15" s="3">
        <f>PO!O12</f>
        <v>0.42961519377266999</v>
      </c>
      <c r="P15" s="3">
        <f>PO!P12</f>
        <v>1.5631336586039657</v>
      </c>
      <c r="Q15" s="3">
        <f>PO!Q12</f>
        <v>1.6059345231461464</v>
      </c>
      <c r="R15" s="3">
        <f>PO!R12</f>
        <v>1.515575365484545</v>
      </c>
      <c r="S15" s="3">
        <f>PO!S12</f>
        <v>1.5732969555263931</v>
      </c>
      <c r="T15" s="3">
        <f>PO!T12</f>
        <v>0.702932857104277</v>
      </c>
      <c r="U15" s="3">
        <f>PO!U12</f>
        <v>0.76531599385518678</v>
      </c>
      <c r="V15" s="3">
        <f>PO!V12</f>
        <v>0.54051189305384106</v>
      </c>
      <c r="W15" s="3">
        <f>PO!W12</f>
        <v>4.4340803073450452E-2</v>
      </c>
      <c r="X15" s="3">
        <f>PO!X12</f>
        <v>0.1601169057999563</v>
      </c>
      <c r="Y15" s="3">
        <f>PO!Y12</f>
        <v>0.84322063717214846</v>
      </c>
      <c r="Z15" s="3">
        <f>PO!Z12</f>
        <v>0.22540490377234157</v>
      </c>
      <c r="AA15" s="3">
        <f>PO!AA12</f>
        <v>-0.14218744138039252</v>
      </c>
      <c r="AB15" s="3">
        <f>PO!AB12</f>
        <v>-2.7443121137713078</v>
      </c>
      <c r="AC15" s="3">
        <f>PO!AC12</f>
        <v>-3.1631527898650758</v>
      </c>
      <c r="AD15" s="3">
        <f>PO!AD12</f>
        <v>-1.6811438453737337</v>
      </c>
      <c r="AE15" s="3">
        <f>PO!AE12</f>
        <v>0.18748153960170821</v>
      </c>
      <c r="AF15" s="3">
        <f>PO!AF12</f>
        <v>0.78237266033831521</v>
      </c>
      <c r="AG15" s="3">
        <f>PO!AG12</f>
        <v>1.4066236971504997</v>
      </c>
      <c r="AH15" s="3">
        <f>PO!AH12</f>
        <v>0.29553564908710861</v>
      </c>
      <c r="AI15" s="3">
        <f>PO!AI12</f>
        <v>0.14994656281002161</v>
      </c>
      <c r="AJ15" s="3">
        <f>PO!AJ12</f>
        <v>0.26991638048861066</v>
      </c>
      <c r="AK15" s="3">
        <f>PO!AK12</f>
        <v>0.91893986628619473</v>
      </c>
      <c r="AL15" s="3">
        <f>PO!AL12</f>
        <v>-0.29830394297153395</v>
      </c>
      <c r="AM15" s="3">
        <f>PO!AM12</f>
        <v>-0.28949401580112832</v>
      </c>
      <c r="AN15" s="3">
        <f>PO!AN12</f>
        <v>0.35994566644739212</v>
      </c>
      <c r="AO15" s="3">
        <f>PO!AO12</f>
        <v>3.2530168859956632E-2</v>
      </c>
      <c r="AP15" s="3">
        <f>PO!AP12</f>
        <v>-0.25335442109621908</v>
      </c>
      <c r="AQ15" s="3">
        <f>PO!AQ12</f>
        <v>-0.25331557375947167</v>
      </c>
      <c r="AR15" s="3">
        <f>PO!AR12</f>
        <v>0.25872946326719326</v>
      </c>
      <c r="AS15" s="3">
        <f>PO!AS12</f>
        <v>0.5318288138745908</v>
      </c>
      <c r="AT15" s="3">
        <f>PO!AT12</f>
        <v>6.420180912758422E-2</v>
      </c>
      <c r="AU15" s="3">
        <f>PO!AU12</f>
        <v>2.1004789397549573E-2</v>
      </c>
      <c r="AV15" s="3">
        <f>PO!AV12</f>
        <v>2.9258701703160916E-2</v>
      </c>
      <c r="AW15" s="3">
        <f>PO!AW12</f>
        <v>0.18182947972416041</v>
      </c>
      <c r="AX15" s="3">
        <f>PO!AX12</f>
        <v>0.18487613525863811</v>
      </c>
      <c r="AY15" s="3">
        <f>PO!AY12</f>
        <v>0.12055309740981457</v>
      </c>
      <c r="AZ15" s="3">
        <f>PO!AZ12</f>
        <v>8.9695885920493268E-2</v>
      </c>
      <c r="BA15" s="3">
        <f>PO!BA12</f>
        <v>6.4695421919958029E-2</v>
      </c>
      <c r="BB15" s="3">
        <f>PO!BB12</f>
        <v>2.7067013328707645E-2</v>
      </c>
      <c r="BC15" s="3">
        <f>PO!BC12</f>
        <v>0.10617232701004564</v>
      </c>
      <c r="BD15" s="3">
        <f>PO!BD12</f>
        <v>-2.1892394001077342E-3</v>
      </c>
      <c r="BE15" s="3">
        <f>PO!BE12</f>
        <v>-3.3055805050974385E-3</v>
      </c>
      <c r="BF15" s="3">
        <f>PO!BF12</f>
        <v>5.091867325557331E-3</v>
      </c>
    </row>
    <row r="16" spans="1:58" x14ac:dyDescent="0.25">
      <c r="A16">
        <f t="shared" si="0"/>
        <v>13</v>
      </c>
      <c r="B16" s="3">
        <f>PO!B13</f>
        <v>0.38495981197006479</v>
      </c>
      <c r="C16" s="3">
        <f>PO!C13</f>
        <v>0.98265878644601123</v>
      </c>
      <c r="D16" s="3">
        <f>PO!D13</f>
        <v>0.87513558163050398</v>
      </c>
      <c r="E16" s="3">
        <f>PO!E13</f>
        <v>0.67591559036090931</v>
      </c>
      <c r="F16" s="3">
        <f>PO!F13</f>
        <v>0.99764552776380189</v>
      </c>
      <c r="G16" s="3">
        <f>PO!G13</f>
        <v>0.69952021755164129</v>
      </c>
      <c r="H16" s="3">
        <f>PO!H13</f>
        <v>0.49721303942700246</v>
      </c>
      <c r="I16" s="3">
        <f>PO!I13</f>
        <v>0.84946199406430445</v>
      </c>
      <c r="J16" s="3">
        <f>PO!J13</f>
        <v>0.71852263333707089</v>
      </c>
      <c r="K16" s="3">
        <f>PO!K13</f>
        <v>0.62378055749026107</v>
      </c>
      <c r="L16" s="3">
        <f>PO!L13</f>
        <v>0.10452858097449447</v>
      </c>
      <c r="M16" s="3">
        <f>PO!M13</f>
        <v>5.7036983285430054E-2</v>
      </c>
      <c r="N16" s="3">
        <f>PO!N13</f>
        <v>0.43163757230679778</v>
      </c>
      <c r="O16" s="3">
        <f>PO!O13</f>
        <v>0.44232653891176366</v>
      </c>
      <c r="P16" s="3">
        <f>PO!P13</f>
        <v>1.6272071187126702</v>
      </c>
      <c r="Q16" s="3">
        <f>PO!Q13</f>
        <v>1.6939761019672872</v>
      </c>
      <c r="R16" s="3">
        <f>PO!R13</f>
        <v>1.6254632274701475</v>
      </c>
      <c r="S16" s="3">
        <f>PO!S13</f>
        <v>1.63704215879239</v>
      </c>
      <c r="T16" s="3">
        <f>PO!T13</f>
        <v>0.72346667028109213</v>
      </c>
      <c r="U16" s="3">
        <f>PO!U13</f>
        <v>0.78579149592969966</v>
      </c>
      <c r="V16" s="3">
        <f>PO!V13</f>
        <v>0.55922340783975955</v>
      </c>
      <c r="W16" s="3">
        <f>PO!W13</f>
        <v>4.5236822125827025E-2</v>
      </c>
      <c r="X16" s="3">
        <f>PO!X13</f>
        <v>0.16578041820434208</v>
      </c>
      <c r="Y16" s="3">
        <f>PO!Y13</f>
        <v>0.88113786150292306</v>
      </c>
      <c r="Z16" s="3">
        <f>PO!Z13</f>
        <v>0.23178355167354781</v>
      </c>
      <c r="AA16" s="3">
        <f>PO!AA13</f>
        <v>-0.1466111717868368</v>
      </c>
      <c r="AB16" s="3">
        <f>PO!AB13</f>
        <v>-2.8292694761228532</v>
      </c>
      <c r="AC16" s="3">
        <f>PO!AC13</f>
        <v>-3.2701505976069467</v>
      </c>
      <c r="AD16" s="3">
        <f>PO!AD13</f>
        <v>-1.738594224288359</v>
      </c>
      <c r="AE16" s="3">
        <f>PO!AE13</f>
        <v>0.19743143797483764</v>
      </c>
      <c r="AF16" s="3">
        <f>PO!AF13</f>
        <v>0.81324677896341679</v>
      </c>
      <c r="AG16" s="3">
        <f>PO!AG13</f>
        <v>1.4599006553484672</v>
      </c>
      <c r="AH16" s="3">
        <f>PO!AH13</f>
        <v>0.30719766863211984</v>
      </c>
      <c r="AI16" s="3">
        <f>PO!AI13</f>
        <v>0.15707302547667279</v>
      </c>
      <c r="AJ16" s="3">
        <f>PO!AJ13</f>
        <v>0.28494312215421314</v>
      </c>
      <c r="AK16" s="3">
        <f>PO!AK13</f>
        <v>0.95580747953913914</v>
      </c>
      <c r="AL16" s="3">
        <f>PO!AL13</f>
        <v>-0.30141470204946286</v>
      </c>
      <c r="AM16" s="3">
        <f>PO!AM13</f>
        <v>-0.29955028400384665</v>
      </c>
      <c r="AN16" s="3">
        <f>PO!AN13</f>
        <v>0.37278884986511329</v>
      </c>
      <c r="AO16" s="3">
        <f>PO!AO13</f>
        <v>3.622294175043006E-2</v>
      </c>
      <c r="AP16" s="3">
        <f>PO!AP13</f>
        <v>-0.25335131433614766</v>
      </c>
      <c r="AQ16" s="3">
        <f>PO!AQ13</f>
        <v>-0.25975586154096675</v>
      </c>
      <c r="AR16" s="3">
        <f>PO!AR13</f>
        <v>0.27608586861900264</v>
      </c>
      <c r="AS16" s="3">
        <f>PO!AS13</f>
        <v>0.56529798892426264</v>
      </c>
      <c r="AT16" s="3">
        <f>PO!AT13</f>
        <v>6.8467808155014964E-2</v>
      </c>
      <c r="AU16" s="3">
        <f>PO!AU13</f>
        <v>2.2133524059153586E-2</v>
      </c>
      <c r="AV16" s="3">
        <f>PO!AV13</f>
        <v>2.9183267560251025E-2</v>
      </c>
      <c r="AW16" s="3">
        <f>PO!AW13</f>
        <v>0.1897902966303322</v>
      </c>
      <c r="AX16" s="3">
        <f>PO!AX13</f>
        <v>0.19482981236624841</v>
      </c>
      <c r="AY16" s="3">
        <f>PO!AY13</f>
        <v>0.12759129501516142</v>
      </c>
      <c r="AZ16" s="3">
        <f>PO!AZ13</f>
        <v>9.231114806302898E-2</v>
      </c>
      <c r="BA16" s="3">
        <f>PO!BA13</f>
        <v>6.926709742229864E-2</v>
      </c>
      <c r="BB16" s="3">
        <f>PO!BB13</f>
        <v>2.777227927965864E-2</v>
      </c>
      <c r="BC16" s="3">
        <f>PO!BC13</f>
        <v>0.10886631152062787</v>
      </c>
      <c r="BD16" s="3">
        <f>PO!BD13</f>
        <v>-3.9783873101884026E-3</v>
      </c>
      <c r="BE16" s="3">
        <f>PO!BE13</f>
        <v>-4.7795519581894652E-3</v>
      </c>
      <c r="BF16" s="3">
        <f>PO!BF13</f>
        <v>4.7805650563059743E-3</v>
      </c>
    </row>
    <row r="17" spans="1:58" x14ac:dyDescent="0.25">
      <c r="A17">
        <f t="shared" si="0"/>
        <v>14</v>
      </c>
      <c r="B17" s="3">
        <f>PO!B14</f>
        <v>0.38997286890918303</v>
      </c>
      <c r="C17" s="3">
        <f>PO!C14</f>
        <v>0.99701093339081837</v>
      </c>
      <c r="D17" s="3">
        <f>PO!D14</f>
        <v>0.89192306967145196</v>
      </c>
      <c r="E17" s="3">
        <f>PO!E14</f>
        <v>0.69024745541543808</v>
      </c>
      <c r="F17" s="3">
        <f>PO!F14</f>
        <v>1.0121803477687097</v>
      </c>
      <c r="G17" s="3">
        <f>PO!G14</f>
        <v>0.72048845077925527</v>
      </c>
      <c r="H17" s="3">
        <f>PO!H14</f>
        <v>0.50945528049326505</v>
      </c>
      <c r="I17" s="3">
        <f>PO!I14</f>
        <v>0.86449905606491573</v>
      </c>
      <c r="J17" s="3">
        <f>PO!J14</f>
        <v>0.73553030730675317</v>
      </c>
      <c r="K17" s="3">
        <f>PO!K14</f>
        <v>0.63759817590134382</v>
      </c>
      <c r="L17" s="3">
        <f>PO!L14</f>
        <v>0.11163493001515867</v>
      </c>
      <c r="M17" s="3">
        <f>PO!M14</f>
        <v>6.2932413702898593E-2</v>
      </c>
      <c r="N17" s="3">
        <f>PO!N14</f>
        <v>0.44220051027514806</v>
      </c>
      <c r="O17" s="3">
        <f>PO!O14</f>
        <v>0.45087959992042848</v>
      </c>
      <c r="P17" s="3">
        <f>PO!P14</f>
        <v>1.6744058280298457</v>
      </c>
      <c r="Q17" s="3">
        <f>PO!Q14</f>
        <v>1.7664915603089248</v>
      </c>
      <c r="R17" s="3">
        <f>PO!R14</f>
        <v>1.7168696545472928</v>
      </c>
      <c r="S17" s="3">
        <f>PO!S14</f>
        <v>1.6841540192007454</v>
      </c>
      <c r="T17" s="3">
        <f>PO!T14</f>
        <v>0.73682461747801575</v>
      </c>
      <c r="U17" s="3">
        <f>PO!U14</f>
        <v>0.7988115734845147</v>
      </c>
      <c r="V17" s="3">
        <f>PO!V14</f>
        <v>0.57228108388858168</v>
      </c>
      <c r="W17" s="3">
        <f>PO!W14</f>
        <v>4.6048379238250448E-2</v>
      </c>
      <c r="X17" s="3">
        <f>PO!X14</f>
        <v>0.17006507888250866</v>
      </c>
      <c r="Y17" s="3">
        <f>PO!Y14</f>
        <v>0.90963426220540544</v>
      </c>
      <c r="Z17" s="3">
        <f>PO!Z14</f>
        <v>0.23602931709438835</v>
      </c>
      <c r="AA17" s="3">
        <f>PO!AA14</f>
        <v>-0.14978088572686898</v>
      </c>
      <c r="AB17" s="3">
        <f>PO!AB14</f>
        <v>-2.8900072942928068</v>
      </c>
      <c r="AC17" s="3">
        <f>PO!AC14</f>
        <v>-3.3453627491794369</v>
      </c>
      <c r="AD17" s="3">
        <f>PO!AD14</f>
        <v>-1.7808160761514147</v>
      </c>
      <c r="AE17" s="3">
        <f>PO!AE14</f>
        <v>0.20401621392860392</v>
      </c>
      <c r="AF17" s="3">
        <f>PO!AF14</f>
        <v>0.83519327505974239</v>
      </c>
      <c r="AG17" s="3">
        <f>PO!AG14</f>
        <v>1.4983791052274542</v>
      </c>
      <c r="AH17" s="3">
        <f>PO!AH14</f>
        <v>0.31507150040450682</v>
      </c>
      <c r="AI17" s="3">
        <f>PO!AI14</f>
        <v>0.16240744540578778</v>
      </c>
      <c r="AJ17" s="3">
        <f>PO!AJ14</f>
        <v>0.29613467059204091</v>
      </c>
      <c r="AK17" s="3">
        <f>PO!AK14</f>
        <v>0.98232294272881937</v>
      </c>
      <c r="AL17" s="3">
        <f>PO!AL14</f>
        <v>-0.30329800352540959</v>
      </c>
      <c r="AM17" s="3">
        <f>PO!AM14</f>
        <v>-0.30712747691201692</v>
      </c>
      <c r="AN17" s="3">
        <f>PO!AN14</f>
        <v>0.38211358903428305</v>
      </c>
      <c r="AO17" s="3">
        <f>PO!AO14</f>
        <v>3.8529974358225694E-2</v>
      </c>
      <c r="AP17" s="3">
        <f>PO!AP14</f>
        <v>-0.2533842758861149</v>
      </c>
      <c r="AQ17" s="3">
        <f>PO!AQ14</f>
        <v>-0.26398302033289189</v>
      </c>
      <c r="AR17" s="3">
        <f>PO!AR14</f>
        <v>0.29070449321393355</v>
      </c>
      <c r="AS17" s="3">
        <f>PO!AS14</f>
        <v>0.59314868483100192</v>
      </c>
      <c r="AT17" s="3">
        <f>PO!AT14</f>
        <v>7.2133113361316781E-2</v>
      </c>
      <c r="AU17" s="3">
        <f>PO!AU14</f>
        <v>2.3386557610871606E-2</v>
      </c>
      <c r="AV17" s="3">
        <f>PO!AV14</f>
        <v>2.902669194853047E-2</v>
      </c>
      <c r="AW17" s="3">
        <f>PO!AW14</f>
        <v>0.19577908412091727</v>
      </c>
      <c r="AX17" s="3">
        <f>PO!AX14</f>
        <v>0.20272703299284434</v>
      </c>
      <c r="AY17" s="3">
        <f>PO!AY14</f>
        <v>0.13337967657933714</v>
      </c>
      <c r="AZ17" s="3">
        <f>PO!AZ14</f>
        <v>9.4147551425560749E-2</v>
      </c>
      <c r="BA17" s="3">
        <f>PO!BA14</f>
        <v>7.3243220955432342E-2</v>
      </c>
      <c r="BB17" s="3">
        <f>PO!BB14</f>
        <v>2.8403405312671381E-2</v>
      </c>
      <c r="BC17" s="3">
        <f>PO!BC14</f>
        <v>0.1106554159514106</v>
      </c>
      <c r="BD17" s="3">
        <f>PO!BD14</f>
        <v>-5.2190928326978359E-3</v>
      </c>
      <c r="BE17" s="3">
        <f>PO!BE14</f>
        <v>-5.9425396996992674E-3</v>
      </c>
      <c r="BF17" s="3">
        <f>PO!BF14</f>
        <v>4.8524105362934833E-3</v>
      </c>
    </row>
    <row r="18" spans="1:58" x14ac:dyDescent="0.25">
      <c r="A18">
        <f t="shared" si="0"/>
        <v>15</v>
      </c>
      <c r="B18" s="3">
        <f>PO!B15</f>
        <v>0.39313442335688897</v>
      </c>
      <c r="C18" s="3">
        <f>PO!C15</f>
        <v>1.0060968345710686</v>
      </c>
      <c r="D18" s="3">
        <f>PO!D15</f>
        <v>0.90307064940817749</v>
      </c>
      <c r="E18" s="3">
        <f>PO!E15</f>
        <v>0.69978296220118974</v>
      </c>
      <c r="F18" s="3">
        <f>PO!F15</f>
        <v>1.0214814483308521</v>
      </c>
      <c r="G18" s="3">
        <f>PO!G15</f>
        <v>0.73580322672397447</v>
      </c>
      <c r="H18" s="3">
        <f>PO!H15</f>
        <v>0.51747290151982206</v>
      </c>
      <c r="I18" s="3">
        <f>PO!I15</f>
        <v>0.87428802463960231</v>
      </c>
      <c r="J18" s="3">
        <f>PO!J15</f>
        <v>0.74736166942004356</v>
      </c>
      <c r="K18" s="3">
        <f>PO!K15</f>
        <v>0.64702827232416826</v>
      </c>
      <c r="L18" s="3">
        <f>PO!L15</f>
        <v>0.11735800036662969</v>
      </c>
      <c r="M18" s="3">
        <f>PO!M15</f>
        <v>6.7637474948356591E-2</v>
      </c>
      <c r="N18" s="3">
        <f>PO!N15</f>
        <v>0.44941252420249711</v>
      </c>
      <c r="O18" s="3">
        <f>PO!O15</f>
        <v>0.45664701974252875</v>
      </c>
      <c r="P18" s="3">
        <f>PO!P15</f>
        <v>1.7091700193293091</v>
      </c>
      <c r="Q18" s="3">
        <f>PO!Q15</f>
        <v>1.8260510458679047</v>
      </c>
      <c r="R18" s="3">
        <f>PO!R15</f>
        <v>1.792480546107611</v>
      </c>
      <c r="S18" s="3">
        <f>PO!S15</f>
        <v>1.7190471170420718</v>
      </c>
      <c r="T18" s="3">
        <f>PO!T15</f>
        <v>0.74552191519103861</v>
      </c>
      <c r="U18" s="3">
        <f>PO!U15</f>
        <v>0.80707742328594012</v>
      </c>
      <c r="V18" s="3">
        <f>PO!V15</f>
        <v>0.58137990829216779</v>
      </c>
      <c r="W18" s="3">
        <f>PO!W15</f>
        <v>4.6725230422373087E-2</v>
      </c>
      <c r="X18" s="3">
        <f>PO!X15</f>
        <v>0.17327370524833352</v>
      </c>
      <c r="Y18" s="3">
        <f>PO!Y15</f>
        <v>0.93098918235021699</v>
      </c>
      <c r="Z18" s="3">
        <f>PO!Z15</f>
        <v>0.23884943409868686</v>
      </c>
      <c r="AA18" s="3">
        <f>PO!AA15</f>
        <v>-0.15207340873903963</v>
      </c>
      <c r="AB18" s="3">
        <f>PO!AB15</f>
        <v>-2.9334313340608653</v>
      </c>
      <c r="AC18" s="3">
        <f>PO!AC15</f>
        <v>-3.3982913093549838</v>
      </c>
      <c r="AD18" s="3">
        <f>PO!AD15</f>
        <v>-1.811849530604881</v>
      </c>
      <c r="AE18" s="3">
        <f>PO!AE15</f>
        <v>0.20836725829000979</v>
      </c>
      <c r="AF18" s="3">
        <f>PO!AF15</f>
        <v>0.85078353745897672</v>
      </c>
      <c r="AG18" s="3">
        <f>PO!AG15</f>
        <v>1.5263896415725231</v>
      </c>
      <c r="AH18" s="3">
        <f>PO!AH15</f>
        <v>0.32037449434212384</v>
      </c>
      <c r="AI18" s="3">
        <f>PO!AI15</f>
        <v>0.16639321664009277</v>
      </c>
      <c r="AJ18" s="3">
        <f>PO!AJ15</f>
        <v>0.30447988840411888</v>
      </c>
      <c r="AK18" s="3">
        <f>PO!AK15</f>
        <v>1.0014227135938025</v>
      </c>
      <c r="AL18" s="3">
        <f>PO!AL15</f>
        <v>-0.3044227637078456</v>
      </c>
      <c r="AM18" s="3">
        <f>PO!AM15</f>
        <v>-0.31285011833184218</v>
      </c>
      <c r="AN18" s="3">
        <f>PO!AN15</f>
        <v>0.38890554457733373</v>
      </c>
      <c r="AO18" s="3">
        <f>PO!AO15</f>
        <v>3.994949464052322E-2</v>
      </c>
      <c r="AP18" s="3">
        <f>PO!AP15</f>
        <v>-0.25343083839154401</v>
      </c>
      <c r="AQ18" s="3">
        <f>PO!AQ15</f>
        <v>-0.26676973329420317</v>
      </c>
      <c r="AR18" s="3">
        <f>PO!AR15</f>
        <v>0.30302275516671529</v>
      </c>
      <c r="AS18" s="3">
        <f>PO!AS15</f>
        <v>0.61635520167633295</v>
      </c>
      <c r="AT18" s="3">
        <f>PO!AT15</f>
        <v>7.528232856399697E-2</v>
      </c>
      <c r="AU18" s="3">
        <f>PO!AU15</f>
        <v>2.4553514507141827E-2</v>
      </c>
      <c r="AV18" s="3">
        <f>PO!AV15</f>
        <v>2.8842786379312813E-2</v>
      </c>
      <c r="AW18" s="3">
        <f>PO!AW15</f>
        <v>0.20027489723868364</v>
      </c>
      <c r="AX18" s="3">
        <f>PO!AX15</f>
        <v>0.20896193699988519</v>
      </c>
      <c r="AY18" s="3">
        <f>PO!AY15</f>
        <v>0.1381341077555831</v>
      </c>
      <c r="AZ18" s="3">
        <f>PO!AZ15</f>
        <v>9.5436543390747808E-2</v>
      </c>
      <c r="BA18" s="3">
        <f>PO!BA15</f>
        <v>7.6686074785348168E-2</v>
      </c>
      <c r="BB18" s="3">
        <f>PO!BB15</f>
        <v>2.8938226831520808E-2</v>
      </c>
      <c r="BC18" s="3">
        <f>PO!BC15</f>
        <v>0.11185734355452226</v>
      </c>
      <c r="BD18" s="3">
        <f>PO!BD15</f>
        <v>-6.0915994724686229E-3</v>
      </c>
      <c r="BE18" s="3">
        <f>PO!BE15</f>
        <v>-6.8671559743327393E-3</v>
      </c>
      <c r="BF18" s="3">
        <f>PO!BF15</f>
        <v>5.0925144274183154E-3</v>
      </c>
    </row>
    <row r="19" spans="1:58" x14ac:dyDescent="0.25">
      <c r="A19">
        <f t="shared" si="0"/>
        <v>16</v>
      </c>
      <c r="B19" s="3">
        <f>PO!B16</f>
        <v>0.39515748914813464</v>
      </c>
      <c r="C19" s="3">
        <f>PO!C16</f>
        <v>1.0119203242248798</v>
      </c>
      <c r="D19" s="3">
        <f>PO!D16</f>
        <v>0.9105066806582407</v>
      </c>
      <c r="E19" s="3">
        <f>PO!E16</f>
        <v>0.70615572877110733</v>
      </c>
      <c r="F19" s="3">
        <f>PO!F16</f>
        <v>1.0275415599121374</v>
      </c>
      <c r="G19" s="3">
        <f>PO!G16</f>
        <v>0.74700908593223758</v>
      </c>
      <c r="H19" s="3">
        <f>PO!H16</f>
        <v>0.52275174597611329</v>
      </c>
      <c r="I19" s="3">
        <f>PO!I16</f>
        <v>0.88070416907575222</v>
      </c>
      <c r="J19" s="3">
        <f>PO!J16</f>
        <v>0.75560273486459106</v>
      </c>
      <c r="K19" s="3">
        <f>PO!K16</f>
        <v>0.65345819976243558</v>
      </c>
      <c r="L19" s="3">
        <f>PO!L16</f>
        <v>0.12182043946253884</v>
      </c>
      <c r="M19" s="3">
        <f>PO!M16</f>
        <v>7.1244583608232048E-2</v>
      </c>
      <c r="N19" s="3">
        <f>PO!N16</f>
        <v>0.45436557256173238</v>
      </c>
      <c r="O19" s="3">
        <f>PO!O16</f>
        <v>0.4605473344869937</v>
      </c>
      <c r="P19" s="3">
        <f>PO!P16</f>
        <v>1.7348047472371286</v>
      </c>
      <c r="Q19" s="3">
        <f>PO!Q16</f>
        <v>1.8749554090425891</v>
      </c>
      <c r="R19" s="3">
        <f>PO!R16</f>
        <v>1.854836085106526</v>
      </c>
      <c r="S19" s="3">
        <f>PO!S16</f>
        <v>1.7449735119753562</v>
      </c>
      <c r="T19" s="3">
        <f>PO!T16</f>
        <v>0.75119337496625249</v>
      </c>
      <c r="U19" s="3">
        <f>PO!U16</f>
        <v>0.81231732340103502</v>
      </c>
      <c r="V19" s="3">
        <f>PO!V16</f>
        <v>0.58771963761119483</v>
      </c>
      <c r="W19" s="3">
        <f>PO!W16</f>
        <v>4.7262554741123175E-2</v>
      </c>
      <c r="X19" s="3">
        <f>PO!X16</f>
        <v>0.17565995059285466</v>
      </c>
      <c r="Y19" s="3">
        <f>PO!Y16</f>
        <v>0.94697754561798853</v>
      </c>
      <c r="Z19" s="3">
        <f>PO!Z16</f>
        <v>0.24071962944742786</v>
      </c>
      <c r="AA19" s="3">
        <f>PO!AA16</f>
        <v>-0.15374756073754936</v>
      </c>
      <c r="AB19" s="3">
        <f>PO!AB16</f>
        <v>-2.9645031377962594</v>
      </c>
      <c r="AC19" s="3">
        <f>PO!AC16</f>
        <v>-3.4356045638953892</v>
      </c>
      <c r="AD19" s="3">
        <f>PO!AD16</f>
        <v>-1.8346743075487226</v>
      </c>
      <c r="AE19" s="3">
        <f>PO!AE16</f>
        <v>0.21123926157786688</v>
      </c>
      <c r="AF19" s="3">
        <f>PO!AF16</f>
        <v>0.86185962551250661</v>
      </c>
      <c r="AG19" s="3">
        <f>PO!AG16</f>
        <v>1.5469500583987106</v>
      </c>
      <c r="AH19" s="3">
        <f>PO!AH16</f>
        <v>0.32393865520548015</v>
      </c>
      <c r="AI19" s="3">
        <f>PO!AI16</f>
        <v>0.16936975430448253</v>
      </c>
      <c r="AJ19" s="3">
        <f>PO!AJ16</f>
        <v>0.31071728748910399</v>
      </c>
      <c r="AK19" s="3">
        <f>PO!AK16</f>
        <v>1.0152163373421841</v>
      </c>
      <c r="AL19" s="3">
        <f>PO!AL16</f>
        <v>-0.30508350356858172</v>
      </c>
      <c r="AM19" s="3">
        <f>PO!AM16</f>
        <v>-0.31718753905017882</v>
      </c>
      <c r="AN19" s="3">
        <f>PO!AN16</f>
        <v>0.39387201490457269</v>
      </c>
      <c r="AO19" s="3">
        <f>PO!AO16</f>
        <v>4.0804854778664357E-2</v>
      </c>
      <c r="AP19" s="3">
        <f>PO!AP16</f>
        <v>-0.253480558995689</v>
      </c>
      <c r="AQ19" s="3">
        <f>PO!AQ16</f>
        <v>-0.26861724479746441</v>
      </c>
      <c r="AR19" s="3">
        <f>PO!AR16</f>
        <v>0.31342457752141506</v>
      </c>
      <c r="AS19" s="3">
        <f>PO!AS16</f>
        <v>0.63574516579212315</v>
      </c>
      <c r="AT19" s="3">
        <f>PO!AT16</f>
        <v>7.7993065959636176E-2</v>
      </c>
      <c r="AU19" s="3">
        <f>PO!AU16</f>
        <v>2.5555370376695308E-2</v>
      </c>
      <c r="AV19" s="3">
        <f>PO!AV16</f>
        <v>2.86603568073307E-2</v>
      </c>
      <c r="AW19" s="3">
        <f>PO!AW16</f>
        <v>0.20364804446071361</v>
      </c>
      <c r="AX19" s="3">
        <f>PO!AX16</f>
        <v>0.21387167280264574</v>
      </c>
      <c r="AY19" s="3">
        <f>PO!AY16</f>
        <v>0.14204196597602525</v>
      </c>
      <c r="AZ19" s="3">
        <f>PO!AZ16</f>
        <v>9.6341827899770749E-2</v>
      </c>
      <c r="BA19" s="3">
        <f>PO!BA16</f>
        <v>7.966282726923346E-2</v>
      </c>
      <c r="BB19" s="3">
        <f>PO!BB16</f>
        <v>2.9377582633061117E-2</v>
      </c>
      <c r="BC19" s="3">
        <f>PO!BC16</f>
        <v>0.11267421295018121</v>
      </c>
      <c r="BD19" s="3">
        <f>PO!BD16</f>
        <v>-6.7137523186433512E-3</v>
      </c>
      <c r="BE19" s="3">
        <f>PO!BE16</f>
        <v>-7.6086528060681502E-3</v>
      </c>
      <c r="BF19" s="3">
        <f>PO!BF16</f>
        <v>5.3856810914076902E-3</v>
      </c>
    </row>
    <row r="20" spans="1:58" x14ac:dyDescent="0.25">
      <c r="A20">
        <f t="shared" si="0"/>
        <v>17</v>
      </c>
      <c r="B20" s="3">
        <f>PO!B17</f>
        <v>0.39647130773161621</v>
      </c>
      <c r="C20" s="3">
        <f>PO!C17</f>
        <v>1.0157004762650912</v>
      </c>
      <c r="D20" s="3">
        <f>PO!D17</f>
        <v>0.91550067605099539</v>
      </c>
      <c r="E20" s="3">
        <f>PO!E17</f>
        <v>0.71044277196039562</v>
      </c>
      <c r="F20" s="3">
        <f>PO!F17</f>
        <v>1.0315582224937447</v>
      </c>
      <c r="G20" s="3">
        <f>PO!G17</f>
        <v>0.75524685030687877</v>
      </c>
      <c r="H20" s="3">
        <f>PO!H17</f>
        <v>0.52625657269891324</v>
      </c>
      <c r="I20" s="3">
        <f>PO!I17</f>
        <v>0.88494598436938965</v>
      </c>
      <c r="J20" s="3">
        <f>PO!J17</f>
        <v>0.76136409331735155</v>
      </c>
      <c r="K20" s="3">
        <f>PO!K17</f>
        <v>0.65784841892435608</v>
      </c>
      <c r="L20" s="3">
        <f>PO!L17</f>
        <v>0.12523362087399903</v>
      </c>
      <c r="M20" s="3">
        <f>PO!M17</f>
        <v>7.3947214759795266E-2</v>
      </c>
      <c r="N20" s="3">
        <f>PO!N17</f>
        <v>0.45779117468305319</v>
      </c>
      <c r="O20" s="3">
        <f>PO!O17</f>
        <v>0.46319675580668296</v>
      </c>
      <c r="P20" s="3">
        <f>PO!P17</f>
        <v>1.753772849708235</v>
      </c>
      <c r="Q20" s="3">
        <f>PO!Q17</f>
        <v>1.9152381392833151</v>
      </c>
      <c r="R20" s="3">
        <f>PO!R17</f>
        <v>1.9062580539900731</v>
      </c>
      <c r="S20" s="3">
        <f>PO!S17</f>
        <v>1.7643422774962669</v>
      </c>
      <c r="T20" s="3">
        <f>PO!T17</f>
        <v>0.75490379082570058</v>
      </c>
      <c r="U20" s="3">
        <f>PO!U17</f>
        <v>0.81563712693488721</v>
      </c>
      <c r="V20" s="3">
        <f>PO!V17</f>
        <v>0.59214779844061205</v>
      </c>
      <c r="W20" s="3">
        <f>PO!W17</f>
        <v>4.7675291790127972E-2</v>
      </c>
      <c r="X20" s="3">
        <f>PO!X17</f>
        <v>0.17742881476918715</v>
      </c>
      <c r="Y20" s="3">
        <f>PO!Y17</f>
        <v>0.9589728659377128</v>
      </c>
      <c r="Z20" s="3">
        <f>PO!Z17</f>
        <v>0.24195925679788566</v>
      </c>
      <c r="AA20" s="3">
        <f>PO!AA17</f>
        <v>-0.15498455751146167</v>
      </c>
      <c r="AB20" s="3">
        <f>PO!AB17</f>
        <v>-2.9867912647217665</v>
      </c>
      <c r="AC20" s="3">
        <f>PO!AC17</f>
        <v>-3.4619908331464999</v>
      </c>
      <c r="AD20" s="3">
        <f>PO!AD17</f>
        <v>-1.8514883108306512</v>
      </c>
      <c r="AE20" s="3">
        <f>PO!AE17</f>
        <v>0.21313593047196377</v>
      </c>
      <c r="AF20" s="3">
        <f>PO!AF17</f>
        <v>0.86974288379735309</v>
      </c>
      <c r="AG20" s="3">
        <f>PO!AG17</f>
        <v>1.5621884265234032</v>
      </c>
      <c r="AH20" s="3">
        <f>PO!AH17</f>
        <v>0.32633229887393256</v>
      </c>
      <c r="AI20" s="3">
        <f>PO!AI17</f>
        <v>0.17159649095139784</v>
      </c>
      <c r="AJ20" s="3">
        <f>PO!AJ17</f>
        <v>0.31540109940821903</v>
      </c>
      <c r="AK20" s="3">
        <f>PO!AK17</f>
        <v>1.0252252497448655</v>
      </c>
      <c r="AL20" s="3">
        <f>PO!AL17</f>
        <v>-0.30546434479297169</v>
      </c>
      <c r="AM20" s="3">
        <f>PO!AM17</f>
        <v>-0.32049499439952278</v>
      </c>
      <c r="AN20" s="3">
        <f>PO!AN17</f>
        <v>0.39752500892760168</v>
      </c>
      <c r="AO20" s="3">
        <f>PO!AO17</f>
        <v>4.1304850953460814E-2</v>
      </c>
      <c r="AP20" s="3">
        <f>PO!AP17</f>
        <v>-0.25352908270919183</v>
      </c>
      <c r="AQ20" s="3">
        <f>PO!AQ17</f>
        <v>-0.26985242556271105</v>
      </c>
      <c r="AR20" s="3">
        <f>PO!AR17</f>
        <v>0.3222485463802105</v>
      </c>
      <c r="AS20" s="3">
        <f>PO!AS17</f>
        <v>0.65202871005722862</v>
      </c>
      <c r="AT20" s="3">
        <f>PO!AT17</f>
        <v>8.0336273185577234E-2</v>
      </c>
      <c r="AU20" s="3">
        <f>PO!AU17</f>
        <v>2.6378108598934524E-2</v>
      </c>
      <c r="AV20" s="3">
        <f>PO!AV17</f>
        <v>2.8492346030439819E-2</v>
      </c>
      <c r="AW20" s="3">
        <f>PO!AW17</f>
        <v>0.20618367998148646</v>
      </c>
      <c r="AX20" s="3">
        <f>PO!AX17</f>
        <v>0.21774008695141234</v>
      </c>
      <c r="AY20" s="3">
        <f>PO!AY17</f>
        <v>0.14526503708129912</v>
      </c>
      <c r="AZ20" s="3">
        <f>PO!AZ17</f>
        <v>9.6978478618203745E-2</v>
      </c>
      <c r="BA20" s="3">
        <f>PO!BA17</f>
        <v>8.2241156989448783E-2</v>
      </c>
      <c r="BB20" s="3">
        <f>PO!BB17</f>
        <v>2.9732095684731341E-2</v>
      </c>
      <c r="BC20" s="3">
        <f>PO!BC17</f>
        <v>0.11323549583608372</v>
      </c>
      <c r="BD20" s="3">
        <f>PO!BD17</f>
        <v>-7.1650330125017092E-3</v>
      </c>
      <c r="BE20" s="3">
        <f>PO!BE17</f>
        <v>-8.2102381113835499E-3</v>
      </c>
      <c r="BF20" s="3">
        <f>PO!BF17</f>
        <v>5.6740322588844094E-3</v>
      </c>
    </row>
    <row r="21" spans="1:58" x14ac:dyDescent="0.25">
      <c r="A21">
        <f t="shared" si="0"/>
        <v>18</v>
      </c>
      <c r="B21" s="3">
        <f>PO!B18</f>
        <v>0.39733956271035265</v>
      </c>
      <c r="C21" s="3">
        <f>PO!C18</f>
        <v>1.0181947898998178</v>
      </c>
      <c r="D21" s="3">
        <f>PO!D18</f>
        <v>0.91889473065336347</v>
      </c>
      <c r="E21" s="3">
        <f>PO!E18</f>
        <v>0.71336005935811464</v>
      </c>
      <c r="F21" s="3">
        <f>PO!F18</f>
        <v>1.0342731192917176</v>
      </c>
      <c r="G21" s="3">
        <f>PO!G18</f>
        <v>0.76136256602414853</v>
      </c>
      <c r="H21" s="3">
        <f>PO!H18</f>
        <v>0.52861970484427978</v>
      </c>
      <c r="I21" s="3">
        <f>PO!I18</f>
        <v>0.88778791100803112</v>
      </c>
      <c r="J21" s="3">
        <f>PO!J18</f>
        <v>0.76542799758263502</v>
      </c>
      <c r="K21" s="3">
        <f>PO!K18</f>
        <v>0.66086532036644385</v>
      </c>
      <c r="L21" s="3">
        <f>PO!L18</f>
        <v>0.12782385251757233</v>
      </c>
      <c r="M21" s="3">
        <f>PO!M18</f>
        <v>7.5953105523729469E-2</v>
      </c>
      <c r="N21" s="3">
        <f>PO!N18</f>
        <v>0.46018523347339801</v>
      </c>
      <c r="O21" s="3">
        <f>PO!O18</f>
        <v>0.46501144627126845</v>
      </c>
      <c r="P21" s="3">
        <f>PO!P18</f>
        <v>1.7679201880260065</v>
      </c>
      <c r="Q21" s="3">
        <f>PO!Q18</f>
        <v>1.9486946111995751</v>
      </c>
      <c r="R21" s="3">
        <f>PO!R18</f>
        <v>1.9488335409719948</v>
      </c>
      <c r="S21" s="3">
        <f>PO!S18</f>
        <v>1.7789547011883622</v>
      </c>
      <c r="T21" s="3">
        <f>PO!T18</f>
        <v>0.75735068659581462</v>
      </c>
      <c r="U21" s="3">
        <f>PO!U18</f>
        <v>0.81774656705897453</v>
      </c>
      <c r="V21" s="3">
        <f>PO!V18</f>
        <v>0.59526456738905331</v>
      </c>
      <c r="W21" s="3">
        <f>PO!W18</f>
        <v>4.7985021487528812E-2</v>
      </c>
      <c r="X21" s="3">
        <f>PO!X18</f>
        <v>0.17874301075799792</v>
      </c>
      <c r="Y21" s="3">
        <f>PO!Y18</f>
        <v>0.9680390086019397</v>
      </c>
      <c r="Z21" s="3">
        <f>PO!Z18</f>
        <v>0.24278310358851751</v>
      </c>
      <c r="AA21" s="3">
        <f>PO!AA18</f>
        <v>-0.15591417716916967</v>
      </c>
      <c r="AB21" s="3">
        <f>PO!AB18</f>
        <v>-3.0028722635893179</v>
      </c>
      <c r="AC21" s="3">
        <f>PO!AC18</f>
        <v>-3.4807588825703784</v>
      </c>
      <c r="AD21" s="3">
        <f>PO!AD18</f>
        <v>-1.8639149072583794</v>
      </c>
      <c r="AE21" s="3">
        <f>PO!AE18</f>
        <v>0.21439561059499734</v>
      </c>
      <c r="AF21" s="3">
        <f>PO!AF18</f>
        <v>0.8753856788005443</v>
      </c>
      <c r="AG21" s="3">
        <f>PO!AG18</f>
        <v>1.5736287731212384</v>
      </c>
      <c r="AH21" s="3">
        <f>PO!AH18</f>
        <v>0.32794475660589129</v>
      </c>
      <c r="AI21" s="3">
        <f>PO!AI18</f>
        <v>0.17327263346276212</v>
      </c>
      <c r="AJ21" s="3">
        <f>PO!AJ18</f>
        <v>0.31895128415686536</v>
      </c>
      <c r="AK21" s="3">
        <f>PO!AK18</f>
        <v>1.0325555311041068</v>
      </c>
      <c r="AL21" s="3">
        <f>PO!AL18</f>
        <v>-0.30567989178401644</v>
      </c>
      <c r="AM21" s="3">
        <f>PO!AM18</f>
        <v>-0.32304436862767849</v>
      </c>
      <c r="AN21" s="3">
        <f>PO!AN18</f>
        <v>0.40023991208457677</v>
      </c>
      <c r="AO21" s="3">
        <f>PO!AO18</f>
        <v>4.1583808978162828E-2</v>
      </c>
      <c r="AP21" s="3">
        <f>PO!AP18</f>
        <v>-0.25357470442128882</v>
      </c>
      <c r="AQ21" s="3">
        <f>PO!AQ18</f>
        <v>-0.27069023408128334</v>
      </c>
      <c r="AR21" s="3">
        <f>PO!AR18</f>
        <v>0.32979631305527501</v>
      </c>
      <c r="AS21" s="3">
        <f>PO!AS18</f>
        <v>0.66582441716975804</v>
      </c>
      <c r="AT21" s="3">
        <f>PO!AT18</f>
        <v>8.2377172650538455E-2</v>
      </c>
      <c r="AU21" s="3">
        <f>PO!AU18</f>
        <v>2.7037798475371133E-2</v>
      </c>
      <c r="AV21" s="3">
        <f>PO!AV18</f>
        <v>2.8342234730582838E-2</v>
      </c>
      <c r="AW21" s="3">
        <f>PO!AW18</f>
        <v>0.20810193947453648</v>
      </c>
      <c r="AX21" s="3">
        <f>PO!AX18</f>
        <v>0.22080487369227075</v>
      </c>
      <c r="AY21" s="3">
        <f>PO!AY18</f>
        <v>0.14794356570038136</v>
      </c>
      <c r="AZ21" s="3">
        <f>PO!AZ18</f>
        <v>9.7427349407586128E-2</v>
      </c>
      <c r="BA21" s="3">
        <f>PO!BA18</f>
        <v>8.4487310139347294E-2</v>
      </c>
      <c r="BB21" s="3">
        <f>PO!BB18</f>
        <v>3.0015668505023463E-2</v>
      </c>
      <c r="BC21" s="3">
        <f>PO!BC18</f>
        <v>0.11362497217484169</v>
      </c>
      <c r="BD21" s="3">
        <f>PO!BD18</f>
        <v>-7.5007692370010481E-3</v>
      </c>
      <c r="BE21" s="3">
        <f>PO!BE18</f>
        <v>-8.706517152567983E-3</v>
      </c>
      <c r="BF21" s="3">
        <f>PO!BF18</f>
        <v>5.931975896467101E-3</v>
      </c>
    </row>
    <row r="22" spans="1:58" x14ac:dyDescent="0.25">
      <c r="A22">
        <f t="shared" si="0"/>
        <v>19</v>
      </c>
      <c r="B22" s="3">
        <f>PO!B19</f>
        <v>0.39792813555552531</v>
      </c>
      <c r="C22" s="3">
        <f>PO!C19</f>
        <v>1.0198858562061375</v>
      </c>
      <c r="D22" s="3">
        <f>PO!D19</f>
        <v>0.92125627908750118</v>
      </c>
      <c r="E22" s="3">
        <f>PO!E19</f>
        <v>0.71539147668706615</v>
      </c>
      <c r="F22" s="3">
        <f>PO!F19</f>
        <v>1.0361624052257046</v>
      </c>
      <c r="G22" s="3">
        <f>PO!G19</f>
        <v>0.76599270947748099</v>
      </c>
      <c r="H22" s="3">
        <f>PO!H19</f>
        <v>0.53026533563258482</v>
      </c>
      <c r="I22" s="3">
        <f>PO!I19</f>
        <v>0.88974022685079923</v>
      </c>
      <c r="J22" s="3">
        <f>PO!J19</f>
        <v>0.7683534724981067</v>
      </c>
      <c r="K22" s="3">
        <f>PO!K19</f>
        <v>0.66297609316592343</v>
      </c>
      <c r="L22" s="3">
        <f>PO!L19</f>
        <v>0.12980157871194109</v>
      </c>
      <c r="M22" s="3">
        <f>PO!M19</f>
        <v>7.7451349722768015E-2</v>
      </c>
      <c r="N22" s="3">
        <f>PO!N19</f>
        <v>0.46188981358572523</v>
      </c>
      <c r="O22" s="3">
        <f>PO!O19</f>
        <v>0.46627611817329218</v>
      </c>
      <c r="P22" s="3">
        <f>PO!P19</f>
        <v>1.7786493185203645</v>
      </c>
      <c r="Q22" s="3">
        <f>PO!Q19</f>
        <v>1.97692652168866</v>
      </c>
      <c r="R22" s="3">
        <f>PO!R19</f>
        <v>1.9844343747074999</v>
      </c>
      <c r="S22" s="3">
        <f>PO!S19</f>
        <v>1.7901797276750786</v>
      </c>
      <c r="T22" s="3">
        <f>PO!T19</f>
        <v>0.7589969424948606</v>
      </c>
      <c r="U22" s="3">
        <f>PO!U19</f>
        <v>0.81910513645855332</v>
      </c>
      <c r="V22" s="3">
        <f>PO!V19</f>
        <v>0.59749915856976976</v>
      </c>
      <c r="W22" s="3">
        <f>PO!W19</f>
        <v>4.8213339575142733E-2</v>
      </c>
      <c r="X22" s="3">
        <f>PO!X19</f>
        <v>0.17973122278407416</v>
      </c>
      <c r="Y22" s="3">
        <f>PO!Y19</f>
        <v>0.97500935440733016</v>
      </c>
      <c r="Z22" s="3">
        <f>PO!Z19</f>
        <v>0.24333671900709231</v>
      </c>
      <c r="AA22" s="3">
        <f>PO!AA19</f>
        <v>-0.15663272739466771</v>
      </c>
      <c r="AB22" s="3">
        <f>PO!AB19</f>
        <v>-3.0146247439479135</v>
      </c>
      <c r="AC22" s="3">
        <f>PO!AC19</f>
        <v>-3.4942627490405553</v>
      </c>
      <c r="AD22" s="3">
        <f>PO!AD19</f>
        <v>-1.8731579685926869</v>
      </c>
      <c r="AE22" s="3">
        <f>PO!AE19</f>
        <v>0.21524913937938095</v>
      </c>
      <c r="AF22" s="3">
        <f>PO!AF19</f>
        <v>0.87948219068016975</v>
      </c>
      <c r="AG22" s="3">
        <f>PO!AG19</f>
        <v>1.5823862327158933</v>
      </c>
      <c r="AH22" s="3">
        <f>PO!AH19</f>
        <v>0.32904525162762432</v>
      </c>
      <c r="AI22" s="3">
        <f>PO!AI19</f>
        <v>0.1745530277240892</v>
      </c>
      <c r="AJ22" s="3">
        <f>PO!AJ19</f>
        <v>0.32169170455120799</v>
      </c>
      <c r="AK22" s="3">
        <f>PO!AK19</f>
        <v>1.0380240172249922</v>
      </c>
      <c r="AL22" s="3">
        <f>PO!AL19</f>
        <v>-0.30580191274202084</v>
      </c>
      <c r="AM22" s="3">
        <f>PO!AM19</f>
        <v>-0.32504779912360116</v>
      </c>
      <c r="AN22" s="3">
        <f>PO!AN19</f>
        <v>0.40229771903945721</v>
      </c>
      <c r="AO22" s="3">
        <f>PO!AO19</f>
        <v>4.1727980545647192E-2</v>
      </c>
      <c r="AP22" s="3">
        <f>PO!AP19</f>
        <v>-0.25361667300662916</v>
      </c>
      <c r="AQ22" s="3">
        <f>PO!AQ19</f>
        <v>-0.27127465820003804</v>
      </c>
      <c r="AR22" s="3">
        <f>PO!AR19</f>
        <v>0.33634123593944132</v>
      </c>
      <c r="AS22" s="3">
        <f>PO!AS19</f>
        <v>0.67768317323437799</v>
      </c>
      <c r="AT22" s="3">
        <f>PO!AT19</f>
        <v>8.4176529240709286E-2</v>
      </c>
      <c r="AU22" s="3">
        <f>PO!AU19</f>
        <v>2.7562617119269994E-2</v>
      </c>
      <c r="AV22" s="3">
        <f>PO!AV19</f>
        <v>2.8207668127211427E-2</v>
      </c>
      <c r="AW22" s="3">
        <f>PO!AW19</f>
        <v>0.20957460611110701</v>
      </c>
      <c r="AX22" s="3">
        <f>PO!AX19</f>
        <v>0.2232661360627608</v>
      </c>
      <c r="AY22" s="3">
        <f>PO!AY19</f>
        <v>0.15020074628580016</v>
      </c>
      <c r="AZ22" s="3">
        <f>PO!AZ19</f>
        <v>9.7745474592070281E-2</v>
      </c>
      <c r="BA22" s="3">
        <f>PO!BA19</f>
        <v>8.646564806467083E-2</v>
      </c>
      <c r="BB22" s="3">
        <f>PO!BB19</f>
        <v>3.0242478320818833E-2</v>
      </c>
      <c r="BC22" s="3">
        <f>PO!BC19</f>
        <v>0.11389712327840584</v>
      </c>
      <c r="BD22" s="3">
        <f>PO!BD19</f>
        <v>-7.7614875327314259E-3</v>
      </c>
      <c r="BE22" s="3">
        <f>PO!BE19</f>
        <v>-9.126109589541187E-3</v>
      </c>
      <c r="BF22" s="3">
        <f>PO!BF19</f>
        <v>6.1514401944684494E-3</v>
      </c>
    </row>
    <row r="23" spans="1:58" x14ac:dyDescent="0.25">
      <c r="A23">
        <f t="shared" si="0"/>
        <v>20</v>
      </c>
      <c r="B23" s="3">
        <f>PO!B20</f>
        <v>0.39834414703519005</v>
      </c>
      <c r="C23" s="3">
        <f>PO!C20</f>
        <v>1.0210920120376388</v>
      </c>
      <c r="D23" s="3">
        <f>PO!D20</f>
        <v>0.92298068636182951</v>
      </c>
      <c r="E23" s="3">
        <f>PO!E20</f>
        <v>0.71687566819802484</v>
      </c>
      <c r="F23" s="3">
        <f>PO!F20</f>
        <v>1.0375485630594428</v>
      </c>
      <c r="G23" s="3">
        <f>PO!G20</f>
        <v>0.76963129276079734</v>
      </c>
      <c r="H23" s="3">
        <f>PO!H20</f>
        <v>0.53149438550934569</v>
      </c>
      <c r="I23" s="3">
        <f>PO!I20</f>
        <v>0.89115279246185786</v>
      </c>
      <c r="J23" s="3">
        <f>PO!J20</f>
        <v>0.77055295282677516</v>
      </c>
      <c r="K23" s="3">
        <f>PO!K20</f>
        <v>0.66451736275334738</v>
      </c>
      <c r="L23" s="3">
        <f>PO!L20</f>
        <v>0.13135236873980105</v>
      </c>
      <c r="M23" s="3">
        <f>PO!M20</f>
        <v>7.8604683405592013E-2</v>
      </c>
      <c r="N23" s="3">
        <f>PO!N20</f>
        <v>0.46314765977675254</v>
      </c>
      <c r="O23" s="3">
        <f>PO!O20</f>
        <v>0.46719058632012089</v>
      </c>
      <c r="P23" s="3">
        <f>PO!P20</f>
        <v>1.7870569439162987</v>
      </c>
      <c r="Q23" s="3">
        <f>PO!Q20</f>
        <v>2.0011473560875404</v>
      </c>
      <c r="R23" s="3">
        <f>PO!R20</f>
        <v>2.0150978299838584</v>
      </c>
      <c r="S23" s="3">
        <f>PO!S20</f>
        <v>1.7990898540805267</v>
      </c>
      <c r="T23" s="3">
        <f>PO!T20</f>
        <v>0.76015909637034973</v>
      </c>
      <c r="U23" s="3">
        <f>PO!U20</f>
        <v>0.82001734004681914</v>
      </c>
      <c r="V23" s="3">
        <f>PO!V20</f>
        <v>0.59916588932613646</v>
      </c>
      <c r="W23" s="3">
        <f>PO!W20</f>
        <v>4.8378255279812876E-2</v>
      </c>
      <c r="X23" s="3">
        <f>PO!X20</f>
        <v>0.18049646486164583</v>
      </c>
      <c r="Y23" s="3">
        <f>PO!Y20</f>
        <v>0.98055543002328882</v>
      </c>
      <c r="Z23" s="3">
        <f>PO!Z20</f>
        <v>0.24372055116013147</v>
      </c>
      <c r="AA23" s="3">
        <f>PO!AA20</f>
        <v>-0.15721657237824926</v>
      </c>
      <c r="AB23" s="3">
        <f>PO!AB20</f>
        <v>-3.0234496947722844</v>
      </c>
      <c r="AC23" s="3">
        <f>PO!AC20</f>
        <v>-3.5042077586603493</v>
      </c>
      <c r="AD23" s="3">
        <f>PO!AD20</f>
        <v>-1.8801192905988584</v>
      </c>
      <c r="AE23" s="3">
        <f>PO!AE20</f>
        <v>0.21585966580568439</v>
      </c>
      <c r="AF23" s="3">
        <f>PO!AF20</f>
        <v>0.88255100436540612</v>
      </c>
      <c r="AG23" s="3">
        <f>PO!AG20</f>
        <v>1.5893081535292453</v>
      </c>
      <c r="AH23" s="3">
        <f>PO!AH20</f>
        <v>0.32982444468472316</v>
      </c>
      <c r="AI23" s="3">
        <f>PO!AI20</f>
        <v>0.1755609837838179</v>
      </c>
      <c r="AJ23" s="3">
        <f>PO!AJ20</f>
        <v>0.32388020752269764</v>
      </c>
      <c r="AK23" s="3">
        <f>PO!AK20</f>
        <v>1.04225296192062</v>
      </c>
      <c r="AL23" s="3">
        <f>PO!AL20</f>
        <v>-0.30587725862913917</v>
      </c>
      <c r="AM23" s="3">
        <f>PO!AM20</f>
        <v>-0.32667667556391944</v>
      </c>
      <c r="AN23" s="3">
        <f>PO!AN20</f>
        <v>0.40391659689020809</v>
      </c>
      <c r="AO23" s="3">
        <f>PO!AO20</f>
        <v>4.1792993347344876E-2</v>
      </c>
      <c r="AP23" s="3">
        <f>PO!AP20</f>
        <v>-0.25365440264352168</v>
      </c>
      <c r="AQ23" s="3">
        <f>PO!AQ20</f>
        <v>-0.27170669387032165</v>
      </c>
      <c r="AR23" s="3">
        <f>PO!AR20</f>
        <v>0.34213747544540318</v>
      </c>
      <c r="AS23" s="3">
        <f>PO!AS20</f>
        <v>0.68811167194868794</v>
      </c>
      <c r="AT23" s="3">
        <f>PO!AT20</f>
        <v>8.5792107645898952E-2</v>
      </c>
      <c r="AU23" s="3">
        <f>PO!AU20</f>
        <v>2.7983660298613877E-2</v>
      </c>
      <c r="AV23" s="3">
        <f>PO!AV20</f>
        <v>2.8081725976036864E-2</v>
      </c>
      <c r="AW23" s="3">
        <f>PO!AW20</f>
        <v>0.21073890109406523</v>
      </c>
      <c r="AX23" s="3">
        <f>PO!AX20</f>
        <v>0.22529573114877799</v>
      </c>
      <c r="AY23" s="3">
        <f>PO!AY20</f>
        <v>0.15214740342035515</v>
      </c>
      <c r="AZ23" s="3">
        <f>PO!AZ20</f>
        <v>9.7973412474461341E-2</v>
      </c>
      <c r="BA23" s="3">
        <f>PO!BA20</f>
        <v>8.8239113669108526E-2</v>
      </c>
      <c r="BB23" s="3">
        <f>PO!BB20</f>
        <v>3.0425666494293679E-2</v>
      </c>
      <c r="BC23" s="3">
        <f>PO!BC20</f>
        <v>0.11408660218510391</v>
      </c>
      <c r="BD23" s="3">
        <f>PO!BD20</f>
        <v>-7.9802652054650203E-3</v>
      </c>
      <c r="BE23" s="3">
        <f>PO!BE20</f>
        <v>-9.4940425880318813E-3</v>
      </c>
      <c r="BF23" s="3">
        <f>PO!BF20</f>
        <v>6.3329040911330736E-3</v>
      </c>
    </row>
    <row r="24" spans="1:58" s="2" customFormat="1" x14ac:dyDescent="0.25">
      <c r="A24" s="2" t="s">
        <v>65</v>
      </c>
      <c r="B24" s="2">
        <f>RANK(B23,$B$23:$BF$23)</f>
        <v>25</v>
      </c>
      <c r="C24" s="2">
        <f t="shared" ref="C24:BF24" si="1">RANK(C23,$B$23:$BF$23)</f>
        <v>8</v>
      </c>
      <c r="D24" s="2">
        <f t="shared" si="1"/>
        <v>10</v>
      </c>
      <c r="E24" s="2">
        <f t="shared" si="1"/>
        <v>17</v>
      </c>
      <c r="F24" s="2">
        <f t="shared" si="1"/>
        <v>7</v>
      </c>
      <c r="G24" s="2">
        <f t="shared" si="1"/>
        <v>15</v>
      </c>
      <c r="H24" s="2">
        <f t="shared" si="1"/>
        <v>21</v>
      </c>
      <c r="I24" s="2">
        <f t="shared" si="1"/>
        <v>11</v>
      </c>
      <c r="J24" s="2">
        <f t="shared" si="1"/>
        <v>14</v>
      </c>
      <c r="K24" s="2">
        <f t="shared" si="1"/>
        <v>19</v>
      </c>
      <c r="L24" s="2">
        <f t="shared" si="1"/>
        <v>36</v>
      </c>
      <c r="M24" s="2">
        <f t="shared" si="1"/>
        <v>41</v>
      </c>
      <c r="N24" s="2">
        <f t="shared" si="1"/>
        <v>23</v>
      </c>
      <c r="O24" s="2">
        <f t="shared" si="1"/>
        <v>22</v>
      </c>
      <c r="P24" s="2">
        <f t="shared" si="1"/>
        <v>4</v>
      </c>
      <c r="Q24" s="2">
        <f t="shared" si="1"/>
        <v>2</v>
      </c>
      <c r="R24" s="2">
        <f t="shared" si="1"/>
        <v>1</v>
      </c>
      <c r="S24" s="2">
        <f t="shared" si="1"/>
        <v>3</v>
      </c>
      <c r="T24" s="2">
        <f t="shared" si="1"/>
        <v>16</v>
      </c>
      <c r="U24" s="2">
        <f t="shared" si="1"/>
        <v>13</v>
      </c>
      <c r="V24" s="2">
        <f t="shared" si="1"/>
        <v>20</v>
      </c>
      <c r="W24" s="2">
        <f t="shared" si="1"/>
        <v>42</v>
      </c>
      <c r="X24" s="2">
        <f t="shared" si="1"/>
        <v>33</v>
      </c>
      <c r="Y24" s="2">
        <f t="shared" si="1"/>
        <v>9</v>
      </c>
      <c r="Z24" s="2">
        <f t="shared" si="1"/>
        <v>29</v>
      </c>
      <c r="AA24" s="2">
        <f t="shared" si="1"/>
        <v>50</v>
      </c>
      <c r="AB24" s="2">
        <f t="shared" si="1"/>
        <v>56</v>
      </c>
      <c r="AC24" s="2">
        <f t="shared" si="1"/>
        <v>57</v>
      </c>
      <c r="AD24" s="2">
        <f t="shared" si="1"/>
        <v>55</v>
      </c>
      <c r="AE24" s="2">
        <f t="shared" si="1"/>
        <v>31</v>
      </c>
      <c r="AF24" s="2">
        <f t="shared" si="1"/>
        <v>12</v>
      </c>
      <c r="AG24" s="2">
        <f t="shared" si="1"/>
        <v>5</v>
      </c>
      <c r="AH24" s="2">
        <f t="shared" si="1"/>
        <v>27</v>
      </c>
      <c r="AI24" s="2">
        <f t="shared" si="1"/>
        <v>34</v>
      </c>
      <c r="AJ24" s="2">
        <f t="shared" si="1"/>
        <v>28</v>
      </c>
      <c r="AK24" s="2">
        <f t="shared" si="1"/>
        <v>6</v>
      </c>
      <c r="AL24" s="2">
        <f t="shared" si="1"/>
        <v>53</v>
      </c>
      <c r="AM24" s="2">
        <f t="shared" si="1"/>
        <v>54</v>
      </c>
      <c r="AN24" s="2">
        <f t="shared" si="1"/>
        <v>24</v>
      </c>
      <c r="AO24" s="2">
        <f t="shared" si="1"/>
        <v>43</v>
      </c>
      <c r="AP24" s="2">
        <f t="shared" si="1"/>
        <v>51</v>
      </c>
      <c r="AQ24" s="2">
        <f t="shared" si="1"/>
        <v>52</v>
      </c>
      <c r="AR24" s="2">
        <f t="shared" si="1"/>
        <v>26</v>
      </c>
      <c r="AS24" s="2">
        <f t="shared" si="1"/>
        <v>18</v>
      </c>
      <c r="AT24" s="2">
        <f t="shared" si="1"/>
        <v>40</v>
      </c>
      <c r="AU24" s="2">
        <f t="shared" si="1"/>
        <v>46</v>
      </c>
      <c r="AV24" s="2">
        <f t="shared" si="1"/>
        <v>45</v>
      </c>
      <c r="AW24" s="2">
        <f t="shared" si="1"/>
        <v>32</v>
      </c>
      <c r="AX24" s="2">
        <f t="shared" si="1"/>
        <v>30</v>
      </c>
      <c r="AY24" s="2">
        <f t="shared" si="1"/>
        <v>35</v>
      </c>
      <c r="AZ24" s="2">
        <f t="shared" si="1"/>
        <v>38</v>
      </c>
      <c r="BA24" s="2">
        <f t="shared" si="1"/>
        <v>39</v>
      </c>
      <c r="BB24" s="2">
        <f t="shared" si="1"/>
        <v>44</v>
      </c>
      <c r="BC24" s="2">
        <f t="shared" si="1"/>
        <v>37</v>
      </c>
      <c r="BD24" s="2">
        <f t="shared" si="1"/>
        <v>48</v>
      </c>
      <c r="BE24" s="2">
        <f t="shared" si="1"/>
        <v>49</v>
      </c>
      <c r="BF24" s="2">
        <f t="shared" si="1"/>
        <v>47</v>
      </c>
    </row>
    <row r="26" spans="1:58" x14ac:dyDescent="0.25">
      <c r="A26" t="s">
        <v>59</v>
      </c>
      <c r="B26">
        <v>0.25</v>
      </c>
      <c r="C26">
        <v>0.5</v>
      </c>
      <c r="D26">
        <v>0.75</v>
      </c>
      <c r="E26" t="s">
        <v>60</v>
      </c>
      <c r="G26" t="str">
        <f>A26</f>
        <v>ano</v>
      </c>
      <c r="H26" t="s">
        <v>61</v>
      </c>
      <c r="I26" t="s">
        <v>62</v>
      </c>
      <c r="J26" t="s">
        <v>63</v>
      </c>
      <c r="K26" t="s">
        <v>64</v>
      </c>
      <c r="M26" t="s">
        <v>66</v>
      </c>
    </row>
    <row r="27" spans="1:58" x14ac:dyDescent="0.25">
      <c r="A27">
        <f t="shared" ref="A27:A46" si="2">A4</f>
        <v>1</v>
      </c>
      <c r="B27">
        <f t="shared" ref="B27:B46" si="3">PERCENTILE($B4:$BF4,B$26)</f>
        <v>1.805248103692314E-3</v>
      </c>
      <c r="C27">
        <f t="shared" ref="C27:D27" si="4">PERCENTILE($B4:$BF4,C$26)</f>
        <v>5.4078557854664311E-3</v>
      </c>
      <c r="D27">
        <f t="shared" si="4"/>
        <v>1.8073561954556894E-2</v>
      </c>
      <c r="E27">
        <f>PO!A1</f>
        <v>-1.7705983643589995E-3</v>
      </c>
      <c r="G27" t="str">
        <f>CONCATENATE("t+",A27)</f>
        <v>t+1</v>
      </c>
      <c r="H27" s="1">
        <f>B27/100</f>
        <v>1.805248103692314E-5</v>
      </c>
      <c r="I27" s="1">
        <f>(D27-B27)/100</f>
        <v>1.626831385086458E-4</v>
      </c>
      <c r="J27" s="1">
        <f>C27/100</f>
        <v>5.4078557854664311E-5</v>
      </c>
      <c r="K27" s="1">
        <f>E27/100</f>
        <v>-1.7705983643589995E-5</v>
      </c>
      <c r="M27">
        <v>1</v>
      </c>
      <c r="N27" s="3" t="str">
        <f>INDEX( $B$2:$BF$2, MATCH( M27, $B$24:$BF$24, 0 ) )</f>
        <v>Gás</v>
      </c>
      <c r="O27">
        <f t="shared" ref="O27:O58" si="5">INDEX( $B$23:$BF$23, MATCH( M27, $B$24:$BF$24, 0 ) )</f>
        <v>2.0150978299838584</v>
      </c>
    </row>
    <row r="28" spans="1:58" x14ac:dyDescent="0.25">
      <c r="A28">
        <f t="shared" si="2"/>
        <v>2</v>
      </c>
      <c r="B28">
        <f t="shared" si="3"/>
        <v>3.9930817042677091E-3</v>
      </c>
      <c r="C28">
        <f t="shared" ref="C28:D46" si="6">PERCENTILE($B5:$BF5,C$26)</f>
        <v>1.5422122398112137E-2</v>
      </c>
      <c r="D28">
        <f t="shared" si="6"/>
        <v>5.7860080915483891E-2</v>
      </c>
      <c r="E28" s="3">
        <f>PO!A2</f>
        <v>-2.3603483918721579E-3</v>
      </c>
      <c r="G28" s="3" t="str">
        <f t="shared" ref="G28:G46" si="7">CONCATENATE("t+",A28)</f>
        <v>t+2</v>
      </c>
      <c r="H28" s="1">
        <f t="shared" ref="H28:H46" si="8">B28/100</f>
        <v>3.9930817042677091E-5</v>
      </c>
      <c r="I28" s="1">
        <f t="shared" ref="I28:I46" si="9">(D28-B28)/100</f>
        <v>5.3866999211216182E-4</v>
      </c>
      <c r="J28" s="1">
        <f t="shared" ref="J28:J46" si="10">C28/100</f>
        <v>1.5422122398112137E-4</v>
      </c>
      <c r="K28" s="1">
        <f t="shared" ref="K28:K46" si="11">E28/100</f>
        <v>-2.3603483918721579E-5</v>
      </c>
      <c r="M28">
        <f>+M27+1</f>
        <v>2</v>
      </c>
      <c r="N28" s="3" t="str">
        <f t="shared" ref="N28:N83" si="12">INDEX( $B$2:$BF$2, MATCH( M28, $B$24:$BF$24, 0 ) )</f>
        <v>Petróleo</v>
      </c>
      <c r="O28" s="2">
        <f t="shared" si="5"/>
        <v>2.0011473560875404</v>
      </c>
    </row>
    <row r="29" spans="1:58" x14ac:dyDescent="0.25">
      <c r="A29">
        <f t="shared" si="2"/>
        <v>3</v>
      </c>
      <c r="B29">
        <f t="shared" si="3"/>
        <v>6.1642837750452983E-3</v>
      </c>
      <c r="C29">
        <f t="shared" si="6"/>
        <v>2.8034605884141861E-2</v>
      </c>
      <c r="D29">
        <f t="shared" si="6"/>
        <v>0.1091261891793982</v>
      </c>
      <c r="E29" s="3">
        <f>PO!A3</f>
        <v>-2.9866603249550927E-3</v>
      </c>
      <c r="G29" s="3" t="str">
        <f t="shared" si="7"/>
        <v>t+3</v>
      </c>
      <c r="H29" s="1">
        <f t="shared" si="8"/>
        <v>6.1642837750452983E-5</v>
      </c>
      <c r="I29" s="1">
        <f t="shared" si="9"/>
        <v>1.029619054043529E-3</v>
      </c>
      <c r="J29" s="1">
        <f t="shared" si="10"/>
        <v>2.8034605884141861E-4</v>
      </c>
      <c r="K29" s="1">
        <f t="shared" si="11"/>
        <v>-2.9866603249550927E-5</v>
      </c>
      <c r="M29" s="2">
        <f t="shared" ref="M29:M83" si="13">+M28+1</f>
        <v>3</v>
      </c>
      <c r="N29" s="3" t="str">
        <f t="shared" si="12"/>
        <v>Outras Minas</v>
      </c>
      <c r="O29" s="2">
        <f t="shared" si="5"/>
        <v>1.7990898540805267</v>
      </c>
    </row>
    <row r="30" spans="1:58" x14ac:dyDescent="0.25">
      <c r="A30">
        <f t="shared" si="2"/>
        <v>4</v>
      </c>
      <c r="B30">
        <f t="shared" si="3"/>
        <v>8.7945553262747111E-3</v>
      </c>
      <c r="C30">
        <f t="shared" si="6"/>
        <v>4.7020420637444715E-2</v>
      </c>
      <c r="D30">
        <f t="shared" si="6"/>
        <v>0.17055002063872671</v>
      </c>
      <c r="E30" s="3">
        <f>PO!A4</f>
        <v>-3.6230845401830081E-3</v>
      </c>
      <c r="G30" s="3" t="str">
        <f t="shared" si="7"/>
        <v>t+4</v>
      </c>
      <c r="H30" s="1">
        <f t="shared" si="8"/>
        <v>8.7945553262747111E-5</v>
      </c>
      <c r="I30" s="1">
        <f t="shared" si="9"/>
        <v>1.61755465312452E-3</v>
      </c>
      <c r="J30" s="1">
        <f t="shared" si="10"/>
        <v>4.7020420637444715E-4</v>
      </c>
      <c r="K30" s="1">
        <f t="shared" si="11"/>
        <v>-3.6230845401830081E-5</v>
      </c>
      <c r="M30" s="2">
        <f t="shared" si="13"/>
        <v>4</v>
      </c>
      <c r="N30" s="3" t="str">
        <f t="shared" si="12"/>
        <v>Carvão</v>
      </c>
      <c r="O30" s="2">
        <f t="shared" si="5"/>
        <v>1.7870569439162987</v>
      </c>
    </row>
    <row r="31" spans="1:58" x14ac:dyDescent="0.25">
      <c r="A31">
        <f t="shared" si="2"/>
        <v>5</v>
      </c>
      <c r="B31">
        <f t="shared" si="3"/>
        <v>1.1997138011365927E-2</v>
      </c>
      <c r="C31">
        <f t="shared" si="6"/>
        <v>7.0280881393181005E-2</v>
      </c>
      <c r="D31">
        <f t="shared" si="6"/>
        <v>0.23944767604811013</v>
      </c>
      <c r="E31" s="3">
        <f>PO!A5</f>
        <v>-4.2791958464682978E-3</v>
      </c>
      <c r="G31" s="3" t="str">
        <f t="shared" si="7"/>
        <v>t+5</v>
      </c>
      <c r="H31" s="1">
        <f t="shared" si="8"/>
        <v>1.1997138011365927E-4</v>
      </c>
      <c r="I31" s="1">
        <f t="shared" si="9"/>
        <v>2.274505380367442E-3</v>
      </c>
      <c r="J31" s="1">
        <f t="shared" si="10"/>
        <v>7.0280881393181005E-4</v>
      </c>
      <c r="K31" s="1">
        <f t="shared" si="11"/>
        <v>-4.2791958464682978E-5</v>
      </c>
      <c r="M31" s="2">
        <f t="shared" si="13"/>
        <v>5</v>
      </c>
      <c r="N31" s="3" t="str">
        <f t="shared" si="12"/>
        <v>Petróleo e Coque</v>
      </c>
      <c r="O31" s="2">
        <f t="shared" si="5"/>
        <v>1.5893081535292453</v>
      </c>
    </row>
    <row r="32" spans="1:58" x14ac:dyDescent="0.25">
      <c r="A32">
        <f t="shared" si="2"/>
        <v>6</v>
      </c>
      <c r="B32">
        <f t="shared" si="3"/>
        <v>1.6503082435948002E-2</v>
      </c>
      <c r="C32">
        <f t="shared" si="6"/>
        <v>9.7094286355958737E-2</v>
      </c>
      <c r="D32">
        <f t="shared" si="6"/>
        <v>0.31354158082055328</v>
      </c>
      <c r="E32" s="3">
        <f>PO!A6</f>
        <v>-4.935091415503301E-3</v>
      </c>
      <c r="G32" s="3" t="str">
        <f t="shared" si="7"/>
        <v>t+6</v>
      </c>
      <c r="H32" s="1">
        <f t="shared" si="8"/>
        <v>1.6503082435948002E-4</v>
      </c>
      <c r="I32" s="1">
        <f t="shared" si="9"/>
        <v>2.9703849838460528E-3</v>
      </c>
      <c r="J32" s="1">
        <f t="shared" si="10"/>
        <v>9.7094286355958737E-4</v>
      </c>
      <c r="K32" s="1">
        <f t="shared" si="11"/>
        <v>-4.935091415503301E-5</v>
      </c>
      <c r="M32" s="2">
        <f t="shared" si="13"/>
        <v>6</v>
      </c>
      <c r="N32" s="3" t="str">
        <f t="shared" si="12"/>
        <v>Metais não-ferrosos</v>
      </c>
      <c r="O32" s="2">
        <f t="shared" si="5"/>
        <v>1.04225296192062</v>
      </c>
    </row>
    <row r="33" spans="1:15" x14ac:dyDescent="0.25">
      <c r="A33">
        <f t="shared" si="2"/>
        <v>7</v>
      </c>
      <c r="B33">
        <f t="shared" si="3"/>
        <v>2.0102611864047937E-2</v>
      </c>
      <c r="C33">
        <f t="shared" si="6"/>
        <v>0.1268425346951263</v>
      </c>
      <c r="D33">
        <f t="shared" si="6"/>
        <v>0.39061453970490323</v>
      </c>
      <c r="E33" s="3">
        <f>PO!A7</f>
        <v>-5.5522650694861397E-3</v>
      </c>
      <c r="G33" s="3" t="str">
        <f t="shared" si="7"/>
        <v>t+7</v>
      </c>
      <c r="H33" s="1">
        <f t="shared" si="8"/>
        <v>2.0102611864047937E-4</v>
      </c>
      <c r="I33" s="1">
        <f t="shared" si="9"/>
        <v>3.7051192784085529E-3</v>
      </c>
      <c r="J33" s="1">
        <f t="shared" si="10"/>
        <v>1.268425346951263E-3</v>
      </c>
      <c r="K33" s="1">
        <f t="shared" si="11"/>
        <v>-5.5522650694861397E-5</v>
      </c>
      <c r="M33" s="2">
        <f t="shared" si="13"/>
        <v>7</v>
      </c>
      <c r="N33" s="3" t="str">
        <f t="shared" si="12"/>
        <v>Sementes oleaginosas</v>
      </c>
      <c r="O33" s="2">
        <f t="shared" si="5"/>
        <v>1.0375485630594428</v>
      </c>
    </row>
    <row r="34" spans="1:15" x14ac:dyDescent="0.25">
      <c r="A34">
        <f t="shared" si="2"/>
        <v>8</v>
      </c>
      <c r="B34">
        <f t="shared" si="3"/>
        <v>2.3614937957749937E-2</v>
      </c>
      <c r="C34">
        <f t="shared" si="6"/>
        <v>0.15688655732921664</v>
      </c>
      <c r="D34">
        <f t="shared" si="6"/>
        <v>0.46809216004559673</v>
      </c>
      <c r="E34" s="3">
        <f>PO!A8</f>
        <v>-6.0742372861466443E-3</v>
      </c>
      <c r="G34" s="3" t="str">
        <f t="shared" si="7"/>
        <v>t+8</v>
      </c>
      <c r="H34" s="1">
        <f t="shared" si="8"/>
        <v>2.3614937957749937E-4</v>
      </c>
      <c r="I34" s="1">
        <f t="shared" si="9"/>
        <v>4.4447722208784679E-3</v>
      </c>
      <c r="J34" s="1">
        <f t="shared" si="10"/>
        <v>1.5688655732921664E-3</v>
      </c>
      <c r="K34" s="1">
        <f t="shared" si="11"/>
        <v>-6.0742372861466443E-5</v>
      </c>
      <c r="M34" s="2">
        <f t="shared" si="13"/>
        <v>8</v>
      </c>
      <c r="N34" s="3" t="str">
        <f t="shared" si="12"/>
        <v>Trigo</v>
      </c>
      <c r="O34" s="2">
        <f t="shared" si="5"/>
        <v>1.0210920120376388</v>
      </c>
    </row>
    <row r="35" spans="1:15" x14ac:dyDescent="0.25">
      <c r="A35">
        <f t="shared" si="2"/>
        <v>9</v>
      </c>
      <c r="B35">
        <f t="shared" si="3"/>
        <v>2.6735729304427913E-2</v>
      </c>
      <c r="C35">
        <f t="shared" si="6"/>
        <v>0.18093736207334121</v>
      </c>
      <c r="D35">
        <f t="shared" si="6"/>
        <v>0.54250653621770173</v>
      </c>
      <c r="E35" s="3">
        <f>PO!A9</f>
        <v>-6.4214772047987978E-3</v>
      </c>
      <c r="G35" s="3" t="str">
        <f t="shared" si="7"/>
        <v>t+9</v>
      </c>
      <c r="H35" s="1">
        <f t="shared" si="8"/>
        <v>2.6735729304427913E-4</v>
      </c>
      <c r="I35" s="1">
        <f t="shared" si="9"/>
        <v>5.1577080691327382E-3</v>
      </c>
      <c r="J35" s="1">
        <f t="shared" si="10"/>
        <v>1.8093736207334121E-3</v>
      </c>
      <c r="K35" s="1">
        <f t="shared" si="11"/>
        <v>-6.4214772047987978E-5</v>
      </c>
      <c r="M35" s="2">
        <f t="shared" si="13"/>
        <v>9</v>
      </c>
      <c r="N35" s="3" t="str">
        <f t="shared" si="12"/>
        <v>Açúcar</v>
      </c>
      <c r="O35" s="2">
        <f t="shared" si="5"/>
        <v>0.98055543002328882</v>
      </c>
    </row>
    <row r="36" spans="1:15" x14ac:dyDescent="0.25">
      <c r="A36">
        <f t="shared" si="2"/>
        <v>10</v>
      </c>
      <c r="B36">
        <f t="shared" si="3"/>
        <v>2.8932214560861702E-2</v>
      </c>
      <c r="C36">
        <f t="shared" si="6"/>
        <v>0.20169818258051198</v>
      </c>
      <c r="D36">
        <f t="shared" si="6"/>
        <v>0.60876564992344839</v>
      </c>
      <c r="E36" s="3">
        <f>PO!A10</f>
        <v>-6.5372305778188533E-3</v>
      </c>
      <c r="G36" s="3" t="str">
        <f t="shared" si="7"/>
        <v>t+10</v>
      </c>
      <c r="H36" s="1">
        <f t="shared" si="8"/>
        <v>2.8932214560861702E-4</v>
      </c>
      <c r="I36" s="1">
        <f t="shared" si="9"/>
        <v>5.7983343536258669E-3</v>
      </c>
      <c r="J36" s="1">
        <f t="shared" si="10"/>
        <v>2.0169818258051198E-3</v>
      </c>
      <c r="K36" s="1">
        <f t="shared" si="11"/>
        <v>-6.5372305778188533E-5</v>
      </c>
      <c r="M36" s="2">
        <f t="shared" si="13"/>
        <v>10</v>
      </c>
      <c r="N36" s="3" t="str">
        <f t="shared" si="12"/>
        <v>Outros Grãos</v>
      </c>
      <c r="O36" s="2">
        <f t="shared" si="5"/>
        <v>0.92298068636182951</v>
      </c>
    </row>
    <row r="37" spans="1:15" x14ac:dyDescent="0.25">
      <c r="A37">
        <f t="shared" si="2"/>
        <v>11</v>
      </c>
      <c r="B37">
        <f t="shared" si="3"/>
        <v>2.91362629127212E-2</v>
      </c>
      <c r="C37">
        <f t="shared" si="6"/>
        <v>0.21582707585059424</v>
      </c>
      <c r="D37">
        <f t="shared" si="6"/>
        <v>0.65891352261593372</v>
      </c>
      <c r="E37" s="3">
        <f>PO!A11</f>
        <v>-5.5617104441907372E-3</v>
      </c>
      <c r="G37" s="3" t="str">
        <f t="shared" si="7"/>
        <v>t+11</v>
      </c>
      <c r="H37" s="1">
        <f t="shared" si="8"/>
        <v>2.91362629127212E-4</v>
      </c>
      <c r="I37" s="1">
        <f t="shared" si="9"/>
        <v>6.2977725970321252E-3</v>
      </c>
      <c r="J37" s="1">
        <f t="shared" si="10"/>
        <v>2.1582707585059424E-3</v>
      </c>
      <c r="K37" s="1">
        <f t="shared" si="11"/>
        <v>-5.5617104441907372E-5</v>
      </c>
      <c r="M37" s="2">
        <f t="shared" si="13"/>
        <v>11</v>
      </c>
      <c r="N37" s="3" t="str">
        <f t="shared" si="12"/>
        <v>Outras culturas</v>
      </c>
      <c r="O37" s="2">
        <f t="shared" si="5"/>
        <v>0.89115279246185786</v>
      </c>
    </row>
    <row r="38" spans="1:15" x14ac:dyDescent="0.25">
      <c r="A38">
        <f t="shared" si="2"/>
        <v>12</v>
      </c>
      <c r="B38">
        <f t="shared" si="3"/>
        <v>3.2530168859956632E-2</v>
      </c>
      <c r="C38">
        <f t="shared" si="6"/>
        <v>0.22540490377234157</v>
      </c>
      <c r="D38">
        <f t="shared" si="6"/>
        <v>0.69407191043950878</v>
      </c>
      <c r="E38" s="3">
        <f>PO!A12</f>
        <v>-6.0136711993785674E-3</v>
      </c>
      <c r="G38" s="3" t="str">
        <f t="shared" si="7"/>
        <v>t+12</v>
      </c>
      <c r="H38" s="1">
        <f t="shared" si="8"/>
        <v>3.2530168859956632E-4</v>
      </c>
      <c r="I38" s="1">
        <f t="shared" si="9"/>
        <v>6.6154174157955214E-3</v>
      </c>
      <c r="J38" s="1">
        <f t="shared" si="10"/>
        <v>2.2540490377234157E-3</v>
      </c>
      <c r="K38" s="1">
        <f t="shared" si="11"/>
        <v>-6.0136711993785674E-5</v>
      </c>
      <c r="M38" s="2">
        <f t="shared" si="13"/>
        <v>12</v>
      </c>
      <c r="N38" s="3" t="str">
        <f t="shared" si="12"/>
        <v>Papel e produtos de papel</v>
      </c>
      <c r="O38" s="2">
        <f t="shared" si="5"/>
        <v>0.88255100436540612</v>
      </c>
    </row>
    <row r="39" spans="1:15" x14ac:dyDescent="0.25">
      <c r="A39">
        <f t="shared" si="2"/>
        <v>13</v>
      </c>
      <c r="B39">
        <f t="shared" si="3"/>
        <v>3.622294175043006E-2</v>
      </c>
      <c r="C39">
        <f t="shared" si="6"/>
        <v>0.23178355167354781</v>
      </c>
      <c r="D39">
        <f t="shared" si="6"/>
        <v>0.71852263333707089</v>
      </c>
      <c r="E39" s="3">
        <f>PO!A13</f>
        <v>-6.2860712783496808E-3</v>
      </c>
      <c r="G39" s="3" t="str">
        <f t="shared" si="7"/>
        <v>t+13</v>
      </c>
      <c r="H39" s="1">
        <f t="shared" si="8"/>
        <v>3.622294175043006E-4</v>
      </c>
      <c r="I39" s="1">
        <f t="shared" si="9"/>
        <v>6.8229969158664083E-3</v>
      </c>
      <c r="J39" s="1">
        <f t="shared" si="10"/>
        <v>2.3178355167354781E-3</v>
      </c>
      <c r="K39" s="1">
        <f t="shared" si="11"/>
        <v>-6.2860712783496808E-5</v>
      </c>
      <c r="M39" s="2">
        <f t="shared" si="13"/>
        <v>13</v>
      </c>
      <c r="N39" s="3" t="str">
        <f t="shared" si="12"/>
        <v>Outras Carnes</v>
      </c>
      <c r="O39" s="2">
        <f t="shared" si="5"/>
        <v>0.82001734004681914</v>
      </c>
    </row>
    <row r="40" spans="1:15" x14ac:dyDescent="0.25">
      <c r="A40">
        <f t="shared" si="2"/>
        <v>14</v>
      </c>
      <c r="B40">
        <f t="shared" si="3"/>
        <v>3.8529974358225694E-2</v>
      </c>
      <c r="C40">
        <f t="shared" si="6"/>
        <v>0.23602931709438835</v>
      </c>
      <c r="D40">
        <f t="shared" si="6"/>
        <v>0.73553030730675317</v>
      </c>
      <c r="E40" s="3">
        <f>PO!A14</f>
        <v>-6.5039881970485602E-3</v>
      </c>
      <c r="G40" s="3" t="str">
        <f t="shared" si="7"/>
        <v>t+14</v>
      </c>
      <c r="H40" s="1">
        <f t="shared" si="8"/>
        <v>3.8529974358225694E-4</v>
      </c>
      <c r="I40" s="1">
        <f t="shared" si="9"/>
        <v>6.9700033294852748E-3</v>
      </c>
      <c r="J40" s="1">
        <f t="shared" si="10"/>
        <v>2.3602931709438835E-3</v>
      </c>
      <c r="K40" s="1">
        <f t="shared" si="11"/>
        <v>-6.5039881970485602E-5</v>
      </c>
      <c r="M40" s="2">
        <f t="shared" si="13"/>
        <v>14</v>
      </c>
      <c r="N40" s="3" t="str">
        <f t="shared" si="12"/>
        <v>Bovinos, ovinos, caprinos, cavalos</v>
      </c>
      <c r="O40" s="2">
        <f t="shared" si="5"/>
        <v>0.77055295282677516</v>
      </c>
    </row>
    <row r="41" spans="1:15" x14ac:dyDescent="0.25">
      <c r="A41">
        <f t="shared" si="2"/>
        <v>15</v>
      </c>
      <c r="B41">
        <f t="shared" si="3"/>
        <v>3.994949464052322E-2</v>
      </c>
      <c r="C41">
        <f t="shared" si="6"/>
        <v>0.23884943409868686</v>
      </c>
      <c r="D41">
        <f t="shared" si="6"/>
        <v>0.74552191519103861</v>
      </c>
      <c r="E41" s="3">
        <f>PO!A15</f>
        <v>-6.6744905852011982E-3</v>
      </c>
      <c r="G41" s="3" t="str">
        <f t="shared" si="7"/>
        <v>t+15</v>
      </c>
      <c r="H41" s="1">
        <f t="shared" si="8"/>
        <v>3.994949464052322E-4</v>
      </c>
      <c r="I41" s="1">
        <f t="shared" si="9"/>
        <v>7.0557242055051539E-3</v>
      </c>
      <c r="J41" s="1">
        <f t="shared" si="10"/>
        <v>2.3884943409868686E-3</v>
      </c>
      <c r="K41" s="1">
        <f t="shared" si="11"/>
        <v>-6.6744905852011982E-5</v>
      </c>
      <c r="M41" s="2">
        <f t="shared" si="13"/>
        <v>15</v>
      </c>
      <c r="N41" s="3" t="str">
        <f t="shared" si="12"/>
        <v>Cana-de-açúcar e beterraba açucareira</v>
      </c>
      <c r="O41" s="2">
        <f t="shared" si="5"/>
        <v>0.76963129276079734</v>
      </c>
    </row>
    <row r="42" spans="1:15" x14ac:dyDescent="0.25">
      <c r="A42">
        <f t="shared" si="2"/>
        <v>16</v>
      </c>
      <c r="B42">
        <f t="shared" si="3"/>
        <v>4.0804854778664357E-2</v>
      </c>
      <c r="C42">
        <f t="shared" si="6"/>
        <v>0.24071962944742786</v>
      </c>
      <c r="D42">
        <f t="shared" si="6"/>
        <v>0.75119337496625249</v>
      </c>
      <c r="E42" s="3">
        <f>PO!A16</f>
        <v>-6.8088740772687117E-3</v>
      </c>
      <c r="G42" s="3" t="str">
        <f t="shared" si="7"/>
        <v>t+16</v>
      </c>
      <c r="H42" s="1">
        <f t="shared" si="8"/>
        <v>4.0804854778664357E-4</v>
      </c>
      <c r="I42" s="1">
        <f t="shared" si="9"/>
        <v>7.1038852018758814E-3</v>
      </c>
      <c r="J42" s="1">
        <f t="shared" si="10"/>
        <v>2.4071962944742786E-3</v>
      </c>
      <c r="K42" s="1">
        <f t="shared" si="11"/>
        <v>-6.8088740772687117E-5</v>
      </c>
      <c r="M42" s="2">
        <f t="shared" si="13"/>
        <v>16</v>
      </c>
      <c r="N42" s="3" t="str">
        <f t="shared" si="12"/>
        <v>Bovinos Carnes</v>
      </c>
      <c r="O42" s="2">
        <f t="shared" si="5"/>
        <v>0.76015909637034973</v>
      </c>
    </row>
    <row r="43" spans="1:15" x14ac:dyDescent="0.25">
      <c r="A43">
        <f t="shared" si="2"/>
        <v>17</v>
      </c>
      <c r="B43">
        <f t="shared" si="3"/>
        <v>4.1304850953460814E-2</v>
      </c>
      <c r="C43">
        <f t="shared" si="6"/>
        <v>0.24195925679788566</v>
      </c>
      <c r="D43">
        <f t="shared" si="6"/>
        <v>0.75524685030687877</v>
      </c>
      <c r="E43" s="3">
        <f>PO!A17</f>
        <v>-6.9156914169088424E-3</v>
      </c>
      <c r="G43" s="3" t="str">
        <f t="shared" si="7"/>
        <v>t+17</v>
      </c>
      <c r="H43" s="1">
        <f t="shared" si="8"/>
        <v>4.1304850953460814E-4</v>
      </c>
      <c r="I43" s="1">
        <f t="shared" si="9"/>
        <v>7.1394199935341796E-3</v>
      </c>
      <c r="J43" s="1">
        <f t="shared" si="10"/>
        <v>2.4195925679788566E-3</v>
      </c>
      <c r="K43" s="1">
        <f t="shared" si="11"/>
        <v>-6.9156914169088424E-5</v>
      </c>
      <c r="M43" s="2">
        <f t="shared" si="13"/>
        <v>17</v>
      </c>
      <c r="N43" s="3" t="str">
        <f t="shared" si="12"/>
        <v>Frutas e vegetais</v>
      </c>
      <c r="O43" s="2">
        <f t="shared" si="5"/>
        <v>0.71687566819802484</v>
      </c>
    </row>
    <row r="44" spans="1:15" x14ac:dyDescent="0.25">
      <c r="A44">
        <f t="shared" si="2"/>
        <v>18</v>
      </c>
      <c r="B44">
        <f t="shared" si="3"/>
        <v>4.1583808978162828E-2</v>
      </c>
      <c r="C44">
        <f t="shared" si="6"/>
        <v>0.24278310358851751</v>
      </c>
      <c r="D44">
        <f t="shared" si="6"/>
        <v>0.76136256602414853</v>
      </c>
      <c r="E44" s="3">
        <f>PO!A18</f>
        <v>-7.0018318284681413E-3</v>
      </c>
      <c r="G44" s="3" t="str">
        <f t="shared" si="7"/>
        <v>t+18</v>
      </c>
      <c r="H44" s="1">
        <f t="shared" si="8"/>
        <v>4.1583808978162828E-4</v>
      </c>
      <c r="I44" s="1">
        <f t="shared" si="9"/>
        <v>7.1977875704598571E-3</v>
      </c>
      <c r="J44" s="1">
        <f t="shared" si="10"/>
        <v>2.4278310358851751E-3</v>
      </c>
      <c r="K44" s="1">
        <f t="shared" si="11"/>
        <v>-7.0018318284681413E-5</v>
      </c>
      <c r="M44" s="2">
        <f t="shared" si="13"/>
        <v>18</v>
      </c>
      <c r="N44" s="3" t="str">
        <f t="shared" si="12"/>
        <v>Distribuição de Gás</v>
      </c>
      <c r="O44" s="2">
        <f t="shared" si="5"/>
        <v>0.68811167194868794</v>
      </c>
    </row>
    <row r="45" spans="1:15" x14ac:dyDescent="0.25">
      <c r="A45">
        <f t="shared" si="2"/>
        <v>19</v>
      </c>
      <c r="B45">
        <f t="shared" si="3"/>
        <v>4.1727980545647192E-2</v>
      </c>
      <c r="C45">
        <f t="shared" si="6"/>
        <v>0.24333671900709231</v>
      </c>
      <c r="D45">
        <f t="shared" si="6"/>
        <v>0.76599270947748099</v>
      </c>
      <c r="E45" s="3">
        <f>PO!A19</f>
        <v>-7.0732146971397292E-3</v>
      </c>
      <c r="G45" s="3" t="str">
        <f t="shared" si="7"/>
        <v>t+19</v>
      </c>
      <c r="H45" s="1">
        <f t="shared" si="8"/>
        <v>4.1727980545647192E-4</v>
      </c>
      <c r="I45" s="1">
        <f t="shared" si="9"/>
        <v>7.242647289318338E-3</v>
      </c>
      <c r="J45" s="1">
        <f t="shared" si="10"/>
        <v>2.4333671900709231E-3</v>
      </c>
      <c r="K45" s="1">
        <f t="shared" si="11"/>
        <v>-7.0732146971397292E-5</v>
      </c>
      <c r="M45" s="2">
        <f t="shared" si="13"/>
        <v>19</v>
      </c>
      <c r="N45" s="3" t="str">
        <f t="shared" si="12"/>
        <v>Outros produtos de origem animal</v>
      </c>
      <c r="O45" s="2">
        <f t="shared" si="5"/>
        <v>0.66451736275334738</v>
      </c>
    </row>
    <row r="46" spans="1:15" x14ac:dyDescent="0.25">
      <c r="A46">
        <f t="shared" si="2"/>
        <v>20</v>
      </c>
      <c r="B46">
        <f t="shared" si="3"/>
        <v>4.1792993347344876E-2</v>
      </c>
      <c r="C46">
        <f t="shared" si="6"/>
        <v>0.24372055116013147</v>
      </c>
      <c r="D46">
        <f t="shared" si="6"/>
        <v>0.76963129276079734</v>
      </c>
      <c r="E46" s="3">
        <f>PO!A20</f>
        <v>-7.1321973972637842E-3</v>
      </c>
      <c r="G46" s="3" t="str">
        <f t="shared" si="7"/>
        <v>t+20</v>
      </c>
      <c r="H46" s="1">
        <f t="shared" si="8"/>
        <v>4.1792993347344876E-4</v>
      </c>
      <c r="I46" s="1">
        <f t="shared" si="9"/>
        <v>7.2783829941345246E-3</v>
      </c>
      <c r="J46" s="1">
        <f t="shared" si="10"/>
        <v>2.4372055116013147E-3</v>
      </c>
      <c r="K46" s="1">
        <f t="shared" si="11"/>
        <v>-7.1321973972637842E-5</v>
      </c>
      <c r="M46" s="2">
        <f t="shared" si="13"/>
        <v>20</v>
      </c>
      <c r="N46" s="3" t="str">
        <f t="shared" si="12"/>
        <v>Óleos Vegetais</v>
      </c>
      <c r="O46" s="2">
        <f t="shared" si="5"/>
        <v>0.59916588932613646</v>
      </c>
    </row>
    <row r="47" spans="1:15" x14ac:dyDescent="0.25">
      <c r="M47" s="2">
        <f t="shared" si="13"/>
        <v>21</v>
      </c>
      <c r="N47" s="3" t="str">
        <f t="shared" si="12"/>
        <v>Fibras vegetais</v>
      </c>
      <c r="O47" s="2">
        <f t="shared" si="5"/>
        <v>0.53149438550934569</v>
      </c>
    </row>
    <row r="48" spans="1:15" x14ac:dyDescent="0.25">
      <c r="M48" s="2">
        <f t="shared" si="13"/>
        <v>22</v>
      </c>
      <c r="N48" s="3" t="str">
        <f t="shared" si="12"/>
        <v>Pesca</v>
      </c>
      <c r="O48" s="2">
        <f t="shared" si="5"/>
        <v>0.46719058632012089</v>
      </c>
    </row>
    <row r="49" spans="13:15" x14ac:dyDescent="0.25">
      <c r="M49" s="2">
        <f t="shared" si="13"/>
        <v>23</v>
      </c>
      <c r="N49" s="3" t="str">
        <f t="shared" si="12"/>
        <v>Silvicultura</v>
      </c>
      <c r="O49" s="2">
        <f t="shared" si="5"/>
        <v>0.46314765977675254</v>
      </c>
    </row>
    <row r="50" spans="13:15" x14ac:dyDescent="0.25">
      <c r="M50" s="2">
        <f t="shared" si="13"/>
        <v>24</v>
      </c>
      <c r="N50" s="3" t="str">
        <f t="shared" si="12"/>
        <v>Outro equipamento de transporte</v>
      </c>
      <c r="O50" s="2">
        <f t="shared" si="5"/>
        <v>0.40391659689020809</v>
      </c>
    </row>
    <row r="51" spans="13:15" x14ac:dyDescent="0.25">
      <c r="M51" s="2">
        <f t="shared" si="13"/>
        <v>25</v>
      </c>
      <c r="N51" s="3" t="str">
        <f t="shared" si="12"/>
        <v>Arroz processado</v>
      </c>
      <c r="O51" s="2">
        <f t="shared" si="5"/>
        <v>0.39834414703519005</v>
      </c>
    </row>
    <row r="52" spans="13:15" x14ac:dyDescent="0.25">
      <c r="M52" s="2">
        <f t="shared" si="13"/>
        <v>26</v>
      </c>
      <c r="N52" s="3" t="str">
        <f t="shared" si="12"/>
        <v>Eletricidade</v>
      </c>
      <c r="O52" s="2">
        <f t="shared" si="5"/>
        <v>0.34213747544540318</v>
      </c>
    </row>
    <row r="53" spans="13:15" x14ac:dyDescent="0.25">
      <c r="M53" s="2">
        <f t="shared" si="13"/>
        <v>27</v>
      </c>
      <c r="N53" s="3" t="str">
        <f t="shared" si="12"/>
        <v>Produtos químicos de borracha</v>
      </c>
      <c r="O53" s="2">
        <f t="shared" si="5"/>
        <v>0.32982444468472316</v>
      </c>
    </row>
    <row r="54" spans="13:15" x14ac:dyDescent="0.25">
      <c r="M54" s="2">
        <f t="shared" si="13"/>
        <v>28</v>
      </c>
      <c r="N54" s="3" t="str">
        <f t="shared" si="12"/>
        <v>Ferro e Aço</v>
      </c>
      <c r="O54" s="2">
        <f t="shared" si="5"/>
        <v>0.32388020752269764</v>
      </c>
    </row>
    <row r="55" spans="13:15" x14ac:dyDescent="0.25">
      <c r="M55" s="2">
        <f t="shared" si="13"/>
        <v>29</v>
      </c>
      <c r="N55" s="3" t="str">
        <f t="shared" si="12"/>
        <v>Outros Alimentos</v>
      </c>
      <c r="O55" s="2">
        <f t="shared" si="5"/>
        <v>0.24372055116013147</v>
      </c>
    </row>
    <row r="56" spans="13:15" x14ac:dyDescent="0.25">
      <c r="M56" s="2">
        <f t="shared" si="13"/>
        <v>30</v>
      </c>
      <c r="N56" s="3" t="str">
        <f t="shared" si="12"/>
        <v>Transporte de água</v>
      </c>
      <c r="O56" s="2">
        <f t="shared" si="5"/>
        <v>0.22529573114877799</v>
      </c>
    </row>
    <row r="57" spans="13:15" x14ac:dyDescent="0.25">
      <c r="M57" s="2">
        <f t="shared" si="13"/>
        <v>31</v>
      </c>
      <c r="N57" s="3" t="str">
        <f t="shared" si="12"/>
        <v>Madeira serrada</v>
      </c>
      <c r="O57" s="2">
        <f t="shared" si="5"/>
        <v>0.21585966580568439</v>
      </c>
    </row>
    <row r="58" spans="13:15" x14ac:dyDescent="0.25">
      <c r="M58" s="2">
        <f t="shared" si="13"/>
        <v>32</v>
      </c>
      <c r="N58" s="3" t="str">
        <f t="shared" si="12"/>
        <v>Outro Transporte</v>
      </c>
      <c r="O58" s="2">
        <f t="shared" si="5"/>
        <v>0.21073890109406523</v>
      </c>
    </row>
    <row r="59" spans="13:15" x14ac:dyDescent="0.25">
      <c r="M59" s="2">
        <f t="shared" si="13"/>
        <v>33</v>
      </c>
      <c r="N59" s="3" t="str">
        <f t="shared" si="12"/>
        <v>Arroz processado</v>
      </c>
      <c r="O59" s="2">
        <f t="shared" ref="O59:O83" si="14">INDEX( $B$23:$BF$23, MATCH( M59, $B$24:$BF$24, 0 ) )</f>
        <v>0.18049646486164583</v>
      </c>
    </row>
    <row r="60" spans="13:15" x14ac:dyDescent="0.25">
      <c r="M60" s="2">
        <f t="shared" si="13"/>
        <v>34</v>
      </c>
      <c r="N60" s="3" t="str">
        <f t="shared" si="12"/>
        <v>Minerais não metálicos</v>
      </c>
      <c r="O60" s="2">
        <f t="shared" si="14"/>
        <v>0.1755609837838179</v>
      </c>
    </row>
    <row r="61" spans="13:15" x14ac:dyDescent="0.25">
      <c r="M61" s="2">
        <f t="shared" si="13"/>
        <v>35</v>
      </c>
      <c r="N61" s="3" t="str">
        <f t="shared" si="12"/>
        <v>Transporte aéreo</v>
      </c>
      <c r="O61" s="2">
        <f t="shared" si="14"/>
        <v>0.15214740342035515</v>
      </c>
    </row>
    <row r="62" spans="13:15" x14ac:dyDescent="0.25">
      <c r="M62" s="2">
        <f t="shared" si="13"/>
        <v>36</v>
      </c>
      <c r="N62" s="3" t="str">
        <f t="shared" si="12"/>
        <v>Leite cru</v>
      </c>
      <c r="O62" s="2">
        <f t="shared" si="14"/>
        <v>0.13135236873980105</v>
      </c>
    </row>
    <row r="63" spans="13:15" x14ac:dyDescent="0.25">
      <c r="M63" s="2">
        <f t="shared" si="13"/>
        <v>37</v>
      </c>
      <c r="N63" s="3" t="str">
        <f t="shared" si="12"/>
        <v>Outros Serviços às Empresas</v>
      </c>
      <c r="O63" s="2">
        <f t="shared" si="14"/>
        <v>0.11408660218510391</v>
      </c>
    </row>
    <row r="64" spans="13:15" x14ac:dyDescent="0.25">
      <c r="M64" s="2">
        <f t="shared" si="13"/>
        <v>38</v>
      </c>
      <c r="N64" s="3" t="str">
        <f t="shared" si="12"/>
        <v>Comunicações</v>
      </c>
      <c r="O64" s="2">
        <f t="shared" si="14"/>
        <v>9.7973412474461341E-2</v>
      </c>
    </row>
    <row r="65" spans="13:15" x14ac:dyDescent="0.25">
      <c r="M65" s="2">
        <f t="shared" si="13"/>
        <v>39</v>
      </c>
      <c r="N65" s="3" t="str">
        <f t="shared" si="12"/>
        <v>Outras Intermediação Financeira</v>
      </c>
      <c r="O65" s="2">
        <f t="shared" si="14"/>
        <v>8.8239113669108526E-2</v>
      </c>
    </row>
    <row r="66" spans="13:15" x14ac:dyDescent="0.25">
      <c r="M66" s="2">
        <f t="shared" si="13"/>
        <v>40</v>
      </c>
      <c r="N66" s="3" t="str">
        <f t="shared" si="12"/>
        <v>Água</v>
      </c>
      <c r="O66" s="2">
        <f t="shared" si="14"/>
        <v>8.5792107645898952E-2</v>
      </c>
    </row>
    <row r="67" spans="13:15" x14ac:dyDescent="0.25">
      <c r="M67" s="2">
        <f t="shared" si="13"/>
        <v>41</v>
      </c>
      <c r="N67" s="3" t="str">
        <f t="shared" si="12"/>
        <v>Lã</v>
      </c>
      <c r="O67" s="2">
        <f t="shared" si="14"/>
        <v>7.8604683405592013E-2</v>
      </c>
    </row>
    <row r="68" spans="13:15" x14ac:dyDescent="0.25">
      <c r="M68" s="2">
        <f t="shared" si="13"/>
        <v>42</v>
      </c>
      <c r="N68" s="3" t="str">
        <f t="shared" si="12"/>
        <v>Leite</v>
      </c>
      <c r="O68" s="2">
        <f t="shared" si="14"/>
        <v>4.8378255279812876E-2</v>
      </c>
    </row>
    <row r="69" spans="13:15" x14ac:dyDescent="0.25">
      <c r="M69" s="2">
        <f t="shared" si="13"/>
        <v>43</v>
      </c>
      <c r="N69" s="3" t="str">
        <f t="shared" si="12"/>
        <v>Equipamento electrónico</v>
      </c>
      <c r="O69" s="2">
        <f t="shared" si="14"/>
        <v>4.1792993347344876E-2</v>
      </c>
    </row>
    <row r="70" spans="13:15" x14ac:dyDescent="0.25">
      <c r="M70" s="2">
        <f t="shared" si="13"/>
        <v>44</v>
      </c>
      <c r="N70" s="3" t="str">
        <f t="shared" si="12"/>
        <v>Seguros</v>
      </c>
      <c r="O70" s="2">
        <f t="shared" si="14"/>
        <v>3.0425666494293679E-2</v>
      </c>
    </row>
    <row r="71" spans="13:15" x14ac:dyDescent="0.25">
      <c r="M71" s="2">
        <f t="shared" si="13"/>
        <v>45</v>
      </c>
      <c r="N71" s="3" t="str">
        <f t="shared" si="12"/>
        <v>Comércio</v>
      </c>
      <c r="O71" s="2">
        <f t="shared" si="14"/>
        <v>2.8081725976036864E-2</v>
      </c>
    </row>
    <row r="72" spans="13:15" x14ac:dyDescent="0.25">
      <c r="M72" s="2">
        <f t="shared" si="13"/>
        <v>46</v>
      </c>
      <c r="N72" s="3" t="str">
        <f t="shared" si="12"/>
        <v>Construção</v>
      </c>
      <c r="O72" s="2">
        <f t="shared" si="14"/>
        <v>2.7983660298613877E-2</v>
      </c>
    </row>
    <row r="73" spans="13:15" x14ac:dyDescent="0.25">
      <c r="M73" s="2">
        <f t="shared" si="13"/>
        <v>47</v>
      </c>
      <c r="N73" s="3" t="str">
        <f t="shared" si="12"/>
        <v>Moradias</v>
      </c>
      <c r="O73" s="2">
        <f t="shared" si="14"/>
        <v>6.3329040911330736E-3</v>
      </c>
    </row>
    <row r="74" spans="13:15" x14ac:dyDescent="0.25">
      <c r="M74" s="2">
        <f t="shared" si="13"/>
        <v>48</v>
      </c>
      <c r="N74" s="3" t="str">
        <f t="shared" si="12"/>
        <v>Recreação e Outros Serviços</v>
      </c>
      <c r="O74" s="2">
        <f t="shared" si="14"/>
        <v>-7.9802652054650203E-3</v>
      </c>
    </row>
    <row r="75" spans="13:15" x14ac:dyDescent="0.25">
      <c r="M75" s="2">
        <f t="shared" si="13"/>
        <v>49</v>
      </c>
      <c r="N75" s="3" t="str">
        <f t="shared" si="12"/>
        <v>Outros Serviços (Governo)</v>
      </c>
      <c r="O75" s="2">
        <f t="shared" si="14"/>
        <v>-9.4940425880318813E-3</v>
      </c>
    </row>
    <row r="76" spans="13:15" x14ac:dyDescent="0.25">
      <c r="M76" s="2">
        <f t="shared" si="13"/>
        <v>50</v>
      </c>
      <c r="N76" s="3" t="str">
        <f t="shared" si="12"/>
        <v>Bebidas e tabaco</v>
      </c>
      <c r="O76" s="2">
        <f t="shared" si="14"/>
        <v>-0.15721657237824926</v>
      </c>
    </row>
    <row r="77" spans="13:15" x14ac:dyDescent="0.25">
      <c r="M77" s="2">
        <f t="shared" si="13"/>
        <v>51</v>
      </c>
      <c r="N77" s="3" t="str">
        <f t="shared" si="12"/>
        <v>Outras máquinas e equipamentos</v>
      </c>
      <c r="O77" s="2">
        <f t="shared" si="14"/>
        <v>-0.25365440264352168</v>
      </c>
    </row>
    <row r="78" spans="13:15" x14ac:dyDescent="0.25">
      <c r="M78" s="2">
        <f t="shared" si="13"/>
        <v>52</v>
      </c>
      <c r="N78" s="3" t="str">
        <f t="shared" si="12"/>
        <v>Outras indústrias transformadoras</v>
      </c>
      <c r="O78" s="2">
        <f t="shared" si="14"/>
        <v>-0.27170669387032165</v>
      </c>
    </row>
    <row r="79" spans="13:15" x14ac:dyDescent="0.25">
      <c r="M79" s="2">
        <f t="shared" si="13"/>
        <v>53</v>
      </c>
      <c r="N79" s="3" t="str">
        <f t="shared" si="12"/>
        <v>Produtos de metal fabricado</v>
      </c>
      <c r="O79" s="2">
        <f t="shared" si="14"/>
        <v>-0.30587725862913917</v>
      </c>
    </row>
    <row r="80" spans="13:15" x14ac:dyDescent="0.25">
      <c r="M80" s="2">
        <f t="shared" si="13"/>
        <v>54</v>
      </c>
      <c r="N80" s="3" t="str">
        <f t="shared" si="12"/>
        <v>Veículos automóveis e suas partes</v>
      </c>
      <c r="O80" s="2">
        <f t="shared" si="14"/>
        <v>-0.32667667556391944</v>
      </c>
    </row>
    <row r="81" spans="13:15" x14ac:dyDescent="0.25">
      <c r="M81" s="2">
        <f t="shared" si="13"/>
        <v>55</v>
      </c>
      <c r="N81" s="3" t="str">
        <f t="shared" si="12"/>
        <v>Couro</v>
      </c>
      <c r="O81" s="2">
        <f t="shared" si="14"/>
        <v>-1.8801192905988584</v>
      </c>
    </row>
    <row r="82" spans="13:15" x14ac:dyDescent="0.25">
      <c r="M82" s="2">
        <f t="shared" si="13"/>
        <v>56</v>
      </c>
      <c r="N82" s="3" t="str">
        <f t="shared" si="12"/>
        <v>Têxteis</v>
      </c>
      <c r="O82" s="2">
        <f t="shared" si="14"/>
        <v>-3.0234496947722844</v>
      </c>
    </row>
    <row r="83" spans="13:15" x14ac:dyDescent="0.25">
      <c r="M83" s="2">
        <f t="shared" si="13"/>
        <v>57</v>
      </c>
      <c r="N83" s="3" t="str">
        <f t="shared" si="12"/>
        <v>Vestuário</v>
      </c>
      <c r="O83" s="2">
        <f t="shared" si="14"/>
        <v>-3.5042077586603493</v>
      </c>
    </row>
    <row r="84" spans="13:15" x14ac:dyDescent="0.25">
      <c r="M84" s="2"/>
    </row>
    <row r="85" spans="13:15" x14ac:dyDescent="0.25">
      <c r="M85" s="2"/>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0"/>
  <sheetViews>
    <sheetView workbookViewId="0">
      <selection activeCell="D38" sqref="D38"/>
    </sheetView>
  </sheetViews>
  <sheetFormatPr defaultRowHeight="15" x14ac:dyDescent="0.25"/>
  <sheetData>
    <row r="1" spans="1:58" x14ac:dyDescent="0.25">
      <c r="A1" s="3">
        <v>-1.7705983643589995E-3</v>
      </c>
      <c r="B1" s="3">
        <v>1.3926898917904218E-2</v>
      </c>
      <c r="C1" s="3">
        <v>3.3471402914164727E-2</v>
      </c>
      <c r="D1" s="3">
        <v>2.6743176026622351E-2</v>
      </c>
      <c r="E1" s="3">
        <v>1.7398564147308448E-2</v>
      </c>
      <c r="F1" s="3">
        <v>3.4706038814724671E-2</v>
      </c>
      <c r="G1" s="3">
        <v>1.6143205948182526E-2</v>
      </c>
      <c r="H1" s="3">
        <v>6.3276294461234173E-3</v>
      </c>
      <c r="I1" s="3">
        <v>2.5866670122831614E-2</v>
      </c>
      <c r="J1" s="3">
        <v>2.0170682434095255E-2</v>
      </c>
      <c r="K1" s="3">
        <v>1.8073561954556894E-2</v>
      </c>
      <c r="L1" s="3">
        <v>2.2164357329712558E-3</v>
      </c>
      <c r="M1" s="3">
        <v>7.9456009089984292E-4</v>
      </c>
      <c r="N1" s="3">
        <v>9.9968849864406906E-3</v>
      </c>
      <c r="O1" s="3">
        <v>1.373929795802642E-2</v>
      </c>
      <c r="P1" s="3">
        <v>4.4134696062614331E-2</v>
      </c>
      <c r="Q1" s="3">
        <v>5.1668162033191578E-2</v>
      </c>
      <c r="R1" s="3">
        <v>1.6786645994137928E-2</v>
      </c>
      <c r="S1" s="3">
        <v>4.733146165221136E-2</v>
      </c>
      <c r="T1" s="3">
        <v>2.2165729703549353E-2</v>
      </c>
      <c r="U1" s="3">
        <v>2.5063091135901772E-2</v>
      </c>
      <c r="V1" s="3">
        <v>1.6438430686371852E-2</v>
      </c>
      <c r="W1" s="3">
        <v>2.8066732426612617E-3</v>
      </c>
      <c r="X1" s="3">
        <v>5.8822651809897764E-3</v>
      </c>
      <c r="Y1" s="3">
        <v>2.1976557399172592E-2</v>
      </c>
      <c r="Z1" s="3">
        <v>7.7260368838372173E-3</v>
      </c>
      <c r="AA1" s="3">
        <v>-4.7222469180652205E-3</v>
      </c>
      <c r="AB1" s="3">
        <v>-9.6323238921314225E-2</v>
      </c>
      <c r="AC1" s="3">
        <v>-8.5442361497556352E-2</v>
      </c>
      <c r="AD1" s="3">
        <v>-4.9079353259051661E-2</v>
      </c>
      <c r="AE1" s="3">
        <v>3.2480721946059887E-3</v>
      </c>
      <c r="AF1" s="3">
        <v>2.1164470963919157E-2</v>
      </c>
      <c r="AG1" s="3">
        <v>4.0401756901853325E-2</v>
      </c>
      <c r="AH1" s="3">
        <v>6.0075056560915385E-3</v>
      </c>
      <c r="AI1" s="3">
        <v>3.2431712982283756E-3</v>
      </c>
      <c r="AJ1" s="3">
        <v>3.6654291061477551E-3</v>
      </c>
      <c r="AK1" s="3">
        <v>2.4398978246908953E-2</v>
      </c>
      <c r="AL1" s="3">
        <v>-1.6785591141099676E-2</v>
      </c>
      <c r="AM1" s="3">
        <v>-1.0477831280020222E-2</v>
      </c>
      <c r="AN1" s="3">
        <v>1.2278065733761778E-2</v>
      </c>
      <c r="AO1" s="3">
        <v>-4.0674158171549735E-3</v>
      </c>
      <c r="AP1" s="3">
        <v>-2.0466845137490086E-2</v>
      </c>
      <c r="AQ1" s="3">
        <v>-9.5258001643228063E-3</v>
      </c>
      <c r="AR1" s="3">
        <v>5.4078557854664311E-3</v>
      </c>
      <c r="AS1" s="3">
        <v>1.2636581456537677E-2</v>
      </c>
      <c r="AT1" s="3">
        <v>1.4961432727389479E-3</v>
      </c>
      <c r="AU1" s="3">
        <v>2.2472583460997342E-3</v>
      </c>
      <c r="AV1" s="3">
        <v>1.805248103692314E-3</v>
      </c>
      <c r="AW1" s="3">
        <v>5.0865753454809592E-3</v>
      </c>
      <c r="AX1" s="3">
        <v>4.6857351088780419E-3</v>
      </c>
      <c r="AY1" s="3">
        <v>2.9890831964696218E-3</v>
      </c>
      <c r="AZ1" s="3">
        <v>3.2531906495325558E-3</v>
      </c>
      <c r="BA1" s="3">
        <v>1.4533071023281607E-3</v>
      </c>
      <c r="BB1" s="3">
        <v>1.5258176178756244E-3</v>
      </c>
      <c r="BC1" s="3">
        <v>3.9176488488390504E-3</v>
      </c>
      <c r="BD1" s="3">
        <v>2.1136692694989634E-3</v>
      </c>
      <c r="BE1" s="3">
        <v>9.7449551728079342E-4</v>
      </c>
      <c r="BF1" s="3">
        <v>1.857112153325069E-3</v>
      </c>
    </row>
    <row r="2" spans="1:58" x14ac:dyDescent="0.25">
      <c r="A2" s="3">
        <v>-2.3603483918721579E-3</v>
      </c>
      <c r="B2" s="3">
        <v>3.8079327119522333E-2</v>
      </c>
      <c r="C2" s="3">
        <v>9.3178436954399757E-2</v>
      </c>
      <c r="D2" s="3">
        <v>7.5805416793706115E-2</v>
      </c>
      <c r="E2" s="3">
        <v>5.2277880412421318E-2</v>
      </c>
      <c r="F2" s="3">
        <v>9.5258120983676697E-2</v>
      </c>
      <c r="G2" s="3">
        <v>4.8849788195837185E-2</v>
      </c>
      <c r="H2" s="3">
        <v>2.5449629995866196E-2</v>
      </c>
      <c r="I2" s="3">
        <v>7.3922624671718395E-2</v>
      </c>
      <c r="J2" s="3">
        <v>5.7860080915483891E-2</v>
      </c>
      <c r="K2" s="3">
        <v>5.138975062322082E-2</v>
      </c>
      <c r="L2" s="3">
        <v>5.2333375971658214E-3</v>
      </c>
      <c r="M2" s="3">
        <v>9.7128302682936152E-4</v>
      </c>
      <c r="N2" s="3">
        <v>3.0782941798523922E-2</v>
      </c>
      <c r="O2" s="3">
        <v>3.8793824280158873E-2</v>
      </c>
      <c r="P2" s="3">
        <v>0.12721585412183156</v>
      </c>
      <c r="Q2" s="3">
        <v>0.13750523226008227</v>
      </c>
      <c r="R2" s="3">
        <v>7.1345254197696661E-2</v>
      </c>
      <c r="S2" s="3">
        <v>0.13415122979520966</v>
      </c>
      <c r="T2" s="3">
        <v>6.2787253113727459E-2</v>
      </c>
      <c r="U2" s="3">
        <v>7.0656567664806325E-2</v>
      </c>
      <c r="V2" s="3">
        <v>4.6715665082519564E-2</v>
      </c>
      <c r="W2" s="3">
        <v>6.2592156659269094E-3</v>
      </c>
      <c r="X2" s="3">
        <v>1.5422122398112137E-2</v>
      </c>
      <c r="Y2" s="3">
        <v>6.4222119124623944E-2</v>
      </c>
      <c r="Z2" s="3">
        <v>2.0961048688605821E-2</v>
      </c>
      <c r="AA2" s="3">
        <v>-1.3514157767180457E-2</v>
      </c>
      <c r="AB2" s="3">
        <v>-0.26299480004765563</v>
      </c>
      <c r="AC2" s="3">
        <v>-0.24323888001759331</v>
      </c>
      <c r="AD2" s="3">
        <v>-0.13838640904439981</v>
      </c>
      <c r="AE2" s="3">
        <v>1.1467115051178034E-2</v>
      </c>
      <c r="AF2" s="3">
        <v>6.1773322618829951E-2</v>
      </c>
      <c r="AG2" s="3">
        <v>0.11678933964915927</v>
      </c>
      <c r="AH2" s="3">
        <v>1.9204180342202726E-2</v>
      </c>
      <c r="AI2" s="3">
        <v>9.6800240438676965E-3</v>
      </c>
      <c r="AJ2" s="3">
        <v>1.3171040418247237E-2</v>
      </c>
      <c r="AK2" s="3">
        <v>7.1761617261345556E-2</v>
      </c>
      <c r="AL2" s="3">
        <v>-4.1917581987849228E-2</v>
      </c>
      <c r="AM2" s="3">
        <v>-2.8285539281802663E-2</v>
      </c>
      <c r="AN2" s="3">
        <v>3.3388179341264923E-2</v>
      </c>
      <c r="AO2" s="3">
        <v>-8.0061364741257357E-3</v>
      </c>
      <c r="AP2" s="3">
        <v>-4.9401433906770542E-2</v>
      </c>
      <c r="AQ2" s="3">
        <v>-2.6083812467225798E-2</v>
      </c>
      <c r="AR2" s="3">
        <v>1.6316288342088647E-2</v>
      </c>
      <c r="AS2" s="3">
        <v>3.7026054853250834E-2</v>
      </c>
      <c r="AT2" s="3">
        <v>4.2731990264721631E-3</v>
      </c>
      <c r="AU2" s="3">
        <v>4.0689855065556557E-3</v>
      </c>
      <c r="AV2" s="3">
        <v>3.9930817042677091E-3</v>
      </c>
      <c r="AW2" s="3">
        <v>1.4338600920282829E-2</v>
      </c>
      <c r="AX2" s="3">
        <v>1.3454795092626703E-2</v>
      </c>
      <c r="AY2" s="3">
        <v>8.5540384270110792E-3</v>
      </c>
      <c r="AZ2" s="3">
        <v>8.4953395486531136E-3</v>
      </c>
      <c r="BA2" s="3">
        <v>4.1406190491644068E-3</v>
      </c>
      <c r="BB2" s="3">
        <v>3.4623392123345198E-3</v>
      </c>
      <c r="BC2" s="3">
        <v>1.0281366544906412E-2</v>
      </c>
      <c r="BD2" s="3">
        <v>3.5751166618691599E-3</v>
      </c>
      <c r="BE2" s="3">
        <v>1.764938738069155E-3</v>
      </c>
      <c r="BF2" s="3">
        <v>3.2378737328420115E-3</v>
      </c>
    </row>
    <row r="3" spans="1:58" x14ac:dyDescent="0.25">
      <c r="A3" s="3">
        <v>-2.9866603249550927E-3</v>
      </c>
      <c r="B3" s="3">
        <v>6.9174483577505441E-2</v>
      </c>
      <c r="C3" s="3">
        <v>0.17035614415763511</v>
      </c>
      <c r="D3" s="3">
        <v>0.14116273908233445</v>
      </c>
      <c r="E3" s="3">
        <v>0.10034627187056611</v>
      </c>
      <c r="F3" s="3">
        <v>0.17296213035318253</v>
      </c>
      <c r="G3" s="3">
        <v>9.5372485991629397E-2</v>
      </c>
      <c r="H3" s="3">
        <v>5.5296189733300416E-2</v>
      </c>
      <c r="I3" s="3">
        <v>0.13789741396379451</v>
      </c>
      <c r="J3" s="3">
        <v>0.1091261891793982</v>
      </c>
      <c r="K3" s="3">
        <v>9.6415768583923978E-2</v>
      </c>
      <c r="L3" s="3">
        <v>1.0493693866253651E-2</v>
      </c>
      <c r="M3" s="3">
        <v>2.5867350601727068E-3</v>
      </c>
      <c r="N3" s="3">
        <v>5.9844680559884011E-2</v>
      </c>
      <c r="O3" s="3">
        <v>7.243631170068543E-2</v>
      </c>
      <c r="P3" s="3">
        <v>0.24056327761281526</v>
      </c>
      <c r="Q3" s="3">
        <v>0.25047144741154881</v>
      </c>
      <c r="R3" s="3">
        <v>0.1593895574064641</v>
      </c>
      <c r="S3" s="3">
        <v>0.25043686246442043</v>
      </c>
      <c r="T3" s="3">
        <v>0.11664275401421786</v>
      </c>
      <c r="U3" s="3">
        <v>0.13081186863173055</v>
      </c>
      <c r="V3" s="3">
        <v>8.7456107281358442E-2</v>
      </c>
      <c r="W3" s="3">
        <v>1.0506982549429722E-2</v>
      </c>
      <c r="X3" s="3">
        <v>2.8034605884141861E-2</v>
      </c>
      <c r="Y3" s="3">
        <v>0.12317140103479396</v>
      </c>
      <c r="Z3" s="3">
        <v>3.8392131208997426E-2</v>
      </c>
      <c r="AA3" s="3">
        <v>-2.5167537791737082E-2</v>
      </c>
      <c r="AB3" s="3">
        <v>-0.48273175670487944</v>
      </c>
      <c r="AC3" s="3">
        <v>-0.46216310789074511</v>
      </c>
      <c r="AD3" s="3">
        <v>-0.26226594709113371</v>
      </c>
      <c r="AE3" s="3">
        <v>2.2628739842667223E-2</v>
      </c>
      <c r="AF3" s="3">
        <v>0.11727899917395312</v>
      </c>
      <c r="AG3" s="3">
        <v>0.22016812286045351</v>
      </c>
      <c r="AH3" s="3">
        <v>3.8112841359971839E-2</v>
      </c>
      <c r="AI3" s="3">
        <v>1.9071531616510207E-2</v>
      </c>
      <c r="AJ3" s="3">
        <v>2.7817884759251399E-2</v>
      </c>
      <c r="AK3" s="3">
        <v>0.13679208270374055</v>
      </c>
      <c r="AL3" s="3">
        <v>-7.2157443666354126E-2</v>
      </c>
      <c r="AM3" s="3">
        <v>-5.156177591999489E-2</v>
      </c>
      <c r="AN3" s="3">
        <v>6.0935593242783526E-2</v>
      </c>
      <c r="AO3" s="3">
        <v>-1.1107639376317646E-2</v>
      </c>
      <c r="AP3" s="3">
        <v>-8.2623988271690596E-2</v>
      </c>
      <c r="AQ3" s="3">
        <v>-4.7259140450284232E-2</v>
      </c>
      <c r="AR3" s="3">
        <v>3.2018365557462403E-2</v>
      </c>
      <c r="AS3" s="3">
        <v>7.1001513528767823E-2</v>
      </c>
      <c r="AT3" s="3">
        <v>8.2327825631223206E-3</v>
      </c>
      <c r="AU3" s="3">
        <v>6.1642837750452983E-3</v>
      </c>
      <c r="AV3" s="3">
        <v>6.6532838301824881E-3</v>
      </c>
      <c r="AW3" s="3">
        <v>2.7051263859800834E-2</v>
      </c>
      <c r="AX3" s="3">
        <v>2.5737639158163184E-2</v>
      </c>
      <c r="AY3" s="3">
        <v>1.6376332601164556E-2</v>
      </c>
      <c r="AZ3" s="3">
        <v>1.541512347436047E-2</v>
      </c>
      <c r="BA3" s="3">
        <v>8.0251316634027958E-3</v>
      </c>
      <c r="BB3" s="3">
        <v>5.9094932435721503E-3</v>
      </c>
      <c r="BC3" s="3">
        <v>1.8594677184524677E-2</v>
      </c>
      <c r="BD3" s="3">
        <v>4.7727623321280888E-3</v>
      </c>
      <c r="BE3" s="3">
        <v>2.5114375235668618E-3</v>
      </c>
      <c r="BF3" s="3">
        <v>4.6096926413774497E-3</v>
      </c>
    </row>
    <row r="4" spans="1:58" x14ac:dyDescent="0.25">
      <c r="A4" s="3">
        <v>-3.6230845401830081E-3</v>
      </c>
      <c r="B4" s="3">
        <v>0.10487687026954351</v>
      </c>
      <c r="C4" s="3">
        <v>0.25940984468397765</v>
      </c>
      <c r="D4" s="3">
        <v>0.21819732600365516</v>
      </c>
      <c r="E4" s="3">
        <v>0.15798746989379442</v>
      </c>
      <c r="F4" s="3">
        <v>0.26241585357456021</v>
      </c>
      <c r="G4" s="3">
        <v>0.15268112498105779</v>
      </c>
      <c r="H4" s="3">
        <v>9.3592449629720242E-2</v>
      </c>
      <c r="I4" s="3">
        <v>0.21300730672315638</v>
      </c>
      <c r="J4" s="3">
        <v>0.17055002063872671</v>
      </c>
      <c r="K4" s="3">
        <v>0.15016914741914356</v>
      </c>
      <c r="L4" s="3">
        <v>1.8123177811402158E-2</v>
      </c>
      <c r="M4" s="3">
        <v>6.0224146450238436E-3</v>
      </c>
      <c r="N4" s="3">
        <v>9.5053921159649057E-2</v>
      </c>
      <c r="O4" s="3">
        <v>0.1122070268928077</v>
      </c>
      <c r="P4" s="3">
        <v>0.37704911157017129</v>
      </c>
      <c r="Q4" s="3">
        <v>0.38549432779444448</v>
      </c>
      <c r="R4" s="3">
        <v>0.27490338833309202</v>
      </c>
      <c r="S4" s="3">
        <v>0.38885983447463079</v>
      </c>
      <c r="T4" s="3">
        <v>0.17995489252669028</v>
      </c>
      <c r="U4" s="3">
        <v>0.20114771541288601</v>
      </c>
      <c r="V4" s="3">
        <v>0.13600251116065998</v>
      </c>
      <c r="W4" s="3">
        <v>1.54023520058999E-2</v>
      </c>
      <c r="X4" s="3">
        <v>4.3017521316279783E-2</v>
      </c>
      <c r="Y4" s="3">
        <v>0.19534056385208665</v>
      </c>
      <c r="Z4" s="3">
        <v>5.8935910171498129E-2</v>
      </c>
      <c r="AA4" s="3">
        <v>-3.8806196824836547E-2</v>
      </c>
      <c r="AB4" s="3">
        <v>-0.74126261741680466</v>
      </c>
      <c r="AC4" s="3">
        <v>-0.73183812566155471</v>
      </c>
      <c r="AD4" s="3">
        <v>-0.41416908367354344</v>
      </c>
      <c r="AE4" s="3">
        <v>3.5790710145211513E-2</v>
      </c>
      <c r="AF4" s="3">
        <v>0.18421893664792854</v>
      </c>
      <c r="AG4" s="3">
        <v>0.34364283036325549</v>
      </c>
      <c r="AH4" s="3">
        <v>6.1639754776154909E-2</v>
      </c>
      <c r="AI4" s="3">
        <v>3.0999616282945119E-2</v>
      </c>
      <c r="AJ4" s="3">
        <v>4.7020420637444715E-2</v>
      </c>
      <c r="AK4" s="3">
        <v>0.21541023852795771</v>
      </c>
      <c r="AL4" s="3">
        <v>-0.10528647118609458</v>
      </c>
      <c r="AM4" s="3">
        <v>-7.8837099133111099E-2</v>
      </c>
      <c r="AN4" s="3">
        <v>9.3265125480024302E-2</v>
      </c>
      <c r="AO4" s="3">
        <v>-1.2857405475286132E-2</v>
      </c>
      <c r="AP4" s="3">
        <v>-0.11714757045234725</v>
      </c>
      <c r="AQ4" s="3">
        <v>-7.1527905074830755E-2</v>
      </c>
      <c r="AR4" s="3">
        <v>5.1816809068938596E-2</v>
      </c>
      <c r="AS4" s="3">
        <v>0.1128742594830312</v>
      </c>
      <c r="AT4" s="3">
        <v>1.3223473796708518E-2</v>
      </c>
      <c r="AU4" s="3">
        <v>8.6322153200368845E-3</v>
      </c>
      <c r="AV4" s="3">
        <v>9.6803280640767042E-3</v>
      </c>
      <c r="AW4" s="3">
        <v>4.2542431698255889E-2</v>
      </c>
      <c r="AX4" s="3">
        <v>4.0930168592923089E-2</v>
      </c>
      <c r="AY4" s="3">
        <v>2.6097311903527931E-2</v>
      </c>
      <c r="AZ4" s="3">
        <v>2.3651292755699771E-2</v>
      </c>
      <c r="BA4" s="3">
        <v>1.2981556622282397E-2</v>
      </c>
      <c r="BB4" s="3">
        <v>8.7945553262747111E-3</v>
      </c>
      <c r="BC4" s="3">
        <v>2.8360056805953882E-2</v>
      </c>
      <c r="BD4" s="3">
        <v>5.7668301979951764E-3</v>
      </c>
      <c r="BE4" s="3">
        <v>3.1884486568545256E-3</v>
      </c>
      <c r="BF4" s="3">
        <v>6.0434038909207288E-3</v>
      </c>
    </row>
    <row r="5" spans="1:58" x14ac:dyDescent="0.25">
      <c r="A5" s="3">
        <v>-4.2791958464682978E-3</v>
      </c>
      <c r="B5" s="3">
        <v>0.14369804811047437</v>
      </c>
      <c r="C5" s="3">
        <v>0.35665991023963173</v>
      </c>
      <c r="D5" s="3">
        <v>0.30355210599484206</v>
      </c>
      <c r="E5" s="3">
        <v>0.22254552245164483</v>
      </c>
      <c r="F5" s="3">
        <v>0.36013744015046534</v>
      </c>
      <c r="G5" s="3">
        <v>0.21811469512638126</v>
      </c>
      <c r="H5" s="3">
        <v>0.13851146707648532</v>
      </c>
      <c r="I5" s="3">
        <v>0.29595326466780314</v>
      </c>
      <c r="J5" s="3">
        <v>0.23944767604811013</v>
      </c>
      <c r="K5" s="3">
        <v>0.21033232433145255</v>
      </c>
      <c r="L5" s="3">
        <v>2.7727620712303391E-2</v>
      </c>
      <c r="M5" s="3">
        <v>1.1033885535383092E-2</v>
      </c>
      <c r="N5" s="3">
        <v>0.13489423755888019</v>
      </c>
      <c r="O5" s="3">
        <v>0.15621360959852115</v>
      </c>
      <c r="P5" s="3">
        <v>0.53076906020015358</v>
      </c>
      <c r="Q5" s="3">
        <v>0.53775105968338899</v>
      </c>
      <c r="R5" s="3">
        <v>0.41239408995683569</v>
      </c>
      <c r="S5" s="3">
        <v>0.5436853588608237</v>
      </c>
      <c r="T5" s="3">
        <v>0.25009465357455074</v>
      </c>
      <c r="U5" s="3">
        <v>0.27861350337410329</v>
      </c>
      <c r="V5" s="3">
        <v>0.19025258070375362</v>
      </c>
      <c r="W5" s="3">
        <v>2.0739671319303099E-2</v>
      </c>
      <c r="X5" s="3">
        <v>5.971536489128848E-2</v>
      </c>
      <c r="Y5" s="3">
        <v>0.27756347436824758</v>
      </c>
      <c r="Z5" s="3">
        <v>8.1776966922464389E-2</v>
      </c>
      <c r="AA5" s="3">
        <v>-5.3727945950299283E-2</v>
      </c>
      <c r="AB5" s="3">
        <v>-1.0267849103393845</v>
      </c>
      <c r="AC5" s="3">
        <v>-1.042905840214825</v>
      </c>
      <c r="AD5" s="3">
        <v>-0.58736561056440539</v>
      </c>
      <c r="AE5" s="3">
        <v>5.0690972433531378E-2</v>
      </c>
      <c r="AF5" s="3">
        <v>0.25990364374381958</v>
      </c>
      <c r="AG5" s="3">
        <v>0.48192596798664056</v>
      </c>
      <c r="AH5" s="3">
        <v>8.8987933362472127E-2</v>
      </c>
      <c r="AI5" s="3">
        <v>4.5049307259859006E-2</v>
      </c>
      <c r="AJ5" s="3">
        <v>7.0280881393181005E-2</v>
      </c>
      <c r="AK5" s="3">
        <v>0.30441095276148022</v>
      </c>
      <c r="AL5" s="3">
        <v>-0.13970612247719005</v>
      </c>
      <c r="AM5" s="3">
        <v>-0.10887493487129474</v>
      </c>
      <c r="AN5" s="3">
        <v>0.12913483585743624</v>
      </c>
      <c r="AO5" s="3">
        <v>-1.2853883952301803E-2</v>
      </c>
      <c r="AP5" s="3">
        <v>-0.15074846241224238</v>
      </c>
      <c r="AQ5" s="3">
        <v>-9.7821870330894178E-2</v>
      </c>
      <c r="AR5" s="3">
        <v>7.5027822051954018E-2</v>
      </c>
      <c r="AS5" s="3">
        <v>0.16119253718740456</v>
      </c>
      <c r="AT5" s="3">
        <v>1.9079328204596457E-2</v>
      </c>
      <c r="AU5" s="3">
        <v>1.1408027665016363E-2</v>
      </c>
      <c r="AV5" s="3">
        <v>1.2991973639775445E-2</v>
      </c>
      <c r="AW5" s="3">
        <v>6.0211762543493919E-2</v>
      </c>
      <c r="AX5" s="3">
        <v>5.8453783197864873E-2</v>
      </c>
      <c r="AY5" s="3">
        <v>3.7364001815243242E-2</v>
      </c>
      <c r="AZ5" s="3">
        <v>3.2892368476322709E-2</v>
      </c>
      <c r="BA5" s="3">
        <v>1.8848399614923572E-2</v>
      </c>
      <c r="BB5" s="3">
        <v>1.1997138011365927E-2</v>
      </c>
      <c r="BC5" s="3">
        <v>3.9212388590526004E-2</v>
      </c>
      <c r="BD5" s="3">
        <v>6.573551851607462E-3</v>
      </c>
      <c r="BE5" s="3">
        <v>3.7399630059331557E-3</v>
      </c>
      <c r="BF5" s="3">
        <v>7.4942519165954735E-3</v>
      </c>
    </row>
    <row r="6" spans="1:58" x14ac:dyDescent="0.25">
      <c r="A6" s="3">
        <v>-4.935091415503301E-3</v>
      </c>
      <c r="B6" s="3">
        <v>0.18457611653259764</v>
      </c>
      <c r="C6" s="3">
        <v>0.45939950267344098</v>
      </c>
      <c r="D6" s="3">
        <v>0.39456555401229387</v>
      </c>
      <c r="E6" s="3">
        <v>0.29194480194161265</v>
      </c>
      <c r="F6" s="3">
        <v>0.46360485955441177</v>
      </c>
      <c r="G6" s="3">
        <v>0.28928609378287007</v>
      </c>
      <c r="H6" s="3">
        <v>0.18854641663932359</v>
      </c>
      <c r="I6" s="3">
        <v>0.38426351933396052</v>
      </c>
      <c r="J6" s="3">
        <v>0.31354158082055328</v>
      </c>
      <c r="K6" s="3">
        <v>0.27494653864947871</v>
      </c>
      <c r="L6" s="3">
        <v>3.8640960690172754E-2</v>
      </c>
      <c r="M6" s="3">
        <v>1.7081943296903823E-2</v>
      </c>
      <c r="N6" s="3">
        <v>0.17819303821606791</v>
      </c>
      <c r="O6" s="3">
        <v>0.20291386484665441</v>
      </c>
      <c r="P6" s="3">
        <v>0.69646847234585696</v>
      </c>
      <c r="Q6" s="3">
        <v>0.70235433185150686</v>
      </c>
      <c r="R6" s="3">
        <v>0.5665591934640668</v>
      </c>
      <c r="S6" s="3">
        <v>0.70985893151624957</v>
      </c>
      <c r="T6" s="3">
        <v>0.32502137900163319</v>
      </c>
      <c r="U6" s="3">
        <v>0.36087724438365054</v>
      </c>
      <c r="V6" s="3">
        <v>0.24836527064699965</v>
      </c>
      <c r="W6" s="3">
        <v>2.6267413355451907E-2</v>
      </c>
      <c r="X6" s="3">
        <v>7.7483009599821351E-2</v>
      </c>
      <c r="Y6" s="3">
        <v>0.36685596249441677</v>
      </c>
      <c r="Z6" s="3">
        <v>0.10621942983788379</v>
      </c>
      <c r="AA6" s="3">
        <v>-6.9344082667432971E-2</v>
      </c>
      <c r="AB6" s="3">
        <v>-1.3288064271404276</v>
      </c>
      <c r="AC6" s="3">
        <v>-1.386062592201065</v>
      </c>
      <c r="AD6" s="3">
        <v>-0.77494870373573388</v>
      </c>
      <c r="AE6" s="3">
        <v>6.7332771119965606E-2</v>
      </c>
      <c r="AF6" s="3">
        <v>0.34201424679174419</v>
      </c>
      <c r="AG6" s="3">
        <v>0.63060090348976416</v>
      </c>
      <c r="AH6" s="3">
        <v>0.11948305440447893</v>
      </c>
      <c r="AI6" s="3">
        <v>6.0779790008802514E-2</v>
      </c>
      <c r="AJ6" s="3">
        <v>9.7094286355958737E-2</v>
      </c>
      <c r="AK6" s="3">
        <v>0.40101906036553725</v>
      </c>
      <c r="AL6" s="3">
        <v>-0.17416082089425355</v>
      </c>
      <c r="AM6" s="3">
        <v>-0.14055125471306162</v>
      </c>
      <c r="AN6" s="3">
        <v>0.16745790608738709</v>
      </c>
      <c r="AO6" s="3">
        <v>-1.080840305467401E-2</v>
      </c>
      <c r="AP6" s="3">
        <v>-0.18170083095810918</v>
      </c>
      <c r="AQ6" s="3">
        <v>-0.12530445896109521</v>
      </c>
      <c r="AR6" s="3">
        <v>0.1009384030293603</v>
      </c>
      <c r="AS6" s="3">
        <v>0.21454267581368924</v>
      </c>
      <c r="AT6" s="3">
        <v>2.5612003680164364E-2</v>
      </c>
      <c r="AU6" s="3">
        <v>1.4323564016827106E-2</v>
      </c>
      <c r="AV6" s="3">
        <v>1.6503082435948002E-2</v>
      </c>
      <c r="AW6" s="3">
        <v>7.9473349301428797E-2</v>
      </c>
      <c r="AX6" s="3">
        <v>7.77071883998115E-2</v>
      </c>
      <c r="AY6" s="3">
        <v>4.980297237255904E-2</v>
      </c>
      <c r="AZ6" s="3">
        <v>4.2829812513001109E-2</v>
      </c>
      <c r="BA6" s="3">
        <v>2.5428533194760128E-2</v>
      </c>
      <c r="BB6" s="3">
        <v>1.5357072931809768E-2</v>
      </c>
      <c r="BC6" s="3">
        <v>5.0832615278584292E-2</v>
      </c>
      <c r="BD6" s="3">
        <v>7.1658783903361112E-3</v>
      </c>
      <c r="BE6" s="3">
        <v>4.0832411636770871E-3</v>
      </c>
      <c r="BF6" s="3">
        <v>8.8376038701598603E-3</v>
      </c>
    </row>
    <row r="7" spans="1:58" x14ac:dyDescent="0.25">
      <c r="A7" s="3">
        <v>-5.5522650694861397E-3</v>
      </c>
      <c r="B7" s="3">
        <v>0.2265345766426119</v>
      </c>
      <c r="C7" s="3">
        <v>0.56516154997681145</v>
      </c>
      <c r="D7" s="3">
        <v>0.4887386424018425</v>
      </c>
      <c r="E7" s="3">
        <v>0.36429484934172862</v>
      </c>
      <c r="F7" s="3">
        <v>0.57055238882357528</v>
      </c>
      <c r="G7" s="3">
        <v>0.36386203858269628</v>
      </c>
      <c r="H7" s="3">
        <v>0.24227226655881839</v>
      </c>
      <c r="I7" s="3">
        <v>0.47569183528188841</v>
      </c>
      <c r="J7" s="3">
        <v>0.39061453970490323</v>
      </c>
      <c r="K7" s="3">
        <v>0.34210157631682225</v>
      </c>
      <c r="L7" s="3">
        <v>5.0066668641068901E-2</v>
      </c>
      <c r="M7" s="3">
        <v>2.3501424498939549E-2</v>
      </c>
      <c r="N7" s="3">
        <v>0.22385803521671743</v>
      </c>
      <c r="O7" s="3">
        <v>0.2508723496090548</v>
      </c>
      <c r="P7" s="3">
        <v>0.86893139354653481</v>
      </c>
      <c r="Q7" s="3">
        <v>0.874084450920809</v>
      </c>
      <c r="R7" s="3">
        <v>0.73197145813295172</v>
      </c>
      <c r="S7" s="3">
        <v>0.88229133596744447</v>
      </c>
      <c r="T7" s="3">
        <v>0.40279727358611961</v>
      </c>
      <c r="U7" s="3">
        <v>0.4457775506498951</v>
      </c>
      <c r="V7" s="3">
        <v>0.30848896082991129</v>
      </c>
      <c r="W7" s="3">
        <v>3.1685937803982434E-2</v>
      </c>
      <c r="X7" s="3">
        <v>9.5634898785390554E-2</v>
      </c>
      <c r="Y7" s="3">
        <v>0.46020469136895947</v>
      </c>
      <c r="Z7" s="3">
        <v>0.13155200565269087</v>
      </c>
      <c r="AA7" s="3">
        <v>-8.5110029684398736E-2</v>
      </c>
      <c r="AB7" s="3">
        <v>-1.6368865252177289</v>
      </c>
      <c r="AC7" s="3">
        <v>-1.7506212871108207</v>
      </c>
      <c r="AD7" s="3">
        <v>-0.96950022439192818</v>
      </c>
      <c r="AE7" s="3">
        <v>8.5756097494038563E-2</v>
      </c>
      <c r="AF7" s="3">
        <v>0.42822592158493489</v>
      </c>
      <c r="AG7" s="3">
        <v>0.78541863071097673</v>
      </c>
      <c r="AH7" s="3">
        <v>0.15240542576802074</v>
      </c>
      <c r="AI7" s="3">
        <v>7.7685465689825151E-2</v>
      </c>
      <c r="AJ7" s="3">
        <v>0.1268425346951263</v>
      </c>
      <c r="AK7" s="3">
        <v>0.50245250133469366</v>
      </c>
      <c r="AL7" s="3">
        <v>-0.20749726774692556</v>
      </c>
      <c r="AM7" s="3">
        <v>-0.17274099443558288</v>
      </c>
      <c r="AN7" s="3">
        <v>0.20710857490728873</v>
      </c>
      <c r="AO7" s="3">
        <v>-6.5640382899245786E-3</v>
      </c>
      <c r="AP7" s="3">
        <v>-0.20860351162522717</v>
      </c>
      <c r="AQ7" s="3">
        <v>-0.15319490972374172</v>
      </c>
      <c r="AR7" s="3">
        <v>0.12876373711907529</v>
      </c>
      <c r="AS7" s="3">
        <v>0.27140215055279082</v>
      </c>
      <c r="AT7" s="3">
        <v>3.260377159941541E-2</v>
      </c>
      <c r="AU7" s="3">
        <v>1.7138275432748706E-2</v>
      </c>
      <c r="AV7" s="3">
        <v>2.0102611864047937E-2</v>
      </c>
      <c r="AW7" s="3">
        <v>9.9694399039518267E-2</v>
      </c>
      <c r="AX7" s="3">
        <v>9.8027889307150673E-2</v>
      </c>
      <c r="AY7" s="3">
        <v>6.2997491007843465E-2</v>
      </c>
      <c r="AZ7" s="3">
        <v>5.3116685365250937E-2</v>
      </c>
      <c r="BA7" s="3">
        <v>3.2488345435122135E-2</v>
      </c>
      <c r="BB7" s="3">
        <v>1.8677703809788504E-2</v>
      </c>
      <c r="BC7" s="3">
        <v>6.2880476528093254E-2</v>
      </c>
      <c r="BD7" s="3">
        <v>7.4708911317999949E-3</v>
      </c>
      <c r="BE7" s="3">
        <v>4.1150184539651136E-3</v>
      </c>
      <c r="BF7" s="3">
        <v>9.8891983750570844E-3</v>
      </c>
    </row>
    <row r="8" spans="1:58" x14ac:dyDescent="0.25">
      <c r="A8" s="3">
        <v>-6.0742372861466443E-3</v>
      </c>
      <c r="B8" s="3">
        <v>0.26833496375924248</v>
      </c>
      <c r="C8" s="3">
        <v>0.67093843716548029</v>
      </c>
      <c r="D8" s="3">
        <v>0.58312347037459134</v>
      </c>
      <c r="E8" s="3">
        <v>0.43743617202836038</v>
      </c>
      <c r="F8" s="3">
        <v>0.67818664319265753</v>
      </c>
      <c r="G8" s="3">
        <v>0.43925142047234189</v>
      </c>
      <c r="H8" s="3">
        <v>0.29803240130237274</v>
      </c>
      <c r="I8" s="3">
        <v>0.56755882369827759</v>
      </c>
      <c r="J8" s="3">
        <v>0.46809216004559673</v>
      </c>
      <c r="K8" s="3">
        <v>0.40955808260567661</v>
      </c>
      <c r="L8" s="3">
        <v>6.1163125242957861E-2</v>
      </c>
      <c r="M8" s="3">
        <v>2.9595957959349661E-2</v>
      </c>
      <c r="N8" s="3">
        <v>0.27059656330818971</v>
      </c>
      <c r="O8" s="3">
        <v>0.29846801461765882</v>
      </c>
      <c r="P8" s="3">
        <v>1.042254240468421</v>
      </c>
      <c r="Q8" s="3">
        <v>1.0471308755430675</v>
      </c>
      <c r="R8" s="3">
        <v>0.90280555936810281</v>
      </c>
      <c r="S8" s="3">
        <v>1.0551431186728299</v>
      </c>
      <c r="T8" s="3">
        <v>0.48105781490688226</v>
      </c>
      <c r="U8" s="3">
        <v>0.53072020396582875</v>
      </c>
      <c r="V8" s="3">
        <v>0.36846698129964217</v>
      </c>
      <c r="W8" s="3">
        <v>3.6630321292840939E-2</v>
      </c>
      <c r="X8" s="3">
        <v>0.11337601933909536</v>
      </c>
      <c r="Y8" s="3">
        <v>0.55426245654153217</v>
      </c>
      <c r="Z8" s="3">
        <v>0.15688655732921664</v>
      </c>
      <c r="AA8" s="3">
        <v>-0.10045309591240059</v>
      </c>
      <c r="AB8" s="3">
        <v>-1.9391489519351657</v>
      </c>
      <c r="AC8" s="3">
        <v>-2.1224176090126168</v>
      </c>
      <c r="AD8" s="3">
        <v>-1.1624267876359284</v>
      </c>
      <c r="AE8" s="3">
        <v>0.10590267154113597</v>
      </c>
      <c r="AF8" s="3">
        <v>0.51577835064944288</v>
      </c>
      <c r="AG8" s="3">
        <v>0.94149163895891341</v>
      </c>
      <c r="AH8" s="3">
        <v>0.18678711783497448</v>
      </c>
      <c r="AI8" s="3">
        <v>9.5134702678900673E-2</v>
      </c>
      <c r="AJ8" s="3">
        <v>0.15865976478341981</v>
      </c>
      <c r="AK8" s="3">
        <v>0.60542317442575655</v>
      </c>
      <c r="AL8" s="3">
        <v>-0.23841439799145991</v>
      </c>
      <c r="AM8" s="3">
        <v>-0.20419350878170262</v>
      </c>
      <c r="AN8" s="3">
        <v>0.2467246995541128</v>
      </c>
      <c r="AO8" s="3">
        <v>-1.4497448481698427E-4</v>
      </c>
      <c r="AP8" s="3">
        <v>-0.23026312854134146</v>
      </c>
      <c r="AQ8" s="3">
        <v>-0.1805930651620713</v>
      </c>
      <c r="AR8" s="3">
        <v>0.15759922586402464</v>
      </c>
      <c r="AS8" s="3">
        <v>0.33000210203832925</v>
      </c>
      <c r="AT8" s="3">
        <v>3.9798708604488198E-2</v>
      </c>
      <c r="AU8" s="3">
        <v>1.9547171064160374E-2</v>
      </c>
      <c r="AV8" s="3">
        <v>2.3614937957749937E-2</v>
      </c>
      <c r="AW8" s="3">
        <v>0.12012287494631568</v>
      </c>
      <c r="AX8" s="3">
        <v>0.11865205659751243</v>
      </c>
      <c r="AY8" s="3">
        <v>7.6462289922951676E-2</v>
      </c>
      <c r="AZ8" s="3">
        <v>6.3315500414407033E-2</v>
      </c>
      <c r="BA8" s="3">
        <v>3.9755082911541173E-2</v>
      </c>
      <c r="BB8" s="3">
        <v>2.1724252270205469E-2</v>
      </c>
      <c r="BC8" s="3">
        <v>7.4914356677835414E-2</v>
      </c>
      <c r="BD8" s="3">
        <v>7.3470875781689315E-3</v>
      </c>
      <c r="BE8" s="3">
        <v>3.715518242963789E-3</v>
      </c>
      <c r="BF8" s="3">
        <v>1.0415005445474357E-2</v>
      </c>
    </row>
    <row r="9" spans="1:58" x14ac:dyDescent="0.25">
      <c r="A9" s="3">
        <v>-6.4214772047987978E-3</v>
      </c>
      <c r="B9" s="3">
        <v>0.30800092779488253</v>
      </c>
      <c r="C9" s="3">
        <v>0.7721196355039428</v>
      </c>
      <c r="D9" s="3">
        <v>0.6735188289803018</v>
      </c>
      <c r="E9" s="3">
        <v>0.5083589096554153</v>
      </c>
      <c r="F9" s="3">
        <v>0.78201584111134981</v>
      </c>
      <c r="G9" s="3">
        <v>0.51221537782628612</v>
      </c>
      <c r="H9" s="3">
        <v>0.35357233122905729</v>
      </c>
      <c r="I9" s="3">
        <v>0.65587807317311064</v>
      </c>
      <c r="J9" s="3">
        <v>0.54250653621770173</v>
      </c>
      <c r="K9" s="3">
        <v>0.47424558258717386</v>
      </c>
      <c r="L9" s="3">
        <v>7.1163178886379796E-2</v>
      </c>
      <c r="M9" s="3">
        <v>3.4777957045473151E-2</v>
      </c>
      <c r="N9" s="3">
        <v>0.31657649253400422</v>
      </c>
      <c r="O9" s="3">
        <v>0.34351404212460412</v>
      </c>
      <c r="P9" s="3">
        <v>1.2089246444841217</v>
      </c>
      <c r="Q9" s="3">
        <v>1.2148658322784112</v>
      </c>
      <c r="R9" s="3">
        <v>1.0726096148395037</v>
      </c>
      <c r="S9" s="3">
        <v>1.2209816266472995</v>
      </c>
      <c r="T9" s="3">
        <v>0.55631778885065764</v>
      </c>
      <c r="U9" s="3">
        <v>0.61187726227129868</v>
      </c>
      <c r="V9" s="3">
        <v>0.4254964699772712</v>
      </c>
      <c r="W9" s="3">
        <v>4.0646695614765527E-2</v>
      </c>
      <c r="X9" s="3">
        <v>0.12971907086385404</v>
      </c>
      <c r="Y9" s="3">
        <v>0.64494846518390325</v>
      </c>
      <c r="Z9" s="3">
        <v>0.18093736207334121</v>
      </c>
      <c r="AA9" s="3">
        <v>-0.11469048744789934</v>
      </c>
      <c r="AB9" s="3">
        <v>-2.2203842893816494</v>
      </c>
      <c r="AC9" s="3">
        <v>-2.4807333996338499</v>
      </c>
      <c r="AD9" s="3">
        <v>-1.3429382777690235</v>
      </c>
      <c r="AE9" s="3">
        <v>0.12751845050016364</v>
      </c>
      <c r="AF9" s="3">
        <v>0.60092233256370253</v>
      </c>
      <c r="AG9" s="3">
        <v>1.0922276942295417</v>
      </c>
      <c r="AH9" s="3">
        <v>0.2211326012903081</v>
      </c>
      <c r="AI9" s="3">
        <v>0.11228380318473175</v>
      </c>
      <c r="AJ9" s="3">
        <v>0.19125076651334005</v>
      </c>
      <c r="AK9" s="3">
        <v>0.70549679630729223</v>
      </c>
      <c r="AL9" s="3">
        <v>-0.2651365519078186</v>
      </c>
      <c r="AM9" s="3">
        <v>-0.23337843396489255</v>
      </c>
      <c r="AN9" s="3">
        <v>0.28446065763958472</v>
      </c>
      <c r="AO9" s="3">
        <v>8.1506184968604956E-3</v>
      </c>
      <c r="AP9" s="3">
        <v>-0.24561135191876193</v>
      </c>
      <c r="AQ9" s="3">
        <v>-0.20625482585604482</v>
      </c>
      <c r="AR9" s="3">
        <v>0.18636670796823296</v>
      </c>
      <c r="AS9" s="3">
        <v>0.3881802050926586</v>
      </c>
      <c r="AT9" s="3">
        <v>4.6892787318730811E-2</v>
      </c>
      <c r="AU9" s="3">
        <v>2.1183890743059486E-2</v>
      </c>
      <c r="AV9" s="3">
        <v>2.6735729304427913E-2</v>
      </c>
      <c r="AW9" s="3">
        <v>0.13979856840315996</v>
      </c>
      <c r="AX9" s="3">
        <v>0.13867544873871207</v>
      </c>
      <c r="AY9" s="3">
        <v>8.9616765633993012E-2</v>
      </c>
      <c r="AZ9" s="3">
        <v>7.2829029280341295E-2</v>
      </c>
      <c r="BA9" s="3">
        <v>4.6915489815435585E-2</v>
      </c>
      <c r="BB9" s="3">
        <v>2.4223670572176559E-2</v>
      </c>
      <c r="BC9" s="3">
        <v>8.6278444904142049E-2</v>
      </c>
      <c r="BD9" s="3">
        <v>6.5329378600598176E-3</v>
      </c>
      <c r="BE9" s="3">
        <v>2.7530430442679332E-3</v>
      </c>
      <c r="BF9" s="3">
        <v>1.0144305167436585E-2</v>
      </c>
    </row>
    <row r="10" spans="1:58" x14ac:dyDescent="0.25">
      <c r="A10" s="3">
        <v>-6.5372305778188533E-3</v>
      </c>
      <c r="B10" s="3">
        <v>0.34201935393516347</v>
      </c>
      <c r="C10" s="3">
        <v>0.86076314920524588</v>
      </c>
      <c r="D10" s="3">
        <v>0.75329034756757007</v>
      </c>
      <c r="E10" s="3">
        <v>0.57237173809769892</v>
      </c>
      <c r="F10" s="3">
        <v>0.87372478007654575</v>
      </c>
      <c r="G10" s="3">
        <v>0.5783943205691422</v>
      </c>
      <c r="H10" s="3">
        <v>0.40565843670732349</v>
      </c>
      <c r="I10" s="3">
        <v>0.73400524259745747</v>
      </c>
      <c r="J10" s="3">
        <v>0.60876564992344839</v>
      </c>
      <c r="K10" s="3">
        <v>0.53154962953090301</v>
      </c>
      <c r="L10" s="3">
        <v>7.9670318826741138E-2</v>
      </c>
      <c r="M10" s="3">
        <v>3.8942398689667534E-2</v>
      </c>
      <c r="N10" s="3">
        <v>0.35896294133368478</v>
      </c>
      <c r="O10" s="3">
        <v>0.38271992697604951</v>
      </c>
      <c r="P10" s="3">
        <v>1.3585867723763689</v>
      </c>
      <c r="Q10" s="3">
        <v>1.3697127140176679</v>
      </c>
      <c r="R10" s="3">
        <v>1.2341727451315121</v>
      </c>
      <c r="S10" s="3">
        <v>1.3696858642594067</v>
      </c>
      <c r="T10" s="3">
        <v>0.6229391144885188</v>
      </c>
      <c r="U10" s="3">
        <v>0.68297203324512168</v>
      </c>
      <c r="V10" s="3">
        <v>0.47572867258278695</v>
      </c>
      <c r="W10" s="3">
        <v>4.3179567570650335E-2</v>
      </c>
      <c r="X10" s="3">
        <v>0.14340065762341592</v>
      </c>
      <c r="Y10" s="3">
        <v>0.72694491060083521</v>
      </c>
      <c r="Z10" s="3">
        <v>0.20169818258051198</v>
      </c>
      <c r="AA10" s="3">
        <v>-0.12691781284636106</v>
      </c>
      <c r="AB10" s="3">
        <v>-2.4594399254375343</v>
      </c>
      <c r="AC10" s="3">
        <v>-2.7936296084001611</v>
      </c>
      <c r="AD10" s="3">
        <v>-1.496548338715975</v>
      </c>
      <c r="AE10" s="3">
        <v>0.15006216151283169</v>
      </c>
      <c r="AF10" s="3">
        <v>0.67814734872355675</v>
      </c>
      <c r="AG10" s="3">
        <v>1.2277432356478712</v>
      </c>
      <c r="AH10" s="3">
        <v>0.25300397984904244</v>
      </c>
      <c r="AI10" s="3">
        <v>0.12796586099423912</v>
      </c>
      <c r="AJ10" s="3">
        <v>0.2226360210571432</v>
      </c>
      <c r="AK10" s="3">
        <v>0.7961973681964496</v>
      </c>
      <c r="AL10" s="3">
        <v>-0.28490724682286306</v>
      </c>
      <c r="AM10" s="3">
        <v>-0.25827536598732603</v>
      </c>
      <c r="AN10" s="3">
        <v>0.31764248098462566</v>
      </c>
      <c r="AO10" s="3">
        <v>1.7591621113766109E-2</v>
      </c>
      <c r="AP10" s="3">
        <v>-0.2536441342718132</v>
      </c>
      <c r="AQ10" s="3">
        <v>-0.22824650767865329</v>
      </c>
      <c r="AR10" s="3">
        <v>0.21375748439391717</v>
      </c>
      <c r="AS10" s="3">
        <v>0.44321270856477746</v>
      </c>
      <c r="AT10" s="3">
        <v>5.3526365508171914E-2</v>
      </c>
      <c r="AU10" s="3">
        <v>2.1653791624931529E-2</v>
      </c>
      <c r="AV10" s="3">
        <v>2.8932214560861702E-2</v>
      </c>
      <c r="AW10" s="3">
        <v>0.15744770936765295</v>
      </c>
      <c r="AX10" s="3">
        <v>0.15702762118181557</v>
      </c>
      <c r="AY10" s="3">
        <v>0.10176196057327669</v>
      </c>
      <c r="AZ10" s="3">
        <v>8.0812398608531844E-2</v>
      </c>
      <c r="BA10" s="3">
        <v>5.3622573650824457E-2</v>
      </c>
      <c r="BB10" s="3">
        <v>2.5881236524560869E-2</v>
      </c>
      <c r="BC10" s="3">
        <v>9.5934769461836211E-2</v>
      </c>
      <c r="BD10" s="3">
        <v>4.5588912399585624E-3</v>
      </c>
      <c r="BE10" s="3">
        <v>1.0977583359883525E-3</v>
      </c>
      <c r="BF10" s="3">
        <v>8.8143446364652434E-3</v>
      </c>
    </row>
    <row r="11" spans="1:58" x14ac:dyDescent="0.25">
      <c r="A11" s="3">
        <v>-5.5617104441907372E-3</v>
      </c>
      <c r="B11" s="3">
        <v>0.36367457120567437</v>
      </c>
      <c r="C11" s="3">
        <v>0.92230615522690407</v>
      </c>
      <c r="D11" s="3">
        <v>0.81132142068254254</v>
      </c>
      <c r="E11" s="3">
        <v>0.62157671229499112</v>
      </c>
      <c r="F11" s="3">
        <v>0.9366227830719609</v>
      </c>
      <c r="G11" s="3">
        <v>0.63156103482444603</v>
      </c>
      <c r="H11" s="3">
        <v>0.44961128233620418</v>
      </c>
      <c r="I11" s="3">
        <v>0.79007040004934748</v>
      </c>
      <c r="J11" s="3">
        <v>0.65891352261593372</v>
      </c>
      <c r="K11" s="3">
        <v>0.5740965407398102</v>
      </c>
      <c r="L11" s="3">
        <v>8.71674745340556E-2</v>
      </c>
      <c r="M11" s="3">
        <v>4.3173448874922471E-2</v>
      </c>
      <c r="N11" s="3">
        <v>0.39300617139150784</v>
      </c>
      <c r="O11" s="3">
        <v>0.41066060866838949</v>
      </c>
      <c r="P11" s="3">
        <v>1.4762198040721763</v>
      </c>
      <c r="Q11" s="3">
        <v>1.4995605407462698</v>
      </c>
      <c r="R11" s="3">
        <v>1.3845562653669319</v>
      </c>
      <c r="S11" s="3">
        <v>1.486893272528933</v>
      </c>
      <c r="T11" s="3">
        <v>0.67132519796091472</v>
      </c>
      <c r="U11" s="3">
        <v>0.73313846837192997</v>
      </c>
      <c r="V11" s="3">
        <v>0.51375164712375021</v>
      </c>
      <c r="W11" s="3">
        <v>4.3486087195421241E-2</v>
      </c>
      <c r="X11" s="3">
        <v>0.152720938431683</v>
      </c>
      <c r="Y11" s="3">
        <v>0.79297506789681727</v>
      </c>
      <c r="Z11" s="3">
        <v>0.21582707585059424</v>
      </c>
      <c r="AA11" s="3">
        <v>-0.13597153735368517</v>
      </c>
      <c r="AB11" s="3">
        <v>-2.6255444059135935</v>
      </c>
      <c r="AC11" s="3">
        <v>-3.0108436681814621</v>
      </c>
      <c r="AD11" s="3">
        <v>-1.6030173278329785</v>
      </c>
      <c r="AE11" s="3">
        <v>0.17244782147465276</v>
      </c>
      <c r="AF11" s="3">
        <v>0.73897167484928694</v>
      </c>
      <c r="AG11" s="3">
        <v>1.3322539159837943</v>
      </c>
      <c r="AH11" s="3">
        <v>0.27829651863864324</v>
      </c>
      <c r="AI11" s="3">
        <v>0.14043479839085382</v>
      </c>
      <c r="AJ11" s="3">
        <v>0.24972062000772066</v>
      </c>
      <c r="AK11" s="3">
        <v>0.86761641757731045</v>
      </c>
      <c r="AL11" s="3">
        <v>-0.29323589782845882</v>
      </c>
      <c r="AM11" s="3">
        <v>-0.27612834041463863</v>
      </c>
      <c r="AN11" s="3">
        <v>0.34219376650987954</v>
      </c>
      <c r="AO11" s="3">
        <v>2.6678662099333117E-2</v>
      </c>
      <c r="AP11" s="3">
        <v>-0.25344558794312411</v>
      </c>
      <c r="AQ11" s="3">
        <v>-0.24348100737782152</v>
      </c>
      <c r="AR11" s="3">
        <v>0.2381335465879264</v>
      </c>
      <c r="AS11" s="3">
        <v>0.49158306471457358</v>
      </c>
      <c r="AT11" s="3">
        <v>5.9240501665236422E-2</v>
      </c>
      <c r="AU11" s="3">
        <v>2.0436316469130134E-2</v>
      </c>
      <c r="AV11" s="3">
        <v>2.91362629127212E-2</v>
      </c>
      <c r="AW11" s="3">
        <v>0.17127129682781295</v>
      </c>
      <c r="AX11" s="3">
        <v>0.17240972175638358</v>
      </c>
      <c r="AY11" s="3">
        <v>0.11201461077239294</v>
      </c>
      <c r="AZ11" s="3">
        <v>8.5963730686100526E-2</v>
      </c>
      <c r="BA11" s="3">
        <v>5.9475498369998547E-2</v>
      </c>
      <c r="BB11" s="3">
        <v>2.6348677974952217E-2</v>
      </c>
      <c r="BC11" s="3">
        <v>0.10204744706090452</v>
      </c>
      <c r="BD11" s="3">
        <v>4.0308968007884971E-4</v>
      </c>
      <c r="BE11" s="3">
        <v>-1.4341642780468788E-3</v>
      </c>
      <c r="BF11" s="3">
        <v>6.1546831206182873E-3</v>
      </c>
    </row>
    <row r="12" spans="1:58" x14ac:dyDescent="0.25">
      <c r="A12" s="3">
        <v>-6.0136711993785674E-3</v>
      </c>
      <c r="B12" s="3">
        <v>0.37689123056960927</v>
      </c>
      <c r="C12" s="3">
        <v>0.95968143419686847</v>
      </c>
      <c r="D12" s="3">
        <v>0.84977078428893904</v>
      </c>
      <c r="E12" s="3">
        <v>0.65430119133857989</v>
      </c>
      <c r="F12" s="3">
        <v>0.97446900959206051</v>
      </c>
      <c r="G12" s="3">
        <v>0.67081488316416138</v>
      </c>
      <c r="H12" s="3">
        <v>0.47845381079010263</v>
      </c>
      <c r="I12" s="3">
        <v>0.82622371180420817</v>
      </c>
      <c r="J12" s="3">
        <v>0.69407191043950878</v>
      </c>
      <c r="K12" s="3">
        <v>0.60357692414469977</v>
      </c>
      <c r="L12" s="3">
        <v>9.6160384748467109E-2</v>
      </c>
      <c r="M12" s="3">
        <v>5.0157025064256899E-2</v>
      </c>
      <c r="N12" s="3">
        <v>0.41608052100936543</v>
      </c>
      <c r="O12" s="3">
        <v>0.42961519377266999</v>
      </c>
      <c r="P12" s="3">
        <v>1.5631336586039657</v>
      </c>
      <c r="Q12" s="3">
        <v>1.6059345231461464</v>
      </c>
      <c r="R12" s="3">
        <v>1.515575365484545</v>
      </c>
      <c r="S12" s="3">
        <v>1.5732969555263931</v>
      </c>
      <c r="T12" s="3">
        <v>0.702932857104277</v>
      </c>
      <c r="U12" s="3">
        <v>0.76531599385518678</v>
      </c>
      <c r="V12" s="3">
        <v>0.54051189305384106</v>
      </c>
      <c r="W12" s="3">
        <v>4.4340803073450452E-2</v>
      </c>
      <c r="X12" s="3">
        <v>0.1601169057999563</v>
      </c>
      <c r="Y12" s="3">
        <v>0.84322063717214846</v>
      </c>
      <c r="Z12" s="3">
        <v>0.22540490377234157</v>
      </c>
      <c r="AA12" s="3">
        <v>-0.14218744138039252</v>
      </c>
      <c r="AB12" s="3">
        <v>-2.7443121137713078</v>
      </c>
      <c r="AC12" s="3">
        <v>-3.1631527898650758</v>
      </c>
      <c r="AD12" s="3">
        <v>-1.6811438453737337</v>
      </c>
      <c r="AE12" s="3">
        <v>0.18748153960170821</v>
      </c>
      <c r="AF12" s="3">
        <v>0.78237266033831521</v>
      </c>
      <c r="AG12" s="3">
        <v>1.4066236971504997</v>
      </c>
      <c r="AH12" s="3">
        <v>0.29553564908710861</v>
      </c>
      <c r="AI12" s="3">
        <v>0.14994656281002161</v>
      </c>
      <c r="AJ12" s="3">
        <v>0.26991638048861066</v>
      </c>
      <c r="AK12" s="3">
        <v>0.91893986628619473</v>
      </c>
      <c r="AL12" s="3">
        <v>-0.29830394297153395</v>
      </c>
      <c r="AM12" s="3">
        <v>-0.28949401580112832</v>
      </c>
      <c r="AN12" s="3">
        <v>0.35994566644739212</v>
      </c>
      <c r="AO12" s="3">
        <v>3.2530168859956632E-2</v>
      </c>
      <c r="AP12" s="3">
        <v>-0.25335442109621908</v>
      </c>
      <c r="AQ12" s="3">
        <v>-0.25331557375947167</v>
      </c>
      <c r="AR12" s="3">
        <v>0.25872946326719326</v>
      </c>
      <c r="AS12" s="3">
        <v>0.5318288138745908</v>
      </c>
      <c r="AT12" s="3">
        <v>6.420180912758422E-2</v>
      </c>
      <c r="AU12" s="3">
        <v>2.1004789397549573E-2</v>
      </c>
      <c r="AV12" s="3">
        <v>2.9258701703160916E-2</v>
      </c>
      <c r="AW12" s="3">
        <v>0.18182947972416041</v>
      </c>
      <c r="AX12" s="3">
        <v>0.18487613525863811</v>
      </c>
      <c r="AY12" s="3">
        <v>0.12055309740981457</v>
      </c>
      <c r="AZ12" s="3">
        <v>8.9695885920493268E-2</v>
      </c>
      <c r="BA12" s="3">
        <v>6.4695421919958029E-2</v>
      </c>
      <c r="BB12" s="3">
        <v>2.7067013328707645E-2</v>
      </c>
      <c r="BC12" s="3">
        <v>0.10617232701004564</v>
      </c>
      <c r="BD12" s="3">
        <v>-2.1892394001077342E-3</v>
      </c>
      <c r="BE12" s="3">
        <v>-3.3055805050974385E-3</v>
      </c>
      <c r="BF12" s="3">
        <v>5.091867325557331E-3</v>
      </c>
    </row>
    <row r="13" spans="1:58" x14ac:dyDescent="0.25">
      <c r="A13" s="3">
        <v>-6.2860712783496808E-3</v>
      </c>
      <c r="B13" s="3">
        <v>0.38495981197006479</v>
      </c>
      <c r="C13" s="3">
        <v>0.98265878644601123</v>
      </c>
      <c r="D13" s="3">
        <v>0.87513558163050398</v>
      </c>
      <c r="E13" s="3">
        <v>0.67591559036090931</v>
      </c>
      <c r="F13" s="3">
        <v>0.99764552776380189</v>
      </c>
      <c r="G13" s="3">
        <v>0.69952021755164129</v>
      </c>
      <c r="H13" s="3">
        <v>0.49721303942700246</v>
      </c>
      <c r="I13" s="3">
        <v>0.84946199406430445</v>
      </c>
      <c r="J13" s="3">
        <v>0.71852263333707089</v>
      </c>
      <c r="K13" s="3">
        <v>0.62378055749026107</v>
      </c>
      <c r="L13" s="3">
        <v>0.10452858097449447</v>
      </c>
      <c r="M13" s="3">
        <v>5.7036983285430054E-2</v>
      </c>
      <c r="N13" s="3">
        <v>0.43163757230679778</v>
      </c>
      <c r="O13" s="3">
        <v>0.44232653891176366</v>
      </c>
      <c r="P13" s="3">
        <v>1.6272071187126702</v>
      </c>
      <c r="Q13" s="3">
        <v>1.6939761019672872</v>
      </c>
      <c r="R13" s="3">
        <v>1.6254632274701475</v>
      </c>
      <c r="S13" s="3">
        <v>1.63704215879239</v>
      </c>
      <c r="T13" s="3">
        <v>0.72346667028109213</v>
      </c>
      <c r="U13" s="3">
        <v>0.78579149592969966</v>
      </c>
      <c r="V13" s="3">
        <v>0.55922340783975955</v>
      </c>
      <c r="W13" s="3">
        <v>4.5236822125827025E-2</v>
      </c>
      <c r="X13" s="3">
        <v>0.16578041820434208</v>
      </c>
      <c r="Y13" s="3">
        <v>0.88113786150292306</v>
      </c>
      <c r="Z13" s="3">
        <v>0.23178355167354781</v>
      </c>
      <c r="AA13" s="3">
        <v>-0.1466111717868368</v>
      </c>
      <c r="AB13" s="3">
        <v>-2.8292694761228532</v>
      </c>
      <c r="AC13" s="3">
        <v>-3.2701505976069467</v>
      </c>
      <c r="AD13" s="3">
        <v>-1.738594224288359</v>
      </c>
      <c r="AE13" s="3">
        <v>0.19743143797483764</v>
      </c>
      <c r="AF13" s="3">
        <v>0.81324677896341679</v>
      </c>
      <c r="AG13" s="3">
        <v>1.4599006553484672</v>
      </c>
      <c r="AH13" s="3">
        <v>0.30719766863211984</v>
      </c>
      <c r="AI13" s="3">
        <v>0.15707302547667279</v>
      </c>
      <c r="AJ13" s="3">
        <v>0.28494312215421314</v>
      </c>
      <c r="AK13" s="3">
        <v>0.95580747953913914</v>
      </c>
      <c r="AL13" s="3">
        <v>-0.30141470204946286</v>
      </c>
      <c r="AM13" s="3">
        <v>-0.29955028400384665</v>
      </c>
      <c r="AN13" s="3">
        <v>0.37278884986511329</v>
      </c>
      <c r="AO13" s="3">
        <v>3.622294175043006E-2</v>
      </c>
      <c r="AP13" s="3">
        <v>-0.25335131433614766</v>
      </c>
      <c r="AQ13" s="3">
        <v>-0.25975586154096675</v>
      </c>
      <c r="AR13" s="3">
        <v>0.27608586861900264</v>
      </c>
      <c r="AS13" s="3">
        <v>0.56529798892426264</v>
      </c>
      <c r="AT13" s="3">
        <v>6.8467808155014964E-2</v>
      </c>
      <c r="AU13" s="3">
        <v>2.2133524059153586E-2</v>
      </c>
      <c r="AV13" s="3">
        <v>2.9183267560251025E-2</v>
      </c>
      <c r="AW13" s="3">
        <v>0.1897902966303322</v>
      </c>
      <c r="AX13" s="3">
        <v>0.19482981236624841</v>
      </c>
      <c r="AY13" s="3">
        <v>0.12759129501516142</v>
      </c>
      <c r="AZ13" s="3">
        <v>9.231114806302898E-2</v>
      </c>
      <c r="BA13" s="3">
        <v>6.926709742229864E-2</v>
      </c>
      <c r="BB13" s="3">
        <v>2.777227927965864E-2</v>
      </c>
      <c r="BC13" s="3">
        <v>0.10886631152062787</v>
      </c>
      <c r="BD13" s="3">
        <v>-3.9783873101884026E-3</v>
      </c>
      <c r="BE13" s="3">
        <v>-4.7795519581894652E-3</v>
      </c>
      <c r="BF13" s="3">
        <v>4.7805650563059743E-3</v>
      </c>
    </row>
    <row r="14" spans="1:58" x14ac:dyDescent="0.25">
      <c r="A14" s="3">
        <v>-6.5039881970485602E-3</v>
      </c>
      <c r="B14" s="3">
        <v>0.38997286890918303</v>
      </c>
      <c r="C14" s="3">
        <v>0.99701093339081837</v>
      </c>
      <c r="D14" s="3">
        <v>0.89192306967145196</v>
      </c>
      <c r="E14" s="3">
        <v>0.69024745541543808</v>
      </c>
      <c r="F14" s="3">
        <v>1.0121803477687097</v>
      </c>
      <c r="G14" s="3">
        <v>0.72048845077925527</v>
      </c>
      <c r="H14" s="3">
        <v>0.50945528049326505</v>
      </c>
      <c r="I14" s="3">
        <v>0.86449905606491573</v>
      </c>
      <c r="J14" s="3">
        <v>0.73553030730675317</v>
      </c>
      <c r="K14" s="3">
        <v>0.63759817590134382</v>
      </c>
      <c r="L14" s="3">
        <v>0.11163493001515867</v>
      </c>
      <c r="M14" s="3">
        <v>6.2932413702898593E-2</v>
      </c>
      <c r="N14" s="3">
        <v>0.44220051027514806</v>
      </c>
      <c r="O14" s="3">
        <v>0.45087959992042848</v>
      </c>
      <c r="P14" s="3">
        <v>1.6744058280298457</v>
      </c>
      <c r="Q14" s="3">
        <v>1.7664915603089248</v>
      </c>
      <c r="R14" s="3">
        <v>1.7168696545472928</v>
      </c>
      <c r="S14" s="3">
        <v>1.6841540192007454</v>
      </c>
      <c r="T14" s="3">
        <v>0.73682461747801575</v>
      </c>
      <c r="U14" s="3">
        <v>0.7988115734845147</v>
      </c>
      <c r="V14" s="3">
        <v>0.57228108388858168</v>
      </c>
      <c r="W14" s="3">
        <v>4.6048379238250448E-2</v>
      </c>
      <c r="X14" s="3">
        <v>0.17006507888250866</v>
      </c>
      <c r="Y14" s="3">
        <v>0.90963426220540544</v>
      </c>
      <c r="Z14" s="3">
        <v>0.23602931709438835</v>
      </c>
      <c r="AA14" s="3">
        <v>-0.14978088572686898</v>
      </c>
      <c r="AB14" s="3">
        <v>-2.8900072942928068</v>
      </c>
      <c r="AC14" s="3">
        <v>-3.3453627491794369</v>
      </c>
      <c r="AD14" s="3">
        <v>-1.7808160761514147</v>
      </c>
      <c r="AE14" s="3">
        <v>0.20401621392860392</v>
      </c>
      <c r="AF14" s="3">
        <v>0.83519327505974239</v>
      </c>
      <c r="AG14" s="3">
        <v>1.4983791052274542</v>
      </c>
      <c r="AH14" s="3">
        <v>0.31507150040450682</v>
      </c>
      <c r="AI14" s="3">
        <v>0.16240744540578778</v>
      </c>
      <c r="AJ14" s="3">
        <v>0.29613467059204091</v>
      </c>
      <c r="AK14" s="3">
        <v>0.98232294272881937</v>
      </c>
      <c r="AL14" s="3">
        <v>-0.30329800352540959</v>
      </c>
      <c r="AM14" s="3">
        <v>-0.30712747691201692</v>
      </c>
      <c r="AN14" s="3">
        <v>0.38211358903428305</v>
      </c>
      <c r="AO14" s="3">
        <v>3.8529974358225694E-2</v>
      </c>
      <c r="AP14" s="3">
        <v>-0.2533842758861149</v>
      </c>
      <c r="AQ14" s="3">
        <v>-0.26398302033289189</v>
      </c>
      <c r="AR14" s="3">
        <v>0.29070449321393355</v>
      </c>
      <c r="AS14" s="3">
        <v>0.59314868483100192</v>
      </c>
      <c r="AT14" s="3">
        <v>7.2133113361316781E-2</v>
      </c>
      <c r="AU14" s="3">
        <v>2.3386557610871606E-2</v>
      </c>
      <c r="AV14" s="3">
        <v>2.902669194853047E-2</v>
      </c>
      <c r="AW14" s="3">
        <v>0.19577908412091727</v>
      </c>
      <c r="AX14" s="3">
        <v>0.20272703299284434</v>
      </c>
      <c r="AY14" s="3">
        <v>0.13337967657933714</v>
      </c>
      <c r="AZ14" s="3">
        <v>9.4147551425560749E-2</v>
      </c>
      <c r="BA14" s="3">
        <v>7.3243220955432342E-2</v>
      </c>
      <c r="BB14" s="3">
        <v>2.8403405312671381E-2</v>
      </c>
      <c r="BC14" s="3">
        <v>0.1106554159514106</v>
      </c>
      <c r="BD14" s="3">
        <v>-5.2190928326978359E-3</v>
      </c>
      <c r="BE14" s="3">
        <v>-5.9425396996992674E-3</v>
      </c>
      <c r="BF14" s="3">
        <v>4.8524105362934833E-3</v>
      </c>
    </row>
    <row r="15" spans="1:58" x14ac:dyDescent="0.25">
      <c r="A15" s="3">
        <v>-6.6744905852011982E-3</v>
      </c>
      <c r="B15" s="3">
        <v>0.39313442335688897</v>
      </c>
      <c r="C15" s="3">
        <v>1.0060968345710686</v>
      </c>
      <c r="D15" s="3">
        <v>0.90307064940817749</v>
      </c>
      <c r="E15" s="3">
        <v>0.69978296220118974</v>
      </c>
      <c r="F15" s="3">
        <v>1.0214814483308521</v>
      </c>
      <c r="G15" s="3">
        <v>0.73580322672397447</v>
      </c>
      <c r="H15" s="3">
        <v>0.51747290151982206</v>
      </c>
      <c r="I15" s="3">
        <v>0.87428802463960231</v>
      </c>
      <c r="J15" s="3">
        <v>0.74736166942004356</v>
      </c>
      <c r="K15" s="3">
        <v>0.64702827232416826</v>
      </c>
      <c r="L15" s="3">
        <v>0.11735800036662969</v>
      </c>
      <c r="M15" s="3">
        <v>6.7637474948356591E-2</v>
      </c>
      <c r="N15" s="3">
        <v>0.44941252420249711</v>
      </c>
      <c r="O15" s="3">
        <v>0.45664701974252875</v>
      </c>
      <c r="P15" s="3">
        <v>1.7091700193293091</v>
      </c>
      <c r="Q15" s="3">
        <v>1.8260510458679047</v>
      </c>
      <c r="R15" s="3">
        <v>1.792480546107611</v>
      </c>
      <c r="S15" s="3">
        <v>1.7190471170420718</v>
      </c>
      <c r="T15" s="3">
        <v>0.74552191519103861</v>
      </c>
      <c r="U15" s="3">
        <v>0.80707742328594012</v>
      </c>
      <c r="V15" s="3">
        <v>0.58137990829216779</v>
      </c>
      <c r="W15" s="3">
        <v>4.6725230422373087E-2</v>
      </c>
      <c r="X15" s="3">
        <v>0.17327370524833352</v>
      </c>
      <c r="Y15" s="3">
        <v>0.93098918235021699</v>
      </c>
      <c r="Z15" s="3">
        <v>0.23884943409868686</v>
      </c>
      <c r="AA15" s="3">
        <v>-0.15207340873903963</v>
      </c>
      <c r="AB15" s="3">
        <v>-2.9334313340608653</v>
      </c>
      <c r="AC15" s="3">
        <v>-3.3982913093549838</v>
      </c>
      <c r="AD15" s="3">
        <v>-1.811849530604881</v>
      </c>
      <c r="AE15" s="3">
        <v>0.20836725829000979</v>
      </c>
      <c r="AF15" s="3">
        <v>0.85078353745897672</v>
      </c>
      <c r="AG15" s="3">
        <v>1.5263896415725231</v>
      </c>
      <c r="AH15" s="3">
        <v>0.32037449434212384</v>
      </c>
      <c r="AI15" s="3">
        <v>0.16639321664009277</v>
      </c>
      <c r="AJ15" s="3">
        <v>0.30447988840411888</v>
      </c>
      <c r="AK15" s="3">
        <v>1.0014227135938025</v>
      </c>
      <c r="AL15" s="3">
        <v>-0.3044227637078456</v>
      </c>
      <c r="AM15" s="3">
        <v>-0.31285011833184218</v>
      </c>
      <c r="AN15" s="3">
        <v>0.38890554457733373</v>
      </c>
      <c r="AO15" s="3">
        <v>3.994949464052322E-2</v>
      </c>
      <c r="AP15" s="3">
        <v>-0.25343083839154401</v>
      </c>
      <c r="AQ15" s="3">
        <v>-0.26676973329420317</v>
      </c>
      <c r="AR15" s="3">
        <v>0.30302275516671529</v>
      </c>
      <c r="AS15" s="3">
        <v>0.61635520167633295</v>
      </c>
      <c r="AT15" s="3">
        <v>7.528232856399697E-2</v>
      </c>
      <c r="AU15" s="3">
        <v>2.4553514507141827E-2</v>
      </c>
      <c r="AV15" s="3">
        <v>2.8842786379312813E-2</v>
      </c>
      <c r="AW15" s="3">
        <v>0.20027489723868364</v>
      </c>
      <c r="AX15" s="3">
        <v>0.20896193699988519</v>
      </c>
      <c r="AY15" s="3">
        <v>0.1381341077555831</v>
      </c>
      <c r="AZ15" s="3">
        <v>9.5436543390747808E-2</v>
      </c>
      <c r="BA15" s="3">
        <v>7.6686074785348168E-2</v>
      </c>
      <c r="BB15" s="3">
        <v>2.8938226831520808E-2</v>
      </c>
      <c r="BC15" s="3">
        <v>0.11185734355452226</v>
      </c>
      <c r="BD15" s="3">
        <v>-6.0915994724686229E-3</v>
      </c>
      <c r="BE15" s="3">
        <v>-6.8671559743327393E-3</v>
      </c>
      <c r="BF15" s="3">
        <v>5.0925144274183154E-3</v>
      </c>
    </row>
    <row r="16" spans="1:58" x14ac:dyDescent="0.25">
      <c r="A16" s="3">
        <v>-6.8088740772687117E-3</v>
      </c>
      <c r="B16" s="3">
        <v>0.39515748914813464</v>
      </c>
      <c r="C16" s="3">
        <v>1.0119203242248798</v>
      </c>
      <c r="D16" s="3">
        <v>0.9105066806582407</v>
      </c>
      <c r="E16" s="3">
        <v>0.70615572877110733</v>
      </c>
      <c r="F16" s="3">
        <v>1.0275415599121374</v>
      </c>
      <c r="G16" s="3">
        <v>0.74700908593223758</v>
      </c>
      <c r="H16" s="3">
        <v>0.52275174597611329</v>
      </c>
      <c r="I16" s="3">
        <v>0.88070416907575222</v>
      </c>
      <c r="J16" s="3">
        <v>0.75560273486459106</v>
      </c>
      <c r="K16" s="3">
        <v>0.65345819976243558</v>
      </c>
      <c r="L16" s="3">
        <v>0.12182043946253884</v>
      </c>
      <c r="M16" s="3">
        <v>7.1244583608232048E-2</v>
      </c>
      <c r="N16" s="3">
        <v>0.45436557256173238</v>
      </c>
      <c r="O16" s="3">
        <v>0.4605473344869937</v>
      </c>
      <c r="P16" s="3">
        <v>1.7348047472371286</v>
      </c>
      <c r="Q16" s="3">
        <v>1.8749554090425891</v>
      </c>
      <c r="R16" s="3">
        <v>1.854836085106526</v>
      </c>
      <c r="S16" s="3">
        <v>1.7449735119753562</v>
      </c>
      <c r="T16" s="3">
        <v>0.75119337496625249</v>
      </c>
      <c r="U16" s="3">
        <v>0.81231732340103502</v>
      </c>
      <c r="V16" s="3">
        <v>0.58771963761119483</v>
      </c>
      <c r="W16" s="3">
        <v>4.7262554741123175E-2</v>
      </c>
      <c r="X16" s="3">
        <v>0.17565995059285466</v>
      </c>
      <c r="Y16" s="3">
        <v>0.94697754561798853</v>
      </c>
      <c r="Z16" s="3">
        <v>0.24071962944742786</v>
      </c>
      <c r="AA16" s="3">
        <v>-0.15374756073754936</v>
      </c>
      <c r="AB16" s="3">
        <v>-2.9645031377962594</v>
      </c>
      <c r="AC16" s="3">
        <v>-3.4356045638953892</v>
      </c>
      <c r="AD16" s="3">
        <v>-1.8346743075487226</v>
      </c>
      <c r="AE16" s="3">
        <v>0.21123926157786688</v>
      </c>
      <c r="AF16" s="3">
        <v>0.86185962551250661</v>
      </c>
      <c r="AG16" s="3">
        <v>1.5469500583987106</v>
      </c>
      <c r="AH16" s="3">
        <v>0.32393865520548015</v>
      </c>
      <c r="AI16" s="3">
        <v>0.16936975430448253</v>
      </c>
      <c r="AJ16" s="3">
        <v>0.31071728748910399</v>
      </c>
      <c r="AK16" s="3">
        <v>1.0152163373421841</v>
      </c>
      <c r="AL16" s="3">
        <v>-0.30508350356858172</v>
      </c>
      <c r="AM16" s="3">
        <v>-0.31718753905017882</v>
      </c>
      <c r="AN16" s="3">
        <v>0.39387201490457269</v>
      </c>
      <c r="AO16" s="3">
        <v>4.0804854778664357E-2</v>
      </c>
      <c r="AP16" s="3">
        <v>-0.253480558995689</v>
      </c>
      <c r="AQ16" s="3">
        <v>-0.26861724479746441</v>
      </c>
      <c r="AR16" s="3">
        <v>0.31342457752141506</v>
      </c>
      <c r="AS16" s="3">
        <v>0.63574516579212315</v>
      </c>
      <c r="AT16" s="3">
        <v>7.7993065959636176E-2</v>
      </c>
      <c r="AU16" s="3">
        <v>2.5555370376695308E-2</v>
      </c>
      <c r="AV16" s="3">
        <v>2.86603568073307E-2</v>
      </c>
      <c r="AW16" s="3">
        <v>0.20364804446071361</v>
      </c>
      <c r="AX16" s="3">
        <v>0.21387167280264574</v>
      </c>
      <c r="AY16" s="3">
        <v>0.14204196597602525</v>
      </c>
      <c r="AZ16" s="3">
        <v>9.6341827899770749E-2</v>
      </c>
      <c r="BA16" s="3">
        <v>7.966282726923346E-2</v>
      </c>
      <c r="BB16" s="3">
        <v>2.9377582633061117E-2</v>
      </c>
      <c r="BC16" s="3">
        <v>0.11267421295018121</v>
      </c>
      <c r="BD16" s="3">
        <v>-6.7137523186433512E-3</v>
      </c>
      <c r="BE16" s="3">
        <v>-7.6086528060681502E-3</v>
      </c>
      <c r="BF16" s="3">
        <v>5.3856810914076902E-3</v>
      </c>
    </row>
    <row r="17" spans="1:58" x14ac:dyDescent="0.25">
      <c r="A17" s="3">
        <v>-6.9156914169088424E-3</v>
      </c>
      <c r="B17" s="3">
        <v>0.39647130773161621</v>
      </c>
      <c r="C17" s="3">
        <v>1.0157004762650912</v>
      </c>
      <c r="D17" s="3">
        <v>0.91550067605099539</v>
      </c>
      <c r="E17" s="3">
        <v>0.71044277196039562</v>
      </c>
      <c r="F17" s="3">
        <v>1.0315582224937447</v>
      </c>
      <c r="G17" s="3">
        <v>0.75524685030687877</v>
      </c>
      <c r="H17" s="3">
        <v>0.52625657269891324</v>
      </c>
      <c r="I17" s="3">
        <v>0.88494598436938965</v>
      </c>
      <c r="J17" s="3">
        <v>0.76136409331735155</v>
      </c>
      <c r="K17" s="3">
        <v>0.65784841892435608</v>
      </c>
      <c r="L17" s="3">
        <v>0.12523362087399903</v>
      </c>
      <c r="M17" s="3">
        <v>7.3947214759795266E-2</v>
      </c>
      <c r="N17" s="3">
        <v>0.45779117468305319</v>
      </c>
      <c r="O17" s="3">
        <v>0.46319675580668296</v>
      </c>
      <c r="P17" s="3">
        <v>1.753772849708235</v>
      </c>
      <c r="Q17" s="3">
        <v>1.9152381392833151</v>
      </c>
      <c r="R17" s="3">
        <v>1.9062580539900731</v>
      </c>
      <c r="S17" s="3">
        <v>1.7643422774962669</v>
      </c>
      <c r="T17" s="3">
        <v>0.75490379082570058</v>
      </c>
      <c r="U17" s="3">
        <v>0.81563712693488721</v>
      </c>
      <c r="V17" s="3">
        <v>0.59214779844061205</v>
      </c>
      <c r="W17" s="3">
        <v>4.7675291790127972E-2</v>
      </c>
      <c r="X17" s="3">
        <v>0.17742881476918715</v>
      </c>
      <c r="Y17" s="3">
        <v>0.9589728659377128</v>
      </c>
      <c r="Z17" s="3">
        <v>0.24195925679788566</v>
      </c>
      <c r="AA17" s="3">
        <v>-0.15498455751146167</v>
      </c>
      <c r="AB17" s="3">
        <v>-2.9867912647217665</v>
      </c>
      <c r="AC17" s="3">
        <v>-3.4619908331464999</v>
      </c>
      <c r="AD17" s="3">
        <v>-1.8514883108306512</v>
      </c>
      <c r="AE17" s="3">
        <v>0.21313593047196377</v>
      </c>
      <c r="AF17" s="3">
        <v>0.86974288379735309</v>
      </c>
      <c r="AG17" s="3">
        <v>1.5621884265234032</v>
      </c>
      <c r="AH17" s="3">
        <v>0.32633229887393256</v>
      </c>
      <c r="AI17" s="3">
        <v>0.17159649095139784</v>
      </c>
      <c r="AJ17" s="3">
        <v>0.31540109940821903</v>
      </c>
      <c r="AK17" s="3">
        <v>1.0252252497448655</v>
      </c>
      <c r="AL17" s="3">
        <v>-0.30546434479297169</v>
      </c>
      <c r="AM17" s="3">
        <v>-0.32049499439952278</v>
      </c>
      <c r="AN17" s="3">
        <v>0.39752500892760168</v>
      </c>
      <c r="AO17" s="3">
        <v>4.1304850953460814E-2</v>
      </c>
      <c r="AP17" s="3">
        <v>-0.25352908270919183</v>
      </c>
      <c r="AQ17" s="3">
        <v>-0.26985242556271105</v>
      </c>
      <c r="AR17" s="3">
        <v>0.3222485463802105</v>
      </c>
      <c r="AS17" s="3">
        <v>0.65202871005722862</v>
      </c>
      <c r="AT17" s="3">
        <v>8.0336273185577234E-2</v>
      </c>
      <c r="AU17" s="3">
        <v>2.6378108598934524E-2</v>
      </c>
      <c r="AV17" s="3">
        <v>2.8492346030439819E-2</v>
      </c>
      <c r="AW17" s="3">
        <v>0.20618367998148646</v>
      </c>
      <c r="AX17" s="3">
        <v>0.21774008695141234</v>
      </c>
      <c r="AY17" s="3">
        <v>0.14526503708129912</v>
      </c>
      <c r="AZ17" s="3">
        <v>9.6978478618203745E-2</v>
      </c>
      <c r="BA17" s="3">
        <v>8.2241156989448783E-2</v>
      </c>
      <c r="BB17" s="3">
        <v>2.9732095684731341E-2</v>
      </c>
      <c r="BC17" s="3">
        <v>0.11323549583608372</v>
      </c>
      <c r="BD17" s="3">
        <v>-7.1650330125017092E-3</v>
      </c>
      <c r="BE17" s="3">
        <v>-8.2102381113835499E-3</v>
      </c>
      <c r="BF17" s="3">
        <v>5.6740322588844094E-3</v>
      </c>
    </row>
    <row r="18" spans="1:58" x14ac:dyDescent="0.25">
      <c r="A18" s="3">
        <v>-7.0018318284681413E-3</v>
      </c>
      <c r="B18" s="3">
        <v>0.39733956271035265</v>
      </c>
      <c r="C18" s="3">
        <v>1.0181947898998178</v>
      </c>
      <c r="D18" s="3">
        <v>0.91889473065336347</v>
      </c>
      <c r="E18" s="3">
        <v>0.71336005935811464</v>
      </c>
      <c r="F18" s="3">
        <v>1.0342731192917176</v>
      </c>
      <c r="G18" s="3">
        <v>0.76136256602414853</v>
      </c>
      <c r="H18" s="3">
        <v>0.52861970484427978</v>
      </c>
      <c r="I18" s="3">
        <v>0.88778791100803112</v>
      </c>
      <c r="J18" s="3">
        <v>0.76542799758263502</v>
      </c>
      <c r="K18" s="3">
        <v>0.66086532036644385</v>
      </c>
      <c r="L18" s="3">
        <v>0.12782385251757233</v>
      </c>
      <c r="M18" s="3">
        <v>7.5953105523729469E-2</v>
      </c>
      <c r="N18" s="3">
        <v>0.46018523347339801</v>
      </c>
      <c r="O18" s="3">
        <v>0.46501144627126845</v>
      </c>
      <c r="P18" s="3">
        <v>1.7679201880260065</v>
      </c>
      <c r="Q18" s="3">
        <v>1.9486946111995751</v>
      </c>
      <c r="R18" s="3">
        <v>1.9488335409719948</v>
      </c>
      <c r="S18" s="3">
        <v>1.7789547011883622</v>
      </c>
      <c r="T18" s="3">
        <v>0.75735068659581462</v>
      </c>
      <c r="U18" s="3">
        <v>0.81774656705897453</v>
      </c>
      <c r="V18" s="3">
        <v>0.59526456738905331</v>
      </c>
      <c r="W18" s="3">
        <v>4.7985021487528812E-2</v>
      </c>
      <c r="X18" s="3">
        <v>0.17874301075799792</v>
      </c>
      <c r="Y18" s="3">
        <v>0.9680390086019397</v>
      </c>
      <c r="Z18" s="3">
        <v>0.24278310358851751</v>
      </c>
      <c r="AA18" s="3">
        <v>-0.15591417716916967</v>
      </c>
      <c r="AB18" s="3">
        <v>-3.0028722635893179</v>
      </c>
      <c r="AC18" s="3">
        <v>-3.4807588825703784</v>
      </c>
      <c r="AD18" s="3">
        <v>-1.8639149072583794</v>
      </c>
      <c r="AE18" s="3">
        <v>0.21439561059499734</v>
      </c>
      <c r="AF18" s="3">
        <v>0.8753856788005443</v>
      </c>
      <c r="AG18" s="3">
        <v>1.5736287731212384</v>
      </c>
      <c r="AH18" s="3">
        <v>0.32794475660589129</v>
      </c>
      <c r="AI18" s="3">
        <v>0.17327263346276212</v>
      </c>
      <c r="AJ18" s="3">
        <v>0.31895128415686536</v>
      </c>
      <c r="AK18" s="3">
        <v>1.0325555311041068</v>
      </c>
      <c r="AL18" s="3">
        <v>-0.30567989178401644</v>
      </c>
      <c r="AM18" s="3">
        <v>-0.32304436862767849</v>
      </c>
      <c r="AN18" s="3">
        <v>0.40023991208457677</v>
      </c>
      <c r="AO18" s="3">
        <v>4.1583808978162828E-2</v>
      </c>
      <c r="AP18" s="3">
        <v>-0.25357470442128882</v>
      </c>
      <c r="AQ18" s="3">
        <v>-0.27069023408128334</v>
      </c>
      <c r="AR18" s="3">
        <v>0.32979631305527501</v>
      </c>
      <c r="AS18" s="3">
        <v>0.66582441716975804</v>
      </c>
      <c r="AT18" s="3">
        <v>8.2377172650538455E-2</v>
      </c>
      <c r="AU18" s="3">
        <v>2.7037798475371133E-2</v>
      </c>
      <c r="AV18" s="3">
        <v>2.8342234730582838E-2</v>
      </c>
      <c r="AW18" s="3">
        <v>0.20810193947453648</v>
      </c>
      <c r="AX18" s="3">
        <v>0.22080487369227075</v>
      </c>
      <c r="AY18" s="3">
        <v>0.14794356570038136</v>
      </c>
      <c r="AZ18" s="3">
        <v>9.7427349407586128E-2</v>
      </c>
      <c r="BA18" s="3">
        <v>8.4487310139347294E-2</v>
      </c>
      <c r="BB18" s="3">
        <v>3.0015668505023463E-2</v>
      </c>
      <c r="BC18" s="3">
        <v>0.11362497217484169</v>
      </c>
      <c r="BD18" s="3">
        <v>-7.5007692370010481E-3</v>
      </c>
      <c r="BE18" s="3">
        <v>-8.706517152567983E-3</v>
      </c>
      <c r="BF18" s="3">
        <v>5.931975896467101E-3</v>
      </c>
    </row>
    <row r="19" spans="1:58" x14ac:dyDescent="0.25">
      <c r="A19" s="3">
        <v>-7.0732146971397292E-3</v>
      </c>
      <c r="B19" s="3">
        <v>0.39792813555552531</v>
      </c>
      <c r="C19" s="3">
        <v>1.0198858562061375</v>
      </c>
      <c r="D19" s="3">
        <v>0.92125627908750118</v>
      </c>
      <c r="E19" s="3">
        <v>0.71539147668706615</v>
      </c>
      <c r="F19" s="3">
        <v>1.0361624052257046</v>
      </c>
      <c r="G19" s="3">
        <v>0.76599270947748099</v>
      </c>
      <c r="H19" s="3">
        <v>0.53026533563258482</v>
      </c>
      <c r="I19" s="3">
        <v>0.88974022685079923</v>
      </c>
      <c r="J19" s="3">
        <v>0.7683534724981067</v>
      </c>
      <c r="K19" s="3">
        <v>0.66297609316592343</v>
      </c>
      <c r="L19" s="3">
        <v>0.12980157871194109</v>
      </c>
      <c r="M19" s="3">
        <v>7.7451349722768015E-2</v>
      </c>
      <c r="N19" s="3">
        <v>0.46188981358572523</v>
      </c>
      <c r="O19" s="3">
        <v>0.46627611817329218</v>
      </c>
      <c r="P19" s="3">
        <v>1.7786493185203645</v>
      </c>
      <c r="Q19" s="3">
        <v>1.97692652168866</v>
      </c>
      <c r="R19" s="3">
        <v>1.9844343747074999</v>
      </c>
      <c r="S19" s="3">
        <v>1.7901797276750786</v>
      </c>
      <c r="T19" s="3">
        <v>0.7589969424948606</v>
      </c>
      <c r="U19" s="3">
        <v>0.81910513645855332</v>
      </c>
      <c r="V19" s="3">
        <v>0.59749915856976976</v>
      </c>
      <c r="W19" s="3">
        <v>4.8213339575142733E-2</v>
      </c>
      <c r="X19" s="3">
        <v>0.17973122278407416</v>
      </c>
      <c r="Y19" s="3">
        <v>0.97500935440733016</v>
      </c>
      <c r="Z19" s="3">
        <v>0.24333671900709231</v>
      </c>
      <c r="AA19" s="3">
        <v>-0.15663272739466771</v>
      </c>
      <c r="AB19" s="3">
        <v>-3.0146247439479135</v>
      </c>
      <c r="AC19" s="3">
        <v>-3.4942627490405553</v>
      </c>
      <c r="AD19" s="3">
        <v>-1.8731579685926869</v>
      </c>
      <c r="AE19" s="3">
        <v>0.21524913937938095</v>
      </c>
      <c r="AF19" s="3">
        <v>0.87948219068016975</v>
      </c>
      <c r="AG19" s="3">
        <v>1.5823862327158933</v>
      </c>
      <c r="AH19" s="3">
        <v>0.32904525162762432</v>
      </c>
      <c r="AI19" s="3">
        <v>0.1745530277240892</v>
      </c>
      <c r="AJ19" s="3">
        <v>0.32169170455120799</v>
      </c>
      <c r="AK19" s="3">
        <v>1.0380240172249922</v>
      </c>
      <c r="AL19" s="3">
        <v>-0.30580191274202084</v>
      </c>
      <c r="AM19" s="3">
        <v>-0.32504779912360116</v>
      </c>
      <c r="AN19" s="3">
        <v>0.40229771903945721</v>
      </c>
      <c r="AO19" s="3">
        <v>4.1727980545647192E-2</v>
      </c>
      <c r="AP19" s="3">
        <v>-0.25361667300662916</v>
      </c>
      <c r="AQ19" s="3">
        <v>-0.27127465820003804</v>
      </c>
      <c r="AR19" s="3">
        <v>0.33634123593944132</v>
      </c>
      <c r="AS19" s="3">
        <v>0.67768317323437799</v>
      </c>
      <c r="AT19" s="3">
        <v>8.4176529240709286E-2</v>
      </c>
      <c r="AU19" s="3">
        <v>2.7562617119269994E-2</v>
      </c>
      <c r="AV19" s="3">
        <v>2.8207668127211427E-2</v>
      </c>
      <c r="AW19" s="3">
        <v>0.20957460611110701</v>
      </c>
      <c r="AX19" s="3">
        <v>0.2232661360627608</v>
      </c>
      <c r="AY19" s="3">
        <v>0.15020074628580016</v>
      </c>
      <c r="AZ19" s="3">
        <v>9.7745474592070281E-2</v>
      </c>
      <c r="BA19" s="3">
        <v>8.646564806467083E-2</v>
      </c>
      <c r="BB19" s="3">
        <v>3.0242478320818833E-2</v>
      </c>
      <c r="BC19" s="3">
        <v>0.11389712327840584</v>
      </c>
      <c r="BD19" s="3">
        <v>-7.7614875327314259E-3</v>
      </c>
      <c r="BE19" s="3">
        <v>-9.126109589541187E-3</v>
      </c>
      <c r="BF19" s="3">
        <v>6.1514401944684494E-3</v>
      </c>
    </row>
    <row r="20" spans="1:58" x14ac:dyDescent="0.25">
      <c r="A20" s="3">
        <v>-7.1321973972637842E-3</v>
      </c>
      <c r="B20" s="3">
        <v>0.39834414703519005</v>
      </c>
      <c r="C20" s="3">
        <v>1.0210920120376388</v>
      </c>
      <c r="D20" s="3">
        <v>0.92298068636182951</v>
      </c>
      <c r="E20" s="3">
        <v>0.71687566819802484</v>
      </c>
      <c r="F20" s="3">
        <v>1.0375485630594428</v>
      </c>
      <c r="G20" s="3">
        <v>0.76963129276079734</v>
      </c>
      <c r="H20" s="3">
        <v>0.53149438550934569</v>
      </c>
      <c r="I20" s="3">
        <v>0.89115279246185786</v>
      </c>
      <c r="J20" s="3">
        <v>0.77055295282677516</v>
      </c>
      <c r="K20" s="3">
        <v>0.66451736275334738</v>
      </c>
      <c r="L20" s="3">
        <v>0.13135236873980105</v>
      </c>
      <c r="M20" s="3">
        <v>7.8604683405592013E-2</v>
      </c>
      <c r="N20" s="3">
        <v>0.46314765977675254</v>
      </c>
      <c r="O20" s="3">
        <v>0.46719058632012089</v>
      </c>
      <c r="P20" s="3">
        <v>1.7870569439162987</v>
      </c>
      <c r="Q20" s="3">
        <v>2.0011473560875404</v>
      </c>
      <c r="R20" s="3">
        <v>2.0150978299838584</v>
      </c>
      <c r="S20" s="3">
        <v>1.7990898540805267</v>
      </c>
      <c r="T20" s="3">
        <v>0.76015909637034973</v>
      </c>
      <c r="U20" s="3">
        <v>0.82001734004681914</v>
      </c>
      <c r="V20" s="3">
        <v>0.59916588932613646</v>
      </c>
      <c r="W20" s="3">
        <v>4.8378255279812876E-2</v>
      </c>
      <c r="X20" s="3">
        <v>0.18049646486164583</v>
      </c>
      <c r="Y20" s="3">
        <v>0.98055543002328882</v>
      </c>
      <c r="Z20" s="3">
        <v>0.24372055116013147</v>
      </c>
      <c r="AA20" s="3">
        <v>-0.15721657237824926</v>
      </c>
      <c r="AB20" s="3">
        <v>-3.0234496947722844</v>
      </c>
      <c r="AC20" s="3">
        <v>-3.5042077586603493</v>
      </c>
      <c r="AD20" s="3">
        <v>-1.8801192905988584</v>
      </c>
      <c r="AE20" s="3">
        <v>0.21585966580568439</v>
      </c>
      <c r="AF20" s="3">
        <v>0.88255100436540612</v>
      </c>
      <c r="AG20" s="3">
        <v>1.5893081535292453</v>
      </c>
      <c r="AH20" s="3">
        <v>0.32982444468472316</v>
      </c>
      <c r="AI20" s="3">
        <v>0.1755609837838179</v>
      </c>
      <c r="AJ20" s="3">
        <v>0.32388020752269764</v>
      </c>
      <c r="AK20" s="3">
        <v>1.04225296192062</v>
      </c>
      <c r="AL20" s="3">
        <v>-0.30587725862913917</v>
      </c>
      <c r="AM20" s="3">
        <v>-0.32667667556391944</v>
      </c>
      <c r="AN20" s="3">
        <v>0.40391659689020809</v>
      </c>
      <c r="AO20" s="3">
        <v>4.1792993347344876E-2</v>
      </c>
      <c r="AP20" s="3">
        <v>-0.25365440264352168</v>
      </c>
      <c r="AQ20" s="3">
        <v>-0.27170669387032165</v>
      </c>
      <c r="AR20" s="3">
        <v>0.34213747544540318</v>
      </c>
      <c r="AS20" s="3">
        <v>0.68811167194868794</v>
      </c>
      <c r="AT20" s="3">
        <v>8.5792107645898952E-2</v>
      </c>
      <c r="AU20" s="3">
        <v>2.7983660298613877E-2</v>
      </c>
      <c r="AV20" s="3">
        <v>2.8081725976036864E-2</v>
      </c>
      <c r="AW20" s="3">
        <v>0.21073890109406523</v>
      </c>
      <c r="AX20" s="3">
        <v>0.22529573114877799</v>
      </c>
      <c r="AY20" s="3">
        <v>0.15214740342035515</v>
      </c>
      <c r="AZ20" s="3">
        <v>9.7973412474461341E-2</v>
      </c>
      <c r="BA20" s="3">
        <v>8.8239113669108526E-2</v>
      </c>
      <c r="BB20" s="3">
        <v>3.0425666494293679E-2</v>
      </c>
      <c r="BC20" s="3">
        <v>0.11408660218510391</v>
      </c>
      <c r="BD20" s="3">
        <v>-7.9802652054650203E-3</v>
      </c>
      <c r="BE20" s="3">
        <v>-9.4940425880318813E-3</v>
      </c>
      <c r="BF20" s="3">
        <v>6.3329040911330736E-3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83"/>
  <sheetViews>
    <sheetView topLeftCell="A27" workbookViewId="0">
      <selection sqref="A1:BE20"/>
    </sheetView>
  </sheetViews>
  <sheetFormatPr defaultRowHeight="15" x14ac:dyDescent="0.25"/>
  <cols>
    <col min="1" max="7" width="9.140625" style="3"/>
    <col min="8" max="8" width="12" style="3" bestFit="1" customWidth="1"/>
    <col min="9" max="9" width="9.140625" style="3"/>
    <col min="10" max="11" width="12" style="3" bestFit="1" customWidth="1"/>
    <col min="12" max="16384" width="9.140625" style="3"/>
  </cols>
  <sheetData>
    <row r="1" spans="1:58" x14ac:dyDescent="0.25">
      <c r="A1" s="3" t="s">
        <v>58</v>
      </c>
      <c r="B1" s="3">
        <v>1</v>
      </c>
      <c r="C1" s="3">
        <v>2</v>
      </c>
      <c r="D1" s="3">
        <v>3</v>
      </c>
      <c r="E1" s="3">
        <v>4</v>
      </c>
      <c r="F1" s="3">
        <v>5</v>
      </c>
      <c r="G1" s="3">
        <v>6</v>
      </c>
      <c r="H1" s="3">
        <v>7</v>
      </c>
      <c r="I1" s="3">
        <v>8</v>
      </c>
      <c r="J1" s="3">
        <v>9</v>
      </c>
      <c r="K1" s="3">
        <v>10</v>
      </c>
      <c r="L1" s="3">
        <v>11</v>
      </c>
      <c r="M1" s="3">
        <v>12</v>
      </c>
      <c r="N1" s="3">
        <v>13</v>
      </c>
      <c r="O1" s="3">
        <v>14</v>
      </c>
      <c r="P1" s="3">
        <v>15</v>
      </c>
      <c r="Q1" s="3">
        <v>16</v>
      </c>
      <c r="R1" s="3">
        <v>17</v>
      </c>
      <c r="S1" s="3">
        <v>18</v>
      </c>
      <c r="T1" s="3">
        <v>19</v>
      </c>
      <c r="U1" s="3">
        <v>20</v>
      </c>
      <c r="V1" s="3">
        <v>21</v>
      </c>
      <c r="W1" s="3">
        <v>22</v>
      </c>
      <c r="X1" s="3">
        <v>23</v>
      </c>
      <c r="Y1" s="3">
        <v>24</v>
      </c>
      <c r="Z1" s="3">
        <v>25</v>
      </c>
      <c r="AA1" s="3">
        <v>26</v>
      </c>
      <c r="AB1" s="3">
        <v>27</v>
      </c>
      <c r="AC1" s="3">
        <v>28</v>
      </c>
      <c r="AD1" s="3">
        <v>29</v>
      </c>
      <c r="AE1" s="3">
        <v>30</v>
      </c>
      <c r="AF1" s="3">
        <v>31</v>
      </c>
      <c r="AG1" s="3">
        <v>32</v>
      </c>
      <c r="AH1" s="3">
        <v>33</v>
      </c>
      <c r="AI1" s="3">
        <v>34</v>
      </c>
      <c r="AJ1" s="3">
        <v>35</v>
      </c>
      <c r="AK1" s="3">
        <v>36</v>
      </c>
      <c r="AL1" s="3">
        <v>37</v>
      </c>
      <c r="AM1" s="3">
        <v>38</v>
      </c>
      <c r="AN1" s="3">
        <v>39</v>
      </c>
      <c r="AO1" s="3">
        <v>40</v>
      </c>
      <c r="AP1" s="3">
        <v>41</v>
      </c>
      <c r="AQ1" s="3">
        <v>42</v>
      </c>
      <c r="AR1" s="3">
        <v>43</v>
      </c>
      <c r="AS1" s="3">
        <v>44</v>
      </c>
      <c r="AT1" s="3">
        <v>45</v>
      </c>
      <c r="AU1" s="3">
        <v>46</v>
      </c>
      <c r="AV1" s="3">
        <v>47</v>
      </c>
      <c r="AW1" s="3">
        <v>48</v>
      </c>
      <c r="AX1" s="3">
        <v>49</v>
      </c>
      <c r="AY1" s="3">
        <v>50</v>
      </c>
      <c r="AZ1" s="3">
        <v>51</v>
      </c>
      <c r="BA1" s="3">
        <v>52</v>
      </c>
      <c r="BB1" s="3">
        <v>53</v>
      </c>
      <c r="BC1" s="3">
        <v>54</v>
      </c>
      <c r="BD1" s="3">
        <v>55</v>
      </c>
      <c r="BE1" s="3">
        <v>56</v>
      </c>
      <c r="BF1" s="3">
        <v>57</v>
      </c>
    </row>
    <row r="2" spans="1:58" x14ac:dyDescent="0.25">
      <c r="B2" s="3" t="s">
        <v>88</v>
      </c>
      <c r="C2" s="3" t="s">
        <v>67</v>
      </c>
      <c r="D2" s="3" t="s">
        <v>68</v>
      </c>
      <c r="E2" s="3" t="s">
        <v>69</v>
      </c>
      <c r="F2" s="3" t="s">
        <v>70</v>
      </c>
      <c r="G2" s="3" t="s">
        <v>71</v>
      </c>
      <c r="H2" s="3" t="s">
        <v>72</v>
      </c>
      <c r="I2" s="3" t="s">
        <v>73</v>
      </c>
      <c r="J2" s="3" t="s">
        <v>74</v>
      </c>
      <c r="K2" s="3" t="s">
        <v>75</v>
      </c>
      <c r="L2" s="3" t="s">
        <v>76</v>
      </c>
      <c r="M2" s="3" t="s">
        <v>77</v>
      </c>
      <c r="N2" s="3" t="s">
        <v>78</v>
      </c>
      <c r="O2" s="3" t="s">
        <v>79</v>
      </c>
      <c r="P2" s="3" t="s">
        <v>80</v>
      </c>
      <c r="Q2" s="3" t="s">
        <v>81</v>
      </c>
      <c r="R2" s="3" t="s">
        <v>82</v>
      </c>
      <c r="S2" s="3" t="s">
        <v>83</v>
      </c>
      <c r="T2" s="3" t="s">
        <v>84</v>
      </c>
      <c r="U2" s="3" t="s">
        <v>85</v>
      </c>
      <c r="V2" s="3" t="s">
        <v>86</v>
      </c>
      <c r="W2" s="3" t="s">
        <v>87</v>
      </c>
      <c r="X2" s="3" t="s">
        <v>88</v>
      </c>
      <c r="Y2" s="3" t="s">
        <v>89</v>
      </c>
      <c r="Z2" s="3" t="s">
        <v>90</v>
      </c>
      <c r="AA2" s="3" t="s">
        <v>91</v>
      </c>
      <c r="AB2" s="3" t="s">
        <v>92</v>
      </c>
      <c r="AC2" s="3" t="s">
        <v>93</v>
      </c>
      <c r="AD2" s="3" t="s">
        <v>94</v>
      </c>
      <c r="AE2" s="3" t="s">
        <v>95</v>
      </c>
      <c r="AF2" s="3" t="s">
        <v>96</v>
      </c>
      <c r="AG2" s="3" t="s">
        <v>97</v>
      </c>
      <c r="AH2" s="3" t="s">
        <v>98</v>
      </c>
      <c r="AI2" s="3" t="s">
        <v>99</v>
      </c>
      <c r="AJ2" s="3" t="s">
        <v>100</v>
      </c>
      <c r="AK2" s="3" t="s">
        <v>101</v>
      </c>
      <c r="AL2" s="3" t="s">
        <v>102</v>
      </c>
      <c r="AM2" s="3" t="s">
        <v>103</v>
      </c>
      <c r="AN2" s="3" t="s">
        <v>104</v>
      </c>
      <c r="AO2" s="3" t="s">
        <v>105</v>
      </c>
      <c r="AP2" s="3" t="s">
        <v>106</v>
      </c>
      <c r="AQ2" s="3" t="s">
        <v>107</v>
      </c>
      <c r="AR2" s="3" t="s">
        <v>108</v>
      </c>
      <c r="AS2" s="3" t="s">
        <v>109</v>
      </c>
      <c r="AT2" s="3" t="s">
        <v>110</v>
      </c>
      <c r="AU2" s="3" t="s">
        <v>111</v>
      </c>
      <c r="AV2" s="3" t="s">
        <v>112</v>
      </c>
      <c r="AW2" s="3" t="s">
        <v>113</v>
      </c>
      <c r="AX2" s="3" t="s">
        <v>114</v>
      </c>
      <c r="AY2" s="3" t="s">
        <v>115</v>
      </c>
      <c r="AZ2" s="3" t="s">
        <v>116</v>
      </c>
      <c r="BA2" s="3" t="s">
        <v>117</v>
      </c>
      <c r="BB2" s="3" t="s">
        <v>118</v>
      </c>
      <c r="BC2" s="3" t="s">
        <v>119</v>
      </c>
      <c r="BD2" s="3" t="s">
        <v>120</v>
      </c>
      <c r="BE2" s="3" t="s">
        <v>121</v>
      </c>
      <c r="BF2" s="3" t="s">
        <v>122</v>
      </c>
    </row>
    <row r="3" spans="1:58" x14ac:dyDescent="0.25">
      <c r="A3" s="3" t="s">
        <v>57</v>
      </c>
      <c r="B3" s="4" t="s">
        <v>0</v>
      </c>
      <c r="C3" s="4" t="s">
        <v>1</v>
      </c>
      <c r="D3" s="4" t="s">
        <v>2</v>
      </c>
      <c r="E3" s="4" t="s">
        <v>3</v>
      </c>
      <c r="F3" s="4" t="s">
        <v>4</v>
      </c>
      <c r="G3" s="4" t="s">
        <v>5</v>
      </c>
      <c r="H3" s="4" t="s">
        <v>6</v>
      </c>
      <c r="I3" s="4" t="s">
        <v>7</v>
      </c>
      <c r="J3" s="4" t="s">
        <v>8</v>
      </c>
      <c r="K3" s="4" t="s">
        <v>9</v>
      </c>
      <c r="L3" s="4" t="s">
        <v>10</v>
      </c>
      <c r="M3" s="4" t="s">
        <v>11</v>
      </c>
      <c r="N3" s="4" t="s">
        <v>12</v>
      </c>
      <c r="O3" s="4" t="s">
        <v>13</v>
      </c>
      <c r="P3" s="4" t="s">
        <v>14</v>
      </c>
      <c r="Q3" s="4" t="s">
        <v>15</v>
      </c>
      <c r="R3" s="4" t="s">
        <v>16</v>
      </c>
      <c r="S3" s="4" t="s">
        <v>17</v>
      </c>
      <c r="T3" s="4" t="s">
        <v>18</v>
      </c>
      <c r="U3" s="4" t="s">
        <v>19</v>
      </c>
      <c r="V3" s="4" t="s">
        <v>20</v>
      </c>
      <c r="W3" s="4" t="s">
        <v>21</v>
      </c>
      <c r="X3" s="4" t="s">
        <v>22</v>
      </c>
      <c r="Y3" s="4" t="s">
        <v>23</v>
      </c>
      <c r="Z3" s="4" t="s">
        <v>24</v>
      </c>
      <c r="AA3" s="4" t="s">
        <v>25</v>
      </c>
      <c r="AB3" s="4" t="s">
        <v>26</v>
      </c>
      <c r="AC3" s="4" t="s">
        <v>27</v>
      </c>
      <c r="AD3" s="4" t="s">
        <v>28</v>
      </c>
      <c r="AE3" s="4" t="s">
        <v>29</v>
      </c>
      <c r="AF3" s="4" t="s">
        <v>30</v>
      </c>
      <c r="AG3" s="4" t="s">
        <v>31</v>
      </c>
      <c r="AH3" s="4" t="s">
        <v>32</v>
      </c>
      <c r="AI3" s="4" t="s">
        <v>33</v>
      </c>
      <c r="AJ3" s="4" t="s">
        <v>34</v>
      </c>
      <c r="AK3" s="4" t="s">
        <v>35</v>
      </c>
      <c r="AL3" s="4" t="s">
        <v>36</v>
      </c>
      <c r="AM3" s="4" t="s">
        <v>37</v>
      </c>
      <c r="AN3" s="4" t="s">
        <v>38</v>
      </c>
      <c r="AO3" s="4" t="s">
        <v>39</v>
      </c>
      <c r="AP3" s="4" t="s">
        <v>40</v>
      </c>
      <c r="AQ3" s="4" t="s">
        <v>41</v>
      </c>
      <c r="AR3" s="4" t="s">
        <v>42</v>
      </c>
      <c r="AS3" s="4" t="s">
        <v>43</v>
      </c>
      <c r="AT3" s="4" t="s">
        <v>44</v>
      </c>
      <c r="AU3" s="4" t="s">
        <v>45</v>
      </c>
      <c r="AV3" s="4" t="s">
        <v>46</v>
      </c>
      <c r="AW3" s="4" t="s">
        <v>47</v>
      </c>
      <c r="AX3" s="4" t="s">
        <v>48</v>
      </c>
      <c r="AY3" s="4" t="s">
        <v>49</v>
      </c>
      <c r="AZ3" s="4" t="s">
        <v>50</v>
      </c>
      <c r="BA3" s="4" t="s">
        <v>51</v>
      </c>
      <c r="BB3" s="4" t="s">
        <v>52</v>
      </c>
      <c r="BC3" s="4" t="s">
        <v>53</v>
      </c>
      <c r="BD3" s="4" t="s">
        <v>54</v>
      </c>
      <c r="BE3" s="4" t="s">
        <v>55</v>
      </c>
      <c r="BF3" s="4" t="s">
        <v>56</v>
      </c>
    </row>
    <row r="4" spans="1:58" x14ac:dyDescent="0.25">
      <c r="A4" s="3">
        <v>1</v>
      </c>
      <c r="B4" s="3">
        <f>Preços!B1</f>
        <v>-2.3664981749538239E-2</v>
      </c>
      <c r="C4" s="3">
        <f>Preços!C1</f>
        <v>-4.3267884910380694E-2</v>
      </c>
      <c r="D4" s="3">
        <f>Preços!D1</f>
        <v>-0.11702310007797312</v>
      </c>
      <c r="E4" s="3">
        <f>Preços!E1</f>
        <v>-1.5782813297537945E-2</v>
      </c>
      <c r="F4" s="3">
        <f>Preços!F1</f>
        <v>-8.142410602937078E-2</v>
      </c>
      <c r="G4" s="3">
        <f>Preços!G1</f>
        <v>-0.17412048147241732</v>
      </c>
      <c r="H4" s="3">
        <f>Preços!H1</f>
        <v>-4.3665092662192873E-2</v>
      </c>
      <c r="I4" s="3">
        <f>Preços!I1</f>
        <v>-5.45102479615589E-2</v>
      </c>
      <c r="J4" s="3">
        <f>Preços!J1</f>
        <v>-6.8178314301003962E-2</v>
      </c>
      <c r="K4" s="3">
        <f>Preços!K1</f>
        <v>-0.11074762597299559</v>
      </c>
      <c r="L4" s="3">
        <f>Preços!L1</f>
        <v>-0.11502800080221975</v>
      </c>
      <c r="M4" s="3">
        <f>Preços!M1</f>
        <v>-0.11829453871490259</v>
      </c>
      <c r="N4" s="3">
        <f>Preços!N1</f>
        <v>-7.4321864347726141E-2</v>
      </c>
      <c r="O4" s="3">
        <f>Preços!O1</f>
        <v>-1.7887510240011117E-3</v>
      </c>
      <c r="P4" s="3">
        <f>Preços!P1</f>
        <v>-6.5648027581244328E-3</v>
      </c>
      <c r="Q4" s="3">
        <f>Preços!Q1</f>
        <v>-2.4551328587352206E-2</v>
      </c>
      <c r="R4" s="3">
        <f>Preços!R1</f>
        <v>-1.1526016905338832E-2</v>
      </c>
      <c r="S4" s="3">
        <f>Preços!S1</f>
        <v>-6.5690861750633545E-2</v>
      </c>
      <c r="T4" s="3">
        <f>Preços!T1</f>
        <v>-6.8894054807711047E-2</v>
      </c>
      <c r="U4" s="3">
        <f>Preços!U1</f>
        <v>-8.4894196762086427E-2</v>
      </c>
      <c r="V4" s="3">
        <f>Preços!V1</f>
        <v>-0.12350843322905813</v>
      </c>
      <c r="W4" s="3">
        <f>Preços!W1</f>
        <v>-0.10880423124274285</v>
      </c>
      <c r="X4" s="3">
        <f>Preços!X1</f>
        <v>-7.7674311577602406E-2</v>
      </c>
      <c r="Y4" s="3">
        <f>Preços!Y1</f>
        <v>-0.10736026305941948</v>
      </c>
      <c r="Z4" s="3">
        <f>Preços!Z1</f>
        <v>-0.18246802374956017</v>
      </c>
      <c r="AA4" s="3">
        <f>Preços!AA1</f>
        <v>-0.69205499145617022</v>
      </c>
      <c r="AB4" s="3">
        <f>Preços!AB1</f>
        <v>-0.67843571448920059</v>
      </c>
      <c r="AC4" s="3">
        <f>Preços!AC1</f>
        <v>-0.48195820668126554</v>
      </c>
      <c r="AD4" s="3">
        <f>Preços!AD1</f>
        <v>-0.20221510437870016</v>
      </c>
      <c r="AE4" s="3">
        <f>Preços!AE1</f>
        <v>-0.12413979596457292</v>
      </c>
      <c r="AF4" s="3">
        <f>Preços!AF1</f>
        <v>-7.3143724246382824E-3</v>
      </c>
      <c r="AG4" s="3">
        <f>Preços!AG1</f>
        <v>-0.17013128337551864</v>
      </c>
      <c r="AH4" s="3">
        <f>Preços!AH1</f>
        <v>-0.15006408410795924</v>
      </c>
      <c r="AI4" s="3">
        <f>Preços!AI1</f>
        <v>-0.18028776735224961</v>
      </c>
      <c r="AJ4" s="3">
        <f>Preços!AJ1</f>
        <v>-9.5996429529243699E-2</v>
      </c>
      <c r="AK4" s="3">
        <f>Preços!AK1</f>
        <v>-0.28039251833167356</v>
      </c>
      <c r="AL4" s="3">
        <f>Preços!AL1</f>
        <v>-0.37969367104107032</v>
      </c>
      <c r="AM4" s="3">
        <f>Preços!AM1</f>
        <v>-0.17915056182917777</v>
      </c>
      <c r="AN4" s="3">
        <f>Preços!AN1</f>
        <v>-0.21515415798890603</v>
      </c>
      <c r="AO4" s="3">
        <f>Preços!AO1</f>
        <v>-0.39709461473897978</v>
      </c>
      <c r="AP4" s="3">
        <f>Preços!AP1</f>
        <v>-0.24466745293169057</v>
      </c>
      <c r="AQ4" s="3">
        <f>Preços!AQ1</f>
        <v>-0.11387844858627982</v>
      </c>
      <c r="AR4" s="3">
        <f>Preços!AR1</f>
        <v>-9.722975335240136E-2</v>
      </c>
      <c r="AS4" s="3">
        <f>Preços!AS1</f>
        <v>-0.12959831953421874</v>
      </c>
      <c r="AT4" s="3">
        <f>Preços!AT1</f>
        <v>-0.13782549371620378</v>
      </c>
      <c r="AU4" s="3">
        <f>Preços!AU1</f>
        <v>-0.13792559434901985</v>
      </c>
      <c r="AV4" s="3">
        <f>Preços!AV1</f>
        <v>-0.11741937168124883</v>
      </c>
      <c r="AW4" s="3">
        <f>Preços!AW1</f>
        <v>-0.11323158130319699</v>
      </c>
      <c r="AX4" s="3">
        <f>Preços!AX1</f>
        <v>-0.10437657105104581</v>
      </c>
      <c r="AY4" s="3">
        <f>Preços!AY1</f>
        <v>-0.12590454237468851</v>
      </c>
      <c r="AZ4" s="3">
        <f>Preços!AZ1</f>
        <v>-0.12856290463085784</v>
      </c>
      <c r="BA4" s="3">
        <f>Preços!BA1</f>
        <v>-0.12319986773953184</v>
      </c>
      <c r="BB4" s="3">
        <f>Preços!BB1</f>
        <v>-0.12566808695041454</v>
      </c>
      <c r="BC4" s="3">
        <f>Preços!BC1</f>
        <v>-0.13075422227738498</v>
      </c>
      <c r="BD4" s="3">
        <f>Preços!BD1</f>
        <v>-0.1222456545460604</v>
      </c>
      <c r="BE4" s="3">
        <f>Preços!BE1</f>
        <v>-0.11536948879444786</v>
      </c>
      <c r="BF4" s="3">
        <f>Preços!BF1</f>
        <v>1.3262207362663148E-2</v>
      </c>
    </row>
    <row r="5" spans="1:58" x14ac:dyDescent="0.25">
      <c r="A5" s="3">
        <f>+A4+1</f>
        <v>2</v>
      </c>
      <c r="B5" s="3">
        <f>Preços!B2</f>
        <v>-5.3656016621106417E-2</v>
      </c>
      <c r="C5" s="3">
        <f>Preços!C2</f>
        <v>-0.1148832088479157</v>
      </c>
      <c r="D5" s="3">
        <f>Preços!D2</f>
        <v>-0.25014781066511338</v>
      </c>
      <c r="E5" s="3">
        <f>Preços!E2</f>
        <v>-3.744980721784863E-2</v>
      </c>
      <c r="F5" s="3">
        <f>Preços!F2</f>
        <v>-0.19492637001127244</v>
      </c>
      <c r="G5" s="3">
        <f>Preços!G2</f>
        <v>-0.35976486616843273</v>
      </c>
      <c r="H5" s="3">
        <f>Preços!H2</f>
        <v>-0.11312928591031834</v>
      </c>
      <c r="I5" s="3">
        <f>Preços!I2</f>
        <v>-0.15443886016767161</v>
      </c>
      <c r="J5" s="3">
        <f>Preços!J2</f>
        <v>-0.18620627245780064</v>
      </c>
      <c r="K5" s="3">
        <f>Preços!K2</f>
        <v>-0.31650159393769028</v>
      </c>
      <c r="L5" s="3">
        <f>Preços!L2</f>
        <v>-0.31592487163817351</v>
      </c>
      <c r="M5" s="3">
        <f>Preços!M2</f>
        <v>-0.2821427048508518</v>
      </c>
      <c r="N5" s="3">
        <f>Preços!N2</f>
        <v>-0.20885292904027075</v>
      </c>
      <c r="O5" s="3">
        <f>Preços!O2</f>
        <v>-2.2647240223605536E-3</v>
      </c>
      <c r="P5" s="3">
        <f>Preços!P2</f>
        <v>-1.5319129381929919E-2</v>
      </c>
      <c r="Q5" s="3">
        <f>Preços!Q2</f>
        <v>-5.8580110535688679E-2</v>
      </c>
      <c r="R5" s="3">
        <f>Preços!R2</f>
        <v>-2.5288307552573386E-2</v>
      </c>
      <c r="S5" s="3">
        <f>Preços!S2</f>
        <v>-0.18039593389197472</v>
      </c>
      <c r="T5" s="3">
        <f>Preços!T2</f>
        <v>-0.18777453530723909</v>
      </c>
      <c r="U5" s="3">
        <f>Preços!U2</f>
        <v>-0.20897568473897676</v>
      </c>
      <c r="V5" s="3">
        <f>Preços!V2</f>
        <v>-0.3430512903369265</v>
      </c>
      <c r="W5" s="3">
        <f>Preços!W2</f>
        <v>-0.3043149890729735</v>
      </c>
      <c r="X5" s="3">
        <f>Preços!X2</f>
        <v>-0.19279381412742325</v>
      </c>
      <c r="Y5" s="3">
        <f>Preços!Y2</f>
        <v>-0.27414786479723618</v>
      </c>
      <c r="Z5" s="3">
        <f>Preços!Z2</f>
        <v>-0.42998907635393158</v>
      </c>
      <c r="AA5" s="3">
        <f>Preços!AA2</f>
        <v>-1.4388973526864857</v>
      </c>
      <c r="AB5" s="3">
        <f>Preços!AB2</f>
        <v>-1.4740311167876885</v>
      </c>
      <c r="AC5" s="3">
        <f>Preços!AC2</f>
        <v>-1.0538464315479779</v>
      </c>
      <c r="AD5" s="3">
        <f>Preços!AD2</f>
        <v>-0.45647058280231523</v>
      </c>
      <c r="AE5" s="3">
        <f>Preços!AE2</f>
        <v>-0.2791290643396116</v>
      </c>
      <c r="AF5" s="3">
        <f>Preços!AF2</f>
        <v>-1.6467522987417826E-2</v>
      </c>
      <c r="AG5" s="3">
        <f>Preços!AG2</f>
        <v>-0.37432381226794043</v>
      </c>
      <c r="AH5" s="3">
        <f>Preços!AH2</f>
        <v>-0.36107536619650604</v>
      </c>
      <c r="AI5" s="3">
        <f>Preços!AI2</f>
        <v>-0.39149190061392725</v>
      </c>
      <c r="AJ5" s="3">
        <f>Preços!AJ2</f>
        <v>-0.20817489818018009</v>
      </c>
      <c r="AK5" s="3">
        <f>Preços!AK2</f>
        <v>-0.599912419234927</v>
      </c>
      <c r="AL5" s="3">
        <f>Preços!AL2</f>
        <v>-0.80612588130017926</v>
      </c>
      <c r="AM5" s="3">
        <f>Preços!AM2</f>
        <v>-0.39908628056581907</v>
      </c>
      <c r="AN5" s="3">
        <f>Preços!AN2</f>
        <v>-0.47239321914199772</v>
      </c>
      <c r="AO5" s="3">
        <f>Preços!AO2</f>
        <v>-0.80643431797620124</v>
      </c>
      <c r="AP5" s="3">
        <f>Preços!AP2</f>
        <v>-0.56305708251103148</v>
      </c>
      <c r="AQ5" s="3">
        <f>Preços!AQ2</f>
        <v>-0.29387622844742056</v>
      </c>
      <c r="AR5" s="3">
        <f>Preços!AR2</f>
        <v>-0.23394049050728949</v>
      </c>
      <c r="AS5" s="3">
        <f>Preços!AS2</f>
        <v>-0.35509932972004332</v>
      </c>
      <c r="AT5" s="3">
        <f>Preços!AT2</f>
        <v>-0.37941134507534224</v>
      </c>
      <c r="AU5" s="3">
        <f>Preços!AU2</f>
        <v>-0.37990171590515098</v>
      </c>
      <c r="AV5" s="3">
        <f>Preços!AV2</f>
        <v>-0.31062566932412716</v>
      </c>
      <c r="AW5" s="3">
        <f>Preços!AW2</f>
        <v>-0.30409761425030934</v>
      </c>
      <c r="AX5" s="3">
        <f>Preços!AX2</f>
        <v>-0.28278385944814355</v>
      </c>
      <c r="AY5" s="3">
        <f>Preços!AY2</f>
        <v>-0.35509019255414165</v>
      </c>
      <c r="AZ5" s="3">
        <f>Preços!AZ2</f>
        <v>-0.36325776403919319</v>
      </c>
      <c r="BA5" s="3">
        <f>Preços!BA2</f>
        <v>-0.3637195457204534</v>
      </c>
      <c r="BB5" s="3">
        <f>Preços!BB2</f>
        <v>-0.35052073043424503</v>
      </c>
      <c r="BC5" s="3">
        <f>Preços!BC2</f>
        <v>-0.37956670325950403</v>
      </c>
      <c r="BD5" s="3">
        <f>Preços!BD2</f>
        <v>-0.36662867258635545</v>
      </c>
      <c r="BE5" s="3">
        <f>Preços!BE2</f>
        <v>-0.36595074859629984</v>
      </c>
      <c r="BF5" s="3">
        <f>Preços!BF2</f>
        <v>2.025184695297888E-2</v>
      </c>
    </row>
    <row r="6" spans="1:58" x14ac:dyDescent="0.25">
      <c r="A6" s="3">
        <f t="shared" ref="A6:A23" si="0">+A5+1</f>
        <v>3</v>
      </c>
      <c r="B6" s="3">
        <f>Preços!B3</f>
        <v>-8.4451252433037638E-2</v>
      </c>
      <c r="C6" s="3">
        <f>Preços!C3</f>
        <v>-0.18938607281009379</v>
      </c>
      <c r="D6" s="3">
        <f>Preços!D3</f>
        <v>-0.38749642736000123</v>
      </c>
      <c r="E6" s="3">
        <f>Preços!E3</f>
        <v>-5.9894677428506959E-2</v>
      </c>
      <c r="F6" s="3">
        <f>Preços!F3</f>
        <v>-0.3121890089372803</v>
      </c>
      <c r="G6" s="3">
        <f>Preços!G3</f>
        <v>-0.54911935026256131</v>
      </c>
      <c r="H6" s="3">
        <f>Preços!H3</f>
        <v>-0.18564397581134484</v>
      </c>
      <c r="I6" s="3">
        <f>Preços!I3</f>
        <v>-0.25908289263584239</v>
      </c>
      <c r="J6" s="3">
        <f>Preços!J3</f>
        <v>-0.30844222443585645</v>
      </c>
      <c r="K6" s="3">
        <f>Preços!K3</f>
        <v>-0.5295387178363864</v>
      </c>
      <c r="L6" s="3">
        <f>Preços!L3</f>
        <v>-0.5238357393292703</v>
      </c>
      <c r="M6" s="3">
        <f>Preços!M3</f>
        <v>-0.45476114726993311</v>
      </c>
      <c r="N6" s="3">
        <f>Preços!N3</f>
        <v>-0.34777304424412625</v>
      </c>
      <c r="O6" s="3">
        <f>Preços!O3</f>
        <v>-2.6782662407742741E-3</v>
      </c>
      <c r="P6" s="3">
        <f>Preços!P3</f>
        <v>-2.4286690985408921E-2</v>
      </c>
      <c r="Q6" s="3">
        <f>Preços!Q3</f>
        <v>-9.4256022413286011E-2</v>
      </c>
      <c r="R6" s="3">
        <f>Preços!R3</f>
        <v>-3.9557506906096052E-2</v>
      </c>
      <c r="S6" s="3">
        <f>Preços!S3</f>
        <v>-0.301030544695291</v>
      </c>
      <c r="T6" s="3">
        <f>Preços!T3</f>
        <v>-0.31270973012531567</v>
      </c>
      <c r="U6" s="3">
        <f>Preços!U3</f>
        <v>-0.33729838649360078</v>
      </c>
      <c r="V6" s="3">
        <f>Preços!V3</f>
        <v>-0.57006738686263825</v>
      </c>
      <c r="W6" s="3">
        <f>Preços!W3</f>
        <v>-0.50698178274150019</v>
      </c>
      <c r="X6" s="3">
        <f>Preços!X3</f>
        <v>-0.31318406940229471</v>
      </c>
      <c r="Y6" s="3">
        <f>Preços!Y3</f>
        <v>-0.44646882575299918</v>
      </c>
      <c r="Z6" s="3">
        <f>Preços!Z3</f>
        <v>-0.68595069991196356</v>
      </c>
      <c r="AA6" s="3">
        <f>Preços!AA3</f>
        <v>-2.2085575802345492</v>
      </c>
      <c r="AB6" s="3">
        <f>Preços!AB3</f>
        <v>-2.3215143051853349</v>
      </c>
      <c r="AC6" s="3">
        <f>Preços!AC3</f>
        <v>-1.6772151331304497</v>
      </c>
      <c r="AD6" s="3">
        <f>Preços!AD3</f>
        <v>-0.73288645157997268</v>
      </c>
      <c r="AE6" s="3">
        <f>Preços!AE3</f>
        <v>-0.43926262992745047</v>
      </c>
      <c r="AF6" s="3">
        <f>Preços!AF3</f>
        <v>-2.5954440096553899E-2</v>
      </c>
      <c r="AG6" s="3">
        <f>Preços!AG3</f>
        <v>-0.58222747793622576</v>
      </c>
      <c r="AH6" s="3">
        <f>Preços!AH3</f>
        <v>-0.57764265198789744</v>
      </c>
      <c r="AI6" s="3">
        <f>Preços!AI3</f>
        <v>-0.60620599330506453</v>
      </c>
      <c r="AJ6" s="3">
        <f>Preços!AJ3</f>
        <v>-0.32263298796426643</v>
      </c>
      <c r="AK6" s="3">
        <f>Preços!AK3</f>
        <v>-0.92539498839372403</v>
      </c>
      <c r="AL6" s="3">
        <f>Preços!AL3</f>
        <v>-1.2409755405005884</v>
      </c>
      <c r="AM6" s="3">
        <f>Preços!AM3</f>
        <v>-0.62351297384625193</v>
      </c>
      <c r="AN6" s="3">
        <f>Preços!AN3</f>
        <v>-0.73290598544344387</v>
      </c>
      <c r="AO6" s="3">
        <f>Preços!AO3</f>
        <v>-1.2170110495125397</v>
      </c>
      <c r="AP6" s="3">
        <f>Preços!AP3</f>
        <v>-0.89017591128548457</v>
      </c>
      <c r="AQ6" s="3">
        <f>Preços!AQ3</f>
        <v>-0.47918327180669351</v>
      </c>
      <c r="AR6" s="3">
        <f>Preços!AR3</f>
        <v>-0.3746021581980119</v>
      </c>
      <c r="AS6" s="3">
        <f>Preços!AS3</f>
        <v>-0.58801593578194922</v>
      </c>
      <c r="AT6" s="3">
        <f>Preços!AT3</f>
        <v>-0.6290328127267375</v>
      </c>
      <c r="AU6" s="3">
        <f>Preços!AU3</f>
        <v>-0.63034994274991929</v>
      </c>
      <c r="AV6" s="3">
        <f>Preços!AV3</f>
        <v>-0.51074078358968045</v>
      </c>
      <c r="AW6" s="3">
        <f>Preços!AW3</f>
        <v>-0.5019503888335386</v>
      </c>
      <c r="AX6" s="3">
        <f>Preços!AX3</f>
        <v>-0.46743592332227912</v>
      </c>
      <c r="AY6" s="3">
        <f>Preços!AY3</f>
        <v>-0.59185250877995532</v>
      </c>
      <c r="AZ6" s="3">
        <f>Preços!AZ3</f>
        <v>-0.60585768650179839</v>
      </c>
      <c r="BA6" s="3">
        <f>Preços!BA3</f>
        <v>-0.61274537390423323</v>
      </c>
      <c r="BB6" s="3">
        <f>Preços!BB3</f>
        <v>-0.58320950261425697</v>
      </c>
      <c r="BC6" s="3">
        <f>Preços!BC3</f>
        <v>-0.63708113059447458</v>
      </c>
      <c r="BD6" s="3">
        <f>Preços!BD3</f>
        <v>-0.61955806413040992</v>
      </c>
      <c r="BE6" s="3">
        <f>Preços!BE3</f>
        <v>-0.62554825818692539</v>
      </c>
      <c r="BF6" s="3">
        <f>Preços!BF3</f>
        <v>2.7487964832495493E-2</v>
      </c>
    </row>
    <row r="7" spans="1:58" x14ac:dyDescent="0.25">
      <c r="A7" s="3">
        <f t="shared" si="0"/>
        <v>4</v>
      </c>
      <c r="B7" s="3">
        <f>Preços!B4</f>
        <v>-0.11600098651770585</v>
      </c>
      <c r="C7" s="3">
        <f>Preços!C4</f>
        <v>-0.26640999094560414</v>
      </c>
      <c r="D7" s="3">
        <f>Preços!D4</f>
        <v>-0.52873160463566826</v>
      </c>
      <c r="E7" s="3">
        <f>Preços!E4</f>
        <v>-8.302505978978747E-2</v>
      </c>
      <c r="F7" s="3">
        <f>Preços!F4</f>
        <v>-0.43275987040517494</v>
      </c>
      <c r="G7" s="3">
        <f>Preços!G4</f>
        <v>-0.74080341546798323</v>
      </c>
      <c r="H7" s="3">
        <f>Preços!H4</f>
        <v>-0.26064695787515468</v>
      </c>
      <c r="I7" s="3">
        <f>Preços!I4</f>
        <v>-0.36766537030473723</v>
      </c>
      <c r="J7" s="3">
        <f>Preços!J4</f>
        <v>-0.43461920206634419</v>
      </c>
      <c r="K7" s="3">
        <f>Preços!K4</f>
        <v>-0.74982145339911321</v>
      </c>
      <c r="L7" s="3">
        <f>Preços!L4</f>
        <v>-0.73861999717315108</v>
      </c>
      <c r="M7" s="3">
        <f>Preços!M4</f>
        <v>-0.63385063660502672</v>
      </c>
      <c r="N7" s="3">
        <f>Preços!N4</f>
        <v>-0.49172822352936407</v>
      </c>
      <c r="O7" s="3">
        <f>Preços!O4</f>
        <v>-3.0694699075684007E-3</v>
      </c>
      <c r="P7" s="3">
        <f>Preços!P4</f>
        <v>-3.3525553373126016E-2</v>
      </c>
      <c r="Q7" s="3">
        <f>Preços!Q4</f>
        <v>-0.13144232629328512</v>
      </c>
      <c r="R7" s="3">
        <f>Preços!R4</f>
        <v>-5.4284795866887947E-2</v>
      </c>
      <c r="S7" s="3">
        <f>Preços!S4</f>
        <v>-0.4265252669237829</v>
      </c>
      <c r="T7" s="3">
        <f>Preços!T4</f>
        <v>-0.44281998020089253</v>
      </c>
      <c r="U7" s="3">
        <f>Preços!U4</f>
        <v>-0.46958536726361411</v>
      </c>
      <c r="V7" s="3">
        <f>Preços!V4</f>
        <v>-0.80451364504621203</v>
      </c>
      <c r="W7" s="3">
        <f>Preços!W4</f>
        <v>-0.71654646671908129</v>
      </c>
      <c r="X7" s="3">
        <f>Preços!X4</f>
        <v>-0.43817394572652768</v>
      </c>
      <c r="Y7" s="3">
        <f>Preços!Y4</f>
        <v>-0.62404127571399348</v>
      </c>
      <c r="Z7" s="3">
        <f>Preços!Z4</f>
        <v>-0.94980027382542964</v>
      </c>
      <c r="AA7" s="3">
        <f>Preços!AA4</f>
        <v>-2.99910523714495</v>
      </c>
      <c r="AB7" s="3">
        <f>Preços!AB4</f>
        <v>-3.2182799937529372</v>
      </c>
      <c r="AC7" s="3">
        <f>Preços!AC4</f>
        <v>-2.3459288055046046</v>
      </c>
      <c r="AD7" s="3">
        <f>Preços!AD4</f>
        <v>-1.0250218088572849</v>
      </c>
      <c r="AE7" s="3">
        <f>Preços!AE4</f>
        <v>-0.60400456244847911</v>
      </c>
      <c r="AF7" s="3">
        <f>Preços!AF4</f>
        <v>-3.5794903233021813E-2</v>
      </c>
      <c r="AG7" s="3">
        <f>Preços!AG4</f>
        <v>-0.79363350783437925</v>
      </c>
      <c r="AH7" s="3">
        <f>Preços!AH4</f>
        <v>-0.79963965697654737</v>
      </c>
      <c r="AI7" s="3">
        <f>Preços!AI4</f>
        <v>-0.82422630502715366</v>
      </c>
      <c r="AJ7" s="3">
        <f>Preços!AJ4</f>
        <v>-0.43917765250612861</v>
      </c>
      <c r="AK7" s="3">
        <f>Preços!AK4</f>
        <v>-1.2567558167906889</v>
      </c>
      <c r="AL7" s="3">
        <f>Preços!AL4</f>
        <v>-1.6848209047175211</v>
      </c>
      <c r="AM7" s="3">
        <f>Preços!AM4</f>
        <v>-0.85221537517975454</v>
      </c>
      <c r="AN7" s="3">
        <f>Preços!AN4</f>
        <v>-0.99686493935431386</v>
      </c>
      <c r="AO7" s="3">
        <f>Preços!AO4</f>
        <v>-1.6294954592806721</v>
      </c>
      <c r="AP7" s="3">
        <f>Preços!AP4</f>
        <v>-1.2259005613371121</v>
      </c>
      <c r="AQ7" s="3">
        <f>Preços!AQ4</f>
        <v>-0.6696948576971562</v>
      </c>
      <c r="AR7" s="3">
        <f>Preços!AR4</f>
        <v>-0.51906917431431276</v>
      </c>
      <c r="AS7" s="3">
        <f>Preços!AS4</f>
        <v>-0.82824720758469805</v>
      </c>
      <c r="AT7" s="3">
        <f>Preços!AT4</f>
        <v>-0.88660492681956748</v>
      </c>
      <c r="AU7" s="3">
        <f>Preços!AU4</f>
        <v>-0.8891161226750266</v>
      </c>
      <c r="AV7" s="3">
        <f>Preços!AV4</f>
        <v>-0.71756438526585642</v>
      </c>
      <c r="AW7" s="3">
        <f>Preços!AW4</f>
        <v>-0.70659660435401506</v>
      </c>
      <c r="AX7" s="3">
        <f>Preços!AX4</f>
        <v>-0.65822498536969309</v>
      </c>
      <c r="AY7" s="3">
        <f>Preços!AY4</f>
        <v>-0.83613690912590632</v>
      </c>
      <c r="AZ7" s="3">
        <f>Preços!AZ4</f>
        <v>-0.85631806187733694</v>
      </c>
      <c r="BA7" s="3">
        <f>Preços!BA4</f>
        <v>-0.87026331658016653</v>
      </c>
      <c r="BB7" s="3">
        <f>Preços!BB4</f>
        <v>-0.82356849988753922</v>
      </c>
      <c r="BC7" s="3">
        <f>Preços!BC4</f>
        <v>-0.90332147553692232</v>
      </c>
      <c r="BD7" s="3">
        <f>Preços!BD4</f>
        <v>-0.88105668931945935</v>
      </c>
      <c r="BE7" s="3">
        <f>Preços!BE4</f>
        <v>-0.89432180185687882</v>
      </c>
      <c r="BF7" s="3">
        <f>Preços!BF4</f>
        <v>3.4924556805737694E-2</v>
      </c>
    </row>
    <row r="8" spans="1:58" x14ac:dyDescent="0.25">
      <c r="A8" s="3">
        <f t="shared" si="0"/>
        <v>5</v>
      </c>
      <c r="B8" s="3">
        <f>Preços!B5</f>
        <v>-0.14826047602328751</v>
      </c>
      <c r="C8" s="3">
        <f>Preços!C5</f>
        <v>-0.34567644178112866</v>
      </c>
      <c r="D8" s="3">
        <f>Preços!D5</f>
        <v>-0.67367204449126916</v>
      </c>
      <c r="E8" s="3">
        <f>Preços!E5</f>
        <v>-0.1067459284890715</v>
      </c>
      <c r="F8" s="3">
        <f>Preços!F5</f>
        <v>-0.556313962268562</v>
      </c>
      <c r="G8" s="3">
        <f>Preços!G5</f>
        <v>-0.93391746386727315</v>
      </c>
      <c r="H8" s="3">
        <f>Preços!H5</f>
        <v>-0.33779505889238726</v>
      </c>
      <c r="I8" s="3">
        <f>Preços!I5</f>
        <v>-0.47960816487175872</v>
      </c>
      <c r="J8" s="3">
        <f>Preços!J5</f>
        <v>-0.56455114359027503</v>
      </c>
      <c r="K8" s="3">
        <f>Preços!K5</f>
        <v>-0.97736595369661838</v>
      </c>
      <c r="L8" s="3">
        <f>Preços!L5</f>
        <v>-0.96021630917203504</v>
      </c>
      <c r="M8" s="3">
        <f>Preços!M5</f>
        <v>-0.81807827319302362</v>
      </c>
      <c r="N8" s="3">
        <f>Preços!N5</f>
        <v>-0.64107900366934256</v>
      </c>
      <c r="O8" s="3">
        <f>Preços!O5</f>
        <v>-3.4350264223936833E-3</v>
      </c>
      <c r="P8" s="3">
        <f>Preços!P5</f>
        <v>-4.3047020550779358E-2</v>
      </c>
      <c r="Q8" s="3">
        <f>Preços!Q5</f>
        <v>-0.17001710609498843</v>
      </c>
      <c r="R8" s="3">
        <f>Preços!R5</f>
        <v>-6.9402801945284143E-2</v>
      </c>
      <c r="S8" s="3">
        <f>Preços!S5</f>
        <v>-0.55611264091650625</v>
      </c>
      <c r="T8" s="3">
        <f>Preços!T5</f>
        <v>-0.57751623918309569</v>
      </c>
      <c r="U8" s="3">
        <f>Preços!U5</f>
        <v>-0.60562007364672876</v>
      </c>
      <c r="V8" s="3">
        <f>Preços!V5</f>
        <v>-1.0464204757179463</v>
      </c>
      <c r="W8" s="3">
        <f>Preços!W5</f>
        <v>-0.9328835732595353</v>
      </c>
      <c r="X8" s="3">
        <f>Preços!X5</f>
        <v>-0.56723634763763409</v>
      </c>
      <c r="Y8" s="3">
        <f>Preços!Y5</f>
        <v>-0.80669398128953018</v>
      </c>
      <c r="Z8" s="3">
        <f>Preços!Z5</f>
        <v>-1.2212590562901582</v>
      </c>
      <c r="AA8" s="3">
        <f>Preços!AA5</f>
        <v>-3.8092950932357206</v>
      </c>
      <c r="AB8" s="3">
        <f>Preços!AB5</f>
        <v>-4.1635423259375859</v>
      </c>
      <c r="AC8" s="3">
        <f>Preços!AC5</f>
        <v>-3.0561691630970778</v>
      </c>
      <c r="AD8" s="3">
        <f>Preços!AD5</f>
        <v>-1.3291445256378709</v>
      </c>
      <c r="AE8" s="3">
        <f>Preços!AE5</f>
        <v>-0.77298571242840897</v>
      </c>
      <c r="AF8" s="3">
        <f>Preços!AF5</f>
        <v>-4.5976707828754293E-2</v>
      </c>
      <c r="AG8" s="3">
        <f>Preços!AG5</f>
        <v>-1.0083993244198952</v>
      </c>
      <c r="AH8" s="3">
        <f>Preços!AH5</f>
        <v>-1.0269970988521449</v>
      </c>
      <c r="AI8" s="3">
        <f>Preços!AI5</f>
        <v>-1.045412178518712</v>
      </c>
      <c r="AJ8" s="3">
        <f>Preços!AJ5</f>
        <v>-0.5576484878593857</v>
      </c>
      <c r="AK8" s="3">
        <f>Preços!AK5</f>
        <v>-1.5940219139664591</v>
      </c>
      <c r="AL8" s="3">
        <f>Preços!AL5</f>
        <v>-2.1381747664244499</v>
      </c>
      <c r="AM8" s="3">
        <f>Preços!AM5</f>
        <v>-1.0850523343008289</v>
      </c>
      <c r="AN8" s="3">
        <f>Preços!AN5</f>
        <v>-1.2643877598374043</v>
      </c>
      <c r="AO8" s="3">
        <f>Preços!AO5</f>
        <v>-2.044283417980397</v>
      </c>
      <c r="AP8" s="3">
        <f>Preços!AP5</f>
        <v>-1.5702237794130713</v>
      </c>
      <c r="AQ8" s="3">
        <f>Preços!AQ5</f>
        <v>-0.86536697135493057</v>
      </c>
      <c r="AR8" s="3">
        <f>Preços!AR5</f>
        <v>-0.66723712804837021</v>
      </c>
      <c r="AS8" s="3">
        <f>Preços!AS5</f>
        <v>-1.0757948494649949</v>
      </c>
      <c r="AT8" s="3">
        <f>Preços!AT5</f>
        <v>-1.1521485376995821</v>
      </c>
      <c r="AU8" s="3">
        <f>Preços!AU5</f>
        <v>-1.1561918206631105</v>
      </c>
      <c r="AV8" s="3">
        <f>Preços!AV5</f>
        <v>-0.93099025231077048</v>
      </c>
      <c r="AW8" s="3">
        <f>Preços!AW5</f>
        <v>-0.91793153129894334</v>
      </c>
      <c r="AX8" s="3">
        <f>Preços!AX5</f>
        <v>-0.85511290437203513</v>
      </c>
      <c r="AY8" s="3">
        <f>Preços!AY5</f>
        <v>-1.0879926985664312</v>
      </c>
      <c r="AZ8" s="3">
        <f>Preços!AZ5</f>
        <v>-1.114692675113127</v>
      </c>
      <c r="BA8" s="3">
        <f>Preços!BA5</f>
        <v>-1.1363665955053559</v>
      </c>
      <c r="BB8" s="3">
        <f>Preços!BB5</f>
        <v>-1.0715768822763261</v>
      </c>
      <c r="BC8" s="3">
        <f>Preços!BC5</f>
        <v>-1.1784220785408639</v>
      </c>
      <c r="BD8" s="3">
        <f>Preços!BD5</f>
        <v>-1.1512493814839209</v>
      </c>
      <c r="BE8" s="3">
        <f>Preços!BE5</f>
        <v>-1.1724689654793563</v>
      </c>
      <c r="BF8" s="3">
        <f>Preços!BF5</f>
        <v>4.2508298689125645E-2</v>
      </c>
    </row>
    <row r="9" spans="1:58" x14ac:dyDescent="0.25">
      <c r="A9" s="3">
        <f t="shared" si="0"/>
        <v>6</v>
      </c>
      <c r="B9" s="3">
        <f>Preços!B6</f>
        <v>-0.18116753362504845</v>
      </c>
      <c r="C9" s="3">
        <f>Preços!C6</f>
        <v>-0.42696206422336846</v>
      </c>
      <c r="D9" s="3">
        <f>Preços!D6</f>
        <v>-0.82220819024936276</v>
      </c>
      <c r="E9" s="3">
        <f>Preços!E6</f>
        <v>-0.13094446004839888</v>
      </c>
      <c r="F9" s="3">
        <f>Preços!F6</f>
        <v>-0.68260257615174735</v>
      </c>
      <c r="G9" s="3">
        <f>Preços!G6</f>
        <v>-1.1277771264716407</v>
      </c>
      <c r="H9" s="3">
        <f>Preços!H6</f>
        <v>-0.41685924555950882</v>
      </c>
      <c r="I9" s="3">
        <f>Preços!I6</f>
        <v>-0.59447423516524323</v>
      </c>
      <c r="J9" s="3">
        <f>Preços!J6</f>
        <v>-0.69810052363705744</v>
      </c>
      <c r="K9" s="3">
        <f>Preços!K6</f>
        <v>-1.2122350586312391</v>
      </c>
      <c r="L9" s="3">
        <f>Preços!L6</f>
        <v>-1.1886234415002028</v>
      </c>
      <c r="M9" s="3">
        <f>Preços!M6</f>
        <v>-1.0066446158629949</v>
      </c>
      <c r="N9" s="3">
        <f>Preços!N6</f>
        <v>-0.79600184126686901</v>
      </c>
      <c r="O9" s="3">
        <f>Preços!O6</f>
        <v>-3.7265324356328122E-3</v>
      </c>
      <c r="P9" s="3">
        <f>Preços!P6</f>
        <v>-5.2816543553624307E-2</v>
      </c>
      <c r="Q9" s="3">
        <f>Preços!Q6</f>
        <v>-0.20985951967757988</v>
      </c>
      <c r="R9" s="3">
        <f>Preços!R6</f>
        <v>-8.4811237996385014E-2</v>
      </c>
      <c r="S9" s="3">
        <f>Preços!S6</f>
        <v>-0.68921854105776781</v>
      </c>
      <c r="T9" s="3">
        <f>Preços!T6</f>
        <v>-0.71636804247432462</v>
      </c>
      <c r="U9" s="3">
        <f>Preços!U6</f>
        <v>-0.74521216595441198</v>
      </c>
      <c r="V9" s="3">
        <f>Preços!V6</f>
        <v>-1.2958706414419541</v>
      </c>
      <c r="W9" s="3">
        <f>Preços!W6</f>
        <v>-1.1559430813378624</v>
      </c>
      <c r="X9" s="3">
        <f>Preços!X6</f>
        <v>-0.6999264858896681</v>
      </c>
      <c r="Y9" s="3">
        <f>Preços!Y6</f>
        <v>-0.9943164271004945</v>
      </c>
      <c r="Z9" s="3">
        <f>Preços!Z6</f>
        <v>-1.5002206264341567</v>
      </c>
      <c r="AA9" s="3">
        <f>Preços!AA6</f>
        <v>-4.638320214461034</v>
      </c>
      <c r="AB9" s="3">
        <f>Preços!AB6</f>
        <v>-5.1580053356277684</v>
      </c>
      <c r="AC9" s="3">
        <f>Preços!AC6</f>
        <v>-3.8059898041773343</v>
      </c>
      <c r="AD9" s="3">
        <f>Preços!AD6</f>
        <v>-1.6433168891766714</v>
      </c>
      <c r="AE9" s="3">
        <f>Preços!AE6</f>
        <v>-0.94590322775809366</v>
      </c>
      <c r="AF9" s="3">
        <f>Preços!AF6</f>
        <v>-5.6450018162912396E-2</v>
      </c>
      <c r="AG9" s="3">
        <f>Preços!AG6</f>
        <v>-1.2264064697506738</v>
      </c>
      <c r="AH9" s="3">
        <f>Preços!AH6</f>
        <v>-1.2596749899785209</v>
      </c>
      <c r="AI9" s="3">
        <f>Preços!AI6</f>
        <v>-1.2696392956445313</v>
      </c>
      <c r="AJ9" s="3">
        <f>Preços!AJ6</f>
        <v>-0.67788420775759528</v>
      </c>
      <c r="AK9" s="3">
        <f>Preços!AK6</f>
        <v>-1.9372577830427784</v>
      </c>
      <c r="AL9" s="3">
        <f>Preços!AL6</f>
        <v>-2.6015001887781386</v>
      </c>
      <c r="AM9" s="3">
        <f>Preços!AM6</f>
        <v>-1.3219047150658358</v>
      </c>
      <c r="AN9" s="3">
        <f>Preços!AN6</f>
        <v>-1.5355481225350687</v>
      </c>
      <c r="AO9" s="3">
        <f>Preços!AO6</f>
        <v>-2.4615746520085691</v>
      </c>
      <c r="AP9" s="3">
        <f>Preços!AP6</f>
        <v>-1.9232384167287453</v>
      </c>
      <c r="AQ9" s="3">
        <f>Preços!AQ6</f>
        <v>-1.0661892449211785</v>
      </c>
      <c r="AR9" s="3">
        <f>Preços!AR6</f>
        <v>-0.81901163156229417</v>
      </c>
      <c r="AS9" s="3">
        <f>Preços!AS6</f>
        <v>-1.3307290478650424</v>
      </c>
      <c r="AT9" s="3">
        <f>Preços!AT6</f>
        <v>-1.4257612178747991</v>
      </c>
      <c r="AU9" s="3">
        <f>Preços!AU6</f>
        <v>-1.4316635722619875</v>
      </c>
      <c r="AV9" s="3">
        <f>Preços!AV6</f>
        <v>-1.1509630290263195</v>
      </c>
      <c r="AW9" s="3">
        <f>Preços!AW6</f>
        <v>-1.1358993616600199</v>
      </c>
      <c r="AX9" s="3">
        <f>Preços!AX6</f>
        <v>-1.0581005370203567</v>
      </c>
      <c r="AY9" s="3">
        <f>Preços!AY6</f>
        <v>-1.3475351077239961</v>
      </c>
      <c r="AZ9" s="3">
        <f>Preços!AZ6</f>
        <v>-1.3811045661579868</v>
      </c>
      <c r="BA9" s="3">
        <f>Preços!BA6</f>
        <v>-1.411226124215248</v>
      </c>
      <c r="BB9" s="3">
        <f>Preços!BB6</f>
        <v>-1.327300735676451</v>
      </c>
      <c r="BC9" s="3">
        <f>Preços!BC6</f>
        <v>-1.4625929973902885</v>
      </c>
      <c r="BD9" s="3">
        <f>Preços!BD6</f>
        <v>-1.4303347902677843</v>
      </c>
      <c r="BE9" s="3">
        <f>Preços!BE6</f>
        <v>-1.4602264813919463</v>
      </c>
      <c r="BF9" s="3">
        <f>Preços!BF6</f>
        <v>5.0178982687110185E-2</v>
      </c>
    </row>
    <row r="10" spans="1:58" x14ac:dyDescent="0.25">
      <c r="A10" s="3">
        <f t="shared" si="0"/>
        <v>7</v>
      </c>
      <c r="B10" s="3">
        <f>Preços!B7</f>
        <v>-0.21484193624136116</v>
      </c>
      <c r="C10" s="3">
        <f>Preços!C7</f>
        <v>-0.51027258117174457</v>
      </c>
      <c r="D10" s="3">
        <f>Preços!D7</f>
        <v>-0.97445953177134337</v>
      </c>
      <c r="E10" s="3">
        <f>Preços!E7</f>
        <v>-0.15568893538806527</v>
      </c>
      <c r="F10" s="3">
        <f>Preços!F7</f>
        <v>-0.81162185071430581</v>
      </c>
      <c r="G10" s="3">
        <f>Preços!G7</f>
        <v>-1.3219599931193149</v>
      </c>
      <c r="H10" s="3">
        <f>Preços!H7</f>
        <v>-0.49785939593136597</v>
      </c>
      <c r="I10" s="3">
        <f>Preços!I7</f>
        <v>-0.71212076416883319</v>
      </c>
      <c r="J10" s="3">
        <f>Preços!J7</f>
        <v>-0.83536298544517607</v>
      </c>
      <c r="K10" s="3">
        <f>Preços!K7</f>
        <v>-1.4547406731553525</v>
      </c>
      <c r="L10" s="3">
        <f>Preços!L7</f>
        <v>-1.4240903514781911</v>
      </c>
      <c r="M10" s="3">
        <f>Preços!M7</f>
        <v>-1.1992063040653145</v>
      </c>
      <c r="N10" s="3">
        <f>Preços!N7</f>
        <v>-0.95676426461944741</v>
      </c>
      <c r="O10" s="3">
        <f>Preços!O7</f>
        <v>-4.0578234973942529E-3</v>
      </c>
      <c r="P10" s="3">
        <f>Preços!P7</f>
        <v>-6.2965691259520007E-2</v>
      </c>
      <c r="Q10" s="3">
        <f>Preços!Q7</f>
        <v>-0.2510442261450585</v>
      </c>
      <c r="R10" s="3">
        <f>Preços!R7</f>
        <v>-0.10057674817333107</v>
      </c>
      <c r="S10" s="3">
        <f>Preços!S7</f>
        <v>-0.82557471434931973</v>
      </c>
      <c r="T10" s="3">
        <f>Preços!T7</f>
        <v>-0.85920650606703397</v>
      </c>
      <c r="U10" s="3">
        <f>Preços!U7</f>
        <v>-0.88837384277170584</v>
      </c>
      <c r="V10" s="3">
        <f>Preços!V7</f>
        <v>-1.5531935140535968</v>
      </c>
      <c r="W10" s="3">
        <f>Preços!W7</f>
        <v>-1.3859200214710987</v>
      </c>
      <c r="X10" s="3">
        <f>Preços!X7</f>
        <v>-0.83603912522454138</v>
      </c>
      <c r="Y10" s="3">
        <f>Preços!Y7</f>
        <v>-1.1870273818163635</v>
      </c>
      <c r="Z10" s="3">
        <f>Preços!Z7</f>
        <v>-1.786886971939261</v>
      </c>
      <c r="AA10" s="3">
        <f>Preços!AA7</f>
        <v>-5.4858245093448499</v>
      </c>
      <c r="AB10" s="3">
        <f>Preços!AB7</f>
        <v>-6.2036429732081233</v>
      </c>
      <c r="AC10" s="3">
        <f>Preços!AC7</f>
        <v>-4.5949615581955428</v>
      </c>
      <c r="AD10" s="3">
        <f>Preços!AD7</f>
        <v>-1.966834262038919</v>
      </c>
      <c r="AE10" s="3">
        <f>Preços!AE7</f>
        <v>-1.1226593469207846</v>
      </c>
      <c r="AF10" s="3">
        <f>Preços!AF7</f>
        <v>-6.7334992575529551E-2</v>
      </c>
      <c r="AG10" s="3">
        <f>Preços!AG7</f>
        <v>-1.4477338025237985</v>
      </c>
      <c r="AH10" s="3">
        <f>Preços!AH7</f>
        <v>-1.4978465617125014</v>
      </c>
      <c r="AI10" s="3">
        <f>Preços!AI7</f>
        <v>-1.4969780131473653</v>
      </c>
      <c r="AJ10" s="3">
        <f>Preços!AJ7</f>
        <v>-0.79990462732790757</v>
      </c>
      <c r="AK10" s="3">
        <f>Preços!AK7</f>
        <v>-2.2867421015560718</v>
      </c>
      <c r="AL10" s="3">
        <f>Preços!AL7</f>
        <v>-3.0754282961069301</v>
      </c>
      <c r="AM10" s="3">
        <f>Preços!AM7</f>
        <v>-1.5628419286406681</v>
      </c>
      <c r="AN10" s="3">
        <f>Preços!AN7</f>
        <v>-1.8105791694832063</v>
      </c>
      <c r="AO10" s="3">
        <f>Preços!AO7</f>
        <v>-2.8816275774748323</v>
      </c>
      <c r="AP10" s="3">
        <f>Preços!AP7</f>
        <v>-2.2853146439847927</v>
      </c>
      <c r="AQ10" s="3">
        <f>Preços!AQ7</f>
        <v>-1.2723764716813912</v>
      </c>
      <c r="AR10" s="3">
        <f>Preços!AR7</f>
        <v>-0.97449378654026475</v>
      </c>
      <c r="AS10" s="3">
        <f>Preços!AS7</f>
        <v>-1.5933745061702087</v>
      </c>
      <c r="AT10" s="3">
        <f>Preços!AT7</f>
        <v>-1.7078017844552762</v>
      </c>
      <c r="AU10" s="3">
        <f>Preços!AU7</f>
        <v>-1.715882074413877</v>
      </c>
      <c r="AV10" s="3">
        <f>Preços!AV7</f>
        <v>-1.3776536594872768</v>
      </c>
      <c r="AW10" s="3">
        <f>Preços!AW7</f>
        <v>-1.3606744895963141</v>
      </c>
      <c r="AX10" s="3">
        <f>Preços!AX7</f>
        <v>-1.2674148666414919</v>
      </c>
      <c r="AY10" s="3">
        <f>Preços!AY7</f>
        <v>-1.6151285882527566</v>
      </c>
      <c r="AZ10" s="3">
        <f>Preços!AZ7</f>
        <v>-1.6559362998058935</v>
      </c>
      <c r="BA10" s="3">
        <f>Preços!BA7</f>
        <v>-1.6952808203107517</v>
      </c>
      <c r="BB10" s="3">
        <f>Preços!BB7</f>
        <v>-1.5910607705718283</v>
      </c>
      <c r="BC10" s="3">
        <f>Preços!BC7</f>
        <v>-1.756304691448185</v>
      </c>
      <c r="BD10" s="3">
        <f>Preços!BD7</f>
        <v>-1.7187800711611079</v>
      </c>
      <c r="BE10" s="3">
        <f>Preços!BE7</f>
        <v>-1.7580819959850946</v>
      </c>
      <c r="BF10" s="3">
        <f>Preços!BF7</f>
        <v>5.7861266154746183E-2</v>
      </c>
    </row>
    <row r="11" spans="1:58" x14ac:dyDescent="0.25">
      <c r="A11" s="3">
        <f t="shared" si="0"/>
        <v>8</v>
      </c>
      <c r="B11" s="3">
        <f>Preços!B8</f>
        <v>-0.24918796649802122</v>
      </c>
      <c r="C11" s="3">
        <f>Preços!C8</f>
        <v>-0.59541660018297415</v>
      </c>
      <c r="D11" s="3">
        <f>Preços!D8</f>
        <v>-1.1303577846385471</v>
      </c>
      <c r="E11" s="3">
        <f>Preços!E8</f>
        <v>-0.1808228549888824</v>
      </c>
      <c r="F11" s="3">
        <f>Preços!F8</f>
        <v>-0.94318597710001395</v>
      </c>
      <c r="G11" s="3">
        <f>Preços!G8</f>
        <v>-1.5158328329437865</v>
      </c>
      <c r="H11" s="3">
        <f>Preços!H8</f>
        <v>-0.58062373824085967</v>
      </c>
      <c r="I11" s="3">
        <f>Preços!I8</f>
        <v>-0.83226035145359534</v>
      </c>
      <c r="J11" s="3">
        <f>Preços!J8</f>
        <v>-0.97624903884822034</v>
      </c>
      <c r="K11" s="3">
        <f>Preços!K8</f>
        <v>-1.705035835972335</v>
      </c>
      <c r="L11" s="3">
        <f>Preços!L8</f>
        <v>-1.6667002860377367</v>
      </c>
      <c r="M11" s="3">
        <f>Preços!M8</f>
        <v>-1.3953097515181478</v>
      </c>
      <c r="N11" s="3">
        <f>Preços!N8</f>
        <v>-1.123340791502514</v>
      </c>
      <c r="O11" s="3">
        <f>Preços!O8</f>
        <v>-4.3266159124644155E-3</v>
      </c>
      <c r="P11" s="3">
        <f>Preços!P8</f>
        <v>-7.3412286798135717E-2</v>
      </c>
      <c r="Q11" s="3">
        <f>Preços!Q8</f>
        <v>-0.29345424861852987</v>
      </c>
      <c r="R11" s="3">
        <f>Preços!R8</f>
        <v>-0.11654208009267419</v>
      </c>
      <c r="S11" s="3">
        <f>Preços!S8</f>
        <v>-0.96473811383445129</v>
      </c>
      <c r="T11" s="3">
        <f>Preços!T8</f>
        <v>-1.0056185753833047</v>
      </c>
      <c r="U11" s="3">
        <f>Preços!U8</f>
        <v>-1.0348925210243665</v>
      </c>
      <c r="V11" s="3">
        <f>Preços!V8</f>
        <v>-1.8185503829771243</v>
      </c>
      <c r="W11" s="3">
        <f>Preços!W8</f>
        <v>-1.622819986632229</v>
      </c>
      <c r="X11" s="3">
        <f>Preços!X8</f>
        <v>-0.97516147272732612</v>
      </c>
      <c r="Y11" s="3">
        <f>Preços!Y8</f>
        <v>-1.3847418721081195</v>
      </c>
      <c r="Z11" s="3">
        <f>Preços!Z8</f>
        <v>-2.0813303275740269</v>
      </c>
      <c r="AA11" s="3">
        <f>Preços!AA8</f>
        <v>-6.3514451723887255</v>
      </c>
      <c r="AB11" s="3">
        <f>Preços!AB8</f>
        <v>-7.3031585554210521</v>
      </c>
      <c r="AC11" s="3">
        <f>Preços!AC8</f>
        <v>-5.4234050802687506</v>
      </c>
      <c r="AD11" s="3">
        <f>Preços!AD8</f>
        <v>-2.2993574714344822</v>
      </c>
      <c r="AE11" s="3">
        <f>Preços!AE8</f>
        <v>-1.3029372805799189</v>
      </c>
      <c r="AF11" s="3">
        <f>Preços!AF8</f>
        <v>-7.8535328877316068E-2</v>
      </c>
      <c r="AG11" s="3">
        <f>Preços!AG8</f>
        <v>-1.6722458327175005</v>
      </c>
      <c r="AH11" s="3">
        <f>Preços!AH8</f>
        <v>-1.7414877428924447</v>
      </c>
      <c r="AI11" s="3">
        <f>Preços!AI8</f>
        <v>-1.7272927698549156</v>
      </c>
      <c r="AJ11" s="3">
        <f>Preços!AJ8</f>
        <v>-0.92350622328437604</v>
      </c>
      <c r="AK11" s="3">
        <f>Preços!AK8</f>
        <v>-2.6425929343545929</v>
      </c>
      <c r="AL11" s="3">
        <f>Preços!AL8</f>
        <v>-3.5603977971892409</v>
      </c>
      <c r="AM11" s="3">
        <f>Preços!AM8</f>
        <v>-1.8077067966256855</v>
      </c>
      <c r="AN11" s="3">
        <f>Preços!AN8</f>
        <v>-2.0894913707372731</v>
      </c>
      <c r="AO11" s="3">
        <f>Preços!AO8</f>
        <v>-3.3044307298476294</v>
      </c>
      <c r="AP11" s="3">
        <f>Preços!AP8</f>
        <v>-2.6567024164890651</v>
      </c>
      <c r="AQ11" s="3">
        <f>Preços!AQ8</f>
        <v>-1.4839702761169749</v>
      </c>
      <c r="AR11" s="3">
        <f>Preços!AR8</f>
        <v>-1.1335826855569331</v>
      </c>
      <c r="AS11" s="3">
        <f>Preços!AS8</f>
        <v>-1.8638977546978075</v>
      </c>
      <c r="AT11" s="3">
        <f>Preços!AT8</f>
        <v>-1.9984714965757933</v>
      </c>
      <c r="AU11" s="3">
        <f>Preços!AU8</f>
        <v>-2.0090253284550275</v>
      </c>
      <c r="AV11" s="3">
        <f>Preços!AV8</f>
        <v>-1.6110357518084428</v>
      </c>
      <c r="AW11" s="3">
        <f>Preços!AW8</f>
        <v>-1.5922471644517322</v>
      </c>
      <c r="AX11" s="3">
        <f>Preços!AX8</f>
        <v>-1.4830982295644501</v>
      </c>
      <c r="AY11" s="3">
        <f>Preços!AY8</f>
        <v>-1.8909650067400197</v>
      </c>
      <c r="AZ11" s="3">
        <f>Preços!AZ8</f>
        <v>-1.9394189853158994</v>
      </c>
      <c r="BA11" s="3">
        <f>Preços!BA8</f>
        <v>-1.9888209746379837</v>
      </c>
      <c r="BB11" s="3">
        <f>Preços!BB8</f>
        <v>-1.8629971960512748</v>
      </c>
      <c r="BC11" s="3">
        <f>Preços!BC8</f>
        <v>-2.0598572659069836</v>
      </c>
      <c r="BD11" s="3">
        <f>Preços!BD8</f>
        <v>-2.0169062168319374</v>
      </c>
      <c r="BE11" s="3">
        <f>Preços!BE8</f>
        <v>-2.0663665557075772</v>
      </c>
      <c r="BF11" s="3">
        <f>Preços!BF8</f>
        <v>6.5456511923378535E-2</v>
      </c>
    </row>
    <row r="12" spans="1:58" x14ac:dyDescent="0.25">
      <c r="A12" s="3">
        <f t="shared" si="0"/>
        <v>9</v>
      </c>
      <c r="B12" s="3">
        <f>Preços!B9</f>
        <v>-0.28422894291104672</v>
      </c>
      <c r="C12" s="3">
        <f>Preços!C9</f>
        <v>-0.68230499315080628</v>
      </c>
      <c r="D12" s="3">
        <f>Preços!D9</f>
        <v>-1.2899633525997434</v>
      </c>
      <c r="E12" s="3">
        <f>Preços!E9</f>
        <v>-0.20627349332960065</v>
      </c>
      <c r="F12" s="3">
        <f>Preços!F9</f>
        <v>-1.0772413001856496</v>
      </c>
      <c r="G12" s="3">
        <f>Preços!G9</f>
        <v>-1.7088066853293782</v>
      </c>
      <c r="H12" s="3">
        <f>Preços!H9</f>
        <v>-0.66507725211434332</v>
      </c>
      <c r="I12" s="3">
        <f>Preços!I9</f>
        <v>-0.95476808485573939</v>
      </c>
      <c r="J12" s="3">
        <f>Preços!J9</f>
        <v>-1.120806888941972</v>
      </c>
      <c r="K12" s="3">
        <f>Preços!K9</f>
        <v>-1.9634636331817723</v>
      </c>
      <c r="L12" s="3">
        <f>Preços!L9</f>
        <v>-1.9167072434759791</v>
      </c>
      <c r="M12" s="3">
        <f>Preços!M9</f>
        <v>-1.5945920078385023</v>
      </c>
      <c r="N12" s="3">
        <f>Preços!N9</f>
        <v>-1.2957305681252418</v>
      </c>
      <c r="O12" s="3">
        <f>Preços!O9</f>
        <v>-4.5542254122565851E-3</v>
      </c>
      <c r="P12" s="3">
        <f>Preços!P9</f>
        <v>-8.42140947469594E-2</v>
      </c>
      <c r="Q12" s="3">
        <f>Preços!Q9</f>
        <v>-0.33712333675972594</v>
      </c>
      <c r="R12" s="3">
        <f>Preços!R9</f>
        <v>-0.13266166126829626</v>
      </c>
      <c r="S12" s="3">
        <f>Preços!S9</f>
        <v>-1.1063445584066245</v>
      </c>
      <c r="T12" s="3">
        <f>Preços!T9</f>
        <v>-1.1551609342996927</v>
      </c>
      <c r="U12" s="3">
        <f>Preços!U9</f>
        <v>-1.1846278826150081</v>
      </c>
      <c r="V12" s="3">
        <f>Preços!V9</f>
        <v>-2.092273509870346</v>
      </c>
      <c r="W12" s="3">
        <f>Preços!W9</f>
        <v>-1.8667705925119682</v>
      </c>
      <c r="X12" s="3">
        <f>Preços!X9</f>
        <v>-1.1169620680154368</v>
      </c>
      <c r="Y12" s="3">
        <f>Preços!Y9</f>
        <v>-1.587469902421057</v>
      </c>
      <c r="Z12" s="3">
        <f>Preços!Z9</f>
        <v>-2.383803140123808</v>
      </c>
      <c r="AA12" s="3">
        <f>Preços!AA9</f>
        <v>-7.2351047147316212</v>
      </c>
      <c r="AB12" s="3">
        <f>Preços!AB9</f>
        <v>-8.4603398280829865</v>
      </c>
      <c r="AC12" s="3">
        <f>Preços!AC9</f>
        <v>-6.2924506010036403</v>
      </c>
      <c r="AD12" s="3">
        <f>Preços!AD9</f>
        <v>-2.6409525131237066</v>
      </c>
      <c r="AE12" s="3">
        <f>Preços!AE9</f>
        <v>-1.4864998966962473</v>
      </c>
      <c r="AF12" s="3">
        <f>Preços!AF9</f>
        <v>-9.0082191835916259E-2</v>
      </c>
      <c r="AG12" s="3">
        <f>Preços!AG9</f>
        <v>-1.8999004528211905</v>
      </c>
      <c r="AH12" s="3">
        <f>Preços!AH9</f>
        <v>-1.9907006794263382</v>
      </c>
      <c r="AI12" s="3">
        <f>Preços!AI9</f>
        <v>-1.9605635296879309</v>
      </c>
      <c r="AJ12" s="3">
        <f>Preços!AJ9</f>
        <v>-1.0485786759151128</v>
      </c>
      <c r="AK12" s="3">
        <f>Preços!AK9</f>
        <v>-3.0051317013755852</v>
      </c>
      <c r="AL12" s="3">
        <f>Preços!AL9</f>
        <v>-4.0570116600021748</v>
      </c>
      <c r="AM12" s="3">
        <f>Preços!AM9</f>
        <v>-2.0564146402284988</v>
      </c>
      <c r="AN12" s="3">
        <f>Preços!AN9</f>
        <v>-2.3724060429911931</v>
      </c>
      <c r="AO12" s="3">
        <f>Preços!AO9</f>
        <v>-3.7300623971748936</v>
      </c>
      <c r="AP12" s="3">
        <f>Preços!AP9</f>
        <v>-3.0378879631840827</v>
      </c>
      <c r="AQ12" s="3">
        <f>Preços!AQ9</f>
        <v>-1.7011864664104204</v>
      </c>
      <c r="AR12" s="3">
        <f>Preços!AR9</f>
        <v>-1.2963097148069536</v>
      </c>
      <c r="AS12" s="3">
        <f>Preços!AS9</f>
        <v>-2.1426488817800293</v>
      </c>
      <c r="AT12" s="3">
        <f>Preços!AT9</f>
        <v>-2.2981526226265148</v>
      </c>
      <c r="AU12" s="3">
        <f>Preços!AU9</f>
        <v>-2.3114074080214486</v>
      </c>
      <c r="AV12" s="3">
        <f>Preços!AV9</f>
        <v>-1.851205123458155</v>
      </c>
      <c r="AW12" s="3">
        <f>Preços!AW9</f>
        <v>-1.8307593325951221</v>
      </c>
      <c r="AX12" s="3">
        <f>Preços!AX9</f>
        <v>-1.7053451487867965</v>
      </c>
      <c r="AY12" s="3">
        <f>Preços!AY9</f>
        <v>-2.1753930436868241</v>
      </c>
      <c r="AZ12" s="3">
        <f>Preços!AZ9</f>
        <v>-2.2319801647317616</v>
      </c>
      <c r="BA12" s="3">
        <f>Preços!BA9</f>
        <v>-2.2923341441610123</v>
      </c>
      <c r="BB12" s="3">
        <f>Preços!BB9</f>
        <v>-2.1433794247843974</v>
      </c>
      <c r="BC12" s="3">
        <f>Preços!BC9</f>
        <v>-2.3736966330630049</v>
      </c>
      <c r="BD12" s="3">
        <f>Preços!BD9</f>
        <v>-2.3252368906567011</v>
      </c>
      <c r="BE12" s="3">
        <f>Preços!BE9</f>
        <v>-2.3856190719826253</v>
      </c>
      <c r="BF12" s="3">
        <f>Preços!BF9</f>
        <v>7.2828710209194014E-2</v>
      </c>
    </row>
    <row r="13" spans="1:58" x14ac:dyDescent="0.25">
      <c r="A13" s="3">
        <f t="shared" si="0"/>
        <v>10</v>
      </c>
      <c r="B13" s="3">
        <f>Preços!B10</f>
        <v>-0.31993660131753865</v>
      </c>
      <c r="C13" s="3">
        <f>Preços!C10</f>
        <v>-0.7707383588484884</v>
      </c>
      <c r="D13" s="3">
        <f>Preços!D10</f>
        <v>-1.4532904725526152</v>
      </c>
      <c r="E13" s="3">
        <f>Preços!E10</f>
        <v>-0.23183661867228755</v>
      </c>
      <c r="F13" s="3">
        <f>Preços!F10</f>
        <v>-1.213680906825787</v>
      </c>
      <c r="G13" s="3">
        <f>Preços!G10</f>
        <v>-1.9001103964397914</v>
      </c>
      <c r="H13" s="3">
        <f>Preços!H10</f>
        <v>-0.75102236952930834</v>
      </c>
      <c r="I13" s="3">
        <f>Preços!I10</f>
        <v>-1.0794938505582219</v>
      </c>
      <c r="J13" s="3">
        <f>Preços!J10</f>
        <v>-1.2690395111476294</v>
      </c>
      <c r="K13" s="3">
        <f>Preços!K10</f>
        <v>-2.2304153916955061</v>
      </c>
      <c r="L13" s="3">
        <f>Preços!L10</f>
        <v>-2.1743814048810761</v>
      </c>
      <c r="M13" s="3">
        <f>Preços!M10</f>
        <v>-1.7964918484391967</v>
      </c>
      <c r="N13" s="3">
        <f>Preços!N10</f>
        <v>-1.4737208093371645</v>
      </c>
      <c r="O13" s="3">
        <f>Preços!O10</f>
        <v>-4.7343652916254086E-3</v>
      </c>
      <c r="P13" s="3">
        <f>Preços!P10</f>
        <v>-9.5427760105237791E-2</v>
      </c>
      <c r="Q13" s="3">
        <f>Preços!Q10</f>
        <v>-0.38209110346557607</v>
      </c>
      <c r="R13" s="3">
        <f>Preços!R10</f>
        <v>-0.14883670897535284</v>
      </c>
      <c r="S13" s="3">
        <f>Preços!S10</f>
        <v>-1.2498402155688204</v>
      </c>
      <c r="T13" s="3">
        <f>Preços!T10</f>
        <v>-1.3070077602118202</v>
      </c>
      <c r="U13" s="3">
        <f>Preços!U10</f>
        <v>-1.337295636950675</v>
      </c>
      <c r="V13" s="3">
        <f>Preços!V10</f>
        <v>-2.3747057961158613</v>
      </c>
      <c r="W13" s="3">
        <f>Preços!W10</f>
        <v>-2.1178199476394766</v>
      </c>
      <c r="X13" s="3">
        <f>Preços!X10</f>
        <v>-1.2609699912897732</v>
      </c>
      <c r="Y13" s="3">
        <f>Preços!Y10</f>
        <v>-1.7950980211140499</v>
      </c>
      <c r="Z13" s="3">
        <f>Preços!Z10</f>
        <v>-2.6945582926381939</v>
      </c>
      <c r="AA13" s="3">
        <f>Preços!AA10</f>
        <v>-8.1368716078332408</v>
      </c>
      <c r="AB13" s="3">
        <f>Preços!AB10</f>
        <v>-9.6801402286094564</v>
      </c>
      <c r="AC13" s="3">
        <f>Preços!AC10</f>
        <v>-7.2037272013089293</v>
      </c>
      <c r="AD13" s="3">
        <f>Preços!AD10</f>
        <v>-2.9917707105495794</v>
      </c>
      <c r="AE13" s="3">
        <f>Preços!AE10</f>
        <v>-1.6729889402833042</v>
      </c>
      <c r="AF13" s="3">
        <f>Preços!AF10</f>
        <v>-0.1019772930976659</v>
      </c>
      <c r="AG13" s="3">
        <f>Preços!AG10</f>
        <v>-2.1305523950094107</v>
      </c>
      <c r="AH13" s="3">
        <f>Preços!AH10</f>
        <v>-2.2455345254571268</v>
      </c>
      <c r="AI13" s="3">
        <f>Preços!AI10</f>
        <v>-2.1967110974385418</v>
      </c>
      <c r="AJ13" s="3">
        <f>Preços!AJ10</f>
        <v>-1.1749173021546988</v>
      </c>
      <c r="AK13" s="3">
        <f>Preços!AK10</f>
        <v>-3.3747834719414782</v>
      </c>
      <c r="AL13" s="3">
        <f>Preços!AL10</f>
        <v>-4.5659071605235084</v>
      </c>
      <c r="AM13" s="3">
        <f>Preços!AM10</f>
        <v>-2.308746019732888</v>
      </c>
      <c r="AN13" s="3">
        <f>Preços!AN10</f>
        <v>-2.6593845781411884</v>
      </c>
      <c r="AO13" s="3">
        <f>Preços!AO10</f>
        <v>-4.1585602262965153</v>
      </c>
      <c r="AP13" s="3">
        <f>Preços!AP10</f>
        <v>-3.4294806677295786</v>
      </c>
      <c r="AQ13" s="3">
        <f>Preços!AQ10</f>
        <v>-1.9242676119211599</v>
      </c>
      <c r="AR13" s="3">
        <f>Preços!AR10</f>
        <v>-1.462679665687272</v>
      </c>
      <c r="AS13" s="3">
        <f>Preços!AS10</f>
        <v>-2.4300009333433126</v>
      </c>
      <c r="AT13" s="3">
        <f>Preços!AT10</f>
        <v>-2.6072526027653198</v>
      </c>
      <c r="AU13" s="3">
        <f>Preços!AU10</f>
        <v>-2.6232663607418161</v>
      </c>
      <c r="AV13" s="3">
        <f>Preços!AV10</f>
        <v>-2.0981938609019424</v>
      </c>
      <c r="AW13" s="3">
        <f>Preços!AW10</f>
        <v>-2.0763440555894408</v>
      </c>
      <c r="AX13" s="3">
        <f>Preços!AX10</f>
        <v>-1.9343374592654228</v>
      </c>
      <c r="AY13" s="3">
        <f>Preços!AY10</f>
        <v>-2.4687359794301256</v>
      </c>
      <c r="AZ13" s="3">
        <f>Preços!AZ10</f>
        <v>-2.5340894847683537</v>
      </c>
      <c r="BA13" s="3">
        <f>Preços!BA10</f>
        <v>-2.6063473373359347</v>
      </c>
      <c r="BB13" s="3">
        <f>Preços!BB10</f>
        <v>-2.4323939998063371</v>
      </c>
      <c r="BC13" s="3">
        <f>Preços!BC10</f>
        <v>-2.6982028705124783</v>
      </c>
      <c r="BD13" s="3">
        <f>Preços!BD10</f>
        <v>-2.6443420195966794</v>
      </c>
      <c r="BE13" s="3">
        <f>Preços!BE10</f>
        <v>-2.7164610218309071</v>
      </c>
      <c r="BF13" s="3">
        <f>Preços!BF10</f>
        <v>7.977940382470905E-2</v>
      </c>
    </row>
    <row r="14" spans="1:58" x14ac:dyDescent="0.25">
      <c r="A14" s="3">
        <f t="shared" si="0"/>
        <v>11</v>
      </c>
      <c r="B14" s="3">
        <f>Preços!B11</f>
        <v>-0.32737307908417002</v>
      </c>
      <c r="C14" s="3">
        <f>Preços!C11</f>
        <v>-0.8067272128685965</v>
      </c>
      <c r="D14" s="3">
        <f>Preços!D11</f>
        <v>-1.4673905099876206</v>
      </c>
      <c r="E14" s="3">
        <f>Preços!E11</f>
        <v>-0.23962776602188818</v>
      </c>
      <c r="F14" s="3">
        <f>Preços!F11</f>
        <v>-1.2541421178061118</v>
      </c>
      <c r="G14" s="3">
        <f>Preços!G11</f>
        <v>-1.908622092908463</v>
      </c>
      <c r="H14" s="3">
        <f>Preços!H11</f>
        <v>-0.78281953497487677</v>
      </c>
      <c r="I14" s="3">
        <f>Preços!I11</f>
        <v>-1.1345737798319711</v>
      </c>
      <c r="J14" s="3">
        <f>Preços!J11</f>
        <v>-1.3325132474287793</v>
      </c>
      <c r="K14" s="3">
        <f>Preços!K11</f>
        <v>-2.3538189092888073</v>
      </c>
      <c r="L14" s="3">
        <f>Preços!L11</f>
        <v>-2.2849593729853734</v>
      </c>
      <c r="M14" s="3">
        <f>Preços!M11</f>
        <v>-1.8445417207451409</v>
      </c>
      <c r="N14" s="3">
        <f>Preços!N11</f>
        <v>-1.5564809843460981</v>
      </c>
      <c r="O14" s="3">
        <f>Preços!O11</f>
        <v>-2.8307265807825388E-3</v>
      </c>
      <c r="P14" s="3">
        <f>Preços!P11</f>
        <v>-9.8281208011308241E-2</v>
      </c>
      <c r="Q14" s="3">
        <f>Preços!Q11</f>
        <v>-0.39497423484524674</v>
      </c>
      <c r="R14" s="3">
        <f>Preços!R11</f>
        <v>-0.15204087902673802</v>
      </c>
      <c r="S14" s="3">
        <f>Preços!S11</f>
        <v>-1.310498043627939</v>
      </c>
      <c r="T14" s="3">
        <f>Preços!T11</f>
        <v>-1.3737202805190862</v>
      </c>
      <c r="U14" s="3">
        <f>Preços!U11</f>
        <v>-1.3883001679856788</v>
      </c>
      <c r="V14" s="3">
        <f>Preços!V11</f>
        <v>-2.4982878009328857</v>
      </c>
      <c r="W14" s="3">
        <f>Preços!W11</f>
        <v>-2.2300678313051825</v>
      </c>
      <c r="X14" s="3">
        <f>Preços!X11</f>
        <v>-1.3113716029765854</v>
      </c>
      <c r="Y14" s="3">
        <f>Preços!Y11</f>
        <v>-1.8710239474396539</v>
      </c>
      <c r="Z14" s="3">
        <f>Preços!Z11</f>
        <v>-2.7695784572507876</v>
      </c>
      <c r="AA14" s="3">
        <f>Preços!AA11</f>
        <v>-8.1528699902842945</v>
      </c>
      <c r="AB14" s="3">
        <f>Preços!AB11</f>
        <v>-9.6949480341416923</v>
      </c>
      <c r="AC14" s="3">
        <f>Preços!AC11</f>
        <v>-7.2251519361341998</v>
      </c>
      <c r="AD14" s="3">
        <f>Preços!AD11</f>
        <v>-3.0152653610505231</v>
      </c>
      <c r="AE14" s="3">
        <f>Preços!AE11</f>
        <v>-1.7035436858371611</v>
      </c>
      <c r="AF14" s="3">
        <f>Preços!AF11</f>
        <v>-0.10462627215642728</v>
      </c>
      <c r="AG14" s="3">
        <f>Preços!AG11</f>
        <v>-2.1729842069691641</v>
      </c>
      <c r="AH14" s="3">
        <f>Preços!AH11</f>
        <v>-2.3226341884145074</v>
      </c>
      <c r="AI14" s="3">
        <f>Preços!AI11</f>
        <v>-2.2333094047441882</v>
      </c>
      <c r="AJ14" s="3">
        <f>Preços!AJ11</f>
        <v>-1.1956841022875864</v>
      </c>
      <c r="AK14" s="3">
        <f>Preços!AK11</f>
        <v>-3.4120204869192317</v>
      </c>
      <c r="AL14" s="3">
        <f>Preços!AL11</f>
        <v>-4.6133845865006577</v>
      </c>
      <c r="AM14" s="3">
        <f>Preços!AM11</f>
        <v>-2.3616966332207334</v>
      </c>
      <c r="AN14" s="3">
        <f>Preços!AN11</f>
        <v>-2.7131327978993536</v>
      </c>
      <c r="AO14" s="3">
        <f>Preços!AO11</f>
        <v>-4.170603111601201</v>
      </c>
      <c r="AP14" s="3">
        <f>Preços!AP11</f>
        <v>-3.5110602579137895</v>
      </c>
      <c r="AQ14" s="3">
        <f>Preços!AQ11</f>
        <v>-2.007155494458801</v>
      </c>
      <c r="AR14" s="3">
        <f>Preços!AR11</f>
        <v>-1.5128201913944928</v>
      </c>
      <c r="AS14" s="3">
        <f>Preços!AS11</f>
        <v>-2.5525769713661828</v>
      </c>
      <c r="AT14" s="3">
        <f>Preços!AT11</f>
        <v>-2.7394861179334207</v>
      </c>
      <c r="AU14" s="3">
        <f>Preços!AU11</f>
        <v>-2.7545815784435601</v>
      </c>
      <c r="AV14" s="3">
        <f>Preços!AV11</f>
        <v>-2.195567135605081</v>
      </c>
      <c r="AW14" s="3">
        <f>Preços!AW11</f>
        <v>-2.1762857021294102</v>
      </c>
      <c r="AX14" s="3">
        <f>Preços!AX11</f>
        <v>-2.0301273511891482</v>
      </c>
      <c r="AY14" s="3">
        <f>Preços!AY11</f>
        <v>-2.6012104858756824</v>
      </c>
      <c r="AZ14" s="3">
        <f>Preços!AZ11</f>
        <v>-2.6701145962999218</v>
      </c>
      <c r="BA14" s="3">
        <f>Preços!BA11</f>
        <v>-2.7568900811422825</v>
      </c>
      <c r="BB14" s="3">
        <f>Preços!BB11</f>
        <v>-2.5584461768887845</v>
      </c>
      <c r="BC14" s="3">
        <f>Preços!BC11</f>
        <v>-2.8473322550782831</v>
      </c>
      <c r="BD14" s="3">
        <f>Preços!BD11</f>
        <v>-2.800850068191052</v>
      </c>
      <c r="BE14" s="3">
        <f>Preços!BE11</f>
        <v>-2.8909128421345409</v>
      </c>
      <c r="BF14" s="3">
        <f>Preços!BF11</f>
        <v>7.1747668072408288E-2</v>
      </c>
    </row>
    <row r="15" spans="1:58" x14ac:dyDescent="0.25">
      <c r="A15" s="3">
        <f t="shared" si="0"/>
        <v>12</v>
      </c>
      <c r="B15" s="3">
        <f>Preços!B12</f>
        <v>-0.32762581605718655</v>
      </c>
      <c r="C15" s="3">
        <f>Preços!C12</f>
        <v>-0.80812989076141095</v>
      </c>
      <c r="D15" s="3">
        <f>Preços!D12</f>
        <v>-1.4679421956970584</v>
      </c>
      <c r="E15" s="3">
        <f>Preços!E12</f>
        <v>-0.24049317537677695</v>
      </c>
      <c r="F15" s="3">
        <f>Preços!F12</f>
        <v>-1.2558536646198215</v>
      </c>
      <c r="G15" s="3">
        <f>Preços!G12</f>
        <v>-1.912179331841668</v>
      </c>
      <c r="H15" s="3">
        <f>Preços!H12</f>
        <v>-0.78411530391108153</v>
      </c>
      <c r="I15" s="3">
        <f>Preços!I12</f>
        <v>-1.1360168461184594</v>
      </c>
      <c r="J15" s="3">
        <f>Preços!J12</f>
        <v>-1.3333297294831237</v>
      </c>
      <c r="K15" s="3">
        <f>Preços!K12</f>
        <v>-2.3536468110086139</v>
      </c>
      <c r="L15" s="3">
        <f>Preços!L12</f>
        <v>-2.2849949319630691</v>
      </c>
      <c r="M15" s="3">
        <f>Preços!M12</f>
        <v>-1.8490972407639639</v>
      </c>
      <c r="N15" s="3">
        <f>Preços!N12</f>
        <v>-1.5585975376771755</v>
      </c>
      <c r="O15" s="3">
        <f>Preços!O12</f>
        <v>-2.8886130466365678E-3</v>
      </c>
      <c r="P15" s="3">
        <f>Preços!P12</f>
        <v>-9.835904772672599E-2</v>
      </c>
      <c r="Q15" s="3">
        <f>Preços!Q12</f>
        <v>-0.39630055602928316</v>
      </c>
      <c r="R15" s="3">
        <f>Preços!R12</f>
        <v>-0.15295997887365687</v>
      </c>
      <c r="S15" s="3">
        <f>Preços!S12</f>
        <v>-1.3139073606530771</v>
      </c>
      <c r="T15" s="3">
        <f>Preços!T12</f>
        <v>-1.3785142425317254</v>
      </c>
      <c r="U15" s="3">
        <f>Preços!U12</f>
        <v>-1.390608263674753</v>
      </c>
      <c r="V15" s="3">
        <f>Preços!V12</f>
        <v>-2.4975456655762285</v>
      </c>
      <c r="W15" s="3">
        <f>Preços!W12</f>
        <v>-2.2307823397412774</v>
      </c>
      <c r="X15" s="3">
        <f>Preços!X12</f>
        <v>-1.3167602453651339</v>
      </c>
      <c r="Y15" s="3">
        <f>Preços!Y12</f>
        <v>-1.8721372248965862</v>
      </c>
      <c r="Z15" s="3">
        <f>Preços!Z12</f>
        <v>-2.7697264184321169</v>
      </c>
      <c r="AA15" s="3">
        <f>Preços!AA12</f>
        <v>-8.1484127394397596</v>
      </c>
      <c r="AB15" s="3">
        <f>Preços!AB12</f>
        <v>-9.6742625504983906</v>
      </c>
      <c r="AC15" s="3">
        <f>Preços!AC12</f>
        <v>-7.2269582244279817</v>
      </c>
      <c r="AD15" s="3">
        <f>Preços!AD12</f>
        <v>-3.0186011188670148</v>
      </c>
      <c r="AE15" s="3">
        <f>Preços!AE12</f>
        <v>-1.7066751383642775</v>
      </c>
      <c r="AF15" s="3">
        <f>Preços!AF12</f>
        <v>-0.10488002803492602</v>
      </c>
      <c r="AG15" s="3">
        <f>Preços!AG12</f>
        <v>-2.1742396134424635</v>
      </c>
      <c r="AH15" s="3">
        <f>Preços!AH12</f>
        <v>-2.3234770922004655</v>
      </c>
      <c r="AI15" s="3">
        <f>Preços!AI12</f>
        <v>-2.2343981956478576</v>
      </c>
      <c r="AJ15" s="3">
        <f>Preços!AJ12</f>
        <v>-1.1975632981598094</v>
      </c>
      <c r="AK15" s="3">
        <f>Preços!AK12</f>
        <v>-3.4108987160532789</v>
      </c>
      <c r="AL15" s="3">
        <f>Preços!AL12</f>
        <v>-4.6112172052994227</v>
      </c>
      <c r="AM15" s="3">
        <f>Preços!AM12</f>
        <v>-2.3638468756433495</v>
      </c>
      <c r="AN15" s="3">
        <f>Preços!AN12</f>
        <v>-2.7131449515164774</v>
      </c>
      <c r="AO15" s="3">
        <f>Preços!AO12</f>
        <v>-4.1701161012470127</v>
      </c>
      <c r="AP15" s="3">
        <f>Preços!AP12</f>
        <v>-3.5087433194553541</v>
      </c>
      <c r="AQ15" s="3">
        <f>Preços!AQ12</f>
        <v>-2.007039801344479</v>
      </c>
      <c r="AR15" s="3">
        <f>Preços!AR12</f>
        <v>-1.5146024206665776</v>
      </c>
      <c r="AS15" s="3">
        <f>Preços!AS12</f>
        <v>-2.5520297010784176</v>
      </c>
      <c r="AT15" s="3">
        <f>Preços!AT12</f>
        <v>-2.7382049178481527</v>
      </c>
      <c r="AU15" s="3">
        <f>Preços!AU12</f>
        <v>-2.7529769233024859</v>
      </c>
      <c r="AV15" s="3">
        <f>Preços!AV12</f>
        <v>-2.1969278365202349</v>
      </c>
      <c r="AW15" s="3">
        <f>Preços!AW12</f>
        <v>-2.1779174288871772</v>
      </c>
      <c r="AX15" s="3">
        <f>Preços!AX12</f>
        <v>-2.0310218690057336</v>
      </c>
      <c r="AY15" s="3">
        <f>Preços!AY12</f>
        <v>-2.599951127807909</v>
      </c>
      <c r="AZ15" s="3">
        <f>Preços!AZ12</f>
        <v>-2.6692587908552889</v>
      </c>
      <c r="BA15" s="3">
        <f>Preços!BA12</f>
        <v>-2.7550189167083516</v>
      </c>
      <c r="BB15" s="3">
        <f>Preços!BB12</f>
        <v>-2.5574965303192809</v>
      </c>
      <c r="BC15" s="3">
        <f>Preços!BC12</f>
        <v>-2.8438839711095287</v>
      </c>
      <c r="BD15" s="3">
        <f>Preços!BD12</f>
        <v>-2.7977656056571432</v>
      </c>
      <c r="BE15" s="3">
        <f>Preços!BE12</f>
        <v>-2.8876719045119237</v>
      </c>
      <c r="BF15" s="3">
        <f>Preços!BF12</f>
        <v>7.2929830382095773E-2</v>
      </c>
    </row>
    <row r="16" spans="1:58" x14ac:dyDescent="0.25">
      <c r="A16" s="3">
        <f t="shared" si="0"/>
        <v>13</v>
      </c>
      <c r="B16" s="3">
        <f>Preços!B13</f>
        <v>-0.32776111379037021</v>
      </c>
      <c r="C16" s="3">
        <f>Preços!C13</f>
        <v>-0.80901964517573477</v>
      </c>
      <c r="D16" s="3">
        <f>Preços!D13</f>
        <v>-1.4682827728737857</v>
      </c>
      <c r="E16" s="3">
        <f>Preços!E13</f>
        <v>-0.24098049390274268</v>
      </c>
      <c r="F16" s="3">
        <f>Preços!F13</f>
        <v>-1.2570739010631771</v>
      </c>
      <c r="G16" s="3">
        <f>Preços!G13</f>
        <v>-1.914644396245746</v>
      </c>
      <c r="H16" s="3">
        <f>Preços!H13</f>
        <v>-0.78490753797982871</v>
      </c>
      <c r="I16" s="3">
        <f>Preços!I13</f>
        <v>-1.1370779151471777</v>
      </c>
      <c r="J16" s="3">
        <f>Preços!J13</f>
        <v>-1.3339057671660104</v>
      </c>
      <c r="K16" s="3">
        <f>Preços!K13</f>
        <v>-2.3536915305696349</v>
      </c>
      <c r="L16" s="3">
        <f>Preços!L13</f>
        <v>-2.2851357982810239</v>
      </c>
      <c r="M16" s="3">
        <f>Preços!M13</f>
        <v>-1.8520426908165688</v>
      </c>
      <c r="N16" s="3">
        <f>Preços!N13</f>
        <v>-1.5599416692870682</v>
      </c>
      <c r="O16" s="3">
        <f>Preços!O13</f>
        <v>-2.9220128055729155E-3</v>
      </c>
      <c r="P16" s="3">
        <f>Preços!P13</f>
        <v>-9.8496355629373866E-2</v>
      </c>
      <c r="Q16" s="3">
        <f>Preços!Q13</f>
        <v>-0.39749550798807709</v>
      </c>
      <c r="R16" s="3">
        <f>Preços!R13</f>
        <v>-0.15363396205000379</v>
      </c>
      <c r="S16" s="3">
        <f>Preços!S13</f>
        <v>-1.3161869898110079</v>
      </c>
      <c r="T16" s="3">
        <f>Preços!T13</f>
        <v>-1.3815499919481833</v>
      </c>
      <c r="U16" s="3">
        <f>Preços!U13</f>
        <v>-1.3921707491066693</v>
      </c>
      <c r="V16" s="3">
        <f>Preços!V13</f>
        <v>-2.49711384778597</v>
      </c>
      <c r="W16" s="3">
        <f>Preços!W13</f>
        <v>-2.2313252962378183</v>
      </c>
      <c r="X16" s="3">
        <f>Preços!X13</f>
        <v>-1.3207962230157855</v>
      </c>
      <c r="Y16" s="3">
        <f>Preços!Y13</f>
        <v>-1.8728407123420943</v>
      </c>
      <c r="Z16" s="3">
        <f>Preços!Z13</f>
        <v>-2.76985308909804</v>
      </c>
      <c r="AA16" s="3">
        <f>Preços!AA13</f>
        <v>-8.1452297352171303</v>
      </c>
      <c r="AB16" s="3">
        <f>Preços!AB13</f>
        <v>-9.6599577575598001</v>
      </c>
      <c r="AC16" s="3">
        <f>Preços!AC13</f>
        <v>-7.2282917511387375</v>
      </c>
      <c r="AD16" s="3">
        <f>Preços!AD13</f>
        <v>-3.0208496657956219</v>
      </c>
      <c r="AE16" s="3">
        <f>Preços!AE13</f>
        <v>-1.7089242378238056</v>
      </c>
      <c r="AF16" s="3">
        <f>Preços!AF13</f>
        <v>-0.10508068021214401</v>
      </c>
      <c r="AG16" s="3">
        <f>Preços!AG13</f>
        <v>-2.1750699299873388</v>
      </c>
      <c r="AH16" s="3">
        <f>Preços!AH13</f>
        <v>-2.3241330013005435</v>
      </c>
      <c r="AI16" s="3">
        <f>Preços!AI13</f>
        <v>-2.235227179582544</v>
      </c>
      <c r="AJ16" s="3">
        <f>Preços!AJ13</f>
        <v>-1.1989420730617151</v>
      </c>
      <c r="AK16" s="3">
        <f>Preços!AK13</f>
        <v>-3.4101572414782066</v>
      </c>
      <c r="AL16" s="3">
        <f>Preços!AL13</f>
        <v>-4.6095994259635731</v>
      </c>
      <c r="AM16" s="3">
        <f>Preços!AM13</f>
        <v>-2.3653949122815821</v>
      </c>
      <c r="AN16" s="3">
        <f>Preços!AN13</f>
        <v>-2.7130923298804066</v>
      </c>
      <c r="AO16" s="3">
        <f>Preços!AO13</f>
        <v>-4.1697701760233468</v>
      </c>
      <c r="AP16" s="3">
        <f>Preços!AP13</f>
        <v>-3.5071933382740395</v>
      </c>
      <c r="AQ16" s="3">
        <f>Preços!AQ13</f>
        <v>-2.0072353608239557</v>
      </c>
      <c r="AR16" s="3">
        <f>Preços!AR13</f>
        <v>-1.5162423977407524</v>
      </c>
      <c r="AS16" s="3">
        <f>Preços!AS13</f>
        <v>-2.551822428496231</v>
      </c>
      <c r="AT16" s="3">
        <f>Preços!AT13</f>
        <v>-2.7374902714815796</v>
      </c>
      <c r="AU16" s="3">
        <f>Preços!AU13</f>
        <v>-2.7517413677848768</v>
      </c>
      <c r="AV16" s="3">
        <f>Preços!AV13</f>
        <v>-2.1979975394373241</v>
      </c>
      <c r="AW16" s="3">
        <f>Preços!AW13</f>
        <v>-2.1793539501505421</v>
      </c>
      <c r="AX16" s="3">
        <f>Preços!AX13</f>
        <v>-2.0319057862600354</v>
      </c>
      <c r="AY16" s="3">
        <f>Preços!AY13</f>
        <v>-2.5989900679041389</v>
      </c>
      <c r="AZ16" s="3">
        <f>Preços!AZ13</f>
        <v>-2.6688553290166173</v>
      </c>
      <c r="BA16" s="3">
        <f>Preços!BA13</f>
        <v>-2.7537184426109085</v>
      </c>
      <c r="BB16" s="3">
        <f>Preços!BB13</f>
        <v>-2.556679777127413</v>
      </c>
      <c r="BC16" s="3">
        <f>Preços!BC13</f>
        <v>-2.8414370032460057</v>
      </c>
      <c r="BD16" s="3">
        <f>Preços!BD13</f>
        <v>-2.7954631062264923</v>
      </c>
      <c r="BE16" s="3">
        <f>Preços!BE13</f>
        <v>-2.8856359288544131</v>
      </c>
      <c r="BF16" s="3">
        <f>Preços!BF13</f>
        <v>7.3821877707702654E-2</v>
      </c>
    </row>
    <row r="17" spans="1:58" x14ac:dyDescent="0.25">
      <c r="A17" s="3">
        <f t="shared" si="0"/>
        <v>14</v>
      </c>
      <c r="B17" s="3">
        <f>Preços!B14</f>
        <v>-0.32783284366856291</v>
      </c>
      <c r="C17" s="3">
        <f>Preços!C14</f>
        <v>-0.80958090826246387</v>
      </c>
      <c r="D17" s="3">
        <f>Preços!D14</f>
        <v>-1.4684915424778122</v>
      </c>
      <c r="E17" s="3">
        <f>Preços!E14</f>
        <v>-0.24125907419380033</v>
      </c>
      <c r="F17" s="3">
        <f>Preços!F14</f>
        <v>-1.2579395300185259</v>
      </c>
      <c r="G17" s="3">
        <f>Preços!G14</f>
        <v>-1.9163557600015424</v>
      </c>
      <c r="H17" s="3">
        <f>Preços!H14</f>
        <v>-0.78538937696517319</v>
      </c>
      <c r="I17" s="3">
        <f>Preços!I14</f>
        <v>-1.1378477753866578</v>
      </c>
      <c r="J17" s="3">
        <f>Preços!J14</f>
        <v>-1.334300727920501</v>
      </c>
      <c r="K17" s="3">
        <f>Preços!K14</f>
        <v>-2.3538047761823888</v>
      </c>
      <c r="L17" s="3">
        <f>Preços!L14</f>
        <v>-2.2852814851733405</v>
      </c>
      <c r="M17" s="3">
        <f>Preços!M14</f>
        <v>-1.853966383637351</v>
      </c>
      <c r="N17" s="3">
        <f>Preços!N14</f>
        <v>-1.5607848740778696</v>
      </c>
      <c r="O17" s="3">
        <f>Preços!O14</f>
        <v>-2.941072243423104E-3</v>
      </c>
      <c r="P17" s="3">
        <f>Preços!P14</f>
        <v>-9.8659131068945527E-2</v>
      </c>
      <c r="Q17" s="3">
        <f>Preços!Q14</f>
        <v>-0.39854371454457471</v>
      </c>
      <c r="R17" s="3">
        <f>Preços!R14</f>
        <v>-0.15413092805561801</v>
      </c>
      <c r="S17" s="3">
        <f>Preços!S14</f>
        <v>-1.3177106982248943</v>
      </c>
      <c r="T17" s="3">
        <f>Preços!T14</f>
        <v>-1.3834633950546182</v>
      </c>
      <c r="U17" s="3">
        <f>Preços!U14</f>
        <v>-1.3932284298292519</v>
      </c>
      <c r="V17" s="3">
        <f>Preços!V14</f>
        <v>-2.4968493782534296</v>
      </c>
      <c r="W17" s="3">
        <f>Preços!W14</f>
        <v>-2.2317252331441662</v>
      </c>
      <c r="X17" s="3">
        <f>Preços!X14</f>
        <v>-1.3238060919412931</v>
      </c>
      <c r="Y17" s="3">
        <f>Preços!Y14</f>
        <v>-1.8732766003838441</v>
      </c>
      <c r="Z17" s="3">
        <f>Preços!Z14</f>
        <v>-2.7699511657284348</v>
      </c>
      <c r="AA17" s="3">
        <f>Preços!AA14</f>
        <v>-8.1429626356320899</v>
      </c>
      <c r="AB17" s="3">
        <f>Preços!AB14</f>
        <v>-9.6500748327715495</v>
      </c>
      <c r="AC17" s="3">
        <f>Preços!AC14</f>
        <v>-7.2292827715390366</v>
      </c>
      <c r="AD17" s="3">
        <f>Preços!AD14</f>
        <v>-3.0223737648865878</v>
      </c>
      <c r="AE17" s="3">
        <f>Preços!AE14</f>
        <v>-1.7105410553659994</v>
      </c>
      <c r="AF17" s="3">
        <f>Preços!AF14</f>
        <v>-0.10524196456137558</v>
      </c>
      <c r="AG17" s="3">
        <f>Preços!AG14</f>
        <v>-2.1756131069811779</v>
      </c>
      <c r="AH17" s="3">
        <f>Preços!AH14</f>
        <v>-2.324635694826882</v>
      </c>
      <c r="AI17" s="3">
        <f>Preços!AI14</f>
        <v>-2.2358567798985041</v>
      </c>
      <c r="AJ17" s="3">
        <f>Preços!AJ14</f>
        <v>-1.1999580144701816</v>
      </c>
      <c r="AK17" s="3">
        <f>Preços!AK14</f>
        <v>-3.40966429292896</v>
      </c>
      <c r="AL17" s="3">
        <f>Preços!AL14</f>
        <v>-4.6083883374916201</v>
      </c>
      <c r="AM17" s="3">
        <f>Preços!AM14</f>
        <v>-2.3665114609332183</v>
      </c>
      <c r="AN17" s="3">
        <f>Preços!AN14</f>
        <v>-2.7130092409582085</v>
      </c>
      <c r="AO17" s="3">
        <f>Preços!AO14</f>
        <v>-4.1695262546534</v>
      </c>
      <c r="AP17" s="3">
        <f>Preços!AP14</f>
        <v>-3.5061471674002198</v>
      </c>
      <c r="AQ17" s="3">
        <f>Preços!AQ14</f>
        <v>-2.0076005790538809</v>
      </c>
      <c r="AR17" s="3">
        <f>Preços!AR14</f>
        <v>-1.5177154985000163</v>
      </c>
      <c r="AS17" s="3">
        <f>Preços!AS14</f>
        <v>-2.5518198823096028</v>
      </c>
      <c r="AT17" s="3">
        <f>Preços!AT14</f>
        <v>-2.7370882125029472</v>
      </c>
      <c r="AU17" s="3">
        <f>Preços!AU14</f>
        <v>-2.7507863723051251</v>
      </c>
      <c r="AV17" s="3">
        <f>Preços!AV14</f>
        <v>-2.1988200282662795</v>
      </c>
      <c r="AW17" s="3">
        <f>Preços!AW14</f>
        <v>-2.1805721040760284</v>
      </c>
      <c r="AX17" s="3">
        <f>Preços!AX14</f>
        <v>-2.0327264520428878</v>
      </c>
      <c r="AY17" s="3">
        <f>Preços!AY14</f>
        <v>-2.5982462250047966</v>
      </c>
      <c r="AZ17" s="3">
        <f>Preços!AZ14</f>
        <v>-2.6687299954721522</v>
      </c>
      <c r="BA17" s="3">
        <f>Preços!BA14</f>
        <v>-2.752797578451549</v>
      </c>
      <c r="BB17" s="3">
        <f>Preços!BB14</f>
        <v>-2.5559950783571095</v>
      </c>
      <c r="BC17" s="3">
        <f>Preços!BC14</f>
        <v>-2.8396819438929577</v>
      </c>
      <c r="BD17" s="3">
        <f>Preços!BD14</f>
        <v>-2.7937252900687937</v>
      </c>
      <c r="BE17" s="3">
        <f>Preços!BE14</f>
        <v>-2.8843432585457629</v>
      </c>
      <c r="BF17" s="3">
        <f>Preços!BF14</f>
        <v>7.4495189607848289E-2</v>
      </c>
    </row>
    <row r="18" spans="1:58" x14ac:dyDescent="0.25">
      <c r="A18" s="3">
        <f t="shared" si="0"/>
        <v>15</v>
      </c>
      <c r="B18" s="3">
        <f>Preços!B15</f>
        <v>-0.32786852695072533</v>
      </c>
      <c r="C18" s="3">
        <f>Preços!C15</f>
        <v>-0.80993087499987571</v>
      </c>
      <c r="D18" s="3">
        <f>Preços!D15</f>
        <v>-1.4686166554732427</v>
      </c>
      <c r="E18" s="3">
        <f>Preços!E15</f>
        <v>-0.24141883955566268</v>
      </c>
      <c r="F18" s="3">
        <f>Preços!F15</f>
        <v>-1.2585503533905196</v>
      </c>
      <c r="G18" s="3">
        <f>Preços!G15</f>
        <v>-1.9175448637200887</v>
      </c>
      <c r="H18" s="3">
        <f>Preços!H15</f>
        <v>-0.78567828403343087</v>
      </c>
      <c r="I18" s="3">
        <f>Preços!I15</f>
        <v>-1.1383988459187311</v>
      </c>
      <c r="J18" s="3">
        <f>Preços!J15</f>
        <v>-1.334562523540872</v>
      </c>
      <c r="K18" s="3">
        <f>Preços!K15</f>
        <v>-2.3539183475702163</v>
      </c>
      <c r="L18" s="3">
        <f>Preços!L15</f>
        <v>-2.2853947287873155</v>
      </c>
      <c r="M18" s="3">
        <f>Preços!M15</f>
        <v>-1.8552321035549935</v>
      </c>
      <c r="N18" s="3">
        <f>Preços!N15</f>
        <v>-1.5613023509713275</v>
      </c>
      <c r="O18" s="3">
        <f>Preços!O15</f>
        <v>-2.9501407332821472E-3</v>
      </c>
      <c r="P18" s="3">
        <f>Preços!P15</f>
        <v>-9.8825451922357477E-2</v>
      </c>
      <c r="Q18" s="3">
        <f>Preços!Q15</f>
        <v>-0.39944537623791687</v>
      </c>
      <c r="R18" s="3">
        <f>Preços!R15</f>
        <v>-0.15449782231039544</v>
      </c>
      <c r="S18" s="3">
        <f>Preços!S15</f>
        <v>-1.31872677261613</v>
      </c>
      <c r="T18" s="3">
        <f>Preços!T15</f>
        <v>-1.3846597339036593</v>
      </c>
      <c r="U18" s="3">
        <f>Preços!U15</f>
        <v>-1.3939417844774704</v>
      </c>
      <c r="V18" s="3">
        <f>Preços!V15</f>
        <v>-2.4966730235858936</v>
      </c>
      <c r="W18" s="3">
        <f>Preços!W15</f>
        <v>-2.2320097407943718</v>
      </c>
      <c r="X18" s="3">
        <f>Preços!X15</f>
        <v>-1.3260429294489229</v>
      </c>
      <c r="Y18" s="3">
        <f>Preços!Y15</f>
        <v>-1.8735373532288602</v>
      </c>
      <c r="Z18" s="3">
        <f>Preços!Z15</f>
        <v>-2.7700198320426139</v>
      </c>
      <c r="AA18" s="3">
        <f>Preços!AA15</f>
        <v>-8.141350297710769</v>
      </c>
      <c r="AB18" s="3">
        <f>Preços!AB15</f>
        <v>-9.6432522146781778</v>
      </c>
      <c r="AC18" s="3">
        <f>Preços!AC15</f>
        <v>-7.2300230130810554</v>
      </c>
      <c r="AD18" s="3">
        <f>Preços!AD15</f>
        <v>-3.0234115971342845</v>
      </c>
      <c r="AE18" s="3">
        <f>Preços!AE15</f>
        <v>-1.711703174143786</v>
      </c>
      <c r="AF18" s="3">
        <f>Preços!AF15</f>
        <v>-0.10537106529087126</v>
      </c>
      <c r="AG18" s="3">
        <f>Preços!AG15</f>
        <v>-2.1759623460048116</v>
      </c>
      <c r="AH18" s="3">
        <f>Preços!AH15</f>
        <v>-2.3250144851049814</v>
      </c>
      <c r="AI18" s="3">
        <f>Preços!AI15</f>
        <v>-2.2363330742482423</v>
      </c>
      <c r="AJ18" s="3">
        <f>Preços!AJ15</f>
        <v>-1.2007089942788651</v>
      </c>
      <c r="AK18" s="3">
        <f>Preços!AK15</f>
        <v>-3.409332503903495</v>
      </c>
      <c r="AL18" s="3">
        <f>Preços!AL15</f>
        <v>-4.6074772675475213</v>
      </c>
      <c r="AM18" s="3">
        <f>Preços!AM15</f>
        <v>-2.3673166685061031</v>
      </c>
      <c r="AN18" s="3">
        <f>Preços!AN15</f>
        <v>-2.7129142937854289</v>
      </c>
      <c r="AO18" s="3">
        <f>Preços!AO15</f>
        <v>-4.1693539804402713</v>
      </c>
      <c r="AP18" s="3">
        <f>Preços!AP15</f>
        <v>-3.5054322627536161</v>
      </c>
      <c r="AQ18" s="3">
        <f>Preços!AQ15</f>
        <v>-2.0080470032688091</v>
      </c>
      <c r="AR18" s="3">
        <f>Preços!AR15</f>
        <v>-1.519017115727106</v>
      </c>
      <c r="AS18" s="3">
        <f>Preços!AS15</f>
        <v>-2.5519363760125424</v>
      </c>
      <c r="AT18" s="3">
        <f>Preços!AT15</f>
        <v>-2.7368535963322671</v>
      </c>
      <c r="AU18" s="3">
        <f>Preços!AU15</f>
        <v>-2.7500422366644961</v>
      </c>
      <c r="AV18" s="3">
        <f>Preços!AV15</f>
        <v>-2.1994398563324191</v>
      </c>
      <c r="AW18" s="3">
        <f>Preços!AW15</f>
        <v>-2.1815783409497191</v>
      </c>
      <c r="AX18" s="3">
        <f>Preços!AX15</f>
        <v>-2.033460359891992</v>
      </c>
      <c r="AY18" s="3">
        <f>Preços!AY15</f>
        <v>-2.5976623855269887</v>
      </c>
      <c r="AZ18" s="3">
        <f>Preços!AZ15</f>
        <v>-2.6687715755341346</v>
      </c>
      <c r="BA18" s="3">
        <f>Preços!BA15</f>
        <v>-2.7521325901614602</v>
      </c>
      <c r="BB18" s="3">
        <f>Preços!BB15</f>
        <v>-2.5554271116946747</v>
      </c>
      <c r="BC18" s="3">
        <f>Preços!BC15</f>
        <v>-2.8384051511120334</v>
      </c>
      <c r="BD18" s="3">
        <f>Preços!BD15</f>
        <v>-2.7923974355703485</v>
      </c>
      <c r="BE18" s="3">
        <f>Preços!BE15</f>
        <v>-2.883506484879117</v>
      </c>
      <c r="BF18" s="3">
        <f>Preços!BF15</f>
        <v>7.5006265877086697E-2</v>
      </c>
    </row>
    <row r="19" spans="1:58" x14ac:dyDescent="0.25">
      <c r="A19" s="3">
        <f t="shared" si="0"/>
        <v>16</v>
      </c>
      <c r="B19" s="3">
        <f>Preços!B16</f>
        <v>-0.32788405222259343</v>
      </c>
      <c r="C19" s="3">
        <f>Preços!C16</f>
        <v>-0.81014624148022518</v>
      </c>
      <c r="D19" s="3">
        <f>Preços!D16</f>
        <v>-1.4686893737074325</v>
      </c>
      <c r="E19" s="3">
        <f>Preços!E16</f>
        <v>-0.24150992776694746</v>
      </c>
      <c r="F19" s="3">
        <f>Preços!F16</f>
        <v>-1.2589806268609394</v>
      </c>
      <c r="G19" s="3">
        <f>Preços!G16</f>
        <v>-1.9183724223941656</v>
      </c>
      <c r="H19" s="3">
        <f>Preços!H16</f>
        <v>-0.7858482016236068</v>
      </c>
      <c r="I19" s="3">
        <f>Preços!I16</f>
        <v>-1.138789497999726</v>
      </c>
      <c r="J19" s="3">
        <f>Preços!J16</f>
        <v>-1.3347302609933664</v>
      </c>
      <c r="K19" s="3">
        <f>Preços!K16</f>
        <v>-2.3540079269554148</v>
      </c>
      <c r="L19" s="3">
        <f>Preços!L16</f>
        <v>-2.2854697012882785</v>
      </c>
      <c r="M19" s="3">
        <f>Preços!M16</f>
        <v>-1.8560719701510076</v>
      </c>
      <c r="N19" s="3">
        <f>Preços!N16</f>
        <v>-1.5616107182959249</v>
      </c>
      <c r="O19" s="3">
        <f>Preços!O16</f>
        <v>-2.952680032786148E-3</v>
      </c>
      <c r="P19" s="3">
        <f>Preços!P16</f>
        <v>-9.8984956188885587E-2</v>
      </c>
      <c r="Q19" s="3">
        <f>Preços!Q16</f>
        <v>-0.40021186945932152</v>
      </c>
      <c r="R19" s="3">
        <f>Preços!R16</f>
        <v>-0.15476936477195613</v>
      </c>
      <c r="S19" s="3">
        <f>Preços!S16</f>
        <v>-1.319403414160758</v>
      </c>
      <c r="T19" s="3">
        <f>Preços!T16</f>
        <v>-1.3854007778523969</v>
      </c>
      <c r="U19" s="3">
        <f>Preços!U16</f>
        <v>-1.3944212534225731</v>
      </c>
      <c r="V19" s="3">
        <f>Preços!V16</f>
        <v>-2.4965445480796378</v>
      </c>
      <c r="W19" s="3">
        <f>Preços!W16</f>
        <v>-2.2322062183786628</v>
      </c>
      <c r="X19" s="3">
        <f>Preços!X16</f>
        <v>-1.3277035284995464</v>
      </c>
      <c r="Y19" s="3">
        <f>Preços!Y16</f>
        <v>-1.8736858813002688</v>
      </c>
      <c r="Z19" s="3">
        <f>Preços!Z16</f>
        <v>-2.7700640558786516</v>
      </c>
      <c r="AA19" s="3">
        <f>Preços!AA16</f>
        <v>-8.1402051965373428</v>
      </c>
      <c r="AB19" s="3">
        <f>Preços!AB16</f>
        <v>-9.6385469317199721</v>
      </c>
      <c r="AC19" s="3">
        <f>Preços!AC16</f>
        <v>-7.2305808061571053</v>
      </c>
      <c r="AD19" s="3">
        <f>Preços!AD16</f>
        <v>-3.024122987058353</v>
      </c>
      <c r="AE19" s="3">
        <f>Preços!AE16</f>
        <v>-1.7125396592524655</v>
      </c>
      <c r="AF19" s="3">
        <f>Preços!AF16</f>
        <v>-0.10547623625671854</v>
      </c>
      <c r="AG19" s="3">
        <f>Preços!AG16</f>
        <v>-2.1761826004196183</v>
      </c>
      <c r="AH19" s="3">
        <f>Preços!AH16</f>
        <v>-2.3252969919545952</v>
      </c>
      <c r="AI19" s="3">
        <f>Preços!AI16</f>
        <v>-2.2366933709037529</v>
      </c>
      <c r="AJ19" s="3">
        <f>Preços!AJ16</f>
        <v>-1.2012672363926336</v>
      </c>
      <c r="AK19" s="3">
        <f>Preços!AK16</f>
        <v>-3.4091062993434229</v>
      </c>
      <c r="AL19" s="3">
        <f>Preços!AL16</f>
        <v>-4.6067886888220393</v>
      </c>
      <c r="AM19" s="3">
        <f>Preços!AM16</f>
        <v>-2.3678981912348074</v>
      </c>
      <c r="AN19" s="3">
        <f>Preços!AN16</f>
        <v>-2.7128190986616896</v>
      </c>
      <c r="AO19" s="3">
        <f>Preços!AO16</f>
        <v>-4.1692323138091236</v>
      </c>
      <c r="AP19" s="3">
        <f>Preços!AP16</f>
        <v>-3.5049376512232056</v>
      </c>
      <c r="AQ19" s="3">
        <f>Preços!AQ16</f>
        <v>-2.0085222970126493</v>
      </c>
      <c r="AR19" s="3">
        <f>Preços!AR16</f>
        <v>-1.5201573381472322</v>
      </c>
      <c r="AS19" s="3">
        <f>Preços!AS16</f>
        <v>-2.5521195857872714</v>
      </c>
      <c r="AT19" s="3">
        <f>Preços!AT16</f>
        <v>-2.7367086181845801</v>
      </c>
      <c r="AU19" s="3">
        <f>Preços!AU16</f>
        <v>-2.7494592810365592</v>
      </c>
      <c r="AV19" s="3">
        <f>Preços!AV16</f>
        <v>-2.1999005032626306</v>
      </c>
      <c r="AW19" s="3">
        <f>Preços!AW16</f>
        <v>-2.1823962848388945</v>
      </c>
      <c r="AX19" s="3">
        <f>Preços!AX16</f>
        <v>-2.0341034796852009</v>
      </c>
      <c r="AY19" s="3">
        <f>Preços!AY16</f>
        <v>-2.5971998305391431</v>
      </c>
      <c r="AZ19" s="3">
        <f>Preços!AZ16</f>
        <v>-2.6689109690468005</v>
      </c>
      <c r="BA19" s="3">
        <f>Preços!BA16</f>
        <v>-2.7516443489423059</v>
      </c>
      <c r="BB19" s="3">
        <f>Preços!BB16</f>
        <v>-2.5549595262432168</v>
      </c>
      <c r="BC19" s="3">
        <f>Preços!BC16</f>
        <v>-2.8374645401549881</v>
      </c>
      <c r="BD19" s="3">
        <f>Preços!BD16</f>
        <v>-2.7913716631631225</v>
      </c>
      <c r="BE19" s="3">
        <f>Preços!BE16</f>
        <v>-2.8829517563170204</v>
      </c>
      <c r="BF19" s="3">
        <f>Preços!BF16</f>
        <v>7.5397877590765994E-2</v>
      </c>
    </row>
    <row r="20" spans="1:58" x14ac:dyDescent="0.25">
      <c r="A20" s="3">
        <f t="shared" si="0"/>
        <v>17</v>
      </c>
      <c r="B20" s="3">
        <f>Preços!B17</f>
        <v>-0.32788849177959323</v>
      </c>
      <c r="C20" s="3">
        <f>Preços!C17</f>
        <v>-0.81027547640627473</v>
      </c>
      <c r="D20" s="3">
        <f>Preços!D17</f>
        <v>-1.4687292560553566</v>
      </c>
      <c r="E20" s="3">
        <f>Preços!E17</f>
        <v>-0.24156087283279115</v>
      </c>
      <c r="F20" s="3">
        <f>Preços!F17</f>
        <v>-1.2592830139617206</v>
      </c>
      <c r="G20" s="3">
        <f>Preços!G17</f>
        <v>-1.9189497683684942</v>
      </c>
      <c r="H20" s="3">
        <f>Preços!H17</f>
        <v>-0.78594426002884799</v>
      </c>
      <c r="I20" s="3">
        <f>Preços!I17</f>
        <v>-1.1390628891269516</v>
      </c>
      <c r="J20" s="3">
        <f>Preços!J17</f>
        <v>-1.3348317246415276</v>
      </c>
      <c r="K20" s="3">
        <f>Preços!K17</f>
        <v>-2.3540656944003979</v>
      </c>
      <c r="L20" s="3">
        <f>Preços!L17</f>
        <v>-2.2855089762258585</v>
      </c>
      <c r="M20" s="3">
        <f>Preços!M17</f>
        <v>-1.8566332125853791</v>
      </c>
      <c r="N20" s="3">
        <f>Preços!N17</f>
        <v>-1.561784306881786</v>
      </c>
      <c r="O20" s="3">
        <f>Preços!O17</f>
        <v>-2.9509622451961981E-3</v>
      </c>
      <c r="P20" s="3">
        <f>Preços!P17</f>
        <v>-9.9131991773648842E-2</v>
      </c>
      <c r="Q20" s="3">
        <f>Preços!Q17</f>
        <v>-0.40085842192298937</v>
      </c>
      <c r="R20" s="3">
        <f>Preços!R17</f>
        <v>-0.15497114271546542</v>
      </c>
      <c r="S20" s="3">
        <f>Preços!S17</f>
        <v>-1.3198522421231873</v>
      </c>
      <c r="T20" s="3">
        <f>Preços!T17</f>
        <v>-1.385853025599082</v>
      </c>
      <c r="U20" s="3">
        <f>Preços!U17</f>
        <v>-1.3947414778325395</v>
      </c>
      <c r="V20" s="3">
        <f>Preços!V17</f>
        <v>-2.4964401285882287</v>
      </c>
      <c r="W20" s="3">
        <f>Preços!W17</f>
        <v>-2.2323350103841677</v>
      </c>
      <c r="X20" s="3">
        <f>Preços!X17</f>
        <v>-1.3289376510629336</v>
      </c>
      <c r="Y20" s="3">
        <f>Preços!Y17</f>
        <v>-1.8737618797317834</v>
      </c>
      <c r="Z20" s="3">
        <f>Preços!Z17</f>
        <v>-2.7700876381063111</v>
      </c>
      <c r="AA20" s="3">
        <f>Preços!AA17</f>
        <v>-8.1393910607182711</v>
      </c>
      <c r="AB20" s="3">
        <f>Preços!AB17</f>
        <v>-9.6353025245774386</v>
      </c>
      <c r="AC20" s="3">
        <f>Preços!AC17</f>
        <v>-7.2310056158279341</v>
      </c>
      <c r="AD20" s="3">
        <f>Preços!AD17</f>
        <v>-3.024614122789393</v>
      </c>
      <c r="AE20" s="3">
        <f>Preços!AE17</f>
        <v>-1.7131426962870733</v>
      </c>
      <c r="AF20" s="3">
        <f>Preços!AF17</f>
        <v>-0.1055612114957194</v>
      </c>
      <c r="AG20" s="3">
        <f>Preços!AG17</f>
        <v>-2.1763168917667941</v>
      </c>
      <c r="AH20" s="3">
        <f>Preços!AH17</f>
        <v>-2.3255042263870207</v>
      </c>
      <c r="AI20" s="3">
        <f>Preços!AI17</f>
        <v>-2.2369656799273496</v>
      </c>
      <c r="AJ20" s="3">
        <f>Preços!AJ17</f>
        <v>-1.201684987560403</v>
      </c>
      <c r="AK20" s="3">
        <f>Preços!AK17</f>
        <v>-3.4089482492645651</v>
      </c>
      <c r="AL20" s="3">
        <f>Preços!AL17</f>
        <v>-4.6062634610968818</v>
      </c>
      <c r="AM20" s="3">
        <f>Preços!AM17</f>
        <v>-2.3683183691049936</v>
      </c>
      <c r="AN20" s="3">
        <f>Preços!AN17</f>
        <v>-2.7127281840389816</v>
      </c>
      <c r="AO20" s="3">
        <f>Preços!AO17</f>
        <v>-4.1691457183093972</v>
      </c>
      <c r="AP20" s="3">
        <f>Preços!AP17</f>
        <v>-3.504588108752682</v>
      </c>
      <c r="AQ20" s="3">
        <f>Preços!AQ17</f>
        <v>-2.0089938449361799</v>
      </c>
      <c r="AR20" s="3">
        <f>Preços!AR17</f>
        <v>-1.5211507158856219</v>
      </c>
      <c r="AS20" s="3">
        <f>Preços!AS17</f>
        <v>-2.5523339088093899</v>
      </c>
      <c r="AT20" s="3">
        <f>Preços!AT17</f>
        <v>-2.7366079644382313</v>
      </c>
      <c r="AU20" s="3">
        <f>Preços!AU17</f>
        <v>-2.7489959908827521</v>
      </c>
      <c r="AV20" s="3">
        <f>Preços!AV17</f>
        <v>-2.2002365791981449</v>
      </c>
      <c r="AW20" s="3">
        <f>Preços!AW17</f>
        <v>-2.1830523603607599</v>
      </c>
      <c r="AX20" s="3">
        <f>Preços!AX17</f>
        <v>-2.0346583434309728</v>
      </c>
      <c r="AY20" s="3">
        <f>Preços!AY17</f>
        <v>-2.5968263571431893</v>
      </c>
      <c r="AZ20" s="3">
        <f>Preços!AZ17</f>
        <v>-2.6691011561613021</v>
      </c>
      <c r="BA20" s="3">
        <f>Preços!BA17</f>
        <v>-2.7512759934208542</v>
      </c>
      <c r="BB20" s="3">
        <f>Preços!BB17</f>
        <v>-2.5545718258847439</v>
      </c>
      <c r="BC20" s="3">
        <f>Preços!BC17</f>
        <v>-2.8367580462466679</v>
      </c>
      <c r="BD20" s="3">
        <f>Preços!BD17</f>
        <v>-2.7905654112806988</v>
      </c>
      <c r="BE20" s="3">
        <f>Preços!BE17</f>
        <v>-2.8825680068380266</v>
      </c>
      <c r="BF20" s="3">
        <f>Preços!BF17</f>
        <v>7.5700227367625494E-2</v>
      </c>
    </row>
    <row r="21" spans="1:58" x14ac:dyDescent="0.25">
      <c r="A21" s="3">
        <f t="shared" si="0"/>
        <v>18</v>
      </c>
      <c r="B21" s="3">
        <f>Preços!B18</f>
        <v>-0.32788692182459389</v>
      </c>
      <c r="C21" s="3">
        <f>Preços!C18</f>
        <v>-0.81035080414199046</v>
      </c>
      <c r="D21" s="3">
        <f>Preços!D18</f>
        <v>-1.4687490783004575</v>
      </c>
      <c r="E21" s="3">
        <f>Preços!E18</f>
        <v>-0.24158832024228083</v>
      </c>
      <c r="F21" s="3">
        <f>Preços!F18</f>
        <v>-1.2594966532929797</v>
      </c>
      <c r="G21" s="3">
        <f>Preços!G18</f>
        <v>-1.9193550004956483</v>
      </c>
      <c r="H21" s="3">
        <f>Preços!H18</f>
        <v>-0.78599552999548683</v>
      </c>
      <c r="I21" s="3">
        <f>Preços!I18</f>
        <v>-1.1392531989780963</v>
      </c>
      <c r="J21" s="3">
        <f>Preços!J18</f>
        <v>-1.3348888769072476</v>
      </c>
      <c r="K21" s="3">
        <f>Preços!K18</f>
        <v>-2.3540957478810243</v>
      </c>
      <c r="L21" s="3">
        <f>Preços!L18</f>
        <v>-2.2855214749317843</v>
      </c>
      <c r="M21" s="3">
        <f>Preços!M18</f>
        <v>-1.8570123509331626</v>
      </c>
      <c r="N21" s="3">
        <f>Preços!N18</f>
        <v>-1.5618733399693552</v>
      </c>
      <c r="O21" s="3">
        <f>Preços!O18</f>
        <v>-2.9465503751158195E-3</v>
      </c>
      <c r="P21" s="3">
        <f>Preços!P18</f>
        <v>-9.9264520751740637E-2</v>
      </c>
      <c r="Q21" s="3">
        <f>Preços!Q18</f>
        <v>-0.40140242803772264</v>
      </c>
      <c r="R21" s="3">
        <f>Preços!R18</f>
        <v>-0.15512240162235402</v>
      </c>
      <c r="S21" s="3">
        <f>Preços!S18</f>
        <v>-1.3201501829580353</v>
      </c>
      <c r="T21" s="3">
        <f>Preços!T18</f>
        <v>-1.3861247647017017</v>
      </c>
      <c r="U21" s="3">
        <f>Preços!U18</f>
        <v>-1.3949549736326006</v>
      </c>
      <c r="V21" s="3">
        <f>Preços!V18</f>
        <v>-2.4963495094224686</v>
      </c>
      <c r="W21" s="3">
        <f>Preços!W18</f>
        <v>-2.2324151879766441</v>
      </c>
      <c r="X21" s="3">
        <f>Preços!X18</f>
        <v>-1.3298613725209019</v>
      </c>
      <c r="Y21" s="3">
        <f>Preços!Y18</f>
        <v>-1.873792874549296</v>
      </c>
      <c r="Z21" s="3">
        <f>Preços!Z18</f>
        <v>-2.7700961814552949</v>
      </c>
      <c r="AA21" s="3">
        <f>Preços!AA18</f>
        <v>-8.1388102212892619</v>
      </c>
      <c r="AB21" s="3">
        <f>Preços!AB18</f>
        <v>-9.6330638102803405</v>
      </c>
      <c r="AC21" s="3">
        <f>Preços!AC18</f>
        <v>-7.2313356959674113</v>
      </c>
      <c r="AD21" s="3">
        <f>Preços!AD18</f>
        <v>-3.0249574711180172</v>
      </c>
      <c r="AE21" s="3">
        <f>Preços!AE18</f>
        <v>-1.7135802964578506</v>
      </c>
      <c r="AF21" s="3">
        <f>Preços!AF18</f>
        <v>-0.10563028999205359</v>
      </c>
      <c r="AG21" s="3">
        <f>Preços!AG18</f>
        <v>-2.1763953805039482</v>
      </c>
      <c r="AH21" s="3">
        <f>Preços!AH18</f>
        <v>-2.3256554042150546</v>
      </c>
      <c r="AI21" s="3">
        <f>Preços!AI18</f>
        <v>-2.2371730158061487</v>
      </c>
      <c r="AJ21" s="3">
        <f>Preços!AJ18</f>
        <v>-1.2020016082918028</v>
      </c>
      <c r="AK21" s="3">
        <f>Preços!AK18</f>
        <v>-3.4088348175533856</v>
      </c>
      <c r="AL21" s="3">
        <f>Preços!AL18</f>
        <v>-4.6058580645286344</v>
      </c>
      <c r="AM21" s="3">
        <f>Preços!AM18</f>
        <v>-2.3686240169331629</v>
      </c>
      <c r="AN21" s="3">
        <f>Preços!AN18</f>
        <v>-2.7126443200058414</v>
      </c>
      <c r="AO21" s="3">
        <f>Preços!AO18</f>
        <v>-4.1690835831478479</v>
      </c>
      <c r="AP21" s="3">
        <f>Preços!AP18</f>
        <v>-3.5043353737856719</v>
      </c>
      <c r="AQ21" s="3">
        <f>Preços!AQ18</f>
        <v>-2.0094462259627299</v>
      </c>
      <c r="AR21" s="3">
        <f>Preços!AR18</f>
        <v>-1.5220173184527619</v>
      </c>
      <c r="AS21" s="3">
        <f>Preços!AS18</f>
        <v>-2.5525602236925349</v>
      </c>
      <c r="AT21" s="3">
        <f>Preços!AT18</f>
        <v>-2.7365297918189757</v>
      </c>
      <c r="AU21" s="3">
        <f>Preços!AU18</f>
        <v>-2.7486226812670767</v>
      </c>
      <c r="AV21" s="3">
        <f>Preços!AV18</f>
        <v>-2.2004793234343123</v>
      </c>
      <c r="AW21" s="3">
        <f>Preços!AW18</f>
        <v>-2.1835770149397637</v>
      </c>
      <c r="AX21" s="3">
        <f>Preços!AX18</f>
        <v>-2.0351356461004277</v>
      </c>
      <c r="AY21" s="3">
        <f>Preços!AY18</f>
        <v>-2.5965200877939187</v>
      </c>
      <c r="AZ21" s="3">
        <f>Preços!AZ18</f>
        <v>-2.6693157447306493</v>
      </c>
      <c r="BA21" s="3">
        <f>Preços!BA18</f>
        <v>-2.7509914536142488</v>
      </c>
      <c r="BB21" s="3">
        <f>Preços!BB18</f>
        <v>-2.5542477227813221</v>
      </c>
      <c r="BC21" s="3">
        <f>Preços!BC18</f>
        <v>-2.8362164002834755</v>
      </c>
      <c r="BD21" s="3">
        <f>Preços!BD18</f>
        <v>-2.7899204506038777</v>
      </c>
      <c r="BE21" s="3">
        <f>Preços!BE18</f>
        <v>-2.8822898820946463</v>
      </c>
      <c r="BF21" s="3">
        <f>Preços!BF18</f>
        <v>7.5936116847152846E-2</v>
      </c>
    </row>
    <row r="22" spans="1:58" x14ac:dyDescent="0.25">
      <c r="A22" s="3">
        <f t="shared" si="0"/>
        <v>19</v>
      </c>
      <c r="B22" s="3">
        <f>Preços!B19</f>
        <v>-0.32788230995198786</v>
      </c>
      <c r="C22" s="3">
        <f>Preços!C19</f>
        <v>-0.81039303019085906</v>
      </c>
      <c r="D22" s="3">
        <f>Preços!D19</f>
        <v>-1.4687570061486688</v>
      </c>
      <c r="E22" s="3">
        <f>Preços!E19</f>
        <v>-0.24160222363176498</v>
      </c>
      <c r="F22" s="3">
        <f>Preços!F19</f>
        <v>-1.259649850013278</v>
      </c>
      <c r="G22" s="3">
        <f>Preços!G19</f>
        <v>-1.9196434794473416</v>
      </c>
      <c r="H22" s="3">
        <f>Preços!H19</f>
        <v>-0.78602020098446079</v>
      </c>
      <c r="I22" s="3">
        <f>Preços!I19</f>
        <v>-1.1393858255181355</v>
      </c>
      <c r="J22" s="3">
        <f>Preços!J19</f>
        <v>-1.3349171773106461</v>
      </c>
      <c r="K22" s="3">
        <f>Preços!K19</f>
        <v>-2.3541040821706938</v>
      </c>
      <c r="L22" s="3">
        <f>Preços!L19</f>
        <v>-2.2855150025961279</v>
      </c>
      <c r="M22" s="3">
        <f>Preços!M19</f>
        <v>-1.8572727296332081</v>
      </c>
      <c r="N22" s="3">
        <f>Preços!N19</f>
        <v>-1.5619101020025727</v>
      </c>
      <c r="O22" s="3">
        <f>Preços!O19</f>
        <v>-2.9407018707905408E-3</v>
      </c>
      <c r="P22" s="3">
        <f>Preços!P19</f>
        <v>-9.9385072386559692E-2</v>
      </c>
      <c r="Q22" s="3">
        <f>Preços!Q19</f>
        <v>-0.40186271128154205</v>
      </c>
      <c r="R22" s="3">
        <f>Preços!R19</f>
        <v>-0.15523780633327489</v>
      </c>
      <c r="S22" s="3">
        <f>Preços!S19</f>
        <v>-1.320349424756706</v>
      </c>
      <c r="T22" s="3">
        <f>Preços!T19</f>
        <v>-1.3862855051590461</v>
      </c>
      <c r="U22" s="3">
        <f>Preços!U19</f>
        <v>-1.3950979927642826</v>
      </c>
      <c r="V22" s="3">
        <f>Preços!V19</f>
        <v>-2.4962663921272443</v>
      </c>
      <c r="W22" s="3">
        <f>Preços!W19</f>
        <v>-2.2324608944170876</v>
      </c>
      <c r="X22" s="3">
        <f>Preços!X19</f>
        <v>-1.3305643598768624</v>
      </c>
      <c r="Y22" s="3">
        <f>Preços!Y19</f>
        <v>-1.8737962393665875</v>
      </c>
      <c r="Z22" s="3">
        <f>Preços!Z19</f>
        <v>-2.7700936629151962</v>
      </c>
      <c r="AA22" s="3">
        <f>Preços!AA19</f>
        <v>-8.1383912733476222</v>
      </c>
      <c r="AB22" s="3">
        <f>Preços!AB19</f>
        <v>-9.63151178343068</v>
      </c>
      <c r="AC22" s="3">
        <f>Preços!AC19</f>
        <v>-7.2316004971400449</v>
      </c>
      <c r="AD22" s="3">
        <f>Preços!AD19</f>
        <v>-3.0252024986261228</v>
      </c>
      <c r="AE22" s="3">
        <f>Preços!AE19</f>
        <v>-1.7139024552229598</v>
      </c>
      <c r="AF22" s="3">
        <f>Preços!AF19</f>
        <v>-0.10568894173212939</v>
      </c>
      <c r="AG22" s="3">
        <f>Preços!AG19</f>
        <v>-2.1764382233454005</v>
      </c>
      <c r="AH22" s="3">
        <f>Preços!AH19</f>
        <v>-2.3257655526596088</v>
      </c>
      <c r="AI22" s="3">
        <f>Preços!AI19</f>
        <v>-2.237333409430986</v>
      </c>
      <c r="AJ22" s="3">
        <f>Preços!AJ19</f>
        <v>-1.2022467253141156</v>
      </c>
      <c r="AK22" s="3">
        <f>Preços!AK19</f>
        <v>-3.4087501201943704</v>
      </c>
      <c r="AL22" s="3">
        <f>Preços!AL19</f>
        <v>-4.6055384852392685</v>
      </c>
      <c r="AM22" s="3">
        <f>Preços!AM19</f>
        <v>-2.3688497267406294</v>
      </c>
      <c r="AN22" s="3">
        <f>Preços!AN19</f>
        <v>-2.7125677352772049</v>
      </c>
      <c r="AO22" s="3">
        <f>Preços!AO19</f>
        <v>-4.1690382719915542</v>
      </c>
      <c r="AP22" s="3">
        <f>Preços!AP19</f>
        <v>-3.5041458763052424</v>
      </c>
      <c r="AQ22" s="3">
        <f>Preços!AQ19</f>
        <v>-2.0098730702277967</v>
      </c>
      <c r="AR22" s="3">
        <f>Preços!AR19</f>
        <v>-1.5227796782444014</v>
      </c>
      <c r="AS22" s="3">
        <f>Preços!AS19</f>
        <v>-2.552786914235472</v>
      </c>
      <c r="AT22" s="3">
        <f>Preços!AT19</f>
        <v>-2.7364617779672806</v>
      </c>
      <c r="AU22" s="3">
        <f>Preços!AU19</f>
        <v>-2.7483140913379556</v>
      </c>
      <c r="AV22" s="3">
        <f>Preços!AV19</f>
        <v>-2.2006535619697898</v>
      </c>
      <c r="AW22" s="3">
        <f>Preços!AW19</f>
        <v>-2.1839987829112339</v>
      </c>
      <c r="AX22" s="3">
        <f>Preços!AX19</f>
        <v>-2.0355479593184511</v>
      </c>
      <c r="AY22" s="3">
        <f>Preços!AY19</f>
        <v>-2.5962624589914607</v>
      </c>
      <c r="AZ22" s="3">
        <f>Preços!AZ19</f>
        <v>-2.6695382862977568</v>
      </c>
      <c r="BA22" s="3">
        <f>Preços!BA19</f>
        <v>-2.7507639432843622</v>
      </c>
      <c r="BB22" s="3">
        <f>Preços!BB19</f>
        <v>-2.5539710171327945</v>
      </c>
      <c r="BC22" s="3">
        <f>Preços!BC19</f>
        <v>-2.8357874006120776</v>
      </c>
      <c r="BD22" s="3">
        <f>Preços!BD19</f>
        <v>-2.7893906743911123</v>
      </c>
      <c r="BE22" s="3">
        <f>Preços!BE19</f>
        <v>-2.8820750798081662</v>
      </c>
      <c r="BF22" s="3">
        <f>Preços!BF19</f>
        <v>7.6124637137842122E-2</v>
      </c>
    </row>
    <row r="23" spans="1:58" x14ac:dyDescent="0.25">
      <c r="A23" s="3">
        <f t="shared" si="0"/>
        <v>20</v>
      </c>
      <c r="B23" s="3">
        <f>Preços!B20</f>
        <v>-0.32787638983515777</v>
      </c>
      <c r="C23" s="3">
        <f>Preços!C20</f>
        <v>-0.81041514377563351</v>
      </c>
      <c r="D23" s="3">
        <f>Preços!D20</f>
        <v>-1.4687580571485004</v>
      </c>
      <c r="E23" s="3">
        <f>Preços!E20</f>
        <v>-0.24160871485090496</v>
      </c>
      <c r="F23" s="3">
        <f>Preços!F20</f>
        <v>-1.2597628790869675</v>
      </c>
      <c r="G23" s="3">
        <f>Preços!G20</f>
        <v>-1.9198551073592141</v>
      </c>
      <c r="H23" s="3">
        <f>Preços!H20</f>
        <v>-0.78602932072580067</v>
      </c>
      <c r="I23" s="3">
        <f>Preços!I20</f>
        <v>-1.1394789656008597</v>
      </c>
      <c r="J23" s="3">
        <f>Preços!J20</f>
        <v>-1.3349265524577936</v>
      </c>
      <c r="K23" s="3">
        <f>Preços!K20</f>
        <v>-2.3540948302804621</v>
      </c>
      <c r="L23" s="3">
        <f>Preços!L20</f>
        <v>-2.2854939953280806</v>
      </c>
      <c r="M23" s="3">
        <f>Preços!M20</f>
        <v>-1.8574560008329577</v>
      </c>
      <c r="N23" s="3">
        <f>Preços!N20</f>
        <v>-1.5619138769708774</v>
      </c>
      <c r="O23" s="3">
        <f>Preços!O20</f>
        <v>-2.9343563111905446E-3</v>
      </c>
      <c r="P23" s="3">
        <f>Preços!P20</f>
        <v>-9.9493858611210406E-2</v>
      </c>
      <c r="Q23" s="3">
        <f>Preços!Q20</f>
        <v>-0.40226410534980328</v>
      </c>
      <c r="R23" s="3">
        <f>Preços!R20</f>
        <v>-0.15532868264490629</v>
      </c>
      <c r="S23" s="3">
        <f>Preços!S20</f>
        <v>-1.3204853593080768</v>
      </c>
      <c r="T23" s="3">
        <f>Preços!T20</f>
        <v>-1.3863798180277054</v>
      </c>
      <c r="U23" s="3">
        <f>Preços!U20</f>
        <v>-1.3951954398724764</v>
      </c>
      <c r="V23" s="3">
        <f>Preços!V20</f>
        <v>-2.4961843977469922</v>
      </c>
      <c r="W23" s="3">
        <f>Preços!W20</f>
        <v>-2.2324810279728768</v>
      </c>
      <c r="X23" s="3">
        <f>Preços!X20</f>
        <v>-1.3311172045398223</v>
      </c>
      <c r="Y23" s="3">
        <f>Preços!Y20</f>
        <v>-1.8737817555058767</v>
      </c>
      <c r="Z23" s="3">
        <f>Preços!Z20</f>
        <v>-2.7700816032901754</v>
      </c>
      <c r="AA23" s="3">
        <f>Preços!AA20</f>
        <v>-8.1380801467170301</v>
      </c>
      <c r="AB23" s="3">
        <f>Preços!AB20</f>
        <v>-9.6304221850244787</v>
      </c>
      <c r="AC23" s="3">
        <f>Preços!AC20</f>
        <v>-7.2318248976998234</v>
      </c>
      <c r="AD23" s="3">
        <f>Preços!AD20</f>
        <v>-3.0253840447314939</v>
      </c>
      <c r="AE23" s="3">
        <f>Preços!AE20</f>
        <v>-1.7141459540418458</v>
      </c>
      <c r="AF23" s="3">
        <f>Preços!AF20</f>
        <v>-0.10573806725523438</v>
      </c>
      <c r="AG23" s="3">
        <f>Preços!AG20</f>
        <v>-2.1764582651427222</v>
      </c>
      <c r="AH23" s="3">
        <f>Preços!AH20</f>
        <v>-2.325845391235315</v>
      </c>
      <c r="AI23" s="3">
        <f>Preços!AI20</f>
        <v>-2.2374605709692852</v>
      </c>
      <c r="AJ23" s="3">
        <f>Preços!AJ20</f>
        <v>-1.2024428094024375</v>
      </c>
      <c r="AK23" s="3">
        <f>Preços!AK20</f>
        <v>-3.4086821996405559</v>
      </c>
      <c r="AL23" s="3">
        <f>Preços!AL20</f>
        <v>-4.605276440139261</v>
      </c>
      <c r="AM23" s="3">
        <f>Preços!AM20</f>
        <v>-2.3690212483808759</v>
      </c>
      <c r="AN23" s="3">
        <f>Preços!AN20</f>
        <v>-2.7124961568155026</v>
      </c>
      <c r="AO23" s="3">
        <f>Preços!AO20</f>
        <v>-4.1690036537897495</v>
      </c>
      <c r="AP23" s="3">
        <f>Preços!AP20</f>
        <v>-3.5039938475735055</v>
      </c>
      <c r="AQ23" s="3">
        <f>Preços!AQ20</f>
        <v>-2.0102726617271749</v>
      </c>
      <c r="AR23" s="3">
        <f>Preços!AR20</f>
        <v>-1.5234618112698883</v>
      </c>
      <c r="AS23" s="3">
        <f>Preços!AS20</f>
        <v>-2.5530057150380925</v>
      </c>
      <c r="AT23" s="3">
        <f>Preços!AT20</f>
        <v>-2.7363946175280374</v>
      </c>
      <c r="AU23" s="3">
        <f>Preços!AU20</f>
        <v>-2.7480457574842299</v>
      </c>
      <c r="AV23" s="3">
        <f>Preços!AV20</f>
        <v>-2.2007776033916904</v>
      </c>
      <c r="AW23" s="3">
        <f>Preços!AW20</f>
        <v>-2.1843426957348644</v>
      </c>
      <c r="AX23" s="3">
        <f>Preços!AX20</f>
        <v>-2.0359071921215777</v>
      </c>
      <c r="AY23" s="3">
        <f>Preços!AY20</f>
        <v>-2.5960353133756664</v>
      </c>
      <c r="AZ23" s="3">
        <f>Preços!AZ20</f>
        <v>-2.6697570250629021</v>
      </c>
      <c r="BA23" s="3">
        <f>Preços!BA20</f>
        <v>-2.7505704403963271</v>
      </c>
      <c r="BB23" s="3">
        <f>Preços!BB20</f>
        <v>-2.55372410114586</v>
      </c>
      <c r="BC23" s="3">
        <f>Preços!BC20</f>
        <v>-2.8354268466337595</v>
      </c>
      <c r="BD23" s="3">
        <f>Preços!BD20</f>
        <v>-2.7889356685558031</v>
      </c>
      <c r="BE23" s="3">
        <f>Preços!BE20</f>
        <v>-2.8818921514480289</v>
      </c>
      <c r="BF23" s="3">
        <f>Preços!BF20</f>
        <v>7.6278664420970088E-2</v>
      </c>
    </row>
    <row r="24" spans="1:58" x14ac:dyDescent="0.25">
      <c r="A24" s="3" t="s">
        <v>65</v>
      </c>
      <c r="B24" s="3">
        <f>RANK(B23,$B$23:$BF$23)</f>
        <v>7</v>
      </c>
      <c r="C24" s="3">
        <f t="shared" ref="C24:BF24" si="1">RANK(C23,$B$23:$BF$23)</f>
        <v>10</v>
      </c>
      <c r="D24" s="3">
        <f t="shared" si="1"/>
        <v>19</v>
      </c>
      <c r="E24" s="3">
        <f t="shared" si="1"/>
        <v>6</v>
      </c>
      <c r="F24" s="3">
        <f t="shared" si="1"/>
        <v>13</v>
      </c>
      <c r="G24" s="3">
        <f t="shared" si="1"/>
        <v>25</v>
      </c>
      <c r="H24" s="3">
        <f t="shared" si="1"/>
        <v>9</v>
      </c>
      <c r="I24" s="3">
        <f t="shared" si="1"/>
        <v>11</v>
      </c>
      <c r="J24" s="3">
        <f t="shared" si="1"/>
        <v>16</v>
      </c>
      <c r="K24" s="3">
        <f t="shared" si="1"/>
        <v>35</v>
      </c>
      <c r="L24" s="3">
        <f t="shared" si="1"/>
        <v>33</v>
      </c>
      <c r="M24" s="3">
        <f t="shared" si="1"/>
        <v>23</v>
      </c>
      <c r="N24" s="3">
        <f t="shared" si="1"/>
        <v>21</v>
      </c>
      <c r="O24" s="3">
        <f t="shared" si="1"/>
        <v>2</v>
      </c>
      <c r="P24" s="3">
        <f t="shared" si="1"/>
        <v>3</v>
      </c>
      <c r="Q24" s="3">
        <f t="shared" si="1"/>
        <v>8</v>
      </c>
      <c r="R24" s="3">
        <f t="shared" si="1"/>
        <v>5</v>
      </c>
      <c r="S24" s="3">
        <f t="shared" si="1"/>
        <v>14</v>
      </c>
      <c r="T24" s="3">
        <f t="shared" si="1"/>
        <v>17</v>
      </c>
      <c r="U24" s="3">
        <f t="shared" si="1"/>
        <v>18</v>
      </c>
      <c r="V24" s="3">
        <f t="shared" si="1"/>
        <v>37</v>
      </c>
      <c r="W24" s="3">
        <f t="shared" si="1"/>
        <v>31</v>
      </c>
      <c r="X24" s="3">
        <f t="shared" si="1"/>
        <v>15</v>
      </c>
      <c r="Y24" s="3">
        <f t="shared" si="1"/>
        <v>24</v>
      </c>
      <c r="Z24" s="3">
        <f t="shared" si="1"/>
        <v>46</v>
      </c>
      <c r="AA24" s="3">
        <f t="shared" si="1"/>
        <v>56</v>
      </c>
      <c r="AB24" s="3">
        <f t="shared" si="1"/>
        <v>57</v>
      </c>
      <c r="AC24" s="3">
        <f t="shared" si="1"/>
        <v>55</v>
      </c>
      <c r="AD24" s="3">
        <f t="shared" si="1"/>
        <v>50</v>
      </c>
      <c r="AE24" s="3">
        <f t="shared" si="1"/>
        <v>22</v>
      </c>
      <c r="AF24" s="3">
        <f t="shared" si="1"/>
        <v>4</v>
      </c>
      <c r="AG24" s="3">
        <f t="shared" si="1"/>
        <v>28</v>
      </c>
      <c r="AH24" s="3">
        <f t="shared" si="1"/>
        <v>34</v>
      </c>
      <c r="AI24" s="3">
        <f t="shared" si="1"/>
        <v>32</v>
      </c>
      <c r="AJ24" s="3">
        <f t="shared" si="1"/>
        <v>12</v>
      </c>
      <c r="AK24" s="3">
        <f t="shared" si="1"/>
        <v>51</v>
      </c>
      <c r="AL24" s="3">
        <f t="shared" si="1"/>
        <v>54</v>
      </c>
      <c r="AM24" s="3">
        <f t="shared" si="1"/>
        <v>36</v>
      </c>
      <c r="AN24" s="3">
        <f t="shared" si="1"/>
        <v>42</v>
      </c>
      <c r="AO24" s="3">
        <f t="shared" si="1"/>
        <v>53</v>
      </c>
      <c r="AP24" s="3">
        <f t="shared" si="1"/>
        <v>52</v>
      </c>
      <c r="AQ24" s="3">
        <f t="shared" si="1"/>
        <v>26</v>
      </c>
      <c r="AR24" s="3">
        <f t="shared" si="1"/>
        <v>20</v>
      </c>
      <c r="AS24" s="3">
        <f t="shared" si="1"/>
        <v>38</v>
      </c>
      <c r="AT24" s="3">
        <f t="shared" si="1"/>
        <v>43</v>
      </c>
      <c r="AU24" s="3">
        <f t="shared" si="1"/>
        <v>44</v>
      </c>
      <c r="AV24" s="3">
        <f t="shared" si="1"/>
        <v>30</v>
      </c>
      <c r="AW24" s="3">
        <f t="shared" si="1"/>
        <v>29</v>
      </c>
      <c r="AX24" s="3">
        <f t="shared" si="1"/>
        <v>27</v>
      </c>
      <c r="AY24" s="3">
        <f t="shared" si="1"/>
        <v>40</v>
      </c>
      <c r="AZ24" s="3">
        <f t="shared" si="1"/>
        <v>41</v>
      </c>
      <c r="BA24" s="3">
        <f t="shared" si="1"/>
        <v>45</v>
      </c>
      <c r="BB24" s="3">
        <f t="shared" si="1"/>
        <v>39</v>
      </c>
      <c r="BC24" s="3">
        <f t="shared" si="1"/>
        <v>48</v>
      </c>
      <c r="BD24" s="3">
        <f t="shared" si="1"/>
        <v>47</v>
      </c>
      <c r="BE24" s="3">
        <f t="shared" si="1"/>
        <v>49</v>
      </c>
      <c r="BF24" s="3">
        <f t="shared" si="1"/>
        <v>1</v>
      </c>
    </row>
    <row r="26" spans="1:58" x14ac:dyDescent="0.25">
      <c r="A26" s="3" t="s">
        <v>59</v>
      </c>
      <c r="B26" s="3">
        <v>0.25</v>
      </c>
      <c r="C26" s="3">
        <v>0.5</v>
      </c>
      <c r="D26" s="3">
        <v>0.75</v>
      </c>
      <c r="E26" s="3" t="s">
        <v>60</v>
      </c>
      <c r="G26" s="3" t="str">
        <f>A26</f>
        <v>ano</v>
      </c>
      <c r="H26" s="3" t="s">
        <v>61</v>
      </c>
      <c r="I26" s="3" t="s">
        <v>62</v>
      </c>
      <c r="J26" s="3" t="s">
        <v>63</v>
      </c>
      <c r="K26" s="3" t="s">
        <v>64</v>
      </c>
      <c r="M26" s="3" t="s">
        <v>66</v>
      </c>
    </row>
    <row r="27" spans="1:58" x14ac:dyDescent="0.25">
      <c r="A27" s="3">
        <f t="shared" ref="A27:A46" si="2">A4</f>
        <v>1</v>
      </c>
      <c r="B27" s="3">
        <f t="shared" ref="B27:D42" si="3">PERCENTILE($B4:$BF4,B$26)</f>
        <v>-0.15006408410795924</v>
      </c>
      <c r="C27" s="3">
        <f t="shared" si="3"/>
        <v>-0.11702310007797312</v>
      </c>
      <c r="D27" s="3">
        <f t="shared" si="3"/>
        <v>-7.4321864347726141E-2</v>
      </c>
      <c r="E27" s="3">
        <f>Preços!A1</f>
        <v>-8.4038172236045039E-2</v>
      </c>
      <c r="G27" s="3" t="str">
        <f>CONCATENATE("t+",A27)</f>
        <v>t+1</v>
      </c>
      <c r="H27" s="1">
        <f>B27/100</f>
        <v>-1.5006408410795924E-3</v>
      </c>
      <c r="I27" s="1">
        <f>(D27-B27)/100</f>
        <v>7.5742219760233098E-4</v>
      </c>
      <c r="J27" s="1">
        <f>C27/100</f>
        <v>-1.1702310007797312E-3</v>
      </c>
      <c r="K27" s="1">
        <f>E27/100</f>
        <v>-8.4038172236045039E-4</v>
      </c>
      <c r="M27" s="3">
        <v>1</v>
      </c>
      <c r="N27" s="3" t="str">
        <f>INDEX( $B$2:$BF$2, MATCH( M27, $B$24:$BF$24, 0 ) )</f>
        <v>Moradias</v>
      </c>
      <c r="O27" s="3">
        <f t="shared" ref="O27:O58" si="4">INDEX( $B$23:$BF$23, MATCH( M27, $B$24:$BF$24, 0 ) )</f>
        <v>7.6278664420970088E-2</v>
      </c>
    </row>
    <row r="28" spans="1:58" x14ac:dyDescent="0.25">
      <c r="A28" s="3">
        <f t="shared" si="2"/>
        <v>2</v>
      </c>
      <c r="B28" s="3">
        <f t="shared" si="3"/>
        <v>-0.37941134507534224</v>
      </c>
      <c r="C28" s="3">
        <f t="shared" si="3"/>
        <v>-0.31062566932412716</v>
      </c>
      <c r="D28" s="3">
        <f t="shared" si="3"/>
        <v>-0.19279381412742325</v>
      </c>
      <c r="E28" s="3">
        <f>Preços!A2</f>
        <v>-0.23479945816642367</v>
      </c>
      <c r="G28" s="3" t="str">
        <f t="shared" ref="G28:G46" si="5">CONCATENATE("t+",A28)</f>
        <v>t+2</v>
      </c>
      <c r="H28" s="1">
        <f t="shared" ref="H28:H46" si="6">B28/100</f>
        <v>-3.7941134507534224E-3</v>
      </c>
      <c r="I28" s="1">
        <f t="shared" ref="I28:I46" si="7">(D28-B28)/100</f>
        <v>1.86617530947919E-3</v>
      </c>
      <c r="J28" s="1">
        <f t="shared" ref="J28:J46" si="8">C28/100</f>
        <v>-3.1062566932412716E-3</v>
      </c>
      <c r="K28" s="1">
        <f t="shared" ref="K28:K46" si="9">E28/100</f>
        <v>-2.3479945816642367E-3</v>
      </c>
      <c r="M28" s="3">
        <f>+M27+1</f>
        <v>2</v>
      </c>
      <c r="N28" s="3" t="str">
        <f t="shared" ref="N28:N83" si="10">INDEX( $B$2:$BF$2, MATCH( M28, $B$24:$BF$24, 0 ) )</f>
        <v>Pesca</v>
      </c>
      <c r="O28" s="3">
        <f t="shared" si="4"/>
        <v>-2.9343563111905446E-3</v>
      </c>
    </row>
    <row r="29" spans="1:58" x14ac:dyDescent="0.25">
      <c r="A29" s="3">
        <f t="shared" si="2"/>
        <v>3</v>
      </c>
      <c r="B29" s="3">
        <f t="shared" si="3"/>
        <v>-0.62351297384625193</v>
      </c>
      <c r="C29" s="3">
        <f t="shared" si="3"/>
        <v>-0.51074078358968045</v>
      </c>
      <c r="D29" s="3">
        <f t="shared" si="3"/>
        <v>-0.31270973012531567</v>
      </c>
      <c r="E29" s="3">
        <f>Preços!A3</f>
        <v>-0.39093812446860943</v>
      </c>
      <c r="G29" s="3" t="str">
        <f t="shared" si="5"/>
        <v>t+3</v>
      </c>
      <c r="H29" s="1">
        <f t="shared" si="6"/>
        <v>-6.2351297384625193E-3</v>
      </c>
      <c r="I29" s="1">
        <f t="shared" si="7"/>
        <v>3.1080324372093626E-3</v>
      </c>
      <c r="J29" s="1">
        <f t="shared" si="8"/>
        <v>-5.1074078358968045E-3</v>
      </c>
      <c r="K29" s="1">
        <f t="shared" si="9"/>
        <v>-3.9093812446860943E-3</v>
      </c>
      <c r="M29" s="3">
        <f t="shared" ref="M29:M83" si="11">+M28+1</f>
        <v>3</v>
      </c>
      <c r="N29" s="3" t="str">
        <f t="shared" si="10"/>
        <v>Carvão</v>
      </c>
      <c r="O29" s="3">
        <f t="shared" si="4"/>
        <v>-9.9493858611210406E-2</v>
      </c>
    </row>
    <row r="30" spans="1:58" x14ac:dyDescent="0.25">
      <c r="A30" s="3">
        <f t="shared" si="2"/>
        <v>4</v>
      </c>
      <c r="B30" s="3">
        <f t="shared" si="3"/>
        <v>-0.88105668931945935</v>
      </c>
      <c r="C30" s="3">
        <f t="shared" si="3"/>
        <v>-0.71756438526585642</v>
      </c>
      <c r="D30" s="3">
        <f t="shared" si="3"/>
        <v>-0.43817394572652768</v>
      </c>
      <c r="E30" s="3">
        <f>Preços!A4</f>
        <v>-0.55219121252806369</v>
      </c>
      <c r="G30" s="3" t="str">
        <f t="shared" si="5"/>
        <v>t+4</v>
      </c>
      <c r="H30" s="1">
        <f t="shared" si="6"/>
        <v>-8.8105668931945935E-3</v>
      </c>
      <c r="I30" s="1">
        <f t="shared" si="7"/>
        <v>4.4288274359293167E-3</v>
      </c>
      <c r="J30" s="1">
        <f t="shared" si="8"/>
        <v>-7.1756438526585642E-3</v>
      </c>
      <c r="K30" s="1">
        <f t="shared" si="9"/>
        <v>-5.5219121252806369E-3</v>
      </c>
      <c r="M30" s="3">
        <f t="shared" si="11"/>
        <v>4</v>
      </c>
      <c r="N30" s="3" t="str">
        <f t="shared" si="10"/>
        <v>Papel e produtos de papel</v>
      </c>
      <c r="O30" s="3">
        <f t="shared" si="4"/>
        <v>-0.10573806725523438</v>
      </c>
    </row>
    <row r="31" spans="1:58" x14ac:dyDescent="0.25">
      <c r="A31" s="3">
        <f t="shared" si="2"/>
        <v>5</v>
      </c>
      <c r="B31" s="3">
        <f t="shared" si="3"/>
        <v>-1.1512493814839209</v>
      </c>
      <c r="C31" s="3">
        <f t="shared" si="3"/>
        <v>-0.9328835732595353</v>
      </c>
      <c r="D31" s="3">
        <f t="shared" si="3"/>
        <v>-0.56455114359027503</v>
      </c>
      <c r="E31" s="3">
        <f>Preços!A5</f>
        <v>-0.71845638529377531</v>
      </c>
      <c r="G31" s="3" t="str">
        <f t="shared" si="5"/>
        <v>t+5</v>
      </c>
      <c r="H31" s="1">
        <f t="shared" si="6"/>
        <v>-1.1512493814839209E-2</v>
      </c>
      <c r="I31" s="1">
        <f t="shared" si="7"/>
        <v>5.8669823789364584E-3</v>
      </c>
      <c r="J31" s="1">
        <f t="shared" si="8"/>
        <v>-9.328835732595353E-3</v>
      </c>
      <c r="K31" s="1">
        <f t="shared" si="9"/>
        <v>-7.1845638529377531E-3</v>
      </c>
      <c r="M31" s="3">
        <f t="shared" si="11"/>
        <v>5</v>
      </c>
      <c r="N31" s="3" t="str">
        <f t="shared" si="10"/>
        <v>Gás</v>
      </c>
      <c r="O31" s="3">
        <f t="shared" si="4"/>
        <v>-0.15532868264490629</v>
      </c>
    </row>
    <row r="32" spans="1:58" x14ac:dyDescent="0.25">
      <c r="A32" s="3">
        <f t="shared" si="2"/>
        <v>6</v>
      </c>
      <c r="B32" s="3">
        <f t="shared" si="3"/>
        <v>-1.4257612178747991</v>
      </c>
      <c r="C32" s="3">
        <f t="shared" si="3"/>
        <v>-1.1509630290263195</v>
      </c>
      <c r="D32" s="3">
        <f t="shared" si="3"/>
        <v>-0.69810052363705744</v>
      </c>
      <c r="E32" s="3">
        <f>Preços!A6</f>
        <v>-0.88971125872812085</v>
      </c>
      <c r="G32" s="3" t="str">
        <f t="shared" si="5"/>
        <v>t+6</v>
      </c>
      <c r="H32" s="1">
        <f t="shared" si="6"/>
        <v>-1.4257612178747991E-2</v>
      </c>
      <c r="I32" s="1">
        <f t="shared" si="7"/>
        <v>7.2766069423774171E-3</v>
      </c>
      <c r="J32" s="1">
        <f t="shared" si="8"/>
        <v>-1.1509630290263195E-2</v>
      </c>
      <c r="K32" s="1">
        <f t="shared" si="9"/>
        <v>-8.8971125872812085E-3</v>
      </c>
      <c r="M32" s="3">
        <f t="shared" si="11"/>
        <v>6</v>
      </c>
      <c r="N32" s="3" t="str">
        <f t="shared" si="10"/>
        <v>Frutas e vegetais</v>
      </c>
      <c r="O32" s="3">
        <f t="shared" si="4"/>
        <v>-0.24160871485090496</v>
      </c>
    </row>
    <row r="33" spans="1:15" x14ac:dyDescent="0.25">
      <c r="A33" s="3">
        <f t="shared" si="2"/>
        <v>7</v>
      </c>
      <c r="B33" s="3">
        <f t="shared" si="3"/>
        <v>-1.7078017844552762</v>
      </c>
      <c r="C33" s="3">
        <f t="shared" si="3"/>
        <v>-1.3776536594872768</v>
      </c>
      <c r="D33" s="3">
        <f t="shared" si="3"/>
        <v>-0.83536298544517607</v>
      </c>
      <c r="E33" s="3">
        <f>Preços!A7</f>
        <v>-1.0661755007422835</v>
      </c>
      <c r="G33" s="3" t="str">
        <f t="shared" si="5"/>
        <v>t+7</v>
      </c>
      <c r="H33" s="1">
        <f t="shared" si="6"/>
        <v>-1.7078017844552762E-2</v>
      </c>
      <c r="I33" s="1">
        <f t="shared" si="7"/>
        <v>8.7243879901010013E-3</v>
      </c>
      <c r="J33" s="1">
        <f t="shared" si="8"/>
        <v>-1.3776536594872768E-2</v>
      </c>
      <c r="K33" s="1">
        <f t="shared" si="9"/>
        <v>-1.0661755007422835E-2</v>
      </c>
      <c r="M33" s="3">
        <f t="shared" si="11"/>
        <v>7</v>
      </c>
      <c r="N33" s="3" t="str">
        <f t="shared" si="10"/>
        <v>Arroz processado</v>
      </c>
      <c r="O33" s="3">
        <f t="shared" si="4"/>
        <v>-0.32787638983515777</v>
      </c>
    </row>
    <row r="34" spans="1:15" x14ac:dyDescent="0.25">
      <c r="A34" s="3">
        <f t="shared" si="2"/>
        <v>8</v>
      </c>
      <c r="B34" s="3">
        <f t="shared" si="3"/>
        <v>-1.9984714965757933</v>
      </c>
      <c r="C34" s="3">
        <f t="shared" si="3"/>
        <v>-1.6110357518084428</v>
      </c>
      <c r="D34" s="3">
        <f t="shared" si="3"/>
        <v>-0.97516147272732612</v>
      </c>
      <c r="E34" s="3">
        <f>Preços!A8</f>
        <v>-1.2478761133066896</v>
      </c>
      <c r="G34" s="3" t="str">
        <f t="shared" si="5"/>
        <v>t+8</v>
      </c>
      <c r="H34" s="1">
        <f t="shared" si="6"/>
        <v>-1.9984714965757933E-2</v>
      </c>
      <c r="I34" s="1">
        <f t="shared" si="7"/>
        <v>1.0233100238484671E-2</v>
      </c>
      <c r="J34" s="1">
        <f t="shared" si="8"/>
        <v>-1.6110357518084428E-2</v>
      </c>
      <c r="K34" s="1">
        <f t="shared" si="9"/>
        <v>-1.2478761133066896E-2</v>
      </c>
      <c r="M34" s="3">
        <f t="shared" si="11"/>
        <v>8</v>
      </c>
      <c r="N34" s="3" t="str">
        <f t="shared" si="10"/>
        <v>Petróleo</v>
      </c>
      <c r="O34" s="3">
        <f t="shared" si="4"/>
        <v>-0.40226410534980328</v>
      </c>
    </row>
    <row r="35" spans="1:15" x14ac:dyDescent="0.25">
      <c r="A35" s="3">
        <f t="shared" si="2"/>
        <v>9</v>
      </c>
      <c r="B35" s="3">
        <f t="shared" si="3"/>
        <v>-2.2981526226265148</v>
      </c>
      <c r="C35" s="3">
        <f t="shared" si="3"/>
        <v>-1.851205123458155</v>
      </c>
      <c r="D35" s="3">
        <f t="shared" si="3"/>
        <v>-1.1169620680154368</v>
      </c>
      <c r="E35" s="3">
        <f>Preços!A9</f>
        <v>-1.4349466572485148</v>
      </c>
      <c r="G35" s="3" t="str">
        <f t="shared" si="5"/>
        <v>t+9</v>
      </c>
      <c r="H35" s="1">
        <f t="shared" si="6"/>
        <v>-2.2981526226265148E-2</v>
      </c>
      <c r="I35" s="1">
        <f t="shared" si="7"/>
        <v>1.1811905546110779E-2</v>
      </c>
      <c r="J35" s="1">
        <f t="shared" si="8"/>
        <v>-1.851205123458155E-2</v>
      </c>
      <c r="K35" s="1">
        <f t="shared" si="9"/>
        <v>-1.4349466572485148E-2</v>
      </c>
      <c r="M35" s="3">
        <f t="shared" si="11"/>
        <v>9</v>
      </c>
      <c r="N35" s="3" t="str">
        <f t="shared" si="10"/>
        <v>Fibras vegetais</v>
      </c>
      <c r="O35" s="3">
        <f t="shared" si="4"/>
        <v>-0.78602932072580067</v>
      </c>
    </row>
    <row r="36" spans="1:15" x14ac:dyDescent="0.25">
      <c r="A36" s="3">
        <f t="shared" si="2"/>
        <v>10</v>
      </c>
      <c r="B36" s="3">
        <f t="shared" si="3"/>
        <v>-2.6072526027653198</v>
      </c>
      <c r="C36" s="3">
        <f t="shared" si="3"/>
        <v>-2.0981938609019424</v>
      </c>
      <c r="D36" s="3">
        <f t="shared" si="3"/>
        <v>-1.2609699912897732</v>
      </c>
      <c r="E36" s="3">
        <f>Preços!A10</f>
        <v>-1.6273958064739857</v>
      </c>
      <c r="G36" s="3" t="str">
        <f t="shared" si="5"/>
        <v>t+10</v>
      </c>
      <c r="H36" s="1">
        <f t="shared" si="6"/>
        <v>-2.6072526027653198E-2</v>
      </c>
      <c r="I36" s="1">
        <f t="shared" si="7"/>
        <v>1.3462826114755466E-2</v>
      </c>
      <c r="J36" s="1">
        <f t="shared" si="8"/>
        <v>-2.0981938609019424E-2</v>
      </c>
      <c r="K36" s="1">
        <f t="shared" si="9"/>
        <v>-1.6273958064739857E-2</v>
      </c>
      <c r="M36" s="3">
        <f t="shared" si="11"/>
        <v>10</v>
      </c>
      <c r="N36" s="3" t="str">
        <f t="shared" si="10"/>
        <v>Trigo</v>
      </c>
      <c r="O36" s="3">
        <f t="shared" si="4"/>
        <v>-0.81041514377563351</v>
      </c>
    </row>
    <row r="37" spans="1:15" x14ac:dyDescent="0.25">
      <c r="A37" s="3">
        <f t="shared" si="2"/>
        <v>11</v>
      </c>
      <c r="B37" s="3">
        <f t="shared" si="3"/>
        <v>-2.7394861179334207</v>
      </c>
      <c r="C37" s="3">
        <f t="shared" si="3"/>
        <v>-2.1762857021294102</v>
      </c>
      <c r="D37" s="3">
        <f t="shared" si="3"/>
        <v>-1.3113716029765854</v>
      </c>
      <c r="E37" s="3">
        <f>Preços!A11</f>
        <v>-1.7132908353059917</v>
      </c>
      <c r="G37" s="3" t="str">
        <f t="shared" si="5"/>
        <v>t+11</v>
      </c>
      <c r="H37" s="1">
        <f t="shared" si="6"/>
        <v>-2.7394861179334207E-2</v>
      </c>
      <c r="I37" s="1">
        <f t="shared" si="7"/>
        <v>1.4281145149568353E-2</v>
      </c>
      <c r="J37" s="1">
        <f t="shared" si="8"/>
        <v>-2.1762857021294102E-2</v>
      </c>
      <c r="K37" s="1">
        <f t="shared" si="9"/>
        <v>-1.7132908353059917E-2</v>
      </c>
      <c r="M37" s="3">
        <f t="shared" si="11"/>
        <v>11</v>
      </c>
      <c r="N37" s="3" t="str">
        <f t="shared" si="10"/>
        <v>Outras culturas</v>
      </c>
      <c r="O37" s="3">
        <f t="shared" si="4"/>
        <v>-1.1394789656008597</v>
      </c>
    </row>
    <row r="38" spans="1:15" x14ac:dyDescent="0.25">
      <c r="A38" s="3">
        <f t="shared" si="2"/>
        <v>12</v>
      </c>
      <c r="B38" s="3">
        <f t="shared" si="3"/>
        <v>-2.7382049178481527</v>
      </c>
      <c r="C38" s="3">
        <f t="shared" si="3"/>
        <v>-2.1779174288871772</v>
      </c>
      <c r="D38" s="3">
        <f t="shared" si="3"/>
        <v>-1.3167602453651339</v>
      </c>
      <c r="E38" s="3">
        <f>Preços!A12</f>
        <v>-1.713422778034035</v>
      </c>
      <c r="G38" s="3" t="str">
        <f t="shared" si="5"/>
        <v>t+12</v>
      </c>
      <c r="H38" s="1">
        <f t="shared" si="6"/>
        <v>-2.7382049178481527E-2</v>
      </c>
      <c r="I38" s="1">
        <f t="shared" si="7"/>
        <v>1.4214446724830188E-2</v>
      </c>
      <c r="J38" s="1">
        <f t="shared" si="8"/>
        <v>-2.1779174288871772E-2</v>
      </c>
      <c r="K38" s="1">
        <f t="shared" si="9"/>
        <v>-1.713422778034035E-2</v>
      </c>
      <c r="M38" s="3">
        <f t="shared" si="11"/>
        <v>12</v>
      </c>
      <c r="N38" s="3" t="str">
        <f t="shared" si="10"/>
        <v>Ferro e Aço</v>
      </c>
      <c r="O38" s="3">
        <f t="shared" si="4"/>
        <v>-1.2024428094024375</v>
      </c>
    </row>
    <row r="39" spans="1:15" x14ac:dyDescent="0.25">
      <c r="A39" s="3">
        <f t="shared" si="2"/>
        <v>13</v>
      </c>
      <c r="B39" s="3">
        <f t="shared" si="3"/>
        <v>-2.7374902714815796</v>
      </c>
      <c r="C39" s="3">
        <f t="shared" si="3"/>
        <v>-2.1793539501505421</v>
      </c>
      <c r="D39" s="3">
        <f t="shared" si="3"/>
        <v>-1.3207962230157855</v>
      </c>
      <c r="E39" s="3">
        <f>Preços!A13</f>
        <v>-1.7133671682541207</v>
      </c>
      <c r="G39" s="3" t="str">
        <f t="shared" si="5"/>
        <v>t+13</v>
      </c>
      <c r="H39" s="1">
        <f t="shared" si="6"/>
        <v>-2.7374902714815796E-2</v>
      </c>
      <c r="I39" s="1">
        <f t="shared" si="7"/>
        <v>1.4166940484657942E-2</v>
      </c>
      <c r="J39" s="1">
        <f t="shared" si="8"/>
        <v>-2.1793539501505421E-2</v>
      </c>
      <c r="K39" s="1">
        <f t="shared" si="9"/>
        <v>-1.7133671682541207E-2</v>
      </c>
      <c r="M39" s="3">
        <f t="shared" si="11"/>
        <v>13</v>
      </c>
      <c r="N39" s="3" t="str">
        <f t="shared" si="10"/>
        <v>Sementes oleaginosas</v>
      </c>
      <c r="O39" s="3">
        <f t="shared" si="4"/>
        <v>-1.2597628790869675</v>
      </c>
    </row>
    <row r="40" spans="1:15" x14ac:dyDescent="0.25">
      <c r="A40" s="3">
        <f t="shared" si="2"/>
        <v>14</v>
      </c>
      <c r="B40" s="3">
        <f t="shared" si="3"/>
        <v>-2.7370882125029472</v>
      </c>
      <c r="C40" s="3">
        <f t="shared" si="3"/>
        <v>-2.1805721040760284</v>
      </c>
      <c r="D40" s="3">
        <f t="shared" si="3"/>
        <v>-1.3238060919412931</v>
      </c>
      <c r="E40" s="3">
        <f>Preços!A14</f>
        <v>-1.7132339060713431</v>
      </c>
      <c r="G40" s="3" t="str">
        <f t="shared" si="5"/>
        <v>t+14</v>
      </c>
      <c r="H40" s="1">
        <f t="shared" si="6"/>
        <v>-2.7370882125029472E-2</v>
      </c>
      <c r="I40" s="1">
        <f t="shared" si="7"/>
        <v>1.4132821205616541E-2</v>
      </c>
      <c r="J40" s="1">
        <f t="shared" si="8"/>
        <v>-2.1805721040760284E-2</v>
      </c>
      <c r="K40" s="1">
        <f t="shared" si="9"/>
        <v>-1.7132339060713431E-2</v>
      </c>
      <c r="M40" s="3">
        <f t="shared" si="11"/>
        <v>14</v>
      </c>
      <c r="N40" s="3" t="str">
        <f t="shared" si="10"/>
        <v>Outras Minas</v>
      </c>
      <c r="O40" s="3">
        <f t="shared" si="4"/>
        <v>-1.3204853593080768</v>
      </c>
    </row>
    <row r="41" spans="1:15" x14ac:dyDescent="0.25">
      <c r="A41" s="3">
        <f t="shared" si="2"/>
        <v>15</v>
      </c>
      <c r="B41" s="3">
        <f t="shared" si="3"/>
        <v>-2.7368535963322671</v>
      </c>
      <c r="C41" s="3">
        <f t="shared" si="3"/>
        <v>-2.1815783409497191</v>
      </c>
      <c r="D41" s="3">
        <f t="shared" si="3"/>
        <v>-1.3260429294489229</v>
      </c>
      <c r="E41" s="3">
        <f>Preços!A15</f>
        <v>-1.713076325002405</v>
      </c>
      <c r="G41" s="3" t="str">
        <f t="shared" si="5"/>
        <v>t+15</v>
      </c>
      <c r="H41" s="1">
        <f t="shared" si="6"/>
        <v>-2.7368535963322671E-2</v>
      </c>
      <c r="I41" s="1">
        <f t="shared" si="7"/>
        <v>1.4108106668833442E-2</v>
      </c>
      <c r="J41" s="1">
        <f t="shared" si="8"/>
        <v>-2.1815783409497191E-2</v>
      </c>
      <c r="K41" s="1">
        <f t="shared" si="9"/>
        <v>-1.713076325002405E-2</v>
      </c>
      <c r="M41" s="3">
        <f t="shared" si="11"/>
        <v>15</v>
      </c>
      <c r="N41" s="3" t="str">
        <f t="shared" si="10"/>
        <v>Arroz processado</v>
      </c>
      <c r="O41" s="3">
        <f t="shared" si="4"/>
        <v>-1.3311172045398223</v>
      </c>
    </row>
    <row r="42" spans="1:15" x14ac:dyDescent="0.25">
      <c r="A42" s="3">
        <f t="shared" si="2"/>
        <v>16</v>
      </c>
      <c r="B42" s="3">
        <f t="shared" si="3"/>
        <v>-2.7367086181845801</v>
      </c>
      <c r="C42" s="3">
        <f t="shared" si="3"/>
        <v>-2.1823962848388945</v>
      </c>
      <c r="D42" s="3">
        <f t="shared" si="3"/>
        <v>-1.3277035284995464</v>
      </c>
      <c r="E42" s="3">
        <f>Preços!A16</f>
        <v>-1.7129209432095061</v>
      </c>
      <c r="G42" s="3" t="str">
        <f t="shared" si="5"/>
        <v>t+16</v>
      </c>
      <c r="H42" s="1">
        <f t="shared" si="6"/>
        <v>-2.7367086181845801E-2</v>
      </c>
      <c r="I42" s="1">
        <f t="shared" si="7"/>
        <v>1.4090050896850337E-2</v>
      </c>
      <c r="J42" s="1">
        <f t="shared" si="8"/>
        <v>-2.1823962848388945E-2</v>
      </c>
      <c r="K42" s="1">
        <f t="shared" si="9"/>
        <v>-1.7129209432095061E-2</v>
      </c>
      <c r="M42" s="3">
        <f t="shared" si="11"/>
        <v>16</v>
      </c>
      <c r="N42" s="3" t="str">
        <f t="shared" si="10"/>
        <v>Bovinos, ovinos, caprinos, cavalos</v>
      </c>
      <c r="O42" s="3">
        <f t="shared" si="4"/>
        <v>-1.3349265524577936</v>
      </c>
    </row>
    <row r="43" spans="1:15" x14ac:dyDescent="0.25">
      <c r="A43" s="3">
        <f t="shared" si="2"/>
        <v>17</v>
      </c>
      <c r="B43" s="3">
        <f t="shared" ref="B43:D46" si="12">PERCENTILE($B20:$BF20,B$26)</f>
        <v>-2.7366079644382313</v>
      </c>
      <c r="C43" s="3">
        <f t="shared" si="12"/>
        <v>-2.1830523603607599</v>
      </c>
      <c r="D43" s="3">
        <f t="shared" si="12"/>
        <v>-1.3289376510629336</v>
      </c>
      <c r="E43" s="3">
        <f>Preços!A17</f>
        <v>-1.7127769362941803</v>
      </c>
      <c r="G43" s="3" t="str">
        <f t="shared" si="5"/>
        <v>t+17</v>
      </c>
      <c r="H43" s="1">
        <f t="shared" si="6"/>
        <v>-2.7366079644382313E-2</v>
      </c>
      <c r="I43" s="1">
        <f t="shared" si="7"/>
        <v>1.4076703133752977E-2</v>
      </c>
      <c r="J43" s="1">
        <f t="shared" si="8"/>
        <v>-2.1830523603607599E-2</v>
      </c>
      <c r="K43" s="1">
        <f t="shared" si="9"/>
        <v>-1.7127769362941803E-2</v>
      </c>
      <c r="M43" s="3">
        <f t="shared" si="11"/>
        <v>17</v>
      </c>
      <c r="N43" s="3" t="str">
        <f t="shared" si="10"/>
        <v>Bovinos Carnes</v>
      </c>
      <c r="O43" s="3">
        <f t="shared" si="4"/>
        <v>-1.3863798180277054</v>
      </c>
    </row>
    <row r="44" spans="1:15" x14ac:dyDescent="0.25">
      <c r="A44" s="3">
        <f t="shared" si="2"/>
        <v>18</v>
      </c>
      <c r="B44" s="3">
        <f t="shared" si="12"/>
        <v>-2.7365297918189757</v>
      </c>
      <c r="C44" s="3">
        <f t="shared" si="12"/>
        <v>-2.1835770149397637</v>
      </c>
      <c r="D44" s="3">
        <f t="shared" si="12"/>
        <v>-1.3298613725209019</v>
      </c>
      <c r="E44" s="3">
        <f>Preços!A18</f>
        <v>-1.7126482548273536</v>
      </c>
      <c r="G44" s="3" t="str">
        <f t="shared" si="5"/>
        <v>t+18</v>
      </c>
      <c r="H44" s="1">
        <f t="shared" si="6"/>
        <v>-2.7365297918189757E-2</v>
      </c>
      <c r="I44" s="1">
        <f t="shared" si="7"/>
        <v>1.4066684192980738E-2</v>
      </c>
      <c r="J44" s="1">
        <f t="shared" si="8"/>
        <v>-2.1835770149397637E-2</v>
      </c>
      <c r="K44" s="1">
        <f t="shared" si="9"/>
        <v>-1.7126482548273536E-2</v>
      </c>
      <c r="M44" s="3">
        <f t="shared" si="11"/>
        <v>18</v>
      </c>
      <c r="N44" s="3" t="str">
        <f t="shared" si="10"/>
        <v>Outras Carnes</v>
      </c>
      <c r="O44" s="3">
        <f t="shared" si="4"/>
        <v>-1.3951954398724764</v>
      </c>
    </row>
    <row r="45" spans="1:15" x14ac:dyDescent="0.25">
      <c r="A45" s="3">
        <f t="shared" si="2"/>
        <v>19</v>
      </c>
      <c r="B45" s="3">
        <f t="shared" si="12"/>
        <v>-2.7364617779672806</v>
      </c>
      <c r="C45" s="3">
        <f t="shared" si="12"/>
        <v>-2.1839987829112339</v>
      </c>
      <c r="D45" s="3">
        <f t="shared" si="12"/>
        <v>-1.3305643598768624</v>
      </c>
      <c r="E45" s="3">
        <f>Preços!A19</f>
        <v>-1.7125341296857277</v>
      </c>
      <c r="G45" s="3" t="str">
        <f t="shared" si="5"/>
        <v>t+19</v>
      </c>
      <c r="H45" s="1">
        <f t="shared" si="6"/>
        <v>-2.7364617779672806E-2</v>
      </c>
      <c r="I45" s="1">
        <f t="shared" si="7"/>
        <v>1.4058974180904182E-2</v>
      </c>
      <c r="J45" s="1">
        <f t="shared" si="8"/>
        <v>-2.1839987829112339E-2</v>
      </c>
      <c r="K45" s="1">
        <f t="shared" si="9"/>
        <v>-1.7125341296857277E-2</v>
      </c>
      <c r="M45" s="3">
        <f t="shared" si="11"/>
        <v>19</v>
      </c>
      <c r="N45" s="3" t="str">
        <f t="shared" si="10"/>
        <v>Outros Grãos</v>
      </c>
      <c r="O45" s="3">
        <f t="shared" si="4"/>
        <v>-1.4687580571485004</v>
      </c>
    </row>
    <row r="46" spans="1:15" x14ac:dyDescent="0.25">
      <c r="A46" s="3">
        <f t="shared" si="2"/>
        <v>20</v>
      </c>
      <c r="B46" s="3">
        <f t="shared" si="12"/>
        <v>-2.7363946175280374</v>
      </c>
      <c r="C46" s="3">
        <f t="shared" si="12"/>
        <v>-2.1843426957348644</v>
      </c>
      <c r="D46" s="3">
        <f t="shared" si="12"/>
        <v>-1.3311172045398223</v>
      </c>
      <c r="E46" s="3">
        <f>Preços!A20</f>
        <v>-1.7124300492219358</v>
      </c>
      <c r="G46" s="3" t="str">
        <f t="shared" si="5"/>
        <v>t+20</v>
      </c>
      <c r="H46" s="1">
        <f t="shared" si="6"/>
        <v>-2.7363946175280374E-2</v>
      </c>
      <c r="I46" s="1">
        <f t="shared" si="7"/>
        <v>1.4052774129882151E-2</v>
      </c>
      <c r="J46" s="1">
        <f t="shared" si="8"/>
        <v>-2.1843426957348644E-2</v>
      </c>
      <c r="K46" s="1">
        <f t="shared" si="9"/>
        <v>-1.7124300492219358E-2</v>
      </c>
      <c r="M46" s="3">
        <f t="shared" si="11"/>
        <v>20</v>
      </c>
      <c r="N46" s="3" t="str">
        <f t="shared" si="10"/>
        <v>Eletricidade</v>
      </c>
      <c r="O46" s="3">
        <f t="shared" si="4"/>
        <v>-1.5234618112698883</v>
      </c>
    </row>
    <row r="47" spans="1:15" x14ac:dyDescent="0.25">
      <c r="M47" s="3">
        <f t="shared" si="11"/>
        <v>21</v>
      </c>
      <c r="N47" s="3" t="str">
        <f t="shared" si="10"/>
        <v>Silvicultura</v>
      </c>
      <c r="O47" s="3">
        <f t="shared" si="4"/>
        <v>-1.5619138769708774</v>
      </c>
    </row>
    <row r="48" spans="1:15" x14ac:dyDescent="0.25">
      <c r="M48" s="3">
        <f t="shared" si="11"/>
        <v>22</v>
      </c>
      <c r="N48" s="3" t="str">
        <f t="shared" si="10"/>
        <v>Madeira serrada</v>
      </c>
      <c r="O48" s="3">
        <f t="shared" si="4"/>
        <v>-1.7141459540418458</v>
      </c>
    </row>
    <row r="49" spans="13:15" x14ac:dyDescent="0.25">
      <c r="M49" s="3">
        <f t="shared" si="11"/>
        <v>23</v>
      </c>
      <c r="N49" s="3" t="str">
        <f t="shared" si="10"/>
        <v>Lã</v>
      </c>
      <c r="O49" s="3">
        <f t="shared" si="4"/>
        <v>-1.8574560008329577</v>
      </c>
    </row>
    <row r="50" spans="13:15" x14ac:dyDescent="0.25">
      <c r="M50" s="3">
        <f t="shared" si="11"/>
        <v>24</v>
      </c>
      <c r="N50" s="3" t="str">
        <f t="shared" si="10"/>
        <v>Açúcar</v>
      </c>
      <c r="O50" s="3">
        <f t="shared" si="4"/>
        <v>-1.8737817555058767</v>
      </c>
    </row>
    <row r="51" spans="13:15" x14ac:dyDescent="0.25">
      <c r="M51" s="3">
        <f t="shared" si="11"/>
        <v>25</v>
      </c>
      <c r="N51" s="3" t="str">
        <f t="shared" si="10"/>
        <v>Cana-de-açúcar e beterraba açucareira</v>
      </c>
      <c r="O51" s="3">
        <f t="shared" si="4"/>
        <v>-1.9198551073592141</v>
      </c>
    </row>
    <row r="52" spans="13:15" x14ac:dyDescent="0.25">
      <c r="M52" s="3">
        <f t="shared" si="11"/>
        <v>26</v>
      </c>
      <c r="N52" s="3" t="str">
        <f t="shared" si="10"/>
        <v>Outras indústrias transformadoras</v>
      </c>
      <c r="O52" s="3">
        <f t="shared" si="4"/>
        <v>-2.0102726617271749</v>
      </c>
    </row>
    <row r="53" spans="13:15" x14ac:dyDescent="0.25">
      <c r="M53" s="3">
        <f t="shared" si="11"/>
        <v>27</v>
      </c>
      <c r="N53" s="3" t="str">
        <f t="shared" si="10"/>
        <v>Transporte de água</v>
      </c>
      <c r="O53" s="3">
        <f t="shared" si="4"/>
        <v>-2.0359071921215777</v>
      </c>
    </row>
    <row r="54" spans="13:15" x14ac:dyDescent="0.25">
      <c r="M54" s="3">
        <f t="shared" si="11"/>
        <v>28</v>
      </c>
      <c r="N54" s="3" t="str">
        <f t="shared" si="10"/>
        <v>Petróleo e Coque</v>
      </c>
      <c r="O54" s="3">
        <f t="shared" si="4"/>
        <v>-2.1764582651427222</v>
      </c>
    </row>
    <row r="55" spans="13:15" x14ac:dyDescent="0.25">
      <c r="M55" s="3">
        <f t="shared" si="11"/>
        <v>29</v>
      </c>
      <c r="N55" s="3" t="str">
        <f t="shared" si="10"/>
        <v>Outro Transporte</v>
      </c>
      <c r="O55" s="3">
        <f t="shared" si="4"/>
        <v>-2.1843426957348644</v>
      </c>
    </row>
    <row r="56" spans="13:15" x14ac:dyDescent="0.25">
      <c r="M56" s="3">
        <f t="shared" si="11"/>
        <v>30</v>
      </c>
      <c r="N56" s="3" t="str">
        <f t="shared" si="10"/>
        <v>Comércio</v>
      </c>
      <c r="O56" s="3">
        <f t="shared" si="4"/>
        <v>-2.2007776033916904</v>
      </c>
    </row>
    <row r="57" spans="13:15" x14ac:dyDescent="0.25">
      <c r="M57" s="3">
        <f t="shared" si="11"/>
        <v>31</v>
      </c>
      <c r="N57" s="3" t="str">
        <f t="shared" si="10"/>
        <v>Leite</v>
      </c>
      <c r="O57" s="3">
        <f t="shared" si="4"/>
        <v>-2.2324810279728768</v>
      </c>
    </row>
    <row r="58" spans="13:15" x14ac:dyDescent="0.25">
      <c r="M58" s="3">
        <f t="shared" si="11"/>
        <v>32</v>
      </c>
      <c r="N58" s="3" t="str">
        <f t="shared" si="10"/>
        <v>Minerais não metálicos</v>
      </c>
      <c r="O58" s="3">
        <f t="shared" si="4"/>
        <v>-2.2374605709692852</v>
      </c>
    </row>
    <row r="59" spans="13:15" x14ac:dyDescent="0.25">
      <c r="M59" s="3">
        <f t="shared" si="11"/>
        <v>33</v>
      </c>
      <c r="N59" s="3" t="str">
        <f t="shared" si="10"/>
        <v>Leite cru</v>
      </c>
      <c r="O59" s="3">
        <f t="shared" ref="O59:O83" si="13">INDEX( $B$23:$BF$23, MATCH( M59, $B$24:$BF$24, 0 ) )</f>
        <v>-2.2854939953280806</v>
      </c>
    </row>
    <row r="60" spans="13:15" x14ac:dyDescent="0.25">
      <c r="M60" s="3">
        <f t="shared" si="11"/>
        <v>34</v>
      </c>
      <c r="N60" s="3" t="str">
        <f t="shared" si="10"/>
        <v>Produtos químicos de borracha</v>
      </c>
      <c r="O60" s="3">
        <f t="shared" si="13"/>
        <v>-2.325845391235315</v>
      </c>
    </row>
    <row r="61" spans="13:15" x14ac:dyDescent="0.25">
      <c r="M61" s="3">
        <f t="shared" si="11"/>
        <v>35</v>
      </c>
      <c r="N61" s="3" t="str">
        <f t="shared" si="10"/>
        <v>Outros produtos de origem animal</v>
      </c>
      <c r="O61" s="3">
        <f t="shared" si="13"/>
        <v>-2.3540948302804621</v>
      </c>
    </row>
    <row r="62" spans="13:15" x14ac:dyDescent="0.25">
      <c r="M62" s="3">
        <f t="shared" si="11"/>
        <v>36</v>
      </c>
      <c r="N62" s="3" t="str">
        <f t="shared" si="10"/>
        <v>Veículos automóveis e suas partes</v>
      </c>
      <c r="O62" s="3">
        <f t="shared" si="13"/>
        <v>-2.3690212483808759</v>
      </c>
    </row>
    <row r="63" spans="13:15" x14ac:dyDescent="0.25">
      <c r="M63" s="3">
        <f t="shared" si="11"/>
        <v>37</v>
      </c>
      <c r="N63" s="3" t="str">
        <f t="shared" si="10"/>
        <v>Óleos Vegetais</v>
      </c>
      <c r="O63" s="3">
        <f t="shared" si="13"/>
        <v>-2.4961843977469922</v>
      </c>
    </row>
    <row r="64" spans="13:15" x14ac:dyDescent="0.25">
      <c r="M64" s="3">
        <f t="shared" si="11"/>
        <v>38</v>
      </c>
      <c r="N64" s="3" t="str">
        <f t="shared" si="10"/>
        <v>Distribuição de Gás</v>
      </c>
      <c r="O64" s="3">
        <f t="shared" si="13"/>
        <v>-2.5530057150380925</v>
      </c>
    </row>
    <row r="65" spans="13:15" x14ac:dyDescent="0.25">
      <c r="M65" s="3">
        <f t="shared" si="11"/>
        <v>39</v>
      </c>
      <c r="N65" s="3" t="str">
        <f t="shared" si="10"/>
        <v>Seguros</v>
      </c>
      <c r="O65" s="3">
        <f t="shared" si="13"/>
        <v>-2.55372410114586</v>
      </c>
    </row>
    <row r="66" spans="13:15" x14ac:dyDescent="0.25">
      <c r="M66" s="3">
        <f t="shared" si="11"/>
        <v>40</v>
      </c>
      <c r="N66" s="3" t="str">
        <f t="shared" si="10"/>
        <v>Transporte aéreo</v>
      </c>
      <c r="O66" s="3">
        <f t="shared" si="13"/>
        <v>-2.5960353133756664</v>
      </c>
    </row>
    <row r="67" spans="13:15" x14ac:dyDescent="0.25">
      <c r="M67" s="3">
        <f t="shared" si="11"/>
        <v>41</v>
      </c>
      <c r="N67" s="3" t="str">
        <f t="shared" si="10"/>
        <v>Comunicações</v>
      </c>
      <c r="O67" s="3">
        <f t="shared" si="13"/>
        <v>-2.6697570250629021</v>
      </c>
    </row>
    <row r="68" spans="13:15" x14ac:dyDescent="0.25">
      <c r="M68" s="3">
        <f t="shared" si="11"/>
        <v>42</v>
      </c>
      <c r="N68" s="3" t="str">
        <f t="shared" si="10"/>
        <v>Outro equipamento de transporte</v>
      </c>
      <c r="O68" s="3">
        <f t="shared" si="13"/>
        <v>-2.7124961568155026</v>
      </c>
    </row>
    <row r="69" spans="13:15" x14ac:dyDescent="0.25">
      <c r="M69" s="3">
        <f t="shared" si="11"/>
        <v>43</v>
      </c>
      <c r="N69" s="3" t="str">
        <f t="shared" si="10"/>
        <v>Água</v>
      </c>
      <c r="O69" s="3">
        <f t="shared" si="13"/>
        <v>-2.7363946175280374</v>
      </c>
    </row>
    <row r="70" spans="13:15" x14ac:dyDescent="0.25">
      <c r="M70" s="3">
        <f t="shared" si="11"/>
        <v>44</v>
      </c>
      <c r="N70" s="3" t="str">
        <f t="shared" si="10"/>
        <v>Construção</v>
      </c>
      <c r="O70" s="3">
        <f t="shared" si="13"/>
        <v>-2.7480457574842299</v>
      </c>
    </row>
    <row r="71" spans="13:15" x14ac:dyDescent="0.25">
      <c r="M71" s="3">
        <f t="shared" si="11"/>
        <v>45</v>
      </c>
      <c r="N71" s="3" t="str">
        <f t="shared" si="10"/>
        <v>Outras Intermediação Financeira</v>
      </c>
      <c r="O71" s="3">
        <f t="shared" si="13"/>
        <v>-2.7505704403963271</v>
      </c>
    </row>
    <row r="72" spans="13:15" x14ac:dyDescent="0.25">
      <c r="M72" s="3">
        <f t="shared" si="11"/>
        <v>46</v>
      </c>
      <c r="N72" s="3" t="str">
        <f t="shared" si="10"/>
        <v>Outros Alimentos</v>
      </c>
      <c r="O72" s="3">
        <f t="shared" si="13"/>
        <v>-2.7700816032901754</v>
      </c>
    </row>
    <row r="73" spans="13:15" x14ac:dyDescent="0.25">
      <c r="M73" s="3">
        <f t="shared" si="11"/>
        <v>47</v>
      </c>
      <c r="N73" s="3" t="str">
        <f t="shared" si="10"/>
        <v>Recreação e Outros Serviços</v>
      </c>
      <c r="O73" s="3">
        <f t="shared" si="13"/>
        <v>-2.7889356685558031</v>
      </c>
    </row>
    <row r="74" spans="13:15" x14ac:dyDescent="0.25">
      <c r="M74" s="3">
        <f t="shared" si="11"/>
        <v>48</v>
      </c>
      <c r="N74" s="3" t="str">
        <f t="shared" si="10"/>
        <v>Outros Serviços às Empresas</v>
      </c>
      <c r="O74" s="3">
        <f t="shared" si="13"/>
        <v>-2.8354268466337595</v>
      </c>
    </row>
    <row r="75" spans="13:15" x14ac:dyDescent="0.25">
      <c r="M75" s="3">
        <f t="shared" si="11"/>
        <v>49</v>
      </c>
      <c r="N75" s="3" t="str">
        <f t="shared" si="10"/>
        <v>Outros Serviços (Governo)</v>
      </c>
      <c r="O75" s="3">
        <f t="shared" si="13"/>
        <v>-2.8818921514480289</v>
      </c>
    </row>
    <row r="76" spans="13:15" x14ac:dyDescent="0.25">
      <c r="M76" s="3">
        <f t="shared" si="11"/>
        <v>50</v>
      </c>
      <c r="N76" s="3" t="str">
        <f t="shared" si="10"/>
        <v>Couro</v>
      </c>
      <c r="O76" s="3">
        <f t="shared" si="13"/>
        <v>-3.0253840447314939</v>
      </c>
    </row>
    <row r="77" spans="13:15" x14ac:dyDescent="0.25">
      <c r="M77" s="3">
        <f t="shared" si="11"/>
        <v>51</v>
      </c>
      <c r="N77" s="3" t="str">
        <f t="shared" si="10"/>
        <v>Metais não-ferrosos</v>
      </c>
      <c r="O77" s="3">
        <f t="shared" si="13"/>
        <v>-3.4086821996405559</v>
      </c>
    </row>
    <row r="78" spans="13:15" x14ac:dyDescent="0.25">
      <c r="M78" s="3">
        <f t="shared" si="11"/>
        <v>52</v>
      </c>
      <c r="N78" s="3" t="str">
        <f t="shared" si="10"/>
        <v>Outras máquinas e equipamentos</v>
      </c>
      <c r="O78" s="3">
        <f t="shared" si="13"/>
        <v>-3.5039938475735055</v>
      </c>
    </row>
    <row r="79" spans="13:15" x14ac:dyDescent="0.25">
      <c r="M79" s="3">
        <f t="shared" si="11"/>
        <v>53</v>
      </c>
      <c r="N79" s="3" t="str">
        <f t="shared" si="10"/>
        <v>Equipamento electrónico</v>
      </c>
      <c r="O79" s="3">
        <f t="shared" si="13"/>
        <v>-4.1690036537897495</v>
      </c>
    </row>
    <row r="80" spans="13:15" x14ac:dyDescent="0.25">
      <c r="M80" s="3">
        <f t="shared" si="11"/>
        <v>54</v>
      </c>
      <c r="N80" s="3" t="str">
        <f t="shared" si="10"/>
        <v>Produtos de metal fabricado</v>
      </c>
      <c r="O80" s="3">
        <f t="shared" si="13"/>
        <v>-4.605276440139261</v>
      </c>
    </row>
    <row r="81" spans="13:15" x14ac:dyDescent="0.25">
      <c r="M81" s="3">
        <f t="shared" si="11"/>
        <v>55</v>
      </c>
      <c r="N81" s="3" t="str">
        <f t="shared" si="10"/>
        <v>Vestuário</v>
      </c>
      <c r="O81" s="3">
        <f t="shared" si="13"/>
        <v>-7.2318248976998234</v>
      </c>
    </row>
    <row r="82" spans="13:15" x14ac:dyDescent="0.25">
      <c r="M82" s="3">
        <f t="shared" si="11"/>
        <v>56</v>
      </c>
      <c r="N82" s="3" t="str">
        <f t="shared" si="10"/>
        <v>Bebidas e tabaco</v>
      </c>
      <c r="O82" s="3">
        <f t="shared" si="13"/>
        <v>-8.1380801467170301</v>
      </c>
    </row>
    <row r="83" spans="13:15" x14ac:dyDescent="0.25">
      <c r="M83" s="3">
        <f t="shared" si="11"/>
        <v>57</v>
      </c>
      <c r="N83" s="3" t="str">
        <f t="shared" si="10"/>
        <v>Têxteis</v>
      </c>
      <c r="O83" s="3">
        <f t="shared" si="13"/>
        <v>-9.6304221850244787</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0"/>
  <sheetViews>
    <sheetView workbookViewId="0">
      <selection sqref="A1:BE20"/>
    </sheetView>
  </sheetViews>
  <sheetFormatPr defaultRowHeight="15" x14ac:dyDescent="0.25"/>
  <cols>
    <col min="1" max="16384" width="9.140625" style="3"/>
  </cols>
  <sheetData>
    <row r="1" spans="1:58" x14ac:dyDescent="0.25">
      <c r="A1" s="6">
        <v>-8.4038172236045039E-2</v>
      </c>
      <c r="B1" s="6">
        <v>-2.3664981749538239E-2</v>
      </c>
      <c r="C1" s="6">
        <v>-4.3267884910380694E-2</v>
      </c>
      <c r="D1" s="6">
        <v>-0.11702310007797312</v>
      </c>
      <c r="E1" s="6">
        <v>-1.5782813297537945E-2</v>
      </c>
      <c r="F1" s="6">
        <v>-8.142410602937078E-2</v>
      </c>
      <c r="G1" s="6">
        <v>-0.17412048147241732</v>
      </c>
      <c r="H1" s="6">
        <v>-4.3665092662192873E-2</v>
      </c>
      <c r="I1" s="6">
        <v>-5.45102479615589E-2</v>
      </c>
      <c r="J1" s="6">
        <v>-6.8178314301003962E-2</v>
      </c>
      <c r="K1" s="6">
        <v>-0.11074762597299559</v>
      </c>
      <c r="L1" s="6">
        <v>-0.11502800080221975</v>
      </c>
      <c r="M1" s="6">
        <v>-0.11829453871490259</v>
      </c>
      <c r="N1" s="6">
        <v>-7.4321864347726141E-2</v>
      </c>
      <c r="O1" s="6">
        <v>-1.7887510240011117E-3</v>
      </c>
      <c r="P1" s="6">
        <v>-6.5648027581244328E-3</v>
      </c>
      <c r="Q1" s="6">
        <v>-2.4551328587352206E-2</v>
      </c>
      <c r="R1" s="6">
        <v>-1.1526016905338832E-2</v>
      </c>
      <c r="S1" s="6">
        <v>-6.5690861750633545E-2</v>
      </c>
      <c r="T1" s="6">
        <v>-6.8894054807711047E-2</v>
      </c>
      <c r="U1" s="6">
        <v>-8.4894196762086427E-2</v>
      </c>
      <c r="V1" s="6">
        <v>-0.12350843322905813</v>
      </c>
      <c r="W1" s="6">
        <v>-0.10880423124274285</v>
      </c>
      <c r="X1" s="6">
        <v>-7.7674311577602406E-2</v>
      </c>
      <c r="Y1" s="6">
        <v>-0.10736026305941948</v>
      </c>
      <c r="Z1" s="6">
        <v>-0.18246802374956017</v>
      </c>
      <c r="AA1" s="6">
        <v>-0.69205499145617022</v>
      </c>
      <c r="AB1" s="6">
        <v>-0.67843571448920059</v>
      </c>
      <c r="AC1" s="6">
        <v>-0.48195820668126554</v>
      </c>
      <c r="AD1" s="6">
        <v>-0.20221510437870016</v>
      </c>
      <c r="AE1" s="6">
        <v>-0.12413979596457292</v>
      </c>
      <c r="AF1" s="6">
        <v>-7.3143724246382824E-3</v>
      </c>
      <c r="AG1" s="6">
        <v>-0.17013128337551864</v>
      </c>
      <c r="AH1" s="6">
        <v>-0.15006408410795924</v>
      </c>
      <c r="AI1" s="6">
        <v>-0.18028776735224961</v>
      </c>
      <c r="AJ1" s="6">
        <v>-9.5996429529243699E-2</v>
      </c>
      <c r="AK1" s="6">
        <v>-0.28039251833167356</v>
      </c>
      <c r="AL1" s="6">
        <v>-0.37969367104107032</v>
      </c>
      <c r="AM1" s="6">
        <v>-0.17915056182917777</v>
      </c>
      <c r="AN1" s="6">
        <v>-0.21515415798890603</v>
      </c>
      <c r="AO1" s="6">
        <v>-0.39709461473897978</v>
      </c>
      <c r="AP1" s="6">
        <v>-0.24466745293169057</v>
      </c>
      <c r="AQ1" s="6">
        <v>-0.11387844858627982</v>
      </c>
      <c r="AR1" s="6">
        <v>-9.722975335240136E-2</v>
      </c>
      <c r="AS1" s="6">
        <v>-0.12959831953421874</v>
      </c>
      <c r="AT1" s="6">
        <v>-0.13782549371620378</v>
      </c>
      <c r="AU1" s="6">
        <v>-0.13792559434901985</v>
      </c>
      <c r="AV1" s="6">
        <v>-0.11741937168124883</v>
      </c>
      <c r="AW1" s="6">
        <v>-0.11323158130319699</v>
      </c>
      <c r="AX1" s="6">
        <v>-0.10437657105104581</v>
      </c>
      <c r="AY1" s="6">
        <v>-0.12590454237468851</v>
      </c>
      <c r="AZ1" s="6">
        <v>-0.12856290463085784</v>
      </c>
      <c r="BA1" s="6">
        <v>-0.12319986773953184</v>
      </c>
      <c r="BB1" s="6">
        <v>-0.12566808695041454</v>
      </c>
      <c r="BC1" s="6">
        <v>-0.13075422227738498</v>
      </c>
      <c r="BD1" s="6">
        <v>-0.1222456545460604</v>
      </c>
      <c r="BE1" s="6">
        <v>-0.11536948879444786</v>
      </c>
      <c r="BF1" s="5">
        <v>1.3262207362663148E-2</v>
      </c>
    </row>
    <row r="2" spans="1:58" x14ac:dyDescent="0.25">
      <c r="A2" s="6">
        <v>-0.23479945816642367</v>
      </c>
      <c r="B2" s="6">
        <v>-5.3656016621106417E-2</v>
      </c>
      <c r="C2" s="6">
        <v>-0.1148832088479157</v>
      </c>
      <c r="D2" s="6">
        <v>-0.25014781066511338</v>
      </c>
      <c r="E2" s="6">
        <v>-3.744980721784863E-2</v>
      </c>
      <c r="F2" s="6">
        <v>-0.19492637001127244</v>
      </c>
      <c r="G2" s="6">
        <v>-0.35976486616843273</v>
      </c>
      <c r="H2" s="6">
        <v>-0.11312928591031834</v>
      </c>
      <c r="I2" s="6">
        <v>-0.15443886016767161</v>
      </c>
      <c r="J2" s="6">
        <v>-0.18620627245780064</v>
      </c>
      <c r="K2" s="6">
        <v>-0.31650159393769028</v>
      </c>
      <c r="L2" s="6">
        <v>-0.31592487163817351</v>
      </c>
      <c r="M2" s="6">
        <v>-0.2821427048508518</v>
      </c>
      <c r="N2" s="6">
        <v>-0.20885292904027075</v>
      </c>
      <c r="O2" s="6">
        <v>-2.2647240223605536E-3</v>
      </c>
      <c r="P2" s="6">
        <v>-1.5319129381929919E-2</v>
      </c>
      <c r="Q2" s="6">
        <v>-5.8580110535688679E-2</v>
      </c>
      <c r="R2" s="6">
        <v>-2.5288307552573386E-2</v>
      </c>
      <c r="S2" s="6">
        <v>-0.18039593389197472</v>
      </c>
      <c r="T2" s="6">
        <v>-0.18777453530723909</v>
      </c>
      <c r="U2" s="6">
        <v>-0.20897568473897676</v>
      </c>
      <c r="V2" s="6">
        <v>-0.3430512903369265</v>
      </c>
      <c r="W2" s="6">
        <v>-0.3043149890729735</v>
      </c>
      <c r="X2" s="6">
        <v>-0.19279381412742325</v>
      </c>
      <c r="Y2" s="6">
        <v>-0.27414786479723618</v>
      </c>
      <c r="Z2" s="6">
        <v>-0.42998907635393158</v>
      </c>
      <c r="AA2" s="6">
        <v>-1.4388973526864857</v>
      </c>
      <c r="AB2" s="6">
        <v>-1.4740311167876885</v>
      </c>
      <c r="AC2" s="6">
        <v>-1.0538464315479779</v>
      </c>
      <c r="AD2" s="6">
        <v>-0.45647058280231523</v>
      </c>
      <c r="AE2" s="6">
        <v>-0.2791290643396116</v>
      </c>
      <c r="AF2" s="6">
        <v>-1.6467522987417826E-2</v>
      </c>
      <c r="AG2" s="6">
        <v>-0.37432381226794043</v>
      </c>
      <c r="AH2" s="6">
        <v>-0.36107536619650604</v>
      </c>
      <c r="AI2" s="6">
        <v>-0.39149190061392725</v>
      </c>
      <c r="AJ2" s="6">
        <v>-0.20817489818018009</v>
      </c>
      <c r="AK2" s="6">
        <v>-0.599912419234927</v>
      </c>
      <c r="AL2" s="6">
        <v>-0.80612588130017926</v>
      </c>
      <c r="AM2" s="6">
        <v>-0.39908628056581907</v>
      </c>
      <c r="AN2" s="6">
        <v>-0.47239321914199772</v>
      </c>
      <c r="AO2" s="6">
        <v>-0.80643431797620124</v>
      </c>
      <c r="AP2" s="6">
        <v>-0.56305708251103148</v>
      </c>
      <c r="AQ2" s="6">
        <v>-0.29387622844742056</v>
      </c>
      <c r="AR2" s="6">
        <v>-0.23394049050728949</v>
      </c>
      <c r="AS2" s="6">
        <v>-0.35509932972004332</v>
      </c>
      <c r="AT2" s="6">
        <v>-0.37941134507534224</v>
      </c>
      <c r="AU2" s="6">
        <v>-0.37990171590515098</v>
      </c>
      <c r="AV2" s="6">
        <v>-0.31062566932412716</v>
      </c>
      <c r="AW2" s="6">
        <v>-0.30409761425030934</v>
      </c>
      <c r="AX2" s="6">
        <v>-0.28278385944814355</v>
      </c>
      <c r="AY2" s="6">
        <v>-0.35509019255414165</v>
      </c>
      <c r="AZ2" s="6">
        <v>-0.36325776403919319</v>
      </c>
      <c r="BA2" s="6">
        <v>-0.3637195457204534</v>
      </c>
      <c r="BB2" s="6">
        <v>-0.35052073043424503</v>
      </c>
      <c r="BC2" s="6">
        <v>-0.37956670325950403</v>
      </c>
      <c r="BD2" s="6">
        <v>-0.36662867258635545</v>
      </c>
      <c r="BE2" s="6">
        <v>-0.36595074859629984</v>
      </c>
      <c r="BF2" s="5">
        <v>2.025184695297888E-2</v>
      </c>
    </row>
    <row r="3" spans="1:58" x14ac:dyDescent="0.25">
      <c r="A3" s="6">
        <v>-0.39093812446860943</v>
      </c>
      <c r="B3" s="6">
        <v>-8.4451252433037638E-2</v>
      </c>
      <c r="C3" s="6">
        <v>-0.18938607281009379</v>
      </c>
      <c r="D3" s="6">
        <v>-0.38749642736000123</v>
      </c>
      <c r="E3" s="6">
        <v>-5.9894677428506959E-2</v>
      </c>
      <c r="F3" s="6">
        <v>-0.3121890089372803</v>
      </c>
      <c r="G3" s="6">
        <v>-0.54911935026256131</v>
      </c>
      <c r="H3" s="6">
        <v>-0.18564397581134484</v>
      </c>
      <c r="I3" s="6">
        <v>-0.25908289263584239</v>
      </c>
      <c r="J3" s="6">
        <v>-0.30844222443585645</v>
      </c>
      <c r="K3" s="6">
        <v>-0.5295387178363864</v>
      </c>
      <c r="L3" s="6">
        <v>-0.5238357393292703</v>
      </c>
      <c r="M3" s="6">
        <v>-0.45476114726993311</v>
      </c>
      <c r="N3" s="6">
        <v>-0.34777304424412625</v>
      </c>
      <c r="O3" s="6">
        <v>-2.6782662407742741E-3</v>
      </c>
      <c r="P3" s="6">
        <v>-2.4286690985408921E-2</v>
      </c>
      <c r="Q3" s="6">
        <v>-9.4256022413286011E-2</v>
      </c>
      <c r="R3" s="6">
        <v>-3.9557506906096052E-2</v>
      </c>
      <c r="S3" s="6">
        <v>-0.301030544695291</v>
      </c>
      <c r="T3" s="6">
        <v>-0.31270973012531567</v>
      </c>
      <c r="U3" s="6">
        <v>-0.33729838649360078</v>
      </c>
      <c r="V3" s="6">
        <v>-0.57006738686263825</v>
      </c>
      <c r="W3" s="6">
        <v>-0.50698178274150019</v>
      </c>
      <c r="X3" s="6">
        <v>-0.31318406940229471</v>
      </c>
      <c r="Y3" s="6">
        <v>-0.44646882575299918</v>
      </c>
      <c r="Z3" s="6">
        <v>-0.68595069991196356</v>
      </c>
      <c r="AA3" s="6">
        <v>-2.2085575802345492</v>
      </c>
      <c r="AB3" s="6">
        <v>-2.3215143051853349</v>
      </c>
      <c r="AC3" s="6">
        <v>-1.6772151331304497</v>
      </c>
      <c r="AD3" s="6">
        <v>-0.73288645157997268</v>
      </c>
      <c r="AE3" s="6">
        <v>-0.43926262992745047</v>
      </c>
      <c r="AF3" s="6">
        <v>-2.5954440096553899E-2</v>
      </c>
      <c r="AG3" s="6">
        <v>-0.58222747793622576</v>
      </c>
      <c r="AH3" s="6">
        <v>-0.57764265198789744</v>
      </c>
      <c r="AI3" s="6">
        <v>-0.60620599330506453</v>
      </c>
      <c r="AJ3" s="6">
        <v>-0.32263298796426643</v>
      </c>
      <c r="AK3" s="6">
        <v>-0.92539498839372403</v>
      </c>
      <c r="AL3" s="6">
        <v>-1.2409755405005884</v>
      </c>
      <c r="AM3" s="6">
        <v>-0.62351297384625193</v>
      </c>
      <c r="AN3" s="6">
        <v>-0.73290598544344387</v>
      </c>
      <c r="AO3" s="6">
        <v>-1.2170110495125397</v>
      </c>
      <c r="AP3" s="6">
        <v>-0.89017591128548457</v>
      </c>
      <c r="AQ3" s="6">
        <v>-0.47918327180669351</v>
      </c>
      <c r="AR3" s="6">
        <v>-0.3746021581980119</v>
      </c>
      <c r="AS3" s="6">
        <v>-0.58801593578194922</v>
      </c>
      <c r="AT3" s="6">
        <v>-0.6290328127267375</v>
      </c>
      <c r="AU3" s="6">
        <v>-0.63034994274991929</v>
      </c>
      <c r="AV3" s="6">
        <v>-0.51074078358968045</v>
      </c>
      <c r="AW3" s="6">
        <v>-0.5019503888335386</v>
      </c>
      <c r="AX3" s="6">
        <v>-0.46743592332227912</v>
      </c>
      <c r="AY3" s="6">
        <v>-0.59185250877995532</v>
      </c>
      <c r="AZ3" s="6">
        <v>-0.60585768650179839</v>
      </c>
      <c r="BA3" s="6">
        <v>-0.61274537390423323</v>
      </c>
      <c r="BB3" s="6">
        <v>-0.58320950261425697</v>
      </c>
      <c r="BC3" s="6">
        <v>-0.63708113059447458</v>
      </c>
      <c r="BD3" s="6">
        <v>-0.61955806413040992</v>
      </c>
      <c r="BE3" s="6">
        <v>-0.62554825818692539</v>
      </c>
      <c r="BF3" s="5">
        <v>2.7487964832495493E-2</v>
      </c>
    </row>
    <row r="4" spans="1:58" x14ac:dyDescent="0.25">
      <c r="A4" s="6">
        <v>-0.55219121252806369</v>
      </c>
      <c r="B4" s="6">
        <v>-0.11600098651770585</v>
      </c>
      <c r="C4" s="6">
        <v>-0.26640999094560414</v>
      </c>
      <c r="D4" s="6">
        <v>-0.52873160463566826</v>
      </c>
      <c r="E4" s="6">
        <v>-8.302505978978747E-2</v>
      </c>
      <c r="F4" s="6">
        <v>-0.43275987040517494</v>
      </c>
      <c r="G4" s="6">
        <v>-0.74080341546798323</v>
      </c>
      <c r="H4" s="6">
        <v>-0.26064695787515468</v>
      </c>
      <c r="I4" s="6">
        <v>-0.36766537030473723</v>
      </c>
      <c r="J4" s="6">
        <v>-0.43461920206634419</v>
      </c>
      <c r="K4" s="6">
        <v>-0.74982145339911321</v>
      </c>
      <c r="L4" s="6">
        <v>-0.73861999717315108</v>
      </c>
      <c r="M4" s="6">
        <v>-0.63385063660502672</v>
      </c>
      <c r="N4" s="6">
        <v>-0.49172822352936407</v>
      </c>
      <c r="O4" s="6">
        <v>-3.0694699075684007E-3</v>
      </c>
      <c r="P4" s="6">
        <v>-3.3525553373126016E-2</v>
      </c>
      <c r="Q4" s="6">
        <v>-0.13144232629328512</v>
      </c>
      <c r="R4" s="6">
        <v>-5.4284795866887947E-2</v>
      </c>
      <c r="S4" s="6">
        <v>-0.4265252669237829</v>
      </c>
      <c r="T4" s="6">
        <v>-0.44281998020089253</v>
      </c>
      <c r="U4" s="6">
        <v>-0.46958536726361411</v>
      </c>
      <c r="V4" s="6">
        <v>-0.80451364504621203</v>
      </c>
      <c r="W4" s="6">
        <v>-0.71654646671908129</v>
      </c>
      <c r="X4" s="6">
        <v>-0.43817394572652768</v>
      </c>
      <c r="Y4" s="6">
        <v>-0.62404127571399348</v>
      </c>
      <c r="Z4" s="6">
        <v>-0.94980027382542964</v>
      </c>
      <c r="AA4" s="6">
        <v>-2.99910523714495</v>
      </c>
      <c r="AB4" s="6">
        <v>-3.2182799937529372</v>
      </c>
      <c r="AC4" s="6">
        <v>-2.3459288055046046</v>
      </c>
      <c r="AD4" s="6">
        <v>-1.0250218088572849</v>
      </c>
      <c r="AE4" s="6">
        <v>-0.60400456244847911</v>
      </c>
      <c r="AF4" s="6">
        <v>-3.5794903233021813E-2</v>
      </c>
      <c r="AG4" s="6">
        <v>-0.79363350783437925</v>
      </c>
      <c r="AH4" s="6">
        <v>-0.79963965697654737</v>
      </c>
      <c r="AI4" s="6">
        <v>-0.82422630502715366</v>
      </c>
      <c r="AJ4" s="6">
        <v>-0.43917765250612861</v>
      </c>
      <c r="AK4" s="6">
        <v>-1.2567558167906889</v>
      </c>
      <c r="AL4" s="6">
        <v>-1.6848209047175211</v>
      </c>
      <c r="AM4" s="6">
        <v>-0.85221537517975454</v>
      </c>
      <c r="AN4" s="6">
        <v>-0.99686493935431386</v>
      </c>
      <c r="AO4" s="6">
        <v>-1.6294954592806721</v>
      </c>
      <c r="AP4" s="6">
        <v>-1.2259005613371121</v>
      </c>
      <c r="AQ4" s="6">
        <v>-0.6696948576971562</v>
      </c>
      <c r="AR4" s="6">
        <v>-0.51906917431431276</v>
      </c>
      <c r="AS4" s="6">
        <v>-0.82824720758469805</v>
      </c>
      <c r="AT4" s="6">
        <v>-0.88660492681956748</v>
      </c>
      <c r="AU4" s="6">
        <v>-0.8891161226750266</v>
      </c>
      <c r="AV4" s="6">
        <v>-0.71756438526585642</v>
      </c>
      <c r="AW4" s="6">
        <v>-0.70659660435401506</v>
      </c>
      <c r="AX4" s="6">
        <v>-0.65822498536969309</v>
      </c>
      <c r="AY4" s="6">
        <v>-0.83613690912590632</v>
      </c>
      <c r="AZ4" s="6">
        <v>-0.85631806187733694</v>
      </c>
      <c r="BA4" s="6">
        <v>-0.87026331658016653</v>
      </c>
      <c r="BB4" s="6">
        <v>-0.82356849988753922</v>
      </c>
      <c r="BC4" s="6">
        <v>-0.90332147553692232</v>
      </c>
      <c r="BD4" s="6">
        <v>-0.88105668931945935</v>
      </c>
      <c r="BE4" s="6">
        <v>-0.89432180185687882</v>
      </c>
      <c r="BF4" s="5">
        <v>3.4924556805737694E-2</v>
      </c>
    </row>
    <row r="5" spans="1:58" x14ac:dyDescent="0.25">
      <c r="A5" s="6">
        <v>-0.71845638529377531</v>
      </c>
      <c r="B5" s="6">
        <v>-0.14826047602328751</v>
      </c>
      <c r="C5" s="6">
        <v>-0.34567644178112866</v>
      </c>
      <c r="D5" s="6">
        <v>-0.67367204449126916</v>
      </c>
      <c r="E5" s="6">
        <v>-0.1067459284890715</v>
      </c>
      <c r="F5" s="6">
        <v>-0.556313962268562</v>
      </c>
      <c r="G5" s="6">
        <v>-0.93391746386727315</v>
      </c>
      <c r="H5" s="6">
        <v>-0.33779505889238726</v>
      </c>
      <c r="I5" s="6">
        <v>-0.47960816487175872</v>
      </c>
      <c r="J5" s="6">
        <v>-0.56455114359027503</v>
      </c>
      <c r="K5" s="6">
        <v>-0.97736595369661838</v>
      </c>
      <c r="L5" s="6">
        <v>-0.96021630917203504</v>
      </c>
      <c r="M5" s="6">
        <v>-0.81807827319302362</v>
      </c>
      <c r="N5" s="6">
        <v>-0.64107900366934256</v>
      </c>
      <c r="O5" s="6">
        <v>-3.4350264223936833E-3</v>
      </c>
      <c r="P5" s="6">
        <v>-4.3047020550779358E-2</v>
      </c>
      <c r="Q5" s="6">
        <v>-0.17001710609498843</v>
      </c>
      <c r="R5" s="6">
        <v>-6.9402801945284143E-2</v>
      </c>
      <c r="S5" s="6">
        <v>-0.55611264091650625</v>
      </c>
      <c r="T5" s="6">
        <v>-0.57751623918309569</v>
      </c>
      <c r="U5" s="6">
        <v>-0.60562007364672876</v>
      </c>
      <c r="V5" s="6">
        <v>-1.0464204757179463</v>
      </c>
      <c r="W5" s="6">
        <v>-0.9328835732595353</v>
      </c>
      <c r="X5" s="6">
        <v>-0.56723634763763409</v>
      </c>
      <c r="Y5" s="6">
        <v>-0.80669398128953018</v>
      </c>
      <c r="Z5" s="6">
        <v>-1.2212590562901582</v>
      </c>
      <c r="AA5" s="6">
        <v>-3.8092950932357206</v>
      </c>
      <c r="AB5" s="6">
        <v>-4.1635423259375859</v>
      </c>
      <c r="AC5" s="6">
        <v>-3.0561691630970778</v>
      </c>
      <c r="AD5" s="6">
        <v>-1.3291445256378709</v>
      </c>
      <c r="AE5" s="6">
        <v>-0.77298571242840897</v>
      </c>
      <c r="AF5" s="6">
        <v>-4.5976707828754293E-2</v>
      </c>
      <c r="AG5" s="6">
        <v>-1.0083993244198952</v>
      </c>
      <c r="AH5" s="6">
        <v>-1.0269970988521449</v>
      </c>
      <c r="AI5" s="6">
        <v>-1.045412178518712</v>
      </c>
      <c r="AJ5" s="6">
        <v>-0.5576484878593857</v>
      </c>
      <c r="AK5" s="6">
        <v>-1.5940219139664591</v>
      </c>
      <c r="AL5" s="6">
        <v>-2.1381747664244499</v>
      </c>
      <c r="AM5" s="6">
        <v>-1.0850523343008289</v>
      </c>
      <c r="AN5" s="6">
        <v>-1.2643877598374043</v>
      </c>
      <c r="AO5" s="6">
        <v>-2.044283417980397</v>
      </c>
      <c r="AP5" s="6">
        <v>-1.5702237794130713</v>
      </c>
      <c r="AQ5" s="6">
        <v>-0.86536697135493057</v>
      </c>
      <c r="AR5" s="6">
        <v>-0.66723712804837021</v>
      </c>
      <c r="AS5" s="6">
        <v>-1.0757948494649949</v>
      </c>
      <c r="AT5" s="6">
        <v>-1.1521485376995821</v>
      </c>
      <c r="AU5" s="6">
        <v>-1.1561918206631105</v>
      </c>
      <c r="AV5" s="6">
        <v>-0.93099025231077048</v>
      </c>
      <c r="AW5" s="6">
        <v>-0.91793153129894334</v>
      </c>
      <c r="AX5" s="6">
        <v>-0.85511290437203513</v>
      </c>
      <c r="AY5" s="6">
        <v>-1.0879926985664312</v>
      </c>
      <c r="AZ5" s="6">
        <v>-1.114692675113127</v>
      </c>
      <c r="BA5" s="6">
        <v>-1.1363665955053559</v>
      </c>
      <c r="BB5" s="6">
        <v>-1.0715768822763261</v>
      </c>
      <c r="BC5" s="6">
        <v>-1.1784220785408639</v>
      </c>
      <c r="BD5" s="6">
        <v>-1.1512493814839209</v>
      </c>
      <c r="BE5" s="6">
        <v>-1.1724689654793563</v>
      </c>
      <c r="BF5" s="5">
        <v>4.2508298689125645E-2</v>
      </c>
    </row>
    <row r="6" spans="1:58" x14ac:dyDescent="0.25">
      <c r="A6" s="6">
        <v>-0.88971125872812085</v>
      </c>
      <c r="B6" s="6">
        <v>-0.18116753362504845</v>
      </c>
      <c r="C6" s="6">
        <v>-0.42696206422336846</v>
      </c>
      <c r="D6" s="6">
        <v>-0.82220819024936276</v>
      </c>
      <c r="E6" s="6">
        <v>-0.13094446004839888</v>
      </c>
      <c r="F6" s="6">
        <v>-0.68260257615174735</v>
      </c>
      <c r="G6" s="6">
        <v>-1.1277771264716407</v>
      </c>
      <c r="H6" s="6">
        <v>-0.41685924555950882</v>
      </c>
      <c r="I6" s="6">
        <v>-0.59447423516524323</v>
      </c>
      <c r="J6" s="6">
        <v>-0.69810052363705744</v>
      </c>
      <c r="K6" s="6">
        <v>-1.2122350586312391</v>
      </c>
      <c r="L6" s="6">
        <v>-1.1886234415002028</v>
      </c>
      <c r="M6" s="6">
        <v>-1.0066446158629949</v>
      </c>
      <c r="N6" s="6">
        <v>-0.79600184126686901</v>
      </c>
      <c r="O6" s="6">
        <v>-3.7265324356328122E-3</v>
      </c>
      <c r="P6" s="6">
        <v>-5.2816543553624307E-2</v>
      </c>
      <c r="Q6" s="6">
        <v>-0.20985951967757988</v>
      </c>
      <c r="R6" s="6">
        <v>-8.4811237996385014E-2</v>
      </c>
      <c r="S6" s="6">
        <v>-0.68921854105776781</v>
      </c>
      <c r="T6" s="6">
        <v>-0.71636804247432462</v>
      </c>
      <c r="U6" s="6">
        <v>-0.74521216595441198</v>
      </c>
      <c r="V6" s="6">
        <v>-1.2958706414419541</v>
      </c>
      <c r="W6" s="6">
        <v>-1.1559430813378624</v>
      </c>
      <c r="X6" s="6">
        <v>-0.6999264858896681</v>
      </c>
      <c r="Y6" s="6">
        <v>-0.9943164271004945</v>
      </c>
      <c r="Z6" s="6">
        <v>-1.5002206264341567</v>
      </c>
      <c r="AA6" s="6">
        <v>-4.638320214461034</v>
      </c>
      <c r="AB6" s="6">
        <v>-5.1580053356277684</v>
      </c>
      <c r="AC6" s="6">
        <v>-3.8059898041773343</v>
      </c>
      <c r="AD6" s="6">
        <v>-1.6433168891766714</v>
      </c>
      <c r="AE6" s="6">
        <v>-0.94590322775809366</v>
      </c>
      <c r="AF6" s="6">
        <v>-5.6450018162912396E-2</v>
      </c>
      <c r="AG6" s="6">
        <v>-1.2264064697506738</v>
      </c>
      <c r="AH6" s="6">
        <v>-1.2596749899785209</v>
      </c>
      <c r="AI6" s="6">
        <v>-1.2696392956445313</v>
      </c>
      <c r="AJ6" s="6">
        <v>-0.67788420775759528</v>
      </c>
      <c r="AK6" s="6">
        <v>-1.9372577830427784</v>
      </c>
      <c r="AL6" s="6">
        <v>-2.6015001887781386</v>
      </c>
      <c r="AM6" s="6">
        <v>-1.3219047150658358</v>
      </c>
      <c r="AN6" s="6">
        <v>-1.5355481225350687</v>
      </c>
      <c r="AO6" s="6">
        <v>-2.4615746520085691</v>
      </c>
      <c r="AP6" s="6">
        <v>-1.9232384167287453</v>
      </c>
      <c r="AQ6" s="6">
        <v>-1.0661892449211785</v>
      </c>
      <c r="AR6" s="6">
        <v>-0.81901163156229417</v>
      </c>
      <c r="AS6" s="6">
        <v>-1.3307290478650424</v>
      </c>
      <c r="AT6" s="6">
        <v>-1.4257612178747991</v>
      </c>
      <c r="AU6" s="6">
        <v>-1.4316635722619875</v>
      </c>
      <c r="AV6" s="6">
        <v>-1.1509630290263195</v>
      </c>
      <c r="AW6" s="6">
        <v>-1.1358993616600199</v>
      </c>
      <c r="AX6" s="6">
        <v>-1.0581005370203567</v>
      </c>
      <c r="AY6" s="6">
        <v>-1.3475351077239961</v>
      </c>
      <c r="AZ6" s="6">
        <v>-1.3811045661579868</v>
      </c>
      <c r="BA6" s="6">
        <v>-1.411226124215248</v>
      </c>
      <c r="BB6" s="6">
        <v>-1.327300735676451</v>
      </c>
      <c r="BC6" s="6">
        <v>-1.4625929973902885</v>
      </c>
      <c r="BD6" s="6">
        <v>-1.4303347902677843</v>
      </c>
      <c r="BE6" s="6">
        <v>-1.4602264813919463</v>
      </c>
      <c r="BF6" s="5">
        <v>5.0178982687110185E-2</v>
      </c>
    </row>
    <row r="7" spans="1:58" x14ac:dyDescent="0.25">
      <c r="A7" s="6">
        <v>-1.0661755007422835</v>
      </c>
      <c r="B7" s="6">
        <v>-0.21484193624136116</v>
      </c>
      <c r="C7" s="6">
        <v>-0.51027258117174457</v>
      </c>
      <c r="D7" s="6">
        <v>-0.97445953177134337</v>
      </c>
      <c r="E7" s="6">
        <v>-0.15568893538806527</v>
      </c>
      <c r="F7" s="6">
        <v>-0.81162185071430581</v>
      </c>
      <c r="G7" s="6">
        <v>-1.3219599931193149</v>
      </c>
      <c r="H7" s="6">
        <v>-0.49785939593136597</v>
      </c>
      <c r="I7" s="6">
        <v>-0.71212076416883319</v>
      </c>
      <c r="J7" s="6">
        <v>-0.83536298544517607</v>
      </c>
      <c r="K7" s="6">
        <v>-1.4547406731553525</v>
      </c>
      <c r="L7" s="6">
        <v>-1.4240903514781911</v>
      </c>
      <c r="M7" s="6">
        <v>-1.1992063040653145</v>
      </c>
      <c r="N7" s="6">
        <v>-0.95676426461944741</v>
      </c>
      <c r="O7" s="6">
        <v>-4.0578234973942529E-3</v>
      </c>
      <c r="P7" s="6">
        <v>-6.2965691259520007E-2</v>
      </c>
      <c r="Q7" s="6">
        <v>-0.2510442261450585</v>
      </c>
      <c r="R7" s="6">
        <v>-0.10057674817333107</v>
      </c>
      <c r="S7" s="6">
        <v>-0.82557471434931973</v>
      </c>
      <c r="T7" s="6">
        <v>-0.85920650606703397</v>
      </c>
      <c r="U7" s="6">
        <v>-0.88837384277170584</v>
      </c>
      <c r="V7" s="6">
        <v>-1.5531935140535968</v>
      </c>
      <c r="W7" s="6">
        <v>-1.3859200214710987</v>
      </c>
      <c r="X7" s="6">
        <v>-0.83603912522454138</v>
      </c>
      <c r="Y7" s="6">
        <v>-1.1870273818163635</v>
      </c>
      <c r="Z7" s="6">
        <v>-1.786886971939261</v>
      </c>
      <c r="AA7" s="6">
        <v>-5.4858245093448499</v>
      </c>
      <c r="AB7" s="6">
        <v>-6.2036429732081233</v>
      </c>
      <c r="AC7" s="6">
        <v>-4.5949615581955428</v>
      </c>
      <c r="AD7" s="6">
        <v>-1.966834262038919</v>
      </c>
      <c r="AE7" s="6">
        <v>-1.1226593469207846</v>
      </c>
      <c r="AF7" s="6">
        <v>-6.7334992575529551E-2</v>
      </c>
      <c r="AG7" s="6">
        <v>-1.4477338025237985</v>
      </c>
      <c r="AH7" s="6">
        <v>-1.4978465617125014</v>
      </c>
      <c r="AI7" s="6">
        <v>-1.4969780131473653</v>
      </c>
      <c r="AJ7" s="6">
        <v>-0.79990462732790757</v>
      </c>
      <c r="AK7" s="6">
        <v>-2.2867421015560718</v>
      </c>
      <c r="AL7" s="6">
        <v>-3.0754282961069301</v>
      </c>
      <c r="AM7" s="6">
        <v>-1.5628419286406681</v>
      </c>
      <c r="AN7" s="6">
        <v>-1.8105791694832063</v>
      </c>
      <c r="AO7" s="6">
        <v>-2.8816275774748323</v>
      </c>
      <c r="AP7" s="6">
        <v>-2.2853146439847927</v>
      </c>
      <c r="AQ7" s="6">
        <v>-1.2723764716813912</v>
      </c>
      <c r="AR7" s="6">
        <v>-0.97449378654026475</v>
      </c>
      <c r="AS7" s="6">
        <v>-1.5933745061702087</v>
      </c>
      <c r="AT7" s="6">
        <v>-1.7078017844552762</v>
      </c>
      <c r="AU7" s="6">
        <v>-1.715882074413877</v>
      </c>
      <c r="AV7" s="6">
        <v>-1.3776536594872768</v>
      </c>
      <c r="AW7" s="6">
        <v>-1.3606744895963141</v>
      </c>
      <c r="AX7" s="6">
        <v>-1.2674148666414919</v>
      </c>
      <c r="AY7" s="6">
        <v>-1.6151285882527566</v>
      </c>
      <c r="AZ7" s="6">
        <v>-1.6559362998058935</v>
      </c>
      <c r="BA7" s="6">
        <v>-1.6952808203107517</v>
      </c>
      <c r="BB7" s="6">
        <v>-1.5910607705718283</v>
      </c>
      <c r="BC7" s="6">
        <v>-1.756304691448185</v>
      </c>
      <c r="BD7" s="6">
        <v>-1.7187800711611079</v>
      </c>
      <c r="BE7" s="6">
        <v>-1.7580819959850946</v>
      </c>
      <c r="BF7" s="5">
        <v>5.7861266154746183E-2</v>
      </c>
    </row>
    <row r="8" spans="1:58" x14ac:dyDescent="0.25">
      <c r="A8" s="6">
        <v>-1.2478761133066896</v>
      </c>
      <c r="B8" s="6">
        <v>-0.24918796649802122</v>
      </c>
      <c r="C8" s="6">
        <v>-0.59541660018297415</v>
      </c>
      <c r="D8" s="6">
        <v>-1.1303577846385471</v>
      </c>
      <c r="E8" s="6">
        <v>-0.1808228549888824</v>
      </c>
      <c r="F8" s="6">
        <v>-0.94318597710001395</v>
      </c>
      <c r="G8" s="6">
        <v>-1.5158328329437865</v>
      </c>
      <c r="H8" s="6">
        <v>-0.58062373824085967</v>
      </c>
      <c r="I8" s="6">
        <v>-0.83226035145359534</v>
      </c>
      <c r="J8" s="6">
        <v>-0.97624903884822034</v>
      </c>
      <c r="K8" s="6">
        <v>-1.705035835972335</v>
      </c>
      <c r="L8" s="6">
        <v>-1.6667002860377367</v>
      </c>
      <c r="M8" s="6">
        <v>-1.3953097515181478</v>
      </c>
      <c r="N8" s="6">
        <v>-1.123340791502514</v>
      </c>
      <c r="O8" s="6">
        <v>-4.3266159124644155E-3</v>
      </c>
      <c r="P8" s="6">
        <v>-7.3412286798135717E-2</v>
      </c>
      <c r="Q8" s="6">
        <v>-0.29345424861852987</v>
      </c>
      <c r="R8" s="6">
        <v>-0.11654208009267419</v>
      </c>
      <c r="S8" s="6">
        <v>-0.96473811383445129</v>
      </c>
      <c r="T8" s="6">
        <v>-1.0056185753833047</v>
      </c>
      <c r="U8" s="6">
        <v>-1.0348925210243665</v>
      </c>
      <c r="V8" s="6">
        <v>-1.8185503829771243</v>
      </c>
      <c r="W8" s="6">
        <v>-1.622819986632229</v>
      </c>
      <c r="X8" s="6">
        <v>-0.97516147272732612</v>
      </c>
      <c r="Y8" s="6">
        <v>-1.3847418721081195</v>
      </c>
      <c r="Z8" s="6">
        <v>-2.0813303275740269</v>
      </c>
      <c r="AA8" s="6">
        <v>-6.3514451723887255</v>
      </c>
      <c r="AB8" s="6">
        <v>-7.3031585554210521</v>
      </c>
      <c r="AC8" s="6">
        <v>-5.4234050802687506</v>
      </c>
      <c r="AD8" s="6">
        <v>-2.2993574714344822</v>
      </c>
      <c r="AE8" s="6">
        <v>-1.3029372805799189</v>
      </c>
      <c r="AF8" s="6">
        <v>-7.8535328877316068E-2</v>
      </c>
      <c r="AG8" s="6">
        <v>-1.6722458327175005</v>
      </c>
      <c r="AH8" s="6">
        <v>-1.7414877428924447</v>
      </c>
      <c r="AI8" s="6">
        <v>-1.7272927698549156</v>
      </c>
      <c r="AJ8" s="6">
        <v>-0.92350622328437604</v>
      </c>
      <c r="AK8" s="6">
        <v>-2.6425929343545929</v>
      </c>
      <c r="AL8" s="6">
        <v>-3.5603977971892409</v>
      </c>
      <c r="AM8" s="6">
        <v>-1.8077067966256855</v>
      </c>
      <c r="AN8" s="6">
        <v>-2.0894913707372731</v>
      </c>
      <c r="AO8" s="6">
        <v>-3.3044307298476294</v>
      </c>
      <c r="AP8" s="6">
        <v>-2.6567024164890651</v>
      </c>
      <c r="AQ8" s="6">
        <v>-1.4839702761169749</v>
      </c>
      <c r="AR8" s="6">
        <v>-1.1335826855569331</v>
      </c>
      <c r="AS8" s="6">
        <v>-1.8638977546978075</v>
      </c>
      <c r="AT8" s="6">
        <v>-1.9984714965757933</v>
      </c>
      <c r="AU8" s="6">
        <v>-2.0090253284550275</v>
      </c>
      <c r="AV8" s="6">
        <v>-1.6110357518084428</v>
      </c>
      <c r="AW8" s="6">
        <v>-1.5922471644517322</v>
      </c>
      <c r="AX8" s="6">
        <v>-1.4830982295644501</v>
      </c>
      <c r="AY8" s="6">
        <v>-1.8909650067400197</v>
      </c>
      <c r="AZ8" s="6">
        <v>-1.9394189853158994</v>
      </c>
      <c r="BA8" s="6">
        <v>-1.9888209746379837</v>
      </c>
      <c r="BB8" s="6">
        <v>-1.8629971960512748</v>
      </c>
      <c r="BC8" s="6">
        <v>-2.0598572659069836</v>
      </c>
      <c r="BD8" s="6">
        <v>-2.0169062168319374</v>
      </c>
      <c r="BE8" s="6">
        <v>-2.0663665557075772</v>
      </c>
      <c r="BF8" s="5">
        <v>6.5456511923378535E-2</v>
      </c>
    </row>
    <row r="9" spans="1:58" x14ac:dyDescent="0.25">
      <c r="A9" s="6">
        <v>-1.4349466572485148</v>
      </c>
      <c r="B9" s="6">
        <v>-0.28422894291104672</v>
      </c>
      <c r="C9" s="6">
        <v>-0.68230499315080628</v>
      </c>
      <c r="D9" s="6">
        <v>-1.2899633525997434</v>
      </c>
      <c r="E9" s="6">
        <v>-0.20627349332960065</v>
      </c>
      <c r="F9" s="6">
        <v>-1.0772413001856496</v>
      </c>
      <c r="G9" s="6">
        <v>-1.7088066853293782</v>
      </c>
      <c r="H9" s="6">
        <v>-0.66507725211434332</v>
      </c>
      <c r="I9" s="6">
        <v>-0.95476808485573939</v>
      </c>
      <c r="J9" s="6">
        <v>-1.120806888941972</v>
      </c>
      <c r="K9" s="6">
        <v>-1.9634636331817723</v>
      </c>
      <c r="L9" s="6">
        <v>-1.9167072434759791</v>
      </c>
      <c r="M9" s="6">
        <v>-1.5945920078385023</v>
      </c>
      <c r="N9" s="6">
        <v>-1.2957305681252418</v>
      </c>
      <c r="O9" s="6">
        <v>-4.5542254122565851E-3</v>
      </c>
      <c r="P9" s="6">
        <v>-8.42140947469594E-2</v>
      </c>
      <c r="Q9" s="6">
        <v>-0.33712333675972594</v>
      </c>
      <c r="R9" s="6">
        <v>-0.13266166126829626</v>
      </c>
      <c r="S9" s="6">
        <v>-1.1063445584066245</v>
      </c>
      <c r="T9" s="6">
        <v>-1.1551609342996927</v>
      </c>
      <c r="U9" s="6">
        <v>-1.1846278826150081</v>
      </c>
      <c r="V9" s="6">
        <v>-2.092273509870346</v>
      </c>
      <c r="W9" s="6">
        <v>-1.8667705925119682</v>
      </c>
      <c r="X9" s="6">
        <v>-1.1169620680154368</v>
      </c>
      <c r="Y9" s="6">
        <v>-1.587469902421057</v>
      </c>
      <c r="Z9" s="6">
        <v>-2.383803140123808</v>
      </c>
      <c r="AA9" s="6">
        <v>-7.2351047147316212</v>
      </c>
      <c r="AB9" s="6">
        <v>-8.4603398280829865</v>
      </c>
      <c r="AC9" s="6">
        <v>-6.2924506010036403</v>
      </c>
      <c r="AD9" s="6">
        <v>-2.6409525131237066</v>
      </c>
      <c r="AE9" s="6">
        <v>-1.4864998966962473</v>
      </c>
      <c r="AF9" s="6">
        <v>-9.0082191835916259E-2</v>
      </c>
      <c r="AG9" s="6">
        <v>-1.8999004528211905</v>
      </c>
      <c r="AH9" s="6">
        <v>-1.9907006794263382</v>
      </c>
      <c r="AI9" s="6">
        <v>-1.9605635296879309</v>
      </c>
      <c r="AJ9" s="6">
        <v>-1.0485786759151128</v>
      </c>
      <c r="AK9" s="6">
        <v>-3.0051317013755852</v>
      </c>
      <c r="AL9" s="6">
        <v>-4.0570116600021748</v>
      </c>
      <c r="AM9" s="6">
        <v>-2.0564146402284988</v>
      </c>
      <c r="AN9" s="6">
        <v>-2.3724060429911931</v>
      </c>
      <c r="AO9" s="6">
        <v>-3.7300623971748936</v>
      </c>
      <c r="AP9" s="6">
        <v>-3.0378879631840827</v>
      </c>
      <c r="AQ9" s="6">
        <v>-1.7011864664104204</v>
      </c>
      <c r="AR9" s="6">
        <v>-1.2963097148069536</v>
      </c>
      <c r="AS9" s="6">
        <v>-2.1426488817800293</v>
      </c>
      <c r="AT9" s="6">
        <v>-2.2981526226265148</v>
      </c>
      <c r="AU9" s="6">
        <v>-2.3114074080214486</v>
      </c>
      <c r="AV9" s="6">
        <v>-1.851205123458155</v>
      </c>
      <c r="AW9" s="6">
        <v>-1.8307593325951221</v>
      </c>
      <c r="AX9" s="6">
        <v>-1.7053451487867965</v>
      </c>
      <c r="AY9" s="6">
        <v>-2.1753930436868241</v>
      </c>
      <c r="AZ9" s="6">
        <v>-2.2319801647317616</v>
      </c>
      <c r="BA9" s="6">
        <v>-2.2923341441610123</v>
      </c>
      <c r="BB9" s="6">
        <v>-2.1433794247843974</v>
      </c>
      <c r="BC9" s="6">
        <v>-2.3736966330630049</v>
      </c>
      <c r="BD9" s="6">
        <v>-2.3252368906567011</v>
      </c>
      <c r="BE9" s="6">
        <v>-2.3856190719826253</v>
      </c>
      <c r="BF9" s="5">
        <v>7.2828710209194014E-2</v>
      </c>
    </row>
    <row r="10" spans="1:58" x14ac:dyDescent="0.25">
      <c r="A10" s="6">
        <v>-1.6273958064739857</v>
      </c>
      <c r="B10" s="6">
        <v>-0.31993660131753865</v>
      </c>
      <c r="C10" s="6">
        <v>-0.7707383588484884</v>
      </c>
      <c r="D10" s="6">
        <v>-1.4532904725526152</v>
      </c>
      <c r="E10" s="6">
        <v>-0.23183661867228755</v>
      </c>
      <c r="F10" s="6">
        <v>-1.213680906825787</v>
      </c>
      <c r="G10" s="6">
        <v>-1.9001103964397914</v>
      </c>
      <c r="H10" s="6">
        <v>-0.75102236952930834</v>
      </c>
      <c r="I10" s="6">
        <v>-1.0794938505582219</v>
      </c>
      <c r="J10" s="6">
        <v>-1.2690395111476294</v>
      </c>
      <c r="K10" s="6">
        <v>-2.2304153916955061</v>
      </c>
      <c r="L10" s="6">
        <v>-2.1743814048810761</v>
      </c>
      <c r="M10" s="6">
        <v>-1.7964918484391967</v>
      </c>
      <c r="N10" s="6">
        <v>-1.4737208093371645</v>
      </c>
      <c r="O10" s="6">
        <v>-4.7343652916254086E-3</v>
      </c>
      <c r="P10" s="6">
        <v>-9.5427760105237791E-2</v>
      </c>
      <c r="Q10" s="6">
        <v>-0.38209110346557607</v>
      </c>
      <c r="R10" s="6">
        <v>-0.14883670897535284</v>
      </c>
      <c r="S10" s="6">
        <v>-1.2498402155688204</v>
      </c>
      <c r="T10" s="6">
        <v>-1.3070077602118202</v>
      </c>
      <c r="U10" s="6">
        <v>-1.337295636950675</v>
      </c>
      <c r="V10" s="6">
        <v>-2.3747057961158613</v>
      </c>
      <c r="W10" s="6">
        <v>-2.1178199476394766</v>
      </c>
      <c r="X10" s="6">
        <v>-1.2609699912897732</v>
      </c>
      <c r="Y10" s="6">
        <v>-1.7950980211140499</v>
      </c>
      <c r="Z10" s="6">
        <v>-2.6945582926381939</v>
      </c>
      <c r="AA10" s="6">
        <v>-8.1368716078332408</v>
      </c>
      <c r="AB10" s="6">
        <v>-9.6801402286094564</v>
      </c>
      <c r="AC10" s="6">
        <v>-7.2037272013089293</v>
      </c>
      <c r="AD10" s="6">
        <v>-2.9917707105495794</v>
      </c>
      <c r="AE10" s="6">
        <v>-1.6729889402833042</v>
      </c>
      <c r="AF10" s="6">
        <v>-0.1019772930976659</v>
      </c>
      <c r="AG10" s="6">
        <v>-2.1305523950094107</v>
      </c>
      <c r="AH10" s="6">
        <v>-2.2455345254571268</v>
      </c>
      <c r="AI10" s="6">
        <v>-2.1967110974385418</v>
      </c>
      <c r="AJ10" s="6">
        <v>-1.1749173021546988</v>
      </c>
      <c r="AK10" s="6">
        <v>-3.3747834719414782</v>
      </c>
      <c r="AL10" s="6">
        <v>-4.5659071605235084</v>
      </c>
      <c r="AM10" s="6">
        <v>-2.308746019732888</v>
      </c>
      <c r="AN10" s="6">
        <v>-2.6593845781411884</v>
      </c>
      <c r="AO10" s="6">
        <v>-4.1585602262965153</v>
      </c>
      <c r="AP10" s="6">
        <v>-3.4294806677295786</v>
      </c>
      <c r="AQ10" s="6">
        <v>-1.9242676119211599</v>
      </c>
      <c r="AR10" s="6">
        <v>-1.462679665687272</v>
      </c>
      <c r="AS10" s="6">
        <v>-2.4300009333433126</v>
      </c>
      <c r="AT10" s="6">
        <v>-2.6072526027653198</v>
      </c>
      <c r="AU10" s="6">
        <v>-2.6232663607418161</v>
      </c>
      <c r="AV10" s="6">
        <v>-2.0981938609019424</v>
      </c>
      <c r="AW10" s="6">
        <v>-2.0763440555894408</v>
      </c>
      <c r="AX10" s="6">
        <v>-1.9343374592654228</v>
      </c>
      <c r="AY10" s="6">
        <v>-2.4687359794301256</v>
      </c>
      <c r="AZ10" s="6">
        <v>-2.5340894847683537</v>
      </c>
      <c r="BA10" s="6">
        <v>-2.6063473373359347</v>
      </c>
      <c r="BB10" s="6">
        <v>-2.4323939998063371</v>
      </c>
      <c r="BC10" s="6">
        <v>-2.6982028705124783</v>
      </c>
      <c r="BD10" s="6">
        <v>-2.6443420195966794</v>
      </c>
      <c r="BE10" s="6">
        <v>-2.7164610218309071</v>
      </c>
      <c r="BF10" s="5">
        <v>7.977940382470905E-2</v>
      </c>
    </row>
    <row r="11" spans="1:58" x14ac:dyDescent="0.25">
      <c r="A11" s="6">
        <v>-1.7132908353059917</v>
      </c>
      <c r="B11" s="6">
        <v>-0.32737307908417002</v>
      </c>
      <c r="C11" s="6">
        <v>-0.8067272128685965</v>
      </c>
      <c r="D11" s="6">
        <v>-1.4673905099876206</v>
      </c>
      <c r="E11" s="6">
        <v>-0.23962776602188818</v>
      </c>
      <c r="F11" s="6">
        <v>-1.2541421178061118</v>
      </c>
      <c r="G11" s="6">
        <v>-1.908622092908463</v>
      </c>
      <c r="H11" s="6">
        <v>-0.78281953497487677</v>
      </c>
      <c r="I11" s="6">
        <v>-1.1345737798319711</v>
      </c>
      <c r="J11" s="6">
        <v>-1.3325132474287793</v>
      </c>
      <c r="K11" s="6">
        <v>-2.3538189092888073</v>
      </c>
      <c r="L11" s="6">
        <v>-2.2849593729853734</v>
      </c>
      <c r="M11" s="6">
        <v>-1.8445417207451409</v>
      </c>
      <c r="N11" s="6">
        <v>-1.5564809843460981</v>
      </c>
      <c r="O11" s="6">
        <v>-2.8307265807825388E-3</v>
      </c>
      <c r="P11" s="6">
        <v>-9.8281208011308241E-2</v>
      </c>
      <c r="Q11" s="6">
        <v>-0.39497423484524674</v>
      </c>
      <c r="R11" s="6">
        <v>-0.15204087902673802</v>
      </c>
      <c r="S11" s="6">
        <v>-1.310498043627939</v>
      </c>
      <c r="T11" s="6">
        <v>-1.3737202805190862</v>
      </c>
      <c r="U11" s="6">
        <v>-1.3883001679856788</v>
      </c>
      <c r="V11" s="6">
        <v>-2.4982878009328857</v>
      </c>
      <c r="W11" s="6">
        <v>-2.2300678313051825</v>
      </c>
      <c r="X11" s="6">
        <v>-1.3113716029765854</v>
      </c>
      <c r="Y11" s="6">
        <v>-1.8710239474396539</v>
      </c>
      <c r="Z11" s="6">
        <v>-2.7695784572507876</v>
      </c>
      <c r="AA11" s="6">
        <v>-8.1528699902842945</v>
      </c>
      <c r="AB11" s="6">
        <v>-9.6949480341416923</v>
      </c>
      <c r="AC11" s="6">
        <v>-7.2251519361341998</v>
      </c>
      <c r="AD11" s="6">
        <v>-3.0152653610505231</v>
      </c>
      <c r="AE11" s="6">
        <v>-1.7035436858371611</v>
      </c>
      <c r="AF11" s="6">
        <v>-0.10462627215642728</v>
      </c>
      <c r="AG11" s="6">
        <v>-2.1729842069691641</v>
      </c>
      <c r="AH11" s="6">
        <v>-2.3226341884145074</v>
      </c>
      <c r="AI11" s="6">
        <v>-2.2333094047441882</v>
      </c>
      <c r="AJ11" s="6">
        <v>-1.1956841022875864</v>
      </c>
      <c r="AK11" s="6">
        <v>-3.4120204869192317</v>
      </c>
      <c r="AL11" s="6">
        <v>-4.6133845865006577</v>
      </c>
      <c r="AM11" s="6">
        <v>-2.3616966332207334</v>
      </c>
      <c r="AN11" s="6">
        <v>-2.7131327978993536</v>
      </c>
      <c r="AO11" s="6">
        <v>-4.170603111601201</v>
      </c>
      <c r="AP11" s="6">
        <v>-3.5110602579137895</v>
      </c>
      <c r="AQ11" s="6">
        <v>-2.007155494458801</v>
      </c>
      <c r="AR11" s="6">
        <v>-1.5128201913944928</v>
      </c>
      <c r="AS11" s="6">
        <v>-2.5525769713661828</v>
      </c>
      <c r="AT11" s="6">
        <v>-2.7394861179334207</v>
      </c>
      <c r="AU11" s="6">
        <v>-2.7545815784435601</v>
      </c>
      <c r="AV11" s="6">
        <v>-2.195567135605081</v>
      </c>
      <c r="AW11" s="6">
        <v>-2.1762857021294102</v>
      </c>
      <c r="AX11" s="6">
        <v>-2.0301273511891482</v>
      </c>
      <c r="AY11" s="6">
        <v>-2.6012104858756824</v>
      </c>
      <c r="AZ11" s="6">
        <v>-2.6701145962999218</v>
      </c>
      <c r="BA11" s="6">
        <v>-2.7568900811422825</v>
      </c>
      <c r="BB11" s="6">
        <v>-2.5584461768887845</v>
      </c>
      <c r="BC11" s="6">
        <v>-2.8473322550782831</v>
      </c>
      <c r="BD11" s="6">
        <v>-2.800850068191052</v>
      </c>
      <c r="BE11" s="6">
        <v>-2.8909128421345409</v>
      </c>
      <c r="BF11" s="5">
        <v>7.1747668072408288E-2</v>
      </c>
    </row>
    <row r="12" spans="1:58" x14ac:dyDescent="0.25">
      <c r="A12" s="6">
        <v>-1.713422778034035</v>
      </c>
      <c r="B12" s="6">
        <v>-0.32762581605718655</v>
      </c>
      <c r="C12" s="6">
        <v>-0.80812989076141095</v>
      </c>
      <c r="D12" s="6">
        <v>-1.4679421956970584</v>
      </c>
      <c r="E12" s="6">
        <v>-0.24049317537677695</v>
      </c>
      <c r="F12" s="6">
        <v>-1.2558536646198215</v>
      </c>
      <c r="G12" s="6">
        <v>-1.912179331841668</v>
      </c>
      <c r="H12" s="6">
        <v>-0.78411530391108153</v>
      </c>
      <c r="I12" s="6">
        <v>-1.1360168461184594</v>
      </c>
      <c r="J12" s="6">
        <v>-1.3333297294831237</v>
      </c>
      <c r="K12" s="6">
        <v>-2.3536468110086139</v>
      </c>
      <c r="L12" s="6">
        <v>-2.2849949319630691</v>
      </c>
      <c r="M12" s="6">
        <v>-1.8490972407639639</v>
      </c>
      <c r="N12" s="6">
        <v>-1.5585975376771755</v>
      </c>
      <c r="O12" s="6">
        <v>-2.8886130466365678E-3</v>
      </c>
      <c r="P12" s="6">
        <v>-9.835904772672599E-2</v>
      </c>
      <c r="Q12" s="6">
        <v>-0.39630055602928316</v>
      </c>
      <c r="R12" s="6">
        <v>-0.15295997887365687</v>
      </c>
      <c r="S12" s="6">
        <v>-1.3139073606530771</v>
      </c>
      <c r="T12" s="6">
        <v>-1.3785142425317254</v>
      </c>
      <c r="U12" s="6">
        <v>-1.390608263674753</v>
      </c>
      <c r="V12" s="6">
        <v>-2.4975456655762285</v>
      </c>
      <c r="W12" s="6">
        <v>-2.2307823397412774</v>
      </c>
      <c r="X12" s="6">
        <v>-1.3167602453651339</v>
      </c>
      <c r="Y12" s="6">
        <v>-1.8721372248965862</v>
      </c>
      <c r="Z12" s="6">
        <v>-2.7697264184321169</v>
      </c>
      <c r="AA12" s="6">
        <v>-8.1484127394397596</v>
      </c>
      <c r="AB12" s="6">
        <v>-9.6742625504983906</v>
      </c>
      <c r="AC12" s="6">
        <v>-7.2269582244279817</v>
      </c>
      <c r="AD12" s="6">
        <v>-3.0186011188670148</v>
      </c>
      <c r="AE12" s="6">
        <v>-1.7066751383642775</v>
      </c>
      <c r="AF12" s="6">
        <v>-0.10488002803492602</v>
      </c>
      <c r="AG12" s="6">
        <v>-2.1742396134424635</v>
      </c>
      <c r="AH12" s="6">
        <v>-2.3234770922004655</v>
      </c>
      <c r="AI12" s="6">
        <v>-2.2343981956478576</v>
      </c>
      <c r="AJ12" s="6">
        <v>-1.1975632981598094</v>
      </c>
      <c r="AK12" s="6">
        <v>-3.4108987160532789</v>
      </c>
      <c r="AL12" s="6">
        <v>-4.6112172052994227</v>
      </c>
      <c r="AM12" s="6">
        <v>-2.3638468756433495</v>
      </c>
      <c r="AN12" s="6">
        <v>-2.7131449515164774</v>
      </c>
      <c r="AO12" s="6">
        <v>-4.1701161012470127</v>
      </c>
      <c r="AP12" s="6">
        <v>-3.5087433194553541</v>
      </c>
      <c r="AQ12" s="6">
        <v>-2.007039801344479</v>
      </c>
      <c r="AR12" s="6">
        <v>-1.5146024206665776</v>
      </c>
      <c r="AS12" s="6">
        <v>-2.5520297010784176</v>
      </c>
      <c r="AT12" s="6">
        <v>-2.7382049178481527</v>
      </c>
      <c r="AU12" s="6">
        <v>-2.7529769233024859</v>
      </c>
      <c r="AV12" s="6">
        <v>-2.1969278365202349</v>
      </c>
      <c r="AW12" s="6">
        <v>-2.1779174288871772</v>
      </c>
      <c r="AX12" s="6">
        <v>-2.0310218690057336</v>
      </c>
      <c r="AY12" s="6">
        <v>-2.599951127807909</v>
      </c>
      <c r="AZ12" s="6">
        <v>-2.6692587908552889</v>
      </c>
      <c r="BA12" s="6">
        <v>-2.7550189167083516</v>
      </c>
      <c r="BB12" s="6">
        <v>-2.5574965303192809</v>
      </c>
      <c r="BC12" s="6">
        <v>-2.8438839711095287</v>
      </c>
      <c r="BD12" s="6">
        <v>-2.7977656056571432</v>
      </c>
      <c r="BE12" s="6">
        <v>-2.8876719045119237</v>
      </c>
      <c r="BF12" s="5">
        <v>7.2929830382095773E-2</v>
      </c>
    </row>
    <row r="13" spans="1:58" x14ac:dyDescent="0.25">
      <c r="A13" s="6">
        <v>-1.7133671682541207</v>
      </c>
      <c r="B13" s="6">
        <v>-0.32776111379037021</v>
      </c>
      <c r="C13" s="6">
        <v>-0.80901964517573477</v>
      </c>
      <c r="D13" s="6">
        <v>-1.4682827728737857</v>
      </c>
      <c r="E13" s="6">
        <v>-0.24098049390274268</v>
      </c>
      <c r="F13" s="6">
        <v>-1.2570739010631771</v>
      </c>
      <c r="G13" s="6">
        <v>-1.914644396245746</v>
      </c>
      <c r="H13" s="6">
        <v>-0.78490753797982871</v>
      </c>
      <c r="I13" s="6">
        <v>-1.1370779151471777</v>
      </c>
      <c r="J13" s="6">
        <v>-1.3339057671660104</v>
      </c>
      <c r="K13" s="6">
        <v>-2.3536915305696349</v>
      </c>
      <c r="L13" s="6">
        <v>-2.2851357982810239</v>
      </c>
      <c r="M13" s="6">
        <v>-1.8520426908165688</v>
      </c>
      <c r="N13" s="6">
        <v>-1.5599416692870682</v>
      </c>
      <c r="O13" s="6">
        <v>-2.9220128055729155E-3</v>
      </c>
      <c r="P13" s="6">
        <v>-9.8496355629373866E-2</v>
      </c>
      <c r="Q13" s="6">
        <v>-0.39749550798807709</v>
      </c>
      <c r="R13" s="6">
        <v>-0.15363396205000379</v>
      </c>
      <c r="S13" s="6">
        <v>-1.3161869898110079</v>
      </c>
      <c r="T13" s="6">
        <v>-1.3815499919481833</v>
      </c>
      <c r="U13" s="6">
        <v>-1.3921707491066693</v>
      </c>
      <c r="V13" s="6">
        <v>-2.49711384778597</v>
      </c>
      <c r="W13" s="6">
        <v>-2.2313252962378183</v>
      </c>
      <c r="X13" s="6">
        <v>-1.3207962230157855</v>
      </c>
      <c r="Y13" s="6">
        <v>-1.8728407123420943</v>
      </c>
      <c r="Z13" s="6">
        <v>-2.76985308909804</v>
      </c>
      <c r="AA13" s="6">
        <v>-8.1452297352171303</v>
      </c>
      <c r="AB13" s="6">
        <v>-9.6599577575598001</v>
      </c>
      <c r="AC13" s="6">
        <v>-7.2282917511387375</v>
      </c>
      <c r="AD13" s="6">
        <v>-3.0208496657956219</v>
      </c>
      <c r="AE13" s="6">
        <v>-1.7089242378238056</v>
      </c>
      <c r="AF13" s="6">
        <v>-0.10508068021214401</v>
      </c>
      <c r="AG13" s="6">
        <v>-2.1750699299873388</v>
      </c>
      <c r="AH13" s="6">
        <v>-2.3241330013005435</v>
      </c>
      <c r="AI13" s="6">
        <v>-2.235227179582544</v>
      </c>
      <c r="AJ13" s="6">
        <v>-1.1989420730617151</v>
      </c>
      <c r="AK13" s="6">
        <v>-3.4101572414782066</v>
      </c>
      <c r="AL13" s="6">
        <v>-4.6095994259635731</v>
      </c>
      <c r="AM13" s="6">
        <v>-2.3653949122815821</v>
      </c>
      <c r="AN13" s="6">
        <v>-2.7130923298804066</v>
      </c>
      <c r="AO13" s="6">
        <v>-4.1697701760233468</v>
      </c>
      <c r="AP13" s="6">
        <v>-3.5071933382740395</v>
      </c>
      <c r="AQ13" s="6">
        <v>-2.0072353608239557</v>
      </c>
      <c r="AR13" s="6">
        <v>-1.5162423977407524</v>
      </c>
      <c r="AS13" s="6">
        <v>-2.551822428496231</v>
      </c>
      <c r="AT13" s="6">
        <v>-2.7374902714815796</v>
      </c>
      <c r="AU13" s="6">
        <v>-2.7517413677848768</v>
      </c>
      <c r="AV13" s="6">
        <v>-2.1979975394373241</v>
      </c>
      <c r="AW13" s="6">
        <v>-2.1793539501505421</v>
      </c>
      <c r="AX13" s="6">
        <v>-2.0319057862600354</v>
      </c>
      <c r="AY13" s="6">
        <v>-2.5989900679041389</v>
      </c>
      <c r="AZ13" s="6">
        <v>-2.6688553290166173</v>
      </c>
      <c r="BA13" s="6">
        <v>-2.7537184426109085</v>
      </c>
      <c r="BB13" s="6">
        <v>-2.556679777127413</v>
      </c>
      <c r="BC13" s="6">
        <v>-2.8414370032460057</v>
      </c>
      <c r="BD13" s="6">
        <v>-2.7954631062264923</v>
      </c>
      <c r="BE13" s="6">
        <v>-2.8856359288544131</v>
      </c>
      <c r="BF13" s="5">
        <v>7.3821877707702654E-2</v>
      </c>
    </row>
    <row r="14" spans="1:58" x14ac:dyDescent="0.25">
      <c r="A14" s="6">
        <v>-1.7132339060713431</v>
      </c>
      <c r="B14" s="6">
        <v>-0.32783284366856291</v>
      </c>
      <c r="C14" s="6">
        <v>-0.80958090826246387</v>
      </c>
      <c r="D14" s="6">
        <v>-1.4684915424778122</v>
      </c>
      <c r="E14" s="6">
        <v>-0.24125907419380033</v>
      </c>
      <c r="F14" s="6">
        <v>-1.2579395300185259</v>
      </c>
      <c r="G14" s="6">
        <v>-1.9163557600015424</v>
      </c>
      <c r="H14" s="6">
        <v>-0.78538937696517319</v>
      </c>
      <c r="I14" s="6">
        <v>-1.1378477753866578</v>
      </c>
      <c r="J14" s="6">
        <v>-1.334300727920501</v>
      </c>
      <c r="K14" s="6">
        <v>-2.3538047761823888</v>
      </c>
      <c r="L14" s="6">
        <v>-2.2852814851733405</v>
      </c>
      <c r="M14" s="6">
        <v>-1.853966383637351</v>
      </c>
      <c r="N14" s="6">
        <v>-1.5607848740778696</v>
      </c>
      <c r="O14" s="6">
        <v>-2.941072243423104E-3</v>
      </c>
      <c r="P14" s="6">
        <v>-9.8659131068945527E-2</v>
      </c>
      <c r="Q14" s="6">
        <v>-0.39854371454457471</v>
      </c>
      <c r="R14" s="6">
        <v>-0.15413092805561801</v>
      </c>
      <c r="S14" s="6">
        <v>-1.3177106982248943</v>
      </c>
      <c r="T14" s="6">
        <v>-1.3834633950546182</v>
      </c>
      <c r="U14" s="6">
        <v>-1.3932284298292519</v>
      </c>
      <c r="V14" s="6">
        <v>-2.4968493782534296</v>
      </c>
      <c r="W14" s="6">
        <v>-2.2317252331441662</v>
      </c>
      <c r="X14" s="6">
        <v>-1.3238060919412931</v>
      </c>
      <c r="Y14" s="6">
        <v>-1.8732766003838441</v>
      </c>
      <c r="Z14" s="6">
        <v>-2.7699511657284348</v>
      </c>
      <c r="AA14" s="6">
        <v>-8.1429626356320899</v>
      </c>
      <c r="AB14" s="6">
        <v>-9.6500748327715495</v>
      </c>
      <c r="AC14" s="6">
        <v>-7.2292827715390366</v>
      </c>
      <c r="AD14" s="6">
        <v>-3.0223737648865878</v>
      </c>
      <c r="AE14" s="6">
        <v>-1.7105410553659994</v>
      </c>
      <c r="AF14" s="6">
        <v>-0.10524196456137558</v>
      </c>
      <c r="AG14" s="6">
        <v>-2.1756131069811779</v>
      </c>
      <c r="AH14" s="6">
        <v>-2.324635694826882</v>
      </c>
      <c r="AI14" s="6">
        <v>-2.2358567798985041</v>
      </c>
      <c r="AJ14" s="6">
        <v>-1.1999580144701816</v>
      </c>
      <c r="AK14" s="6">
        <v>-3.40966429292896</v>
      </c>
      <c r="AL14" s="6">
        <v>-4.6083883374916201</v>
      </c>
      <c r="AM14" s="6">
        <v>-2.3665114609332183</v>
      </c>
      <c r="AN14" s="6">
        <v>-2.7130092409582085</v>
      </c>
      <c r="AO14" s="6">
        <v>-4.1695262546534</v>
      </c>
      <c r="AP14" s="6">
        <v>-3.5061471674002198</v>
      </c>
      <c r="AQ14" s="6">
        <v>-2.0076005790538809</v>
      </c>
      <c r="AR14" s="6">
        <v>-1.5177154985000163</v>
      </c>
      <c r="AS14" s="6">
        <v>-2.5518198823096028</v>
      </c>
      <c r="AT14" s="6">
        <v>-2.7370882125029472</v>
      </c>
      <c r="AU14" s="6">
        <v>-2.7507863723051251</v>
      </c>
      <c r="AV14" s="6">
        <v>-2.1988200282662795</v>
      </c>
      <c r="AW14" s="6">
        <v>-2.1805721040760284</v>
      </c>
      <c r="AX14" s="6">
        <v>-2.0327264520428878</v>
      </c>
      <c r="AY14" s="6">
        <v>-2.5982462250047966</v>
      </c>
      <c r="AZ14" s="6">
        <v>-2.6687299954721522</v>
      </c>
      <c r="BA14" s="6">
        <v>-2.752797578451549</v>
      </c>
      <c r="BB14" s="6">
        <v>-2.5559950783571095</v>
      </c>
      <c r="BC14" s="6">
        <v>-2.8396819438929577</v>
      </c>
      <c r="BD14" s="6">
        <v>-2.7937252900687937</v>
      </c>
      <c r="BE14" s="6">
        <v>-2.8843432585457629</v>
      </c>
      <c r="BF14" s="5">
        <v>7.4495189607848289E-2</v>
      </c>
    </row>
    <row r="15" spans="1:58" x14ac:dyDescent="0.25">
      <c r="A15" s="6">
        <v>-1.713076325002405</v>
      </c>
      <c r="B15" s="6">
        <v>-0.32786852695072533</v>
      </c>
      <c r="C15" s="6">
        <v>-0.80993087499987571</v>
      </c>
      <c r="D15" s="6">
        <v>-1.4686166554732427</v>
      </c>
      <c r="E15" s="6">
        <v>-0.24141883955566268</v>
      </c>
      <c r="F15" s="6">
        <v>-1.2585503533905196</v>
      </c>
      <c r="G15" s="6">
        <v>-1.9175448637200887</v>
      </c>
      <c r="H15" s="6">
        <v>-0.78567828403343087</v>
      </c>
      <c r="I15" s="6">
        <v>-1.1383988459187311</v>
      </c>
      <c r="J15" s="6">
        <v>-1.334562523540872</v>
      </c>
      <c r="K15" s="6">
        <v>-2.3539183475702163</v>
      </c>
      <c r="L15" s="6">
        <v>-2.2853947287873155</v>
      </c>
      <c r="M15" s="6">
        <v>-1.8552321035549935</v>
      </c>
      <c r="N15" s="6">
        <v>-1.5613023509713275</v>
      </c>
      <c r="O15" s="6">
        <v>-2.9501407332821472E-3</v>
      </c>
      <c r="P15" s="6">
        <v>-9.8825451922357477E-2</v>
      </c>
      <c r="Q15" s="6">
        <v>-0.39944537623791687</v>
      </c>
      <c r="R15" s="6">
        <v>-0.15449782231039544</v>
      </c>
      <c r="S15" s="6">
        <v>-1.31872677261613</v>
      </c>
      <c r="T15" s="6">
        <v>-1.3846597339036593</v>
      </c>
      <c r="U15" s="6">
        <v>-1.3939417844774704</v>
      </c>
      <c r="V15" s="6">
        <v>-2.4966730235858936</v>
      </c>
      <c r="W15" s="6">
        <v>-2.2320097407943718</v>
      </c>
      <c r="X15" s="6">
        <v>-1.3260429294489229</v>
      </c>
      <c r="Y15" s="6">
        <v>-1.8735373532288602</v>
      </c>
      <c r="Z15" s="6">
        <v>-2.7700198320426139</v>
      </c>
      <c r="AA15" s="6">
        <v>-8.141350297710769</v>
      </c>
      <c r="AB15" s="6">
        <v>-9.6432522146781778</v>
      </c>
      <c r="AC15" s="6">
        <v>-7.2300230130810554</v>
      </c>
      <c r="AD15" s="6">
        <v>-3.0234115971342845</v>
      </c>
      <c r="AE15" s="6">
        <v>-1.711703174143786</v>
      </c>
      <c r="AF15" s="6">
        <v>-0.10537106529087126</v>
      </c>
      <c r="AG15" s="6">
        <v>-2.1759623460048116</v>
      </c>
      <c r="AH15" s="6">
        <v>-2.3250144851049814</v>
      </c>
      <c r="AI15" s="6">
        <v>-2.2363330742482423</v>
      </c>
      <c r="AJ15" s="6">
        <v>-1.2007089942788651</v>
      </c>
      <c r="AK15" s="6">
        <v>-3.409332503903495</v>
      </c>
      <c r="AL15" s="6">
        <v>-4.6074772675475213</v>
      </c>
      <c r="AM15" s="6">
        <v>-2.3673166685061031</v>
      </c>
      <c r="AN15" s="6">
        <v>-2.7129142937854289</v>
      </c>
      <c r="AO15" s="6">
        <v>-4.1693539804402713</v>
      </c>
      <c r="AP15" s="6">
        <v>-3.5054322627536161</v>
      </c>
      <c r="AQ15" s="6">
        <v>-2.0080470032688091</v>
      </c>
      <c r="AR15" s="6">
        <v>-1.519017115727106</v>
      </c>
      <c r="AS15" s="6">
        <v>-2.5519363760125424</v>
      </c>
      <c r="AT15" s="6">
        <v>-2.7368535963322671</v>
      </c>
      <c r="AU15" s="6">
        <v>-2.7500422366644961</v>
      </c>
      <c r="AV15" s="6">
        <v>-2.1994398563324191</v>
      </c>
      <c r="AW15" s="6">
        <v>-2.1815783409497191</v>
      </c>
      <c r="AX15" s="6">
        <v>-2.033460359891992</v>
      </c>
      <c r="AY15" s="6">
        <v>-2.5976623855269887</v>
      </c>
      <c r="AZ15" s="6">
        <v>-2.6687715755341346</v>
      </c>
      <c r="BA15" s="6">
        <v>-2.7521325901614602</v>
      </c>
      <c r="BB15" s="6">
        <v>-2.5554271116946747</v>
      </c>
      <c r="BC15" s="6">
        <v>-2.8384051511120334</v>
      </c>
      <c r="BD15" s="6">
        <v>-2.7923974355703485</v>
      </c>
      <c r="BE15" s="6">
        <v>-2.883506484879117</v>
      </c>
      <c r="BF15" s="5">
        <v>7.5006265877086697E-2</v>
      </c>
    </row>
    <row r="16" spans="1:58" x14ac:dyDescent="0.25">
      <c r="A16" s="6">
        <v>-1.7129209432095061</v>
      </c>
      <c r="B16" s="6">
        <v>-0.32788405222259343</v>
      </c>
      <c r="C16" s="6">
        <v>-0.81014624148022518</v>
      </c>
      <c r="D16" s="6">
        <v>-1.4686893737074325</v>
      </c>
      <c r="E16" s="6">
        <v>-0.24150992776694746</v>
      </c>
      <c r="F16" s="6">
        <v>-1.2589806268609394</v>
      </c>
      <c r="G16" s="6">
        <v>-1.9183724223941656</v>
      </c>
      <c r="H16" s="6">
        <v>-0.7858482016236068</v>
      </c>
      <c r="I16" s="6">
        <v>-1.138789497999726</v>
      </c>
      <c r="J16" s="6">
        <v>-1.3347302609933664</v>
      </c>
      <c r="K16" s="6">
        <v>-2.3540079269554148</v>
      </c>
      <c r="L16" s="6">
        <v>-2.2854697012882785</v>
      </c>
      <c r="M16" s="6">
        <v>-1.8560719701510076</v>
      </c>
      <c r="N16" s="6">
        <v>-1.5616107182959249</v>
      </c>
      <c r="O16" s="6">
        <v>-2.952680032786148E-3</v>
      </c>
      <c r="P16" s="6">
        <v>-9.8984956188885587E-2</v>
      </c>
      <c r="Q16" s="6">
        <v>-0.40021186945932152</v>
      </c>
      <c r="R16" s="6">
        <v>-0.15476936477195613</v>
      </c>
      <c r="S16" s="6">
        <v>-1.319403414160758</v>
      </c>
      <c r="T16" s="6">
        <v>-1.3854007778523969</v>
      </c>
      <c r="U16" s="6">
        <v>-1.3944212534225731</v>
      </c>
      <c r="V16" s="6">
        <v>-2.4965445480796378</v>
      </c>
      <c r="W16" s="6">
        <v>-2.2322062183786628</v>
      </c>
      <c r="X16" s="6">
        <v>-1.3277035284995464</v>
      </c>
      <c r="Y16" s="6">
        <v>-1.8736858813002688</v>
      </c>
      <c r="Z16" s="6">
        <v>-2.7700640558786516</v>
      </c>
      <c r="AA16" s="6">
        <v>-8.1402051965373428</v>
      </c>
      <c r="AB16" s="6">
        <v>-9.6385469317199721</v>
      </c>
      <c r="AC16" s="6">
        <v>-7.2305808061571053</v>
      </c>
      <c r="AD16" s="6">
        <v>-3.024122987058353</v>
      </c>
      <c r="AE16" s="6">
        <v>-1.7125396592524655</v>
      </c>
      <c r="AF16" s="6">
        <v>-0.10547623625671854</v>
      </c>
      <c r="AG16" s="6">
        <v>-2.1761826004196183</v>
      </c>
      <c r="AH16" s="6">
        <v>-2.3252969919545952</v>
      </c>
      <c r="AI16" s="6">
        <v>-2.2366933709037529</v>
      </c>
      <c r="AJ16" s="6">
        <v>-1.2012672363926336</v>
      </c>
      <c r="AK16" s="6">
        <v>-3.4091062993434229</v>
      </c>
      <c r="AL16" s="6">
        <v>-4.6067886888220393</v>
      </c>
      <c r="AM16" s="6">
        <v>-2.3678981912348074</v>
      </c>
      <c r="AN16" s="6">
        <v>-2.7128190986616896</v>
      </c>
      <c r="AO16" s="6">
        <v>-4.1692323138091236</v>
      </c>
      <c r="AP16" s="6">
        <v>-3.5049376512232056</v>
      </c>
      <c r="AQ16" s="6">
        <v>-2.0085222970126493</v>
      </c>
      <c r="AR16" s="6">
        <v>-1.5201573381472322</v>
      </c>
      <c r="AS16" s="6">
        <v>-2.5521195857872714</v>
      </c>
      <c r="AT16" s="6">
        <v>-2.7367086181845801</v>
      </c>
      <c r="AU16" s="6">
        <v>-2.7494592810365592</v>
      </c>
      <c r="AV16" s="6">
        <v>-2.1999005032626306</v>
      </c>
      <c r="AW16" s="6">
        <v>-2.1823962848388945</v>
      </c>
      <c r="AX16" s="6">
        <v>-2.0341034796852009</v>
      </c>
      <c r="AY16" s="6">
        <v>-2.5971998305391431</v>
      </c>
      <c r="AZ16" s="6">
        <v>-2.6689109690468005</v>
      </c>
      <c r="BA16" s="6">
        <v>-2.7516443489423059</v>
      </c>
      <c r="BB16" s="6">
        <v>-2.5549595262432168</v>
      </c>
      <c r="BC16" s="6">
        <v>-2.8374645401549881</v>
      </c>
      <c r="BD16" s="6">
        <v>-2.7913716631631225</v>
      </c>
      <c r="BE16" s="6">
        <v>-2.8829517563170204</v>
      </c>
      <c r="BF16" s="5">
        <v>7.5397877590765994E-2</v>
      </c>
    </row>
    <row r="17" spans="1:58" x14ac:dyDescent="0.25">
      <c r="A17" s="6">
        <v>-1.7127769362941803</v>
      </c>
      <c r="B17" s="6">
        <v>-0.32788849177959323</v>
      </c>
      <c r="C17" s="6">
        <v>-0.81027547640627473</v>
      </c>
      <c r="D17" s="6">
        <v>-1.4687292560553566</v>
      </c>
      <c r="E17" s="6">
        <v>-0.24156087283279115</v>
      </c>
      <c r="F17" s="6">
        <v>-1.2592830139617206</v>
      </c>
      <c r="G17" s="6">
        <v>-1.9189497683684942</v>
      </c>
      <c r="H17" s="6">
        <v>-0.78594426002884799</v>
      </c>
      <c r="I17" s="6">
        <v>-1.1390628891269516</v>
      </c>
      <c r="J17" s="6">
        <v>-1.3348317246415276</v>
      </c>
      <c r="K17" s="6">
        <v>-2.3540656944003979</v>
      </c>
      <c r="L17" s="6">
        <v>-2.2855089762258585</v>
      </c>
      <c r="M17" s="6">
        <v>-1.8566332125853791</v>
      </c>
      <c r="N17" s="6">
        <v>-1.561784306881786</v>
      </c>
      <c r="O17" s="6">
        <v>-2.9509622451961981E-3</v>
      </c>
      <c r="P17" s="6">
        <v>-9.9131991773648842E-2</v>
      </c>
      <c r="Q17" s="6">
        <v>-0.40085842192298937</v>
      </c>
      <c r="R17" s="6">
        <v>-0.15497114271546542</v>
      </c>
      <c r="S17" s="6">
        <v>-1.3198522421231873</v>
      </c>
      <c r="T17" s="6">
        <v>-1.385853025599082</v>
      </c>
      <c r="U17" s="6">
        <v>-1.3947414778325395</v>
      </c>
      <c r="V17" s="6">
        <v>-2.4964401285882287</v>
      </c>
      <c r="W17" s="6">
        <v>-2.2323350103841677</v>
      </c>
      <c r="X17" s="6">
        <v>-1.3289376510629336</v>
      </c>
      <c r="Y17" s="6">
        <v>-1.8737618797317834</v>
      </c>
      <c r="Z17" s="6">
        <v>-2.7700876381063111</v>
      </c>
      <c r="AA17" s="6">
        <v>-8.1393910607182711</v>
      </c>
      <c r="AB17" s="6">
        <v>-9.6353025245774386</v>
      </c>
      <c r="AC17" s="6">
        <v>-7.2310056158279341</v>
      </c>
      <c r="AD17" s="6">
        <v>-3.024614122789393</v>
      </c>
      <c r="AE17" s="6">
        <v>-1.7131426962870733</v>
      </c>
      <c r="AF17" s="6">
        <v>-0.1055612114957194</v>
      </c>
      <c r="AG17" s="6">
        <v>-2.1763168917667941</v>
      </c>
      <c r="AH17" s="6">
        <v>-2.3255042263870207</v>
      </c>
      <c r="AI17" s="6">
        <v>-2.2369656799273496</v>
      </c>
      <c r="AJ17" s="6">
        <v>-1.201684987560403</v>
      </c>
      <c r="AK17" s="6">
        <v>-3.4089482492645651</v>
      </c>
      <c r="AL17" s="6">
        <v>-4.6062634610968818</v>
      </c>
      <c r="AM17" s="6">
        <v>-2.3683183691049936</v>
      </c>
      <c r="AN17" s="6">
        <v>-2.7127281840389816</v>
      </c>
      <c r="AO17" s="6">
        <v>-4.1691457183093972</v>
      </c>
      <c r="AP17" s="6">
        <v>-3.504588108752682</v>
      </c>
      <c r="AQ17" s="6">
        <v>-2.0089938449361799</v>
      </c>
      <c r="AR17" s="6">
        <v>-1.5211507158856219</v>
      </c>
      <c r="AS17" s="6">
        <v>-2.5523339088093899</v>
      </c>
      <c r="AT17" s="6">
        <v>-2.7366079644382313</v>
      </c>
      <c r="AU17" s="6">
        <v>-2.7489959908827521</v>
      </c>
      <c r="AV17" s="6">
        <v>-2.2002365791981449</v>
      </c>
      <c r="AW17" s="6">
        <v>-2.1830523603607599</v>
      </c>
      <c r="AX17" s="6">
        <v>-2.0346583434309728</v>
      </c>
      <c r="AY17" s="6">
        <v>-2.5968263571431893</v>
      </c>
      <c r="AZ17" s="6">
        <v>-2.6691011561613021</v>
      </c>
      <c r="BA17" s="6">
        <v>-2.7512759934208542</v>
      </c>
      <c r="BB17" s="6">
        <v>-2.5545718258847439</v>
      </c>
      <c r="BC17" s="6">
        <v>-2.8367580462466679</v>
      </c>
      <c r="BD17" s="6">
        <v>-2.7905654112806988</v>
      </c>
      <c r="BE17" s="6">
        <v>-2.8825680068380266</v>
      </c>
      <c r="BF17" s="5">
        <v>7.5700227367625494E-2</v>
      </c>
    </row>
    <row r="18" spans="1:58" x14ac:dyDescent="0.25">
      <c r="A18" s="6">
        <v>-1.7126482548273536</v>
      </c>
      <c r="B18" s="6">
        <v>-0.32788692182459389</v>
      </c>
      <c r="C18" s="6">
        <v>-0.81035080414199046</v>
      </c>
      <c r="D18" s="6">
        <v>-1.4687490783004575</v>
      </c>
      <c r="E18" s="6">
        <v>-0.24158832024228083</v>
      </c>
      <c r="F18" s="6">
        <v>-1.2594966532929797</v>
      </c>
      <c r="G18" s="6">
        <v>-1.9193550004956483</v>
      </c>
      <c r="H18" s="6">
        <v>-0.78599552999548683</v>
      </c>
      <c r="I18" s="6">
        <v>-1.1392531989780963</v>
      </c>
      <c r="J18" s="6">
        <v>-1.3348888769072476</v>
      </c>
      <c r="K18" s="6">
        <v>-2.3540957478810243</v>
      </c>
      <c r="L18" s="6">
        <v>-2.2855214749317843</v>
      </c>
      <c r="M18" s="6">
        <v>-1.8570123509331626</v>
      </c>
      <c r="N18" s="6">
        <v>-1.5618733399693552</v>
      </c>
      <c r="O18" s="6">
        <v>-2.9465503751158195E-3</v>
      </c>
      <c r="P18" s="6">
        <v>-9.9264520751740637E-2</v>
      </c>
      <c r="Q18" s="6">
        <v>-0.40140242803772264</v>
      </c>
      <c r="R18" s="6">
        <v>-0.15512240162235402</v>
      </c>
      <c r="S18" s="6">
        <v>-1.3201501829580353</v>
      </c>
      <c r="T18" s="6">
        <v>-1.3861247647017017</v>
      </c>
      <c r="U18" s="6">
        <v>-1.3949549736326006</v>
      </c>
      <c r="V18" s="6">
        <v>-2.4963495094224686</v>
      </c>
      <c r="W18" s="6">
        <v>-2.2324151879766441</v>
      </c>
      <c r="X18" s="6">
        <v>-1.3298613725209019</v>
      </c>
      <c r="Y18" s="6">
        <v>-1.873792874549296</v>
      </c>
      <c r="Z18" s="6">
        <v>-2.7700961814552949</v>
      </c>
      <c r="AA18" s="6">
        <v>-8.1388102212892619</v>
      </c>
      <c r="AB18" s="6">
        <v>-9.6330638102803405</v>
      </c>
      <c r="AC18" s="6">
        <v>-7.2313356959674113</v>
      </c>
      <c r="AD18" s="6">
        <v>-3.0249574711180172</v>
      </c>
      <c r="AE18" s="6">
        <v>-1.7135802964578506</v>
      </c>
      <c r="AF18" s="6">
        <v>-0.10563028999205359</v>
      </c>
      <c r="AG18" s="6">
        <v>-2.1763953805039482</v>
      </c>
      <c r="AH18" s="6">
        <v>-2.3256554042150546</v>
      </c>
      <c r="AI18" s="6">
        <v>-2.2371730158061487</v>
      </c>
      <c r="AJ18" s="6">
        <v>-1.2020016082918028</v>
      </c>
      <c r="AK18" s="6">
        <v>-3.4088348175533856</v>
      </c>
      <c r="AL18" s="6">
        <v>-4.6058580645286344</v>
      </c>
      <c r="AM18" s="6">
        <v>-2.3686240169331629</v>
      </c>
      <c r="AN18" s="6">
        <v>-2.7126443200058414</v>
      </c>
      <c r="AO18" s="6">
        <v>-4.1690835831478479</v>
      </c>
      <c r="AP18" s="6">
        <v>-3.5043353737856719</v>
      </c>
      <c r="AQ18" s="6">
        <v>-2.0094462259627299</v>
      </c>
      <c r="AR18" s="6">
        <v>-1.5220173184527619</v>
      </c>
      <c r="AS18" s="6">
        <v>-2.5525602236925349</v>
      </c>
      <c r="AT18" s="6">
        <v>-2.7365297918189757</v>
      </c>
      <c r="AU18" s="6">
        <v>-2.7486226812670767</v>
      </c>
      <c r="AV18" s="6">
        <v>-2.2004793234343123</v>
      </c>
      <c r="AW18" s="6">
        <v>-2.1835770149397637</v>
      </c>
      <c r="AX18" s="6">
        <v>-2.0351356461004277</v>
      </c>
      <c r="AY18" s="6">
        <v>-2.5965200877939187</v>
      </c>
      <c r="AZ18" s="6">
        <v>-2.6693157447306493</v>
      </c>
      <c r="BA18" s="6">
        <v>-2.7509914536142488</v>
      </c>
      <c r="BB18" s="6">
        <v>-2.5542477227813221</v>
      </c>
      <c r="BC18" s="6">
        <v>-2.8362164002834755</v>
      </c>
      <c r="BD18" s="6">
        <v>-2.7899204506038777</v>
      </c>
      <c r="BE18" s="6">
        <v>-2.8822898820946463</v>
      </c>
      <c r="BF18" s="5">
        <v>7.5936116847152846E-2</v>
      </c>
    </row>
    <row r="19" spans="1:58" x14ac:dyDescent="0.25">
      <c r="A19" s="6">
        <v>-1.7125341296857277</v>
      </c>
      <c r="B19" s="6">
        <v>-0.32788230995198786</v>
      </c>
      <c r="C19" s="6">
        <v>-0.81039303019085906</v>
      </c>
      <c r="D19" s="6">
        <v>-1.4687570061486688</v>
      </c>
      <c r="E19" s="6">
        <v>-0.24160222363176498</v>
      </c>
      <c r="F19" s="6">
        <v>-1.259649850013278</v>
      </c>
      <c r="G19" s="6">
        <v>-1.9196434794473416</v>
      </c>
      <c r="H19" s="6">
        <v>-0.78602020098446079</v>
      </c>
      <c r="I19" s="6">
        <v>-1.1393858255181355</v>
      </c>
      <c r="J19" s="6">
        <v>-1.3349171773106461</v>
      </c>
      <c r="K19" s="6">
        <v>-2.3541040821706938</v>
      </c>
      <c r="L19" s="6">
        <v>-2.2855150025961279</v>
      </c>
      <c r="M19" s="6">
        <v>-1.8572727296332081</v>
      </c>
      <c r="N19" s="6">
        <v>-1.5619101020025727</v>
      </c>
      <c r="O19" s="6">
        <v>-2.9407018707905408E-3</v>
      </c>
      <c r="P19" s="6">
        <v>-9.9385072386559692E-2</v>
      </c>
      <c r="Q19" s="6">
        <v>-0.40186271128154205</v>
      </c>
      <c r="R19" s="6">
        <v>-0.15523780633327489</v>
      </c>
      <c r="S19" s="6">
        <v>-1.320349424756706</v>
      </c>
      <c r="T19" s="6">
        <v>-1.3862855051590461</v>
      </c>
      <c r="U19" s="6">
        <v>-1.3950979927642826</v>
      </c>
      <c r="V19" s="6">
        <v>-2.4962663921272443</v>
      </c>
      <c r="W19" s="6">
        <v>-2.2324608944170876</v>
      </c>
      <c r="X19" s="6">
        <v>-1.3305643598768624</v>
      </c>
      <c r="Y19" s="6">
        <v>-1.8737962393665875</v>
      </c>
      <c r="Z19" s="6">
        <v>-2.7700936629151962</v>
      </c>
      <c r="AA19" s="6">
        <v>-8.1383912733476222</v>
      </c>
      <c r="AB19" s="6">
        <v>-9.63151178343068</v>
      </c>
      <c r="AC19" s="6">
        <v>-7.2316004971400449</v>
      </c>
      <c r="AD19" s="6">
        <v>-3.0252024986261228</v>
      </c>
      <c r="AE19" s="6">
        <v>-1.7139024552229598</v>
      </c>
      <c r="AF19" s="6">
        <v>-0.10568894173212939</v>
      </c>
      <c r="AG19" s="6">
        <v>-2.1764382233454005</v>
      </c>
      <c r="AH19" s="6">
        <v>-2.3257655526596088</v>
      </c>
      <c r="AI19" s="6">
        <v>-2.237333409430986</v>
      </c>
      <c r="AJ19" s="6">
        <v>-1.2022467253141156</v>
      </c>
      <c r="AK19" s="6">
        <v>-3.4087501201943704</v>
      </c>
      <c r="AL19" s="6">
        <v>-4.6055384852392685</v>
      </c>
      <c r="AM19" s="6">
        <v>-2.3688497267406294</v>
      </c>
      <c r="AN19" s="6">
        <v>-2.7125677352772049</v>
      </c>
      <c r="AO19" s="6">
        <v>-4.1690382719915542</v>
      </c>
      <c r="AP19" s="6">
        <v>-3.5041458763052424</v>
      </c>
      <c r="AQ19" s="6">
        <v>-2.0098730702277967</v>
      </c>
      <c r="AR19" s="6">
        <v>-1.5227796782444014</v>
      </c>
      <c r="AS19" s="6">
        <v>-2.552786914235472</v>
      </c>
      <c r="AT19" s="6">
        <v>-2.7364617779672806</v>
      </c>
      <c r="AU19" s="6">
        <v>-2.7483140913379556</v>
      </c>
      <c r="AV19" s="6">
        <v>-2.2006535619697898</v>
      </c>
      <c r="AW19" s="6">
        <v>-2.1839987829112339</v>
      </c>
      <c r="AX19" s="6">
        <v>-2.0355479593184511</v>
      </c>
      <c r="AY19" s="6">
        <v>-2.5962624589914607</v>
      </c>
      <c r="AZ19" s="6">
        <v>-2.6695382862977568</v>
      </c>
      <c r="BA19" s="6">
        <v>-2.7507639432843622</v>
      </c>
      <c r="BB19" s="6">
        <v>-2.5539710171327945</v>
      </c>
      <c r="BC19" s="6">
        <v>-2.8357874006120776</v>
      </c>
      <c r="BD19" s="6">
        <v>-2.7893906743911123</v>
      </c>
      <c r="BE19" s="6">
        <v>-2.8820750798081662</v>
      </c>
      <c r="BF19" s="5">
        <v>7.6124637137842122E-2</v>
      </c>
    </row>
    <row r="20" spans="1:58" x14ac:dyDescent="0.25">
      <c r="A20" s="6">
        <v>-1.7124300492219358</v>
      </c>
      <c r="B20" s="6">
        <v>-0.32787638983515777</v>
      </c>
      <c r="C20" s="6">
        <v>-0.81041514377563351</v>
      </c>
      <c r="D20" s="6">
        <v>-1.4687580571485004</v>
      </c>
      <c r="E20" s="6">
        <v>-0.24160871485090496</v>
      </c>
      <c r="F20" s="6">
        <v>-1.2597628790869675</v>
      </c>
      <c r="G20" s="6">
        <v>-1.9198551073592141</v>
      </c>
      <c r="H20" s="6">
        <v>-0.78602932072580067</v>
      </c>
      <c r="I20" s="6">
        <v>-1.1394789656008597</v>
      </c>
      <c r="J20" s="6">
        <v>-1.3349265524577936</v>
      </c>
      <c r="K20" s="6">
        <v>-2.3540948302804621</v>
      </c>
      <c r="L20" s="6">
        <v>-2.2854939953280806</v>
      </c>
      <c r="M20" s="6">
        <v>-1.8574560008329577</v>
      </c>
      <c r="N20" s="6">
        <v>-1.5619138769708774</v>
      </c>
      <c r="O20" s="6">
        <v>-2.9343563111905446E-3</v>
      </c>
      <c r="P20" s="6">
        <v>-9.9493858611210406E-2</v>
      </c>
      <c r="Q20" s="6">
        <v>-0.40226410534980328</v>
      </c>
      <c r="R20" s="6">
        <v>-0.15532868264490629</v>
      </c>
      <c r="S20" s="6">
        <v>-1.3204853593080768</v>
      </c>
      <c r="T20" s="6">
        <v>-1.3863798180277054</v>
      </c>
      <c r="U20" s="6">
        <v>-1.3951954398724764</v>
      </c>
      <c r="V20" s="6">
        <v>-2.4961843977469922</v>
      </c>
      <c r="W20" s="6">
        <v>-2.2324810279728768</v>
      </c>
      <c r="X20" s="6">
        <v>-1.3311172045398223</v>
      </c>
      <c r="Y20" s="6">
        <v>-1.8737817555058767</v>
      </c>
      <c r="Z20" s="6">
        <v>-2.7700816032901754</v>
      </c>
      <c r="AA20" s="6">
        <v>-8.1380801467170301</v>
      </c>
      <c r="AB20" s="6">
        <v>-9.6304221850244787</v>
      </c>
      <c r="AC20" s="6">
        <v>-7.2318248976998234</v>
      </c>
      <c r="AD20" s="6">
        <v>-3.0253840447314939</v>
      </c>
      <c r="AE20" s="6">
        <v>-1.7141459540418458</v>
      </c>
      <c r="AF20" s="6">
        <v>-0.10573806725523438</v>
      </c>
      <c r="AG20" s="6">
        <v>-2.1764582651427222</v>
      </c>
      <c r="AH20" s="6">
        <v>-2.325845391235315</v>
      </c>
      <c r="AI20" s="6">
        <v>-2.2374605709692852</v>
      </c>
      <c r="AJ20" s="6">
        <v>-1.2024428094024375</v>
      </c>
      <c r="AK20" s="6">
        <v>-3.4086821996405559</v>
      </c>
      <c r="AL20" s="6">
        <v>-4.605276440139261</v>
      </c>
      <c r="AM20" s="6">
        <v>-2.3690212483808759</v>
      </c>
      <c r="AN20" s="6">
        <v>-2.7124961568155026</v>
      </c>
      <c r="AO20" s="6">
        <v>-4.1690036537897495</v>
      </c>
      <c r="AP20" s="6">
        <v>-3.5039938475735055</v>
      </c>
      <c r="AQ20" s="6">
        <v>-2.0102726617271749</v>
      </c>
      <c r="AR20" s="6">
        <v>-1.5234618112698883</v>
      </c>
      <c r="AS20" s="6">
        <v>-2.5530057150380925</v>
      </c>
      <c r="AT20" s="6">
        <v>-2.7363946175280374</v>
      </c>
      <c r="AU20" s="6">
        <v>-2.7480457574842299</v>
      </c>
      <c r="AV20" s="6">
        <v>-2.2007776033916904</v>
      </c>
      <c r="AW20" s="6">
        <v>-2.1843426957348644</v>
      </c>
      <c r="AX20" s="6">
        <v>-2.0359071921215777</v>
      </c>
      <c r="AY20" s="6">
        <v>-2.5960353133756664</v>
      </c>
      <c r="AZ20" s="6">
        <v>-2.6697570250629021</v>
      </c>
      <c r="BA20" s="6">
        <v>-2.7505704403963271</v>
      </c>
      <c r="BB20" s="6">
        <v>-2.55372410114586</v>
      </c>
      <c r="BC20" s="6">
        <v>-2.8354268466337595</v>
      </c>
      <c r="BD20" s="6">
        <v>-2.7889356685558031</v>
      </c>
      <c r="BE20" s="6">
        <v>-2.8818921514480289</v>
      </c>
      <c r="BF20" s="5">
        <v>7.6278664420970088E-2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83"/>
  <sheetViews>
    <sheetView workbookViewId="0">
      <selection activeCell="B4" sqref="B4"/>
    </sheetView>
  </sheetViews>
  <sheetFormatPr defaultRowHeight="15" x14ac:dyDescent="0.25"/>
  <cols>
    <col min="1" max="7" width="9.140625" style="6"/>
    <col min="8" max="8" width="12" style="6" bestFit="1" customWidth="1"/>
    <col min="9" max="9" width="9.140625" style="6"/>
    <col min="10" max="11" width="12" style="6" bestFit="1" customWidth="1"/>
    <col min="12" max="13" width="9.140625" style="6"/>
    <col min="14" max="14" width="27" style="6" customWidth="1"/>
    <col min="15" max="16384" width="9.140625" style="6"/>
  </cols>
  <sheetData>
    <row r="1" spans="1:58" x14ac:dyDescent="0.25">
      <c r="A1" s="6" t="s">
        <v>58</v>
      </c>
      <c r="B1" s="6">
        <v>1</v>
      </c>
      <c r="C1" s="6">
        <v>2</v>
      </c>
      <c r="D1" s="6">
        <v>3</v>
      </c>
      <c r="E1" s="6">
        <v>4</v>
      </c>
      <c r="F1" s="6">
        <v>5</v>
      </c>
      <c r="G1" s="6">
        <v>6</v>
      </c>
      <c r="H1" s="6">
        <v>7</v>
      </c>
      <c r="I1" s="6">
        <v>8</v>
      </c>
      <c r="J1" s="6">
        <v>9</v>
      </c>
      <c r="K1" s="6">
        <v>10</v>
      </c>
      <c r="L1" s="6">
        <v>11</v>
      </c>
      <c r="M1" s="6">
        <v>12</v>
      </c>
      <c r="N1" s="6">
        <v>13</v>
      </c>
      <c r="O1" s="6">
        <v>14</v>
      </c>
      <c r="P1" s="6">
        <v>15</v>
      </c>
      <c r="Q1" s="6">
        <v>16</v>
      </c>
      <c r="R1" s="6">
        <v>17</v>
      </c>
      <c r="S1" s="6">
        <v>18</v>
      </c>
      <c r="T1" s="6">
        <v>19</v>
      </c>
      <c r="U1" s="6">
        <v>20</v>
      </c>
      <c r="V1" s="6">
        <v>21</v>
      </c>
      <c r="W1" s="6">
        <v>22</v>
      </c>
      <c r="X1" s="6">
        <v>23</v>
      </c>
      <c r="Y1" s="6">
        <v>24</v>
      </c>
      <c r="Z1" s="6">
        <v>25</v>
      </c>
      <c r="AA1" s="6">
        <v>26</v>
      </c>
      <c r="AB1" s="6">
        <v>27</v>
      </c>
      <c r="AC1" s="6">
        <v>28</v>
      </c>
      <c r="AD1" s="6">
        <v>29</v>
      </c>
      <c r="AE1" s="6">
        <v>30</v>
      </c>
      <c r="AF1" s="6">
        <v>31</v>
      </c>
      <c r="AG1" s="6">
        <v>32</v>
      </c>
      <c r="AH1" s="6">
        <v>33</v>
      </c>
      <c r="AI1" s="6">
        <v>34</v>
      </c>
      <c r="AJ1" s="6">
        <v>35</v>
      </c>
      <c r="AK1" s="6">
        <v>36</v>
      </c>
      <c r="AL1" s="6">
        <v>37</v>
      </c>
      <c r="AM1" s="6">
        <v>38</v>
      </c>
      <c r="AN1" s="6">
        <v>39</v>
      </c>
      <c r="AO1" s="6">
        <v>40</v>
      </c>
      <c r="AP1" s="6">
        <v>41</v>
      </c>
      <c r="AQ1" s="6">
        <v>42</v>
      </c>
      <c r="AR1" s="6">
        <v>43</v>
      </c>
      <c r="AS1" s="6">
        <v>44</v>
      </c>
      <c r="AT1" s="6">
        <v>45</v>
      </c>
      <c r="AU1" s="6">
        <v>46</v>
      </c>
      <c r="AV1" s="6">
        <v>47</v>
      </c>
      <c r="AW1" s="6">
        <v>48</v>
      </c>
      <c r="AX1" s="6">
        <v>49</v>
      </c>
      <c r="AY1" s="6">
        <v>50</v>
      </c>
      <c r="AZ1" s="6">
        <v>51</v>
      </c>
      <c r="BA1" s="6">
        <v>52</v>
      </c>
      <c r="BB1" s="6">
        <v>53</v>
      </c>
      <c r="BC1" s="6">
        <v>54</v>
      </c>
      <c r="BD1" s="6">
        <v>55</v>
      </c>
      <c r="BE1" s="6">
        <v>56</v>
      </c>
      <c r="BF1" s="6">
        <v>57</v>
      </c>
    </row>
    <row r="2" spans="1:58" x14ac:dyDescent="0.25">
      <c r="B2" s="6" t="s">
        <v>88</v>
      </c>
      <c r="C2" s="6" t="s">
        <v>67</v>
      </c>
      <c r="D2" s="6" t="s">
        <v>68</v>
      </c>
      <c r="E2" s="6" t="s">
        <v>69</v>
      </c>
      <c r="F2" s="6" t="s">
        <v>70</v>
      </c>
      <c r="G2" s="6" t="s">
        <v>71</v>
      </c>
      <c r="H2" s="6" t="s">
        <v>72</v>
      </c>
      <c r="I2" s="6" t="s">
        <v>73</v>
      </c>
      <c r="J2" s="6" t="s">
        <v>74</v>
      </c>
      <c r="K2" s="6" t="s">
        <v>75</v>
      </c>
      <c r="L2" s="6" t="s">
        <v>76</v>
      </c>
      <c r="M2" s="6" t="s">
        <v>77</v>
      </c>
      <c r="N2" s="6" t="s">
        <v>78</v>
      </c>
      <c r="O2" s="6" t="s">
        <v>79</v>
      </c>
      <c r="P2" s="6" t="s">
        <v>80</v>
      </c>
      <c r="Q2" s="6" t="s">
        <v>81</v>
      </c>
      <c r="R2" s="6" t="s">
        <v>82</v>
      </c>
      <c r="S2" s="6" t="s">
        <v>83</v>
      </c>
      <c r="T2" s="6" t="s">
        <v>84</v>
      </c>
      <c r="U2" s="6" t="s">
        <v>85</v>
      </c>
      <c r="V2" s="6" t="s">
        <v>86</v>
      </c>
      <c r="W2" s="6" t="s">
        <v>87</v>
      </c>
      <c r="X2" s="6" t="s">
        <v>88</v>
      </c>
      <c r="Y2" s="6" t="s">
        <v>89</v>
      </c>
      <c r="Z2" s="6" t="s">
        <v>90</v>
      </c>
      <c r="AA2" s="6" t="s">
        <v>91</v>
      </c>
      <c r="AB2" s="6" t="s">
        <v>92</v>
      </c>
      <c r="AC2" s="6" t="s">
        <v>93</v>
      </c>
      <c r="AD2" s="6" t="s">
        <v>94</v>
      </c>
      <c r="AE2" s="6" t="s">
        <v>95</v>
      </c>
      <c r="AF2" s="6" t="s">
        <v>96</v>
      </c>
      <c r="AG2" s="6" t="s">
        <v>97</v>
      </c>
      <c r="AH2" s="6" t="s">
        <v>98</v>
      </c>
      <c r="AI2" s="6" t="s">
        <v>99</v>
      </c>
      <c r="AJ2" s="6" t="s">
        <v>100</v>
      </c>
      <c r="AK2" s="6" t="s">
        <v>101</v>
      </c>
      <c r="AL2" s="6" t="s">
        <v>102</v>
      </c>
      <c r="AM2" s="6" t="s">
        <v>103</v>
      </c>
      <c r="AN2" s="6" t="s">
        <v>104</v>
      </c>
      <c r="AO2" s="6" t="s">
        <v>105</v>
      </c>
      <c r="AP2" s="6" t="s">
        <v>106</v>
      </c>
      <c r="AQ2" s="6" t="s">
        <v>107</v>
      </c>
      <c r="AR2" s="6" t="s">
        <v>108</v>
      </c>
      <c r="AS2" s="6" t="s">
        <v>109</v>
      </c>
      <c r="AT2" s="6" t="s">
        <v>110</v>
      </c>
      <c r="AU2" s="6" t="s">
        <v>111</v>
      </c>
      <c r="AV2" s="6" t="s">
        <v>112</v>
      </c>
      <c r="AW2" s="6" t="s">
        <v>113</v>
      </c>
      <c r="AX2" s="6" t="s">
        <v>114</v>
      </c>
      <c r="AY2" s="6" t="s">
        <v>115</v>
      </c>
      <c r="AZ2" s="6" t="s">
        <v>116</v>
      </c>
      <c r="BA2" s="6" t="s">
        <v>117</v>
      </c>
      <c r="BB2" s="6" t="s">
        <v>118</v>
      </c>
      <c r="BC2" s="6" t="s">
        <v>119</v>
      </c>
      <c r="BD2" s="6" t="s">
        <v>120</v>
      </c>
      <c r="BE2" s="6" t="s">
        <v>121</v>
      </c>
      <c r="BF2" s="6" t="s">
        <v>122</v>
      </c>
    </row>
    <row r="3" spans="1:58" x14ac:dyDescent="0.25">
      <c r="A3" s="6" t="s">
        <v>57</v>
      </c>
      <c r="B3" s="4" t="s">
        <v>0</v>
      </c>
      <c r="C3" s="4" t="s">
        <v>1</v>
      </c>
      <c r="D3" s="4" t="s">
        <v>2</v>
      </c>
      <c r="E3" s="4" t="s">
        <v>3</v>
      </c>
      <c r="F3" s="4" t="s">
        <v>4</v>
      </c>
      <c r="G3" s="4" t="s">
        <v>5</v>
      </c>
      <c r="H3" s="4" t="s">
        <v>6</v>
      </c>
      <c r="I3" s="4" t="s">
        <v>7</v>
      </c>
      <c r="J3" s="4" t="s">
        <v>8</v>
      </c>
      <c r="K3" s="4" t="s">
        <v>9</v>
      </c>
      <c r="L3" s="4" t="s">
        <v>10</v>
      </c>
      <c r="M3" s="4" t="s">
        <v>11</v>
      </c>
      <c r="N3" s="4" t="s">
        <v>12</v>
      </c>
      <c r="O3" s="4" t="s">
        <v>13</v>
      </c>
      <c r="P3" s="4" t="s">
        <v>14</v>
      </c>
      <c r="Q3" s="4" t="s">
        <v>15</v>
      </c>
      <c r="R3" s="4" t="s">
        <v>16</v>
      </c>
      <c r="S3" s="4" t="s">
        <v>17</v>
      </c>
      <c r="T3" s="4" t="s">
        <v>18</v>
      </c>
      <c r="U3" s="4" t="s">
        <v>19</v>
      </c>
      <c r="V3" s="4" t="s">
        <v>20</v>
      </c>
      <c r="W3" s="4" t="s">
        <v>21</v>
      </c>
      <c r="X3" s="4" t="s">
        <v>22</v>
      </c>
      <c r="Y3" s="4" t="s">
        <v>23</v>
      </c>
      <c r="Z3" s="4" t="s">
        <v>24</v>
      </c>
      <c r="AA3" s="4" t="s">
        <v>25</v>
      </c>
      <c r="AB3" s="4" t="s">
        <v>26</v>
      </c>
      <c r="AC3" s="4" t="s">
        <v>27</v>
      </c>
      <c r="AD3" s="4" t="s">
        <v>28</v>
      </c>
      <c r="AE3" s="4" t="s">
        <v>29</v>
      </c>
      <c r="AF3" s="4" t="s">
        <v>30</v>
      </c>
      <c r="AG3" s="4" t="s">
        <v>31</v>
      </c>
      <c r="AH3" s="4" t="s">
        <v>32</v>
      </c>
      <c r="AI3" s="4" t="s">
        <v>33</v>
      </c>
      <c r="AJ3" s="4" t="s">
        <v>34</v>
      </c>
      <c r="AK3" s="4" t="s">
        <v>35</v>
      </c>
      <c r="AL3" s="4" t="s">
        <v>36</v>
      </c>
      <c r="AM3" s="4" t="s">
        <v>37</v>
      </c>
      <c r="AN3" s="4" t="s">
        <v>38</v>
      </c>
      <c r="AO3" s="4" t="s">
        <v>39</v>
      </c>
      <c r="AP3" s="4" t="s">
        <v>40</v>
      </c>
      <c r="AQ3" s="4" t="s">
        <v>41</v>
      </c>
      <c r="AR3" s="4" t="s">
        <v>42</v>
      </c>
      <c r="AS3" s="4" t="s">
        <v>43</v>
      </c>
      <c r="AT3" s="4" t="s">
        <v>44</v>
      </c>
      <c r="AU3" s="4" t="s">
        <v>45</v>
      </c>
      <c r="AV3" s="4" t="s">
        <v>46</v>
      </c>
      <c r="AW3" s="4" t="s">
        <v>47</v>
      </c>
      <c r="AX3" s="4" t="s">
        <v>48</v>
      </c>
      <c r="AY3" s="4" t="s">
        <v>49</v>
      </c>
      <c r="AZ3" s="4" t="s">
        <v>50</v>
      </c>
      <c r="BA3" s="4" t="s">
        <v>51</v>
      </c>
      <c r="BB3" s="4" t="s">
        <v>52</v>
      </c>
      <c r="BC3" s="4" t="s">
        <v>53</v>
      </c>
      <c r="BD3" s="4" t="s">
        <v>54</v>
      </c>
      <c r="BE3" s="4" t="s">
        <v>55</v>
      </c>
      <c r="BF3" s="4" t="s">
        <v>56</v>
      </c>
    </row>
    <row r="4" spans="1:58" x14ac:dyDescent="0.25">
      <c r="A4" s="6">
        <v>1</v>
      </c>
      <c r="B4" s="6">
        <f>Produto!B1</f>
        <v>7.6045183412976058E-2</v>
      </c>
      <c r="C4" s="6">
        <f>Produto!C1</f>
        <v>6.192504063673443E-2</v>
      </c>
      <c r="D4" s="6">
        <f>Produto!D1</f>
        <v>6.0768923684428877E-2</v>
      </c>
      <c r="E4" s="6">
        <f>Produto!E1</f>
        <v>7.8302843349620233E-2</v>
      </c>
      <c r="F4" s="6">
        <f>Produto!F1</f>
        <v>3.3686602873461702E-2</v>
      </c>
      <c r="G4" s="6">
        <f>Produto!G1</f>
        <v>1.840725264266041E-2</v>
      </c>
      <c r="H4" s="6">
        <f>Produto!H1</f>
        <v>6.2541033741325691E-2</v>
      </c>
      <c r="I4" s="6">
        <f>Produto!I1</f>
        <v>4.0043879830742313E-2</v>
      </c>
      <c r="J4" s="6">
        <f>Produto!J1</f>
        <v>3.6164015284390061E-2</v>
      </c>
      <c r="K4" s="6">
        <f>Produto!K1</f>
        <v>-1.1207485874353829E-3</v>
      </c>
      <c r="L4" s="6">
        <f>Produto!L1</f>
        <v>-8.764161671259707E-3</v>
      </c>
      <c r="M4" s="6">
        <f>Produto!M1</f>
        <v>2.1605590503193106E-2</v>
      </c>
      <c r="N4" s="6">
        <f>Produto!N1</f>
        <v>2.2107263420623191E-2</v>
      </c>
      <c r="O4" s="6">
        <f>Produto!O1</f>
        <v>0.13542921385170104</v>
      </c>
      <c r="P4" s="6">
        <f>Produto!P1</f>
        <v>0.15944936714691327</v>
      </c>
      <c r="Q4" s="6">
        <f>Produto!Q1</f>
        <v>0.10764371166502862</v>
      </c>
      <c r="R4" s="6">
        <f>Produto!R1</f>
        <v>0.15111896808541747</v>
      </c>
      <c r="S4" s="6">
        <f>Produto!S1</f>
        <v>5.6679011624827247E-2</v>
      </c>
      <c r="T4" s="6">
        <f>Produto!T1</f>
        <v>7.8617171360462201E-2</v>
      </c>
      <c r="U4" s="6">
        <f>Produto!U1</f>
        <v>2.9002123453381046E-2</v>
      </c>
      <c r="V4" s="6">
        <f>Produto!V1</f>
        <v>1.0456474710029973E-2</v>
      </c>
      <c r="W4" s="6">
        <f>Produto!W1</f>
        <v>1.8425946159017492E-2</v>
      </c>
      <c r="X4" s="6">
        <f>Produto!X1</f>
        <v>7.9281645846118742E-2</v>
      </c>
      <c r="Y4" s="6">
        <f>Produto!Y1</f>
        <v>1.2706703876386172E-2</v>
      </c>
      <c r="Z4" s="6">
        <f>Produto!Z1</f>
        <v>-1.1460323463174937E-2</v>
      </c>
      <c r="AA4" s="6">
        <f>Produto!AA1</f>
        <v>-0.29068551245250429</v>
      </c>
      <c r="AB4" s="6">
        <f>Produto!AB1</f>
        <v>-7.4217589524461225E-2</v>
      </c>
      <c r="AC4" s="6">
        <f>Produto!AC1</f>
        <v>-6.5097615890197247E-2</v>
      </c>
      <c r="AD4" s="6">
        <f>Produto!AD1</f>
        <v>4.5567154105063956E-2</v>
      </c>
      <c r="AE4" s="6">
        <f>Produto!AE1</f>
        <v>7.2424181693753198E-2</v>
      </c>
      <c r="AF4" s="6">
        <f>Produto!AF1</f>
        <v>0.12427880259859858</v>
      </c>
      <c r="AG4" s="6">
        <f>Produto!AG1</f>
        <v>1.2534367554351E-2</v>
      </c>
      <c r="AH4" s="6">
        <f>Produto!AH1</f>
        <v>1.5102427720958822E-2</v>
      </c>
      <c r="AI4" s="6">
        <f>Produto!AI1</f>
        <v>-1.9612506203492419E-2</v>
      </c>
      <c r="AJ4" s="6">
        <f>Produto!AJ1</f>
        <v>5.4197669573374796E-2</v>
      </c>
      <c r="AK4" s="6">
        <f>Produto!AK1</f>
        <v>-5.8103737603687478E-2</v>
      </c>
      <c r="AL4" s="6">
        <f>Produto!AL1</f>
        <v>9.4198277351997817E-2</v>
      </c>
      <c r="AM4" s="6">
        <f>Produto!AM1</f>
        <v>0.10834782259943054</v>
      </c>
      <c r="AN4" s="6">
        <f>Produto!AN1</f>
        <v>-3.2542381928479802E-2</v>
      </c>
      <c r="AO4" s="6">
        <f>Produto!AO1</f>
        <v>-3.2940189117447449E-2</v>
      </c>
      <c r="AP4" s="6">
        <f>Produto!AP1</f>
        <v>1.2274812394652557E-2</v>
      </c>
      <c r="AQ4" s="6">
        <f>Produto!AQ1</f>
        <v>-2.3139138983996332E-3</v>
      </c>
      <c r="AR4" s="6">
        <f>Produto!AR1</f>
        <v>1.7272962508707579E-2</v>
      </c>
      <c r="AS4" s="6">
        <f>Produto!AS1</f>
        <v>4.5533512141870958E-3</v>
      </c>
      <c r="AT4" s="6">
        <f>Produto!AT1</f>
        <v>2.5901320202614819E-2</v>
      </c>
      <c r="AU4" s="6">
        <f>Produto!AU1</f>
        <v>8.86260887997814E-3</v>
      </c>
      <c r="AV4" s="6">
        <f>Produto!AV1</f>
        <v>3.9049100978516549E-3</v>
      </c>
      <c r="AW4" s="6">
        <f>Produto!AW1</f>
        <v>-2.1565025419501005E-3</v>
      </c>
      <c r="AX4" s="6">
        <f>Produto!AX1</f>
        <v>-1.8548306770094225E-2</v>
      </c>
      <c r="AY4" s="6">
        <f>Produto!AY1</f>
        <v>8.9484536939465897E-3</v>
      </c>
      <c r="AZ4" s="6">
        <f>Produto!AZ1</f>
        <v>2.5156620556021636E-3</v>
      </c>
      <c r="BA4" s="6">
        <f>Produto!BA1</f>
        <v>5.784761157290319E-3</v>
      </c>
      <c r="BB4" s="6">
        <f>Produto!BB1</f>
        <v>8.8113842021897426E-3</v>
      </c>
      <c r="BC4" s="6">
        <f>Produto!BC1</f>
        <v>1.7746919724737076E-2</v>
      </c>
      <c r="BD4" s="6">
        <f>Produto!BD1</f>
        <v>9.7432359784876965E-3</v>
      </c>
      <c r="BE4" s="6">
        <f>Produto!BE1</f>
        <v>3.0330555401913983E-3</v>
      </c>
      <c r="BF4" s="6">
        <f>Produto!BF1</f>
        <v>1.3493790700569441E-2</v>
      </c>
    </row>
    <row r="5" spans="1:58" x14ac:dyDescent="0.25">
      <c r="A5" s="6">
        <f>+A4+1</f>
        <v>2</v>
      </c>
      <c r="B5" s="6">
        <f>Produto!B2</f>
        <v>0.17481964915995185</v>
      </c>
      <c r="C5" s="6">
        <f>Produto!C2</f>
        <v>0.14305824413709534</v>
      </c>
      <c r="D5" s="6">
        <f>Produto!D2</f>
        <v>0.13618788172622409</v>
      </c>
      <c r="E5" s="6">
        <f>Produto!E2</f>
        <v>0.18595245233721247</v>
      </c>
      <c r="F5" s="6">
        <f>Produto!F2</f>
        <v>7.7814105764884012E-2</v>
      </c>
      <c r="G5" s="6">
        <f>Produto!G2</f>
        <v>5.8121673422006914E-2</v>
      </c>
      <c r="H5" s="6">
        <f>Produto!H2</f>
        <v>0.14262436786680599</v>
      </c>
      <c r="I5" s="6">
        <f>Produto!I2</f>
        <v>9.00636783550679E-2</v>
      </c>
      <c r="J5" s="6">
        <f>Produto!J2</f>
        <v>7.8540260297499387E-2</v>
      </c>
      <c r="K5" s="6">
        <f>Produto!K2</f>
        <v>-3.5053717885191737E-2</v>
      </c>
      <c r="L5" s="6">
        <f>Produto!L2</f>
        <v>-6.5285662124359156E-2</v>
      </c>
      <c r="M5" s="6">
        <f>Produto!M2</f>
        <v>5.1574741368831667E-2</v>
      </c>
      <c r="N5" s="6">
        <f>Produto!N2</f>
        <v>3.594771132071628E-2</v>
      </c>
      <c r="O5" s="6">
        <f>Produto!O2</f>
        <v>0.33206144497675005</v>
      </c>
      <c r="P5" s="6">
        <f>Produto!P2</f>
        <v>0.3966693303736557</v>
      </c>
      <c r="Q5" s="6">
        <f>Produto!Q2</f>
        <v>0.27147880303959315</v>
      </c>
      <c r="R5" s="6">
        <f>Produto!R2</f>
        <v>0.36799002102976264</v>
      </c>
      <c r="S5" s="6">
        <f>Produto!S2</f>
        <v>0.13456978995725066</v>
      </c>
      <c r="T5" s="6">
        <f>Produto!T2</f>
        <v>0.18707387726333291</v>
      </c>
      <c r="U5" s="6">
        <f>Produto!U2</f>
        <v>5.1694212888087065E-2</v>
      </c>
      <c r="V5" s="6">
        <f>Produto!V2</f>
        <v>-9.4293593302374745E-3</v>
      </c>
      <c r="W5" s="6">
        <f>Produto!W2</f>
        <v>7.6730740129482555E-3</v>
      </c>
      <c r="X5" s="6">
        <f>Produto!X2</f>
        <v>0.1788648966704276</v>
      </c>
      <c r="Y5" s="6">
        <f>Produto!Y2</f>
        <v>-6.7608549916164939E-3</v>
      </c>
      <c r="Z5" s="6">
        <f>Produto!Z2</f>
        <v>-6.2530626825996194E-2</v>
      </c>
      <c r="AA5" s="6">
        <f>Produto!AA2</f>
        <v>-0.62364989189062081</v>
      </c>
      <c r="AB5" s="6">
        <f>Produto!AB2</f>
        <v>-0.25642444218144655</v>
      </c>
      <c r="AC5" s="6">
        <f>Produto!AC2</f>
        <v>-0.15288467955310026</v>
      </c>
      <c r="AD5" s="6">
        <f>Produto!AD2</f>
        <v>0.10901354844921052</v>
      </c>
      <c r="AE5" s="6">
        <f>Produto!AE2</f>
        <v>0.18571372672924191</v>
      </c>
      <c r="AF5" s="6">
        <f>Produto!AF2</f>
        <v>0.30732192446747408</v>
      </c>
      <c r="AG5" s="6">
        <f>Produto!AG2</f>
        <v>3.1944881228263E-2</v>
      </c>
      <c r="AH5" s="6">
        <f>Produto!AH2</f>
        <v>6.3277941886319411E-3</v>
      </c>
      <c r="AI5" s="6">
        <f>Produto!AI2</f>
        <v>-1.5281728340477141E-2</v>
      </c>
      <c r="AJ5" s="6">
        <f>Produto!AJ2</f>
        <v>0.16351133689824771</v>
      </c>
      <c r="AK5" s="6">
        <f>Produto!AK2</f>
        <v>-0.1177801351740615</v>
      </c>
      <c r="AL5" s="6">
        <f>Produto!AL2</f>
        <v>0.16863404862628162</v>
      </c>
      <c r="AM5" s="6">
        <f>Produto!AM2</f>
        <v>0.18077507790450476</v>
      </c>
      <c r="AN5" s="6">
        <f>Produto!AN2</f>
        <v>-5.3931493764058924E-2</v>
      </c>
      <c r="AO5" s="6">
        <f>Produto!AO2</f>
        <v>-3.356354877975809E-2</v>
      </c>
      <c r="AP5" s="6">
        <f>Produto!AP2</f>
        <v>-9.715649681218963E-3</v>
      </c>
      <c r="AQ5" s="6">
        <f>Produto!AQ2</f>
        <v>-6.4717657119128802E-3</v>
      </c>
      <c r="AR5" s="6">
        <f>Produto!AR2</f>
        <v>4.5783390607878616E-2</v>
      </c>
      <c r="AS5" s="6">
        <f>Produto!AS2</f>
        <v>-4.6057829780954407E-3</v>
      </c>
      <c r="AT5" s="6">
        <f>Produto!AT2</f>
        <v>2.0023310952144158E-2</v>
      </c>
      <c r="AU5" s="6">
        <f>Produto!AU2</f>
        <v>7.7020683533879364E-3</v>
      </c>
      <c r="AV5" s="6">
        <f>Produto!AV2</f>
        <v>-8.4503979338013124E-3</v>
      </c>
      <c r="AW5" s="6">
        <f>Produto!AW2</f>
        <v>-1.8052148046654448E-2</v>
      </c>
      <c r="AX5" s="6">
        <f>Produto!AX2</f>
        <v>-6.2153491344729694E-2</v>
      </c>
      <c r="AY5" s="6">
        <f>Produto!AY2</f>
        <v>9.5936452216838219E-3</v>
      </c>
      <c r="AZ5" s="6">
        <f>Produto!AZ2</f>
        <v>1.4684634933148644E-3</v>
      </c>
      <c r="BA5" s="6">
        <f>Produto!BA2</f>
        <v>1.458343146176766E-3</v>
      </c>
      <c r="BB5" s="6">
        <f>Produto!BB2</f>
        <v>1.2314741891028547E-2</v>
      </c>
      <c r="BC5" s="6">
        <f>Produto!BC2</f>
        <v>1.7480767073885239E-2</v>
      </c>
      <c r="BD5" s="6">
        <f>Produto!BD2</f>
        <v>3.935816215516752E-3</v>
      </c>
      <c r="BE5" s="6">
        <f>Produto!BE2</f>
        <v>3.2868937341223869E-3</v>
      </c>
      <c r="BF5" s="6">
        <f>Produto!BF2</f>
        <v>2.0560320359686024E-2</v>
      </c>
    </row>
    <row r="6" spans="1:58" x14ac:dyDescent="0.25">
      <c r="A6" s="6">
        <f t="shared" ref="A6:A23" si="0">+A5+1</f>
        <v>3</v>
      </c>
      <c r="B6" s="6">
        <f>Produto!B3</f>
        <v>0.27913930168776968</v>
      </c>
      <c r="C6" s="6">
        <f>Produto!C3</f>
        <v>0.22905192014142095</v>
      </c>
      <c r="D6" s="6">
        <f>Produto!D3</f>
        <v>0.21600640986174646</v>
      </c>
      <c r="E6" s="6">
        <f>Produto!E3</f>
        <v>0.29967520609430753</v>
      </c>
      <c r="F6" s="6">
        <f>Produto!F3</f>
        <v>0.12534542059874365</v>
      </c>
      <c r="G6" s="6">
        <f>Produto!G3</f>
        <v>0.10056328567606965</v>
      </c>
      <c r="H6" s="6">
        <f>Produto!H3</f>
        <v>0.22729378785155685</v>
      </c>
      <c r="I6" s="6">
        <f>Produto!I3</f>
        <v>0.14322977052119157</v>
      </c>
      <c r="J6" s="6">
        <f>Produto!J3</f>
        <v>0.12410655001549031</v>
      </c>
      <c r="K6" s="6">
        <f>Produto!K3</f>
        <v>-7.0395793590893874E-2</v>
      </c>
      <c r="L6" s="6">
        <f>Produto!L3</f>
        <v>-0.12452405269455236</v>
      </c>
      <c r="M6" s="6">
        <f>Produto!M3</f>
        <v>8.4910322891329493E-2</v>
      </c>
      <c r="N6" s="6">
        <f>Produto!N3</f>
        <v>5.3327389476276466E-2</v>
      </c>
      <c r="O6" s="6">
        <f>Produto!O3</f>
        <v>0.53991405624547184</v>
      </c>
      <c r="P6" s="6">
        <f>Produto!P3</f>
        <v>0.64444002336911943</v>
      </c>
      <c r="Q6" s="6">
        <f>Produto!Q3</f>
        <v>0.44380367532024234</v>
      </c>
      <c r="R6" s="6">
        <f>Produto!R3</f>
        <v>0.59686968809555818</v>
      </c>
      <c r="S6" s="6">
        <f>Produto!S3</f>
        <v>0.21725339905198648</v>
      </c>
      <c r="T6" s="6">
        <f>Produto!T3</f>
        <v>0.30311360008472565</v>
      </c>
      <c r="U6" s="6">
        <f>Produto!U3</f>
        <v>7.7418952828356424E-2</v>
      </c>
      <c r="V6" s="6">
        <f>Produto!V3</f>
        <v>-3.042185979182932E-2</v>
      </c>
      <c r="W6" s="6">
        <f>Produto!W3</f>
        <v>-3.4715754894887318E-3</v>
      </c>
      <c r="X6" s="6">
        <f>Produto!X3</f>
        <v>0.28419768728416006</v>
      </c>
      <c r="Y6" s="6">
        <f>Produto!Y3</f>
        <v>-2.6273725301040329E-2</v>
      </c>
      <c r="Z6" s="6">
        <f>Produto!Z3</f>
        <v>-0.11622578063915645</v>
      </c>
      <c r="AA6" s="6">
        <f>Produto!AA3</f>
        <v>-0.99156684002772444</v>
      </c>
      <c r="AB6" s="6">
        <f>Produto!AB3</f>
        <v>-0.50675753124798106</v>
      </c>
      <c r="AC6" s="6">
        <f>Produto!AC3</f>
        <v>-0.27359270095396182</v>
      </c>
      <c r="AD6" s="6">
        <f>Produto!AD3</f>
        <v>0.17172822278799238</v>
      </c>
      <c r="AE6" s="6">
        <f>Produto!AE3</f>
        <v>0.30980478974940162</v>
      </c>
      <c r="AF6" s="6">
        <f>Produto!AF3</f>
        <v>0.4998794292341735</v>
      </c>
      <c r="AG6" s="6">
        <f>Produto!AG3</f>
        <v>5.401942637277557E-2</v>
      </c>
      <c r="AH6" s="6">
        <f>Produto!AH3</f>
        <v>-1.9460704992702027E-3</v>
      </c>
      <c r="AI6" s="6">
        <f>Produto!AI3</f>
        <v>-7.4914955542015882E-3</v>
      </c>
      <c r="AJ6" s="6">
        <f>Produto!AJ3</f>
        <v>0.28131784841585183</v>
      </c>
      <c r="AK6" s="6">
        <f>Produto!AK3</f>
        <v>-0.17930403012372809</v>
      </c>
      <c r="AL6" s="6">
        <f>Produto!AL3</f>
        <v>0.24367006360326293</v>
      </c>
      <c r="AM6" s="6">
        <f>Produto!AM3</f>
        <v>0.25363013179560134</v>
      </c>
      <c r="AN6" s="6">
        <f>Produto!AN3</f>
        <v>-7.2041863295946307E-2</v>
      </c>
      <c r="AO6" s="6">
        <f>Produto!AO3</f>
        <v>-2.6801879089555225E-2</v>
      </c>
      <c r="AP6" s="6">
        <f>Produto!AP3</f>
        <v>-3.267041939729598E-2</v>
      </c>
      <c r="AQ6" s="6">
        <f>Produto!AQ3</f>
        <v>-9.9411551723882496E-3</v>
      </c>
      <c r="AR6" s="6">
        <f>Produto!AR3</f>
        <v>7.7159700078621718E-2</v>
      </c>
      <c r="AS6" s="6">
        <f>Produto!AS3</f>
        <v>-1.4187614871974397E-2</v>
      </c>
      <c r="AT6" s="6">
        <f>Produto!AT3</f>
        <v>1.3214510103254362E-2</v>
      </c>
      <c r="AU6" s="6">
        <f>Produto!AU3</f>
        <v>6.4835556081721535E-3</v>
      </c>
      <c r="AV6" s="6">
        <f>Produto!AV3</f>
        <v>-2.0064381296747147E-2</v>
      </c>
      <c r="AW6" s="6">
        <f>Produto!AW3</f>
        <v>-3.3011183491904461E-2</v>
      </c>
      <c r="AX6" s="6">
        <f>Produto!AX3</f>
        <v>-0.10644404660685725</v>
      </c>
      <c r="AY6" s="6">
        <f>Produto!AY3</f>
        <v>1.0657047490703064E-2</v>
      </c>
      <c r="AZ6" s="6">
        <f>Produto!AZ3</f>
        <v>8.3201712266500749E-4</v>
      </c>
      <c r="BA6" s="6">
        <f>Produto!BA3</f>
        <v>-2.9719678713457931E-3</v>
      </c>
      <c r="BB6" s="6">
        <f>Produto!BB3</f>
        <v>1.6589036274505808E-2</v>
      </c>
      <c r="BC6" s="6">
        <f>Produto!BC3</f>
        <v>1.6902430379706068E-2</v>
      </c>
      <c r="BD6" s="6">
        <f>Produto!BD3</f>
        <v>-2.4519503396769338E-3</v>
      </c>
      <c r="BE6" s="6">
        <f>Produto!BE3</f>
        <v>3.4454158738261853E-3</v>
      </c>
      <c r="BF6" s="6">
        <f>Produto!BF3</f>
        <v>2.7877582983748539E-2</v>
      </c>
    </row>
    <row r="7" spans="1:58" x14ac:dyDescent="0.25">
      <c r="A7" s="6">
        <f t="shared" si="0"/>
        <v>4</v>
      </c>
      <c r="B7" s="6">
        <f>Produto!B4</f>
        <v>0.38791261109740738</v>
      </c>
      <c r="C7" s="6">
        <f>Produto!C4</f>
        <v>0.31910705273321405</v>
      </c>
      <c r="D7" s="6">
        <f>Produto!D4</f>
        <v>0.29970088801112293</v>
      </c>
      <c r="E7" s="6">
        <f>Produto!E4</f>
        <v>0.41834866024605954</v>
      </c>
      <c r="F7" s="6">
        <f>Produto!F4</f>
        <v>0.17578632100052616</v>
      </c>
      <c r="G7" s="6">
        <f>Produto!G4</f>
        <v>0.14611691527617321</v>
      </c>
      <c r="H7" s="6">
        <f>Produto!H4</f>
        <v>0.31578783256855925</v>
      </c>
      <c r="I7" s="6">
        <f>Produto!I4</f>
        <v>0.19923687759522135</v>
      </c>
      <c r="J7" s="6">
        <f>Produto!J4</f>
        <v>0.17228556687769458</v>
      </c>
      <c r="K7" s="6">
        <f>Produto!K4</f>
        <v>-0.10731653174810285</v>
      </c>
      <c r="L7" s="6">
        <f>Produto!L4</f>
        <v>-0.18658007920726583</v>
      </c>
      <c r="M7" s="6">
        <f>Produto!M4</f>
        <v>0.12132601701526635</v>
      </c>
      <c r="N7" s="6">
        <f>Produto!N4</f>
        <v>7.2785958645971149E-2</v>
      </c>
      <c r="O7" s="6">
        <f>Produto!O4</f>
        <v>0.75784595590415726</v>
      </c>
      <c r="P7" s="6">
        <f>Produto!P4</f>
        <v>0.90213953174362871</v>
      </c>
      <c r="Q7" s="6">
        <f>Produto!Q4</f>
        <v>0.62401898519006682</v>
      </c>
      <c r="R7" s="6">
        <f>Produto!R4</f>
        <v>0.83637087571679647</v>
      </c>
      <c r="S7" s="6">
        <f>Produto!S4</f>
        <v>0.30432289969828386</v>
      </c>
      <c r="T7" s="6">
        <f>Produto!T4</f>
        <v>0.42530885935745388</v>
      </c>
      <c r="U7" s="6">
        <f>Produto!U4</f>
        <v>0.10542894302023598</v>
      </c>
      <c r="V7" s="6">
        <f>Produto!V4</f>
        <v>-5.2703833032885505E-2</v>
      </c>
      <c r="W7" s="6">
        <f>Produto!W4</f>
        <v>-1.5335674983063541E-2</v>
      </c>
      <c r="X7" s="6">
        <f>Produto!X4</f>
        <v>0.39447707873363491</v>
      </c>
      <c r="Y7" s="6">
        <f>Produto!Y4</f>
        <v>-4.6317232606774006E-2</v>
      </c>
      <c r="Z7" s="6">
        <f>Produto!Z4</f>
        <v>-0.17245637564956562</v>
      </c>
      <c r="AA7" s="6">
        <f>Produto!AA4</f>
        <v>-1.3863954974246639</v>
      </c>
      <c r="AB7" s="6">
        <f>Produto!AB4</f>
        <v>-0.81731269225704395</v>
      </c>
      <c r="AC7" s="6">
        <f>Produto!AC4</f>
        <v>-0.41589499107834715</v>
      </c>
      <c r="AD7" s="6">
        <f>Produto!AD4</f>
        <v>0.23648438451708831</v>
      </c>
      <c r="AE7" s="6">
        <f>Produto!AE4</f>
        <v>0.4432342270451306</v>
      </c>
      <c r="AF7" s="6">
        <f>Produto!AF4</f>
        <v>0.70094375672442588</v>
      </c>
      <c r="AG7" s="6">
        <f>Produto!AG4</f>
        <v>7.8469194974828405E-2</v>
      </c>
      <c r="AH7" s="6">
        <f>Produto!AH4</f>
        <v>-1.0071761858054806E-2</v>
      </c>
      <c r="AI7" s="6">
        <f>Produto!AI4</f>
        <v>3.8186658648520222E-3</v>
      </c>
      <c r="AJ7" s="6">
        <f>Produto!AJ4</f>
        <v>0.40701705771315488</v>
      </c>
      <c r="AK7" s="6">
        <f>Produto!AK4</f>
        <v>-0.24195039394196982</v>
      </c>
      <c r="AL7" s="6">
        <f>Produto!AL4</f>
        <v>0.31959240358367946</v>
      </c>
      <c r="AM7" s="6">
        <f>Produto!AM4</f>
        <v>0.32644866771263104</v>
      </c>
      <c r="AN7" s="6">
        <f>Produto!AN4</f>
        <v>-8.7069118215121755E-2</v>
      </c>
      <c r="AO7" s="6">
        <f>Produto!AO4</f>
        <v>-1.1853645992032646E-2</v>
      </c>
      <c r="AP7" s="6">
        <f>Produto!AP4</f>
        <v>-5.7044650748128145E-2</v>
      </c>
      <c r="AQ7" s="6">
        <f>Produto!AQ4</f>
        <v>-1.2827662396019957E-2</v>
      </c>
      <c r="AR7" s="6">
        <f>Produto!AR4</f>
        <v>0.11108239974648715</v>
      </c>
      <c r="AS7" s="6">
        <f>Produto!AS4</f>
        <v>-2.4261245337187098E-2</v>
      </c>
      <c r="AT7" s="6">
        <f>Produto!AT4</f>
        <v>5.2525914882028957E-3</v>
      </c>
      <c r="AU7" s="6">
        <f>Produto!AU4</f>
        <v>5.1170540931622099E-3</v>
      </c>
      <c r="AV7" s="6">
        <f>Produto!AV4</f>
        <v>-3.1209230664697163E-2</v>
      </c>
      <c r="AW7" s="6">
        <f>Produto!AW4</f>
        <v>-4.7306106210209808E-2</v>
      </c>
      <c r="AX7" s="6">
        <f>Produto!AX4</f>
        <v>-0.1515893523975409</v>
      </c>
      <c r="AY7" s="6">
        <f>Produto!AY4</f>
        <v>1.1949375272246598E-2</v>
      </c>
      <c r="AZ7" s="6">
        <f>Produto!AZ4</f>
        <v>5.2544401867304913E-4</v>
      </c>
      <c r="BA7" s="6">
        <f>Produto!BA4</f>
        <v>-7.5997674871985943E-3</v>
      </c>
      <c r="BB7" s="6">
        <f>Produto!BB4</f>
        <v>2.1393409677372688E-2</v>
      </c>
      <c r="BC7" s="6">
        <f>Produto!BC4</f>
        <v>1.5915414531586514E-2</v>
      </c>
      <c r="BD7" s="6">
        <f>Produto!BD4</f>
        <v>-9.5261912510524738E-3</v>
      </c>
      <c r="BE7" s="6">
        <f>Produto!BE4</f>
        <v>3.5451853229728769E-3</v>
      </c>
      <c r="BF7" s="6">
        <f>Produto!BF4</f>
        <v>3.5396627141159875E-2</v>
      </c>
    </row>
    <row r="8" spans="1:58" x14ac:dyDescent="0.25">
      <c r="A8" s="6">
        <f t="shared" si="0"/>
        <v>5</v>
      </c>
      <c r="B8" s="6">
        <f>Produto!B5</f>
        <v>0.50045291549232207</v>
      </c>
      <c r="C8" s="6">
        <f>Produto!C5</f>
        <v>0.4126804560501407</v>
      </c>
      <c r="D8" s="6">
        <f>Produto!D5</f>
        <v>0.38689324397795932</v>
      </c>
      <c r="E8" s="6">
        <f>Produto!E5</f>
        <v>0.54128697422455296</v>
      </c>
      <c r="F8" s="6">
        <f>Produto!F5</f>
        <v>0.22870216636909912</v>
      </c>
      <c r="G8" s="6">
        <f>Produto!G5</f>
        <v>0.19502601353078575</v>
      </c>
      <c r="H8" s="6">
        <f>Produto!H5</f>
        <v>0.40758315901177067</v>
      </c>
      <c r="I8" s="6">
        <f>Produto!I5</f>
        <v>0.25786239658434074</v>
      </c>
      <c r="J8" s="6">
        <f>Produto!J5</f>
        <v>0.22265255777398352</v>
      </c>
      <c r="K8" s="6">
        <f>Produto!K5</f>
        <v>-0.14604708906603703</v>
      </c>
      <c r="L8" s="6">
        <f>Produto!L5</f>
        <v>-0.25164235355381592</v>
      </c>
      <c r="M8" s="6">
        <f>Produto!M5</f>
        <v>0.16048374068848847</v>
      </c>
      <c r="N8" s="6">
        <f>Produto!N5</f>
        <v>9.3260609273282391E-2</v>
      </c>
      <c r="O8" s="6">
        <f>Produto!O5</f>
        <v>0.9850050020894674</v>
      </c>
      <c r="P8" s="6">
        <f>Produto!P5</f>
        <v>1.1693077257911799</v>
      </c>
      <c r="Q8" s="6">
        <f>Produto!Q5</f>
        <v>0.81164021874948755</v>
      </c>
      <c r="R8" s="6">
        <f>Produto!R5</f>
        <v>1.0855026448341354</v>
      </c>
      <c r="S8" s="6">
        <f>Produto!S5</f>
        <v>0.39554440176665651</v>
      </c>
      <c r="T8" s="6">
        <f>Produto!T5</f>
        <v>0.55266842669250416</v>
      </c>
      <c r="U8" s="6">
        <f>Produto!U5</f>
        <v>0.13517632885553521</v>
      </c>
      <c r="V8" s="6">
        <f>Produto!V5</f>
        <v>-7.6496022353389481E-2</v>
      </c>
      <c r="W8" s="6">
        <f>Produto!W5</f>
        <v>-2.8240138986124208E-2</v>
      </c>
      <c r="X8" s="6">
        <f>Produto!X5</f>
        <v>0.50898107838219797</v>
      </c>
      <c r="Y8" s="6">
        <f>Produto!Y5</f>
        <v>-6.7287085405953739E-2</v>
      </c>
      <c r="Z8" s="6">
        <f>Produto!Z5</f>
        <v>-0.23124998386946372</v>
      </c>
      <c r="AA8" s="6">
        <f>Produto!AA5</f>
        <v>-1.80159439046087</v>
      </c>
      <c r="AB8" s="6">
        <f>Produto!AB5</f>
        <v>-1.1819122840554197</v>
      </c>
      <c r="AC8" s="6">
        <f>Produto!AC5</f>
        <v>-0.56947713624522223</v>
      </c>
      <c r="AD8" s="6">
        <f>Produto!AD5</f>
        <v>0.30529571705713021</v>
      </c>
      <c r="AE8" s="6">
        <f>Produto!AE5</f>
        <v>0.58497311029681587</v>
      </c>
      <c r="AF8" s="6">
        <f>Produto!AF5</f>
        <v>0.90975292029893406</v>
      </c>
      <c r="AG8" s="6">
        <f>Produto!AG5</f>
        <v>0.10510033022366194</v>
      </c>
      <c r="AH8" s="6">
        <f>Produto!AH5</f>
        <v>-1.8348851897587171E-2</v>
      </c>
      <c r="AI8" s="6">
        <f>Produto!AI5</f>
        <v>1.8711048918995665E-2</v>
      </c>
      <c r="AJ8" s="6">
        <f>Produto!AJ5</f>
        <v>0.54020125674152375</v>
      </c>
      <c r="AK8" s="6">
        <f>Produto!AK5</f>
        <v>-0.30523448868570169</v>
      </c>
      <c r="AL8" s="6">
        <f>Produto!AL5</f>
        <v>0.39665084211242263</v>
      </c>
      <c r="AM8" s="6">
        <f>Produto!AM5</f>
        <v>0.39883382303935733</v>
      </c>
      <c r="AN8" s="6">
        <f>Produto!AN5</f>
        <v>-9.9078198842494913E-2</v>
      </c>
      <c r="AO8" s="6">
        <f>Produto!AO5</f>
        <v>1.2094592358713463E-2</v>
      </c>
      <c r="AP8" s="6">
        <f>Produto!AP5</f>
        <v>-8.3100500025612423E-2</v>
      </c>
      <c r="AQ8" s="6">
        <f>Produto!AQ5</f>
        <v>-1.5236182575062429E-2</v>
      </c>
      <c r="AR8" s="6">
        <f>Produto!AR5</f>
        <v>0.14730122556765313</v>
      </c>
      <c r="AS8" s="6">
        <f>Produto!AS5</f>
        <v>-3.4916649215643858E-2</v>
      </c>
      <c r="AT8" s="6">
        <f>Produto!AT5</f>
        <v>-4.0969288016667882E-3</v>
      </c>
      <c r="AU8" s="6">
        <f>Produto!AU5</f>
        <v>3.5238725959008121E-3</v>
      </c>
      <c r="AV8" s="6">
        <f>Produto!AV5</f>
        <v>-4.2139027330445611E-2</v>
      </c>
      <c r="AW8" s="6">
        <f>Produto!AW5</f>
        <v>-6.1193965597639011E-2</v>
      </c>
      <c r="AX8" s="6">
        <f>Produto!AX5</f>
        <v>-0.19777718449933701</v>
      </c>
      <c r="AY8" s="6">
        <f>Produto!AY5</f>
        <v>1.3305140242914071E-2</v>
      </c>
      <c r="AZ8" s="6">
        <f>Produto!AZ5</f>
        <v>4.6465787084670751E-4</v>
      </c>
      <c r="BA8" s="6">
        <f>Produto!BA5</f>
        <v>-1.252916345172439E-2</v>
      </c>
      <c r="BB8" s="6">
        <f>Produto!BB5</f>
        <v>2.6543792334932093E-2</v>
      </c>
      <c r="BC8" s="6">
        <f>Produto!BC5</f>
        <v>1.4414401876750027E-2</v>
      </c>
      <c r="BD8" s="6">
        <f>Produto!BD5</f>
        <v>-1.7411491293506387E-2</v>
      </c>
      <c r="BE8" s="6">
        <f>Produto!BE5</f>
        <v>3.5409642144434983E-3</v>
      </c>
      <c r="BF8" s="6">
        <f>Produto!BF5</f>
        <v>4.3065372271455793E-2</v>
      </c>
    </row>
    <row r="9" spans="1:58" x14ac:dyDescent="0.25">
      <c r="A9" s="6">
        <f t="shared" si="0"/>
        <v>6</v>
      </c>
      <c r="B9" s="6">
        <f>Produto!B6</f>
        <v>0.61628878458670489</v>
      </c>
      <c r="C9" s="6">
        <f>Produto!C6</f>
        <v>0.50936393264637836</v>
      </c>
      <c r="D9" s="6">
        <f>Produto!D6</f>
        <v>0.47730164083608084</v>
      </c>
      <c r="E9" s="6">
        <f>Produto!E6</f>
        <v>0.66804247399407934</v>
      </c>
      <c r="F9" s="6">
        <f>Produto!F6</f>
        <v>0.28370145503584521</v>
      </c>
      <c r="G9" s="6">
        <f>Produto!G6</f>
        <v>0.24750595064304548</v>
      </c>
      <c r="H9" s="6">
        <f>Produto!H6</f>
        <v>0.50229247482944661</v>
      </c>
      <c r="I9" s="6">
        <f>Produto!I6</f>
        <v>0.31890722436915819</v>
      </c>
      <c r="J9" s="6">
        <f>Produto!J6</f>
        <v>0.27486123728339695</v>
      </c>
      <c r="K9" s="6">
        <f>Produto!K6</f>
        <v>-0.18686595290838826</v>
      </c>
      <c r="L9" s="6">
        <f>Produto!L6</f>
        <v>-0.31996316885921638</v>
      </c>
      <c r="M9" s="6">
        <f>Produto!M6</f>
        <v>0.20201581951906356</v>
      </c>
      <c r="N9" s="6">
        <f>Produto!N6</f>
        <v>0.11393192434701049</v>
      </c>
      <c r="O9" s="6">
        <f>Produto!O6</f>
        <v>1.2207246353747037</v>
      </c>
      <c r="P9" s="6">
        <f>Produto!P6</f>
        <v>1.4455991073015984</v>
      </c>
      <c r="Q9" s="6">
        <f>Produto!Q6</f>
        <v>1.0062566119441119</v>
      </c>
      <c r="R9" s="6">
        <f>Produto!R6</f>
        <v>1.3434998442733326</v>
      </c>
      <c r="S9" s="6">
        <f>Produto!S6</f>
        <v>0.49073782282185174</v>
      </c>
      <c r="T9" s="6">
        <f>Produto!T6</f>
        <v>0.68444030843328729</v>
      </c>
      <c r="U9" s="6">
        <f>Produto!U6</f>
        <v>0.16620570664716006</v>
      </c>
      <c r="V9" s="6">
        <f>Produto!V6</f>
        <v>-0.10205773438729526</v>
      </c>
      <c r="W9" s="6">
        <f>Produto!W6</f>
        <v>-4.2524127600929162E-2</v>
      </c>
      <c r="X9" s="6">
        <f>Produto!X6</f>
        <v>0.62704179726793541</v>
      </c>
      <c r="Y9" s="6">
        <f>Produto!Y6</f>
        <v>-8.9553179366552715E-2</v>
      </c>
      <c r="Z9" s="6">
        <f>Produto!Z6</f>
        <v>-0.29272839106998516</v>
      </c>
      <c r="AA9" s="6">
        <f>Produto!AA6</f>
        <v>-2.2314557055321482</v>
      </c>
      <c r="AB9" s="6">
        <f>Produto!AB6</f>
        <v>-1.5953377440320438</v>
      </c>
      <c r="AC9" s="6">
        <f>Produto!AC6</f>
        <v>-0.72471562973388526</v>
      </c>
      <c r="AD9" s="6">
        <f>Produto!AD6</f>
        <v>0.37954046303898537</v>
      </c>
      <c r="AE9" s="6">
        <f>Produto!AE6</f>
        <v>0.73424474534966588</v>
      </c>
      <c r="AF9" s="6">
        <f>Produto!AF6</f>
        <v>1.1256919962429723</v>
      </c>
      <c r="AG9" s="6">
        <f>Produto!AG6</f>
        <v>0.13376397594175859</v>
      </c>
      <c r="AH9" s="6">
        <f>Produto!AH6</f>
        <v>-2.7060137680356977E-2</v>
      </c>
      <c r="AI9" s="6">
        <f>Produto!AI6</f>
        <v>3.725558583966837E-2</v>
      </c>
      <c r="AJ9" s="6">
        <f>Produto!AJ6</f>
        <v>0.68058542577724701</v>
      </c>
      <c r="AK9" s="6">
        <f>Produto!AK6</f>
        <v>-0.36879062715291511</v>
      </c>
      <c r="AL9" s="6">
        <f>Produto!AL6</f>
        <v>0.47507882719652894</v>
      </c>
      <c r="AM9" s="6">
        <f>Produto!AM6</f>
        <v>0.47040011495225187</v>
      </c>
      <c r="AN9" s="6">
        <f>Produto!AN6</f>
        <v>-0.10807159280602496</v>
      </c>
      <c r="AO9" s="6">
        <f>Produto!AO6</f>
        <v>4.5887328902405322E-2</v>
      </c>
      <c r="AP9" s="6">
        <f>Produto!AP6</f>
        <v>-0.11097092754037696</v>
      </c>
      <c r="AQ9" s="6">
        <f>Produto!AQ6</f>
        <v>-1.7276431419843696E-2</v>
      </c>
      <c r="AR9" s="6">
        <f>Produto!AR6</f>
        <v>0.18560117783368302</v>
      </c>
      <c r="AS9" s="6">
        <f>Produto!AS6</f>
        <v>-4.6268210391675613E-2</v>
      </c>
      <c r="AT9" s="6">
        <f>Produto!AT6</f>
        <v>-1.5088881996050407E-2</v>
      </c>
      <c r="AU9" s="6">
        <f>Produto!AU6</f>
        <v>1.618142317338922E-3</v>
      </c>
      <c r="AV9" s="6">
        <f>Produto!AV6</f>
        <v>-5.3115079944998644E-2</v>
      </c>
      <c r="AW9" s="6">
        <f>Produto!AW6</f>
        <v>-7.4938308884642257E-2</v>
      </c>
      <c r="AX9" s="6">
        <f>Produto!AX6</f>
        <v>-0.245223307571385</v>
      </c>
      <c r="AY9" s="6">
        <f>Produto!AY6</f>
        <v>1.4559619338228025E-2</v>
      </c>
      <c r="AZ9" s="6">
        <f>Produto!AZ6</f>
        <v>5.5646424177435705E-4</v>
      </c>
      <c r="BA9" s="6">
        <f>Produto!BA6</f>
        <v>-1.7880869351782902E-2</v>
      </c>
      <c r="BB9" s="6">
        <f>Produto!BB6</f>
        <v>3.187537136539742E-2</v>
      </c>
      <c r="BC9" s="6">
        <f>Produto!BC6</f>
        <v>1.2272281871017476E-2</v>
      </c>
      <c r="BD9" s="6">
        <f>Produto!BD6</f>
        <v>-2.6257557371101026E-2</v>
      </c>
      <c r="BE9" s="6">
        <f>Produto!BE6</f>
        <v>3.3282227479558557E-3</v>
      </c>
      <c r="BF9" s="6">
        <f>Produto!BF6</f>
        <v>5.0821042209014955E-2</v>
      </c>
    </row>
    <row r="10" spans="1:58" x14ac:dyDescent="0.25">
      <c r="A10" s="6">
        <f t="shared" si="0"/>
        <v>7</v>
      </c>
      <c r="B10" s="6">
        <f>Produto!B7</f>
        <v>0.73501088723846308</v>
      </c>
      <c r="C10" s="6">
        <f>Produto!C7</f>
        <v>0.60877948006134996</v>
      </c>
      <c r="D10" s="6">
        <f>Produto!D7</f>
        <v>0.57067286793683891</v>
      </c>
      <c r="E10" s="6">
        <f>Produto!E7</f>
        <v>0.79823398572185233</v>
      </c>
      <c r="F10" s="6">
        <f>Produto!F7</f>
        <v>0.34039363109994447</v>
      </c>
      <c r="G10" s="6">
        <f>Produto!G7</f>
        <v>0.30375543167509012</v>
      </c>
      <c r="H10" s="6">
        <f>Produto!H7</f>
        <v>0.59956299749519548</v>
      </c>
      <c r="I10" s="6">
        <f>Produto!I7</f>
        <v>0.38214231314488423</v>
      </c>
      <c r="J10" s="6">
        <f>Produto!J7</f>
        <v>0.32857502351315571</v>
      </c>
      <c r="K10" s="6">
        <f>Produto!K7</f>
        <v>-0.23009264296368626</v>
      </c>
      <c r="L10" s="6">
        <f>Produto!L7</f>
        <v>-0.39184775823627449</v>
      </c>
      <c r="M10" s="6">
        <f>Produto!M7</f>
        <v>0.24547707049413781</v>
      </c>
      <c r="N10" s="6">
        <f>Produto!N7</f>
        <v>0.13407967127201381</v>
      </c>
      <c r="O10" s="6">
        <f>Produto!O7</f>
        <v>1.4643927284508251</v>
      </c>
      <c r="P10" s="6">
        <f>Produto!P7</f>
        <v>1.7306886821156775</v>
      </c>
      <c r="Q10" s="6">
        <f>Produto!Q7</f>
        <v>1.2074640720540541</v>
      </c>
      <c r="R10" s="6">
        <f>Produto!R7</f>
        <v>1.6096263874550099</v>
      </c>
      <c r="S10" s="6">
        <f>Produto!S7</f>
        <v>0.58968493748545736</v>
      </c>
      <c r="T10" s="6">
        <f>Produto!T7</f>
        <v>0.81993139073948118</v>
      </c>
      <c r="U10" s="6">
        <f>Produto!U7</f>
        <v>0.19806990447925887</v>
      </c>
      <c r="V10" s="6">
        <f>Produto!V7</f>
        <v>-0.12968897816858505</v>
      </c>
      <c r="W10" s="6">
        <f>Produto!W7</f>
        <v>-5.8569128832330897E-2</v>
      </c>
      <c r="X10" s="6">
        <f>Produto!X7</f>
        <v>0.74798793640546979</v>
      </c>
      <c r="Y10" s="6">
        <f>Produto!Y7</f>
        <v>-0.11351173849258878</v>
      </c>
      <c r="Z10" s="6">
        <f>Produto!Z7</f>
        <v>-0.3570897086964675</v>
      </c>
      <c r="AA10" s="6">
        <f>Produto!AA7</f>
        <v>-2.6704108725064901</v>
      </c>
      <c r="AB10" s="6">
        <f>Produto!AB7</f>
        <v>-2.0521192027841417</v>
      </c>
      <c r="AC10" s="6">
        <f>Produto!AC7</f>
        <v>-0.87203861212142852</v>
      </c>
      <c r="AD10" s="6">
        <f>Produto!AD7</f>
        <v>0.46015731334201337</v>
      </c>
      <c r="AE10" s="6">
        <f>Produto!AE7</f>
        <v>0.89033478297677604</v>
      </c>
      <c r="AF10" s="6">
        <f>Produto!AF7</f>
        <v>1.348196575756555</v>
      </c>
      <c r="AG10" s="6">
        <f>Produto!AG7</f>
        <v>0.16430347993920957</v>
      </c>
      <c r="AH10" s="6">
        <f>Produto!AH7</f>
        <v>-3.6506943657499402E-2</v>
      </c>
      <c r="AI10" s="6">
        <f>Produto!AI7</f>
        <v>5.9511288899405379E-2</v>
      </c>
      <c r="AJ10" s="6">
        <f>Produto!AJ7</f>
        <v>0.82792279151588932</v>
      </c>
      <c r="AK10" s="6">
        <f>Produto!AK7</f>
        <v>-0.43229782769017566</v>
      </c>
      <c r="AL10" s="6">
        <f>Produto!AL7</f>
        <v>0.55510293048295356</v>
      </c>
      <c r="AM10" s="6">
        <f>Produto!AM7</f>
        <v>0.54071948300271622</v>
      </c>
      <c r="AN10" s="6">
        <f>Produto!AN7</f>
        <v>-0.11404034254479667</v>
      </c>
      <c r="AO10" s="6">
        <f>Produto!AO7</f>
        <v>9.0383245468994566E-2</v>
      </c>
      <c r="AP10" s="6">
        <f>Produto!AP7</f>
        <v>-0.14070764825337978</v>
      </c>
      <c r="AQ10" s="6">
        <f>Produto!AQ7</f>
        <v>-1.9075153713787873E-2</v>
      </c>
      <c r="AR10" s="6">
        <f>Produto!AR7</f>
        <v>0.22576343627100925</v>
      </c>
      <c r="AS10" s="6">
        <f>Produto!AS7</f>
        <v>-5.8457709945058944E-2</v>
      </c>
      <c r="AT10" s="6">
        <f>Produto!AT7</f>
        <v>-2.8010071869410957E-2</v>
      </c>
      <c r="AU10" s="6">
        <f>Produto!AU7</f>
        <v>-7.068242536156788E-4</v>
      </c>
      <c r="AV10" s="6">
        <f>Produto!AV7</f>
        <v>-6.4434097817678282E-2</v>
      </c>
      <c r="AW10" s="6">
        <f>Produto!AW7</f>
        <v>-8.8831826563395833E-2</v>
      </c>
      <c r="AX10" s="6">
        <f>Produto!AX7</f>
        <v>-0.29418316236465847</v>
      </c>
      <c r="AY10" s="6">
        <f>Produto!AY7</f>
        <v>1.5528319441737715E-2</v>
      </c>
      <c r="AZ10" s="6">
        <f>Produto!AZ7</f>
        <v>6.9355535394777235E-4</v>
      </c>
      <c r="BA10" s="6">
        <f>Produto!BA7</f>
        <v>-2.3795507924151416E-2</v>
      </c>
      <c r="BB10" s="6">
        <f>Produto!BB7</f>
        <v>3.7211405309389711E-2</v>
      </c>
      <c r="BC10" s="6">
        <f>Produto!BC7</f>
        <v>9.329811220304407E-3</v>
      </c>
      <c r="BD10" s="6">
        <f>Produto!BD7</f>
        <v>-3.6239613437072382E-2</v>
      </c>
      <c r="BE10" s="6">
        <f>Produto!BE7</f>
        <v>2.7597987291461124E-3</v>
      </c>
      <c r="BF10" s="6">
        <f>Produto!BF7</f>
        <v>5.8583299518111254E-2</v>
      </c>
    </row>
    <row r="11" spans="1:58" x14ac:dyDescent="0.25">
      <c r="A11" s="6">
        <f t="shared" si="0"/>
        <v>8</v>
      </c>
      <c r="B11" s="6">
        <f>Produto!B8</f>
        <v>0.85611967263452549</v>
      </c>
      <c r="C11" s="6">
        <f>Produto!C8</f>
        <v>0.71046060142558876</v>
      </c>
      <c r="D11" s="6">
        <f>Produto!D8</f>
        <v>0.6666987832913529</v>
      </c>
      <c r="E11" s="6">
        <f>Produto!E8</f>
        <v>0.93139350591513459</v>
      </c>
      <c r="F11" s="6">
        <f>Produto!F8</f>
        <v>0.3983306945077425</v>
      </c>
      <c r="G11" s="6">
        <f>Produto!G8</f>
        <v>0.3639552006180713</v>
      </c>
      <c r="H11" s="6">
        <f>Produto!H8</f>
        <v>0.69895586706294477</v>
      </c>
      <c r="I11" s="6">
        <f>Produto!I8</f>
        <v>0.44723233468382251</v>
      </c>
      <c r="J11" s="6">
        <f>Produto!J8</f>
        <v>0.38338361710925639</v>
      </c>
      <c r="K11" s="6">
        <f>Produto!K8</f>
        <v>-0.27608643795111742</v>
      </c>
      <c r="L11" s="6">
        <f>Produto!L8</f>
        <v>-0.46764580992358917</v>
      </c>
      <c r="M11" s="6">
        <f>Produto!M8</f>
        <v>0.29024749111117298</v>
      </c>
      <c r="N11" s="6">
        <f>Produto!N8</f>
        <v>0.15293930536970368</v>
      </c>
      <c r="O11" s="6">
        <f>Produto!O8</f>
        <v>1.7153052587437045</v>
      </c>
      <c r="P11" s="6">
        <f>Produto!P8</f>
        <v>2.0242059454070649</v>
      </c>
      <c r="Q11" s="6">
        <f>Produto!Q8</f>
        <v>1.4148129007701682</v>
      </c>
      <c r="R11" s="6">
        <f>Produto!R8</f>
        <v>1.8830429850696495</v>
      </c>
      <c r="S11" s="6">
        <f>Produto!S8</f>
        <v>0.69200344208122377</v>
      </c>
      <c r="T11" s="6">
        <f>Produto!T8</f>
        <v>0.95830004236532318</v>
      </c>
      <c r="U11" s="6">
        <f>Produto!U8</f>
        <v>0.23023950016509698</v>
      </c>
      <c r="V11" s="6">
        <f>Produto!V8</f>
        <v>-0.15973683806126404</v>
      </c>
      <c r="W11" s="6">
        <f>Produto!W8</f>
        <v>-7.6826071736912915E-2</v>
      </c>
      <c r="X11" s="6">
        <f>Produto!X8</f>
        <v>0.87106536589327543</v>
      </c>
      <c r="Y11" s="6">
        <f>Produto!Y8</f>
        <v>-0.13964029556937652</v>
      </c>
      <c r="Z11" s="6">
        <f>Produto!Z8</f>
        <v>-0.42459833145491732</v>
      </c>
      <c r="AA11" s="6">
        <f>Produto!AA8</f>
        <v>-3.1122742424725014</v>
      </c>
      <c r="AB11" s="6">
        <f>Produto!AB8</f>
        <v>-2.5450050969022309</v>
      </c>
      <c r="AC11" s="6">
        <f>Produto!AC8</f>
        <v>-1.0011446182092598</v>
      </c>
      <c r="AD11" s="6">
        <f>Produto!AD8</f>
        <v>0.54778923239835464</v>
      </c>
      <c r="AE11" s="6">
        <f>Produto!AE8</f>
        <v>1.0523797938536195</v>
      </c>
      <c r="AF11" s="6">
        <f>Produto!AF8</f>
        <v>1.5765966074159588</v>
      </c>
      <c r="AG11" s="6">
        <f>Produto!AG8</f>
        <v>0.19649129963605905</v>
      </c>
      <c r="AH11" s="6">
        <f>Produto!AH8</f>
        <v>-4.7040881154725156E-2</v>
      </c>
      <c r="AI11" s="6">
        <f>Produto!AI8</f>
        <v>8.5495747307140491E-2</v>
      </c>
      <c r="AJ11" s="6">
        <f>Produto!AJ8</f>
        <v>0.98189954514606992</v>
      </c>
      <c r="AK11" s="6">
        <f>Produto!AK8</f>
        <v>-0.49541345515246027</v>
      </c>
      <c r="AL11" s="6">
        <f>Produto!AL8</f>
        <v>0.6369640185594827</v>
      </c>
      <c r="AM11" s="6">
        <f>Produto!AM8</f>
        <v>0.60928497124499437</v>
      </c>
      <c r="AN11" s="6">
        <f>Produto!AN8</f>
        <v>-0.11702233295479703</v>
      </c>
      <c r="AO11" s="6">
        <f>Produto!AO8</f>
        <v>0.14644483725341217</v>
      </c>
      <c r="AP11" s="6">
        <f>Produto!AP8</f>
        <v>-0.17228715875141631</v>
      </c>
      <c r="AQ11" s="6">
        <f>Produto!AQ8</f>
        <v>-2.0787223014262501E-2</v>
      </c>
      <c r="AR11" s="6">
        <f>Produto!AR8</f>
        <v>0.26752138683157067</v>
      </c>
      <c r="AS11" s="6">
        <f>Produto!AS8</f>
        <v>-7.1657621530585303E-2</v>
      </c>
      <c r="AT11" s="6">
        <f>Produto!AT8</f>
        <v>-4.3187605720729216E-2</v>
      </c>
      <c r="AU11" s="6">
        <f>Produto!AU8</f>
        <v>-3.5990526794371647E-3</v>
      </c>
      <c r="AV11" s="6">
        <f>Produto!AV8</f>
        <v>-7.6455303711997491E-2</v>
      </c>
      <c r="AW11" s="6">
        <f>Produto!AW8</f>
        <v>-0.10321503548187394</v>
      </c>
      <c r="AX11" s="6">
        <f>Produto!AX8</f>
        <v>-0.34496025711697742</v>
      </c>
      <c r="AY11" s="6">
        <f>Produto!AY8</f>
        <v>1.5984227502086057E-2</v>
      </c>
      <c r="AZ11" s="6">
        <f>Produto!AZ8</f>
        <v>7.4861677299420393E-4</v>
      </c>
      <c r="BA11" s="6">
        <f>Produto!BA8</f>
        <v>-3.0439701922602147E-2</v>
      </c>
      <c r="BB11" s="6">
        <f>Produto!BB8</f>
        <v>4.2329735941426527E-2</v>
      </c>
      <c r="BC11" s="6">
        <f>Produto!BC8</f>
        <v>5.3757915240204568E-3</v>
      </c>
      <c r="BD11" s="6">
        <f>Produto!BD8</f>
        <v>-4.7561292094899787E-2</v>
      </c>
      <c r="BE11" s="6">
        <f>Produto!BE8</f>
        <v>1.6500921876883012E-3</v>
      </c>
      <c r="BF11" s="6">
        <f>Produto!BF8</f>
        <v>6.6246174980411077E-2</v>
      </c>
    </row>
    <row r="12" spans="1:58" x14ac:dyDescent="0.25">
      <c r="A12" s="6">
        <f t="shared" si="0"/>
        <v>9</v>
      </c>
      <c r="B12" s="6">
        <f>Produto!B9</f>
        <v>0.97882510889251151</v>
      </c>
      <c r="C12" s="6">
        <f>Produto!C9</f>
        <v>0.81370230189325987</v>
      </c>
      <c r="D12" s="6">
        <f>Produto!D9</f>
        <v>0.76490894871337201</v>
      </c>
      <c r="E12" s="6">
        <f>Produto!E9</f>
        <v>1.0667340785172064</v>
      </c>
      <c r="F12" s="6">
        <f>Produto!F9</f>
        <v>0.45693012486649476</v>
      </c>
      <c r="G12" s="6">
        <f>Produto!G9</f>
        <v>0.42824360567008668</v>
      </c>
      <c r="H12" s="6">
        <f>Produto!H9</f>
        <v>0.7997870050788336</v>
      </c>
      <c r="I12" s="6">
        <f>Produto!I9</f>
        <v>0.513629753345346</v>
      </c>
      <c r="J12" s="6">
        <f>Produto!J9</f>
        <v>0.43869151175486287</v>
      </c>
      <c r="K12" s="6">
        <f>Produto!K9</f>
        <v>-0.32525577557633856</v>
      </c>
      <c r="L12" s="6">
        <f>Produto!L9</f>
        <v>-0.54775935212403315</v>
      </c>
      <c r="M12" s="6">
        <f>Produto!M9</f>
        <v>0.33537431128149997</v>
      </c>
      <c r="N12" s="6">
        <f>Produto!N9</f>
        <v>0.16953371735854983</v>
      </c>
      <c r="O12" s="6">
        <f>Produto!O9</f>
        <v>1.9725502353497681</v>
      </c>
      <c r="P12" s="6">
        <f>Produto!P9</f>
        <v>2.3257166792521877</v>
      </c>
      <c r="Q12" s="6">
        <f>Produto!Q9</f>
        <v>1.6277849883374218</v>
      </c>
      <c r="R12" s="6">
        <f>Produto!R9</f>
        <v>2.1626351888004214</v>
      </c>
      <c r="S12" s="6">
        <f>Produto!S9</f>
        <v>0.79697346098137611</v>
      </c>
      <c r="T12" s="6">
        <f>Produto!T9</f>
        <v>1.0982742376963062</v>
      </c>
      <c r="U12" s="6">
        <f>Produto!U9</f>
        <v>0.26199331288816463</v>
      </c>
      <c r="V12" s="6">
        <f>Produto!V9</f>
        <v>-0.19261422788053872</v>
      </c>
      <c r="W12" s="6">
        <f>Produto!W9</f>
        <v>-9.786525224746434E-2</v>
      </c>
      <c r="X12" s="6">
        <f>Produto!X9</f>
        <v>0.99532888158520016</v>
      </c>
      <c r="Y12" s="6">
        <f>Produto!Y9</f>
        <v>-0.16858179666005002</v>
      </c>
      <c r="Z12" s="6">
        <f>Produto!Z9</f>
        <v>-0.49559455723036105</v>
      </c>
      <c r="AA12" s="6">
        <f>Produto!AA9</f>
        <v>-3.5493385853391013</v>
      </c>
      <c r="AB12" s="6">
        <f>Produto!AB9</f>
        <v>-3.0628975783293932</v>
      </c>
      <c r="AC12" s="6">
        <f>Produto!AC9</f>
        <v>-1.1000478381299583</v>
      </c>
      <c r="AD12" s="6">
        <f>Produto!AD9</f>
        <v>0.64285823614282922</v>
      </c>
      <c r="AE12" s="6">
        <f>Produto!AE9</f>
        <v>1.2191102954044908</v>
      </c>
      <c r="AF12" s="6">
        <f>Produto!AF9</f>
        <v>1.8100599503859449</v>
      </c>
      <c r="AG12" s="6">
        <f>Produto!AG9</f>
        <v>0.22994583938604762</v>
      </c>
      <c r="AH12" s="6">
        <f>Produto!AH9</f>
        <v>-5.9107902404298418E-2</v>
      </c>
      <c r="AI12" s="6">
        <f>Produto!AI9</f>
        <v>0.11515638536623296</v>
      </c>
      <c r="AJ12" s="6">
        <f>Produto!AJ9</f>
        <v>1.1420286943807589</v>
      </c>
      <c r="AK12" s="6">
        <f>Produto!AK9</f>
        <v>-0.55769367400226866</v>
      </c>
      <c r="AL12" s="6">
        <f>Produto!AL9</f>
        <v>0.72093035376123993</v>
      </c>
      <c r="AM12" s="6">
        <f>Produto!AM9</f>
        <v>0.67543964947267554</v>
      </c>
      <c r="AN12" s="6">
        <f>Produto!AN9</f>
        <v>-0.1171654495157548</v>
      </c>
      <c r="AO12" s="6">
        <f>Produto!AO9</f>
        <v>0.21493704240331812</v>
      </c>
      <c r="AP12" s="6">
        <f>Produto!AP9</f>
        <v>-0.20559446563362949</v>
      </c>
      <c r="AQ12" s="6">
        <f>Produto!AQ9</f>
        <v>-2.2611352882828673E-2</v>
      </c>
      <c r="AR12" s="6">
        <f>Produto!AR9</f>
        <v>0.31052953667811689</v>
      </c>
      <c r="AS12" s="6">
        <f>Produto!AS9</f>
        <v>-8.6081307153096365E-2</v>
      </c>
      <c r="AT12" s="6">
        <f>Produto!AT9</f>
        <v>-6.1008007699425715E-2</v>
      </c>
      <c r="AU12" s="6">
        <f>Produto!AU9</f>
        <v>-7.2840307239530055E-3</v>
      </c>
      <c r="AV12" s="6">
        <f>Produto!AV9</f>
        <v>-8.9642283095292541E-2</v>
      </c>
      <c r="AW12" s="6">
        <f>Produto!AW9</f>
        <v>-0.1185001442032485</v>
      </c>
      <c r="AX12" s="6">
        <f>Produto!AX9</f>
        <v>-0.39792579184053656</v>
      </c>
      <c r="AY12" s="6">
        <f>Produto!AY9</f>
        <v>1.5625307110922471E-2</v>
      </c>
      <c r="AZ12" s="6">
        <f>Produto!AZ9</f>
        <v>5.667756334704066E-4</v>
      </c>
      <c r="BA12" s="6">
        <f>Produto!BA9</f>
        <v>-3.8015618518605354E-2</v>
      </c>
      <c r="BB12" s="6">
        <f>Produto!BB9</f>
        <v>4.6915894926935486E-2</v>
      </c>
      <c r="BC12" s="6">
        <f>Produto!BC9</f>
        <v>1.053956324659211E-4</v>
      </c>
      <c r="BD12" s="6">
        <f>Produto!BD9</f>
        <v>-6.0462834417751576E-2</v>
      </c>
      <c r="BE12" s="6">
        <f>Produto!BE9</f>
        <v>-2.1714879877565707E-4</v>
      </c>
      <c r="BF12" s="6">
        <f>Produto!BF9</f>
        <v>7.366332975280443E-2</v>
      </c>
    </row>
    <row r="13" spans="1:58" x14ac:dyDescent="0.25">
      <c r="A13" s="6">
        <f t="shared" si="0"/>
        <v>10</v>
      </c>
      <c r="B13" s="6">
        <f>Produto!B10</f>
        <v>1.1017229010653606</v>
      </c>
      <c r="C13" s="6">
        <f>Produto!C10</f>
        <v>0.91733769289006339</v>
      </c>
      <c r="D13" s="6">
        <f>Produto!D10</f>
        <v>0.86450778359525859</v>
      </c>
      <c r="E13" s="6">
        <f>Produto!E10</f>
        <v>1.2027338755810302</v>
      </c>
      <c r="F13" s="6">
        <f>Produto!F10</f>
        <v>0.51537786449529221</v>
      </c>
      <c r="G13" s="6">
        <f>Produto!G10</f>
        <v>0.49668301057048669</v>
      </c>
      <c r="H13" s="6">
        <f>Produto!H10</f>
        <v>0.90087301744692372</v>
      </c>
      <c r="I13" s="6">
        <f>Produto!I10</f>
        <v>0.58041735720062437</v>
      </c>
      <c r="J13" s="6">
        <f>Produto!J10</f>
        <v>0.49355947266931377</v>
      </c>
      <c r="K13" s="6">
        <f>Produto!K10</f>
        <v>-0.37804754316090872</v>
      </c>
      <c r="L13" s="6">
        <f>Produto!L10</f>
        <v>-0.63262703216795391</v>
      </c>
      <c r="M13" s="6">
        <f>Produto!M10</f>
        <v>0.37932492633812043</v>
      </c>
      <c r="N13" s="6">
        <f>Produto!N10</f>
        <v>0.18245902177140838</v>
      </c>
      <c r="O13" s="6">
        <f>Produto!O10</f>
        <v>2.2347636354265399</v>
      </c>
      <c r="P13" s="6">
        <f>Produto!P10</f>
        <v>2.634617363888947</v>
      </c>
      <c r="Q13" s="6">
        <f>Produto!Q10</f>
        <v>1.8457233621520741</v>
      </c>
      <c r="R13" s="6">
        <f>Produto!R10</f>
        <v>2.4467839218415888</v>
      </c>
      <c r="S13" s="6">
        <f>Produto!S10</f>
        <v>0.90326616995382025</v>
      </c>
      <c r="T13" s="6">
        <f>Produto!T10</f>
        <v>1.2377318515902624</v>
      </c>
      <c r="U13" s="6">
        <f>Produto!U10</f>
        <v>0.29227463047960534</v>
      </c>
      <c r="V13" s="6">
        <f>Produto!V10</f>
        <v>-0.22880731070393789</v>
      </c>
      <c r="W13" s="6">
        <f>Produto!W10</f>
        <v>-0.12243209366363805</v>
      </c>
      <c r="X13" s="6">
        <f>Produto!X10</f>
        <v>1.1195112307117894</v>
      </c>
      <c r="Y13" s="6">
        <f>Produto!Y10</f>
        <v>-0.20125533465648049</v>
      </c>
      <c r="Z13" s="6">
        <f>Produto!Z10</f>
        <v>-0.57050613848982357</v>
      </c>
      <c r="AA13" s="6">
        <f>Produto!AA10</f>
        <v>-3.9711835824733255</v>
      </c>
      <c r="AB13" s="6">
        <f>Produto!AB10</f>
        <v>-3.5878619899192832</v>
      </c>
      <c r="AC13" s="6">
        <f>Produto!AC10</f>
        <v>-1.153880751405556</v>
      </c>
      <c r="AD13" s="6">
        <f>Produto!AD10</f>
        <v>0.74556377342192004</v>
      </c>
      <c r="AE13" s="6">
        <f>Produto!AE10</f>
        <v>1.3884838138065181</v>
      </c>
      <c r="AF13" s="6">
        <f>Produto!AF10</f>
        <v>2.0473507984695605</v>
      </c>
      <c r="AG13" s="6">
        <f>Produto!AG10</f>
        <v>0.26400415418386114</v>
      </c>
      <c r="AH13" s="6">
        <f>Produto!AH10</f>
        <v>-7.3298185655412684E-2</v>
      </c>
      <c r="AI13" s="6">
        <f>Produto!AI10</f>
        <v>0.14832100981556628</v>
      </c>
      <c r="AJ13" s="6">
        <f>Produto!AJ10</f>
        <v>1.3074861694650552</v>
      </c>
      <c r="AK13" s="6">
        <f>Produto!AK10</f>
        <v>-0.61847739996085949</v>
      </c>
      <c r="AL13" s="6">
        <f>Produto!AL10</f>
        <v>0.80732496274955601</v>
      </c>
      <c r="AM13" s="6">
        <f>Produto!AM10</f>
        <v>0.73829342766273953</v>
      </c>
      <c r="AN13" s="6">
        <f>Produto!AN10</f>
        <v>-0.11481617662223442</v>
      </c>
      <c r="AO13" s="6">
        <f>Produto!AO10</f>
        <v>0.29671351047806382</v>
      </c>
      <c r="AP13" s="6">
        <f>Produto!AP10</f>
        <v>-0.24035164482164584</v>
      </c>
      <c r="AQ13" s="6">
        <f>Produto!AQ10</f>
        <v>-2.4814098109149363E-2</v>
      </c>
      <c r="AR13" s="6">
        <f>Produto!AR10</f>
        <v>0.35428938676418387</v>
      </c>
      <c r="AS13" s="6">
        <f>Produto!AS10</f>
        <v>-0.10199410249223106</v>
      </c>
      <c r="AT13" s="6">
        <f>Produto!AT10</f>
        <v>-8.1919783846284844E-2</v>
      </c>
      <c r="AU13" s="6">
        <f>Produto!AU10</f>
        <v>-1.2117479972839629E-2</v>
      </c>
      <c r="AV13" s="6">
        <f>Produto!AV10</f>
        <v>-0.10461502630771946</v>
      </c>
      <c r="AW13" s="6">
        <f>Produto!AW10</f>
        <v>-0.13519613310737366</v>
      </c>
      <c r="AX13" s="6">
        <f>Produto!AX10</f>
        <v>-0.45353989271136319</v>
      </c>
      <c r="AY13" s="6">
        <f>Produto!AY10</f>
        <v>1.4032159415666712E-2</v>
      </c>
      <c r="AZ13" s="6">
        <f>Produto!AZ10</f>
        <v>-4.1790800697771857E-5</v>
      </c>
      <c r="BA13" s="6">
        <f>Produto!BA10</f>
        <v>-4.6765971715290178E-2</v>
      </c>
      <c r="BB13" s="6">
        <f>Produto!BB10</f>
        <v>5.0493260638084791E-2</v>
      </c>
      <c r="BC13" s="6">
        <f>Produto!BC10</f>
        <v>-6.9396037748137296E-3</v>
      </c>
      <c r="BD13" s="6">
        <f>Produto!BD10</f>
        <v>-7.5222798132901225E-2</v>
      </c>
      <c r="BE13" s="6">
        <f>Produto!BE10</f>
        <v>-3.0583721821186849E-3</v>
      </c>
      <c r="BF13" s="6">
        <f>Produto!BF10</f>
        <v>8.0628936158100295E-2</v>
      </c>
    </row>
    <row r="14" spans="1:58" x14ac:dyDescent="0.25">
      <c r="A14" s="6">
        <f t="shared" si="0"/>
        <v>11</v>
      </c>
      <c r="B14" s="6">
        <f>Produto!B11</f>
        <v>1.1354758787760266</v>
      </c>
      <c r="C14" s="6">
        <f>Produto!C11</f>
        <v>0.94761207032065808</v>
      </c>
      <c r="D14" s="6">
        <f>Produto!D11</f>
        <v>0.88820245152736454</v>
      </c>
      <c r="E14" s="6">
        <f>Produto!E11</f>
        <v>1.2458941454752015</v>
      </c>
      <c r="F14" s="6">
        <f>Produto!F11</f>
        <v>0.53483825708600108</v>
      </c>
      <c r="G14" s="6">
        <f>Produto!G11</f>
        <v>0.53209694648332917</v>
      </c>
      <c r="H14" s="6">
        <f>Produto!H11</f>
        <v>0.92864741295872744</v>
      </c>
      <c r="I14" s="6">
        <f>Produto!I11</f>
        <v>0.60061719174324679</v>
      </c>
      <c r="J14" s="6">
        <f>Produto!J11</f>
        <v>0.5057589828187492</v>
      </c>
      <c r="K14" s="6">
        <f>Produto!K11</f>
        <v>-0.42198213550177499</v>
      </c>
      <c r="L14" s="6">
        <f>Produto!L11</f>
        <v>-0.69675941857537671</v>
      </c>
      <c r="M14" s="6">
        <f>Produto!M11</f>
        <v>0.40746501095478838</v>
      </c>
      <c r="N14" s="6">
        <f>Produto!N11</f>
        <v>0.17334041368688435</v>
      </c>
      <c r="O14" s="6">
        <f>Produto!O11</f>
        <v>2.3238405683067231</v>
      </c>
      <c r="P14" s="6">
        <f>Produto!P11</f>
        <v>2.7453018679276742</v>
      </c>
      <c r="Q14" s="6">
        <f>Produto!Q11</f>
        <v>1.9298229863877303</v>
      </c>
      <c r="R14" s="6">
        <f>Produto!R11</f>
        <v>2.5434821883941083</v>
      </c>
      <c r="S14" s="6">
        <f>Produto!S11</f>
        <v>0.94246746459321074</v>
      </c>
      <c r="T14" s="6">
        <f>Produto!T11</f>
        <v>1.2841933839694786</v>
      </c>
      <c r="U14" s="6">
        <f>Produto!U11</f>
        <v>0.28782246562397695</v>
      </c>
      <c r="V14" s="6">
        <f>Produto!V11</f>
        <v>-0.27064408075295754</v>
      </c>
      <c r="W14" s="6">
        <f>Produto!W11</f>
        <v>-0.16137702430502054</v>
      </c>
      <c r="X14" s="6">
        <f>Produto!X11</f>
        <v>1.1549283449469039</v>
      </c>
      <c r="Y14" s="6">
        <f>Produto!Y11</f>
        <v>-0.24279474895579911</v>
      </c>
      <c r="Z14" s="6">
        <f>Produto!Z11</f>
        <v>-0.62179442663509166</v>
      </c>
      <c r="AA14" s="6">
        <f>Produto!AA11</f>
        <v>-4.027185881281536</v>
      </c>
      <c r="AB14" s="6">
        <f>Produto!AB11</f>
        <v>-3.7442678939203722</v>
      </c>
      <c r="AC14" s="6">
        <f>Produto!AC11</f>
        <v>-1.1807022513722565</v>
      </c>
      <c r="AD14" s="6">
        <f>Produto!AD11</f>
        <v>0.78959589168912103</v>
      </c>
      <c r="AE14" s="6">
        <f>Produto!AE11</f>
        <v>1.4609629789046341</v>
      </c>
      <c r="AF14" s="6">
        <f>Produto!AF11</f>
        <v>2.1335467861176793</v>
      </c>
      <c r="AG14" s="6">
        <f>Produto!AG11</f>
        <v>0.27804371582595966</v>
      </c>
      <c r="AH14" s="6">
        <f>Produto!AH11</f>
        <v>-0.10418649393977297</v>
      </c>
      <c r="AI14" s="6">
        <f>Produto!AI11</f>
        <v>0.18521892655860572</v>
      </c>
      <c r="AJ14" s="6">
        <f>Produto!AJ11</f>
        <v>1.3877786358242217</v>
      </c>
      <c r="AK14" s="6">
        <f>Produto!AK11</f>
        <v>-0.61331523084365847</v>
      </c>
      <c r="AL14" s="6">
        <f>Produto!AL11</f>
        <v>0.77580730195729863</v>
      </c>
      <c r="AM14" s="6">
        <f>Produto!AM11</f>
        <v>0.69119140891584774</v>
      </c>
      <c r="AN14" s="6">
        <f>Produto!AN11</f>
        <v>-9.9968001649031191E-2</v>
      </c>
      <c r="AO14" s="6">
        <f>Produto!AO11</f>
        <v>0.33891001770225415</v>
      </c>
      <c r="AP14" s="6">
        <f>Produto!AP11</f>
        <v>-0.29269324009857378</v>
      </c>
      <c r="AQ14" s="6">
        <f>Produto!AQ11</f>
        <v>-2.3634586475440589E-2</v>
      </c>
      <c r="AR14" s="6">
        <f>Produto!AR11</f>
        <v>0.37704836502492345</v>
      </c>
      <c r="AS14" s="6">
        <f>Produto!AS11</f>
        <v>-0.11927513863509986</v>
      </c>
      <c r="AT14" s="6">
        <f>Produto!AT11</f>
        <v>-0.12727297609531618</v>
      </c>
      <c r="AU14" s="6">
        <f>Produto!AU11</f>
        <v>-2.6269242174947749E-2</v>
      </c>
      <c r="AV14" s="6">
        <f>Produto!AV11</f>
        <v>-0.12306084374364978</v>
      </c>
      <c r="AW14" s="6">
        <f>Produto!AW11</f>
        <v>-0.15047694189394001</v>
      </c>
      <c r="AX14" s="6">
        <f>Produto!AX11</f>
        <v>-0.48380313942367748</v>
      </c>
      <c r="AY14" s="6">
        <f>Produto!AY11</f>
        <v>3.1446969093185118E-3</v>
      </c>
      <c r="AZ14" s="6">
        <f>Produto!AZ11</f>
        <v>-3.9994321630931751E-3</v>
      </c>
      <c r="BA14" s="6">
        <f>Produto!BA11</f>
        <v>-6.1337754161550073E-2</v>
      </c>
      <c r="BB14" s="6">
        <f>Produto!BB11</f>
        <v>4.3847808462293969E-2</v>
      </c>
      <c r="BC14" s="6">
        <f>Produto!BC11</f>
        <v>-3.5572695118868403E-2</v>
      </c>
      <c r="BD14" s="6">
        <f>Produto!BD11</f>
        <v>-9.8679561587111664E-2</v>
      </c>
      <c r="BE14" s="6">
        <f>Produto!BE11</f>
        <v>-8.3998065916413012E-3</v>
      </c>
      <c r="BF14" s="6">
        <f>Produto!BF11</f>
        <v>7.2470246468414601E-2</v>
      </c>
    </row>
    <row r="15" spans="1:58" x14ac:dyDescent="0.25">
      <c r="A15" s="6">
        <f t="shared" si="0"/>
        <v>12</v>
      </c>
      <c r="B15" s="6">
        <f>Produto!B12</f>
        <v>1.1425421061737939</v>
      </c>
      <c r="C15" s="6">
        <f>Produto!C12</f>
        <v>0.9547089449383428</v>
      </c>
      <c r="D15" s="6">
        <f>Produto!D12</f>
        <v>0.8944202220396491</v>
      </c>
      <c r="E15" s="6">
        <f>Produto!E12</f>
        <v>1.2532992791952635</v>
      </c>
      <c r="F15" s="6">
        <f>Produto!F12</f>
        <v>0.54220566754834554</v>
      </c>
      <c r="G15" s="6">
        <f>Produto!G12</f>
        <v>0.53518778088403884</v>
      </c>
      <c r="H15" s="6">
        <f>Produto!H12</f>
        <v>0.93542937056434461</v>
      </c>
      <c r="I15" s="6">
        <f>Produto!I12</f>
        <v>0.60709434548171792</v>
      </c>
      <c r="J15" s="6">
        <f>Produto!J12</f>
        <v>0.51150248390907649</v>
      </c>
      <c r="K15" s="6">
        <f>Produto!K12</f>
        <v>-0.41951521960121863</v>
      </c>
      <c r="L15" s="6">
        <f>Produto!L12</f>
        <v>-0.69472906167620252</v>
      </c>
      <c r="M15" s="6">
        <f>Produto!M12</f>
        <v>0.42029183300607009</v>
      </c>
      <c r="N15" s="6">
        <f>Produto!N12</f>
        <v>0.18101986884413446</v>
      </c>
      <c r="O15" s="6">
        <f>Produto!O12</f>
        <v>2.3378806186508116</v>
      </c>
      <c r="P15" s="6">
        <f>Produto!P12</f>
        <v>2.7567675405899994</v>
      </c>
      <c r="Q15" s="6">
        <f>Produto!Q12</f>
        <v>1.943662392683887</v>
      </c>
      <c r="R15" s="6">
        <f>Produto!R12</f>
        <v>2.5593172382400553</v>
      </c>
      <c r="S15" s="6">
        <f>Produto!S12</f>
        <v>0.95138629622260051</v>
      </c>
      <c r="T15" s="6">
        <f>Produto!T12</f>
        <v>1.2956979375325473</v>
      </c>
      <c r="U15" s="6">
        <f>Produto!U12</f>
        <v>0.29437165388495057</v>
      </c>
      <c r="V15" s="6">
        <f>Produto!V12</f>
        <v>-0.26880113775121783</v>
      </c>
      <c r="W15" s="6">
        <f>Produto!W12</f>
        <v>-0.15802044657914349</v>
      </c>
      <c r="X15" s="6">
        <f>Produto!X12</f>
        <v>1.1669454148425906</v>
      </c>
      <c r="Y15" s="6">
        <f>Produto!Y12</f>
        <v>-0.2384589020051231</v>
      </c>
      <c r="Z15" s="6">
        <f>Produto!Z12</f>
        <v>-0.61984250374497174</v>
      </c>
      <c r="AA15" s="6">
        <f>Produto!AA12</f>
        <v>-4.0778815368267658</v>
      </c>
      <c r="AB15" s="6">
        <f>Produto!AB12</f>
        <v>-3.8365267868182951</v>
      </c>
      <c r="AC15" s="6">
        <f>Produto!AC12</f>
        <v>-1.2327161977076395</v>
      </c>
      <c r="AD15" s="6">
        <f>Produto!AD12</f>
        <v>0.79671533836238595</v>
      </c>
      <c r="AE15" s="6">
        <f>Produto!AE12</f>
        <v>1.4792230761636604</v>
      </c>
      <c r="AF15" s="6">
        <f>Produto!AF12</f>
        <v>2.1469463320178628</v>
      </c>
      <c r="AG15" s="6">
        <f>Produto!AG12</f>
        <v>0.28335787112152566</v>
      </c>
      <c r="AH15" s="6">
        <f>Produto!AH12</f>
        <v>-0.10026753733443083</v>
      </c>
      <c r="AI15" s="6">
        <f>Produto!AI12</f>
        <v>0.18906515169947458</v>
      </c>
      <c r="AJ15" s="6">
        <f>Produto!AJ12</f>
        <v>1.3971787628568988</v>
      </c>
      <c r="AK15" s="6">
        <f>Produto!AK12</f>
        <v>-0.61313914426557314</v>
      </c>
      <c r="AL15" s="6">
        <f>Produto!AL12</f>
        <v>0.77419923204082863</v>
      </c>
      <c r="AM15" s="6">
        <f>Produto!AM12</f>
        <v>0.69623006290957523</v>
      </c>
      <c r="AN15" s="6">
        <f>Produto!AN12</f>
        <v>-9.6756165006617323E-2</v>
      </c>
      <c r="AO15" s="6">
        <f>Produto!AO12</f>
        <v>0.34007087186933571</v>
      </c>
      <c r="AP15" s="6">
        <f>Produto!AP12</f>
        <v>-0.29399664984195439</v>
      </c>
      <c r="AQ15" s="6">
        <f>Produto!AQ12</f>
        <v>-2.009339909416763E-2</v>
      </c>
      <c r="AR15" s="6">
        <f>Produto!AR12</f>
        <v>0.38433670828239563</v>
      </c>
      <c r="AS15" s="6">
        <f>Produto!AS12</f>
        <v>-0.11715922537466339</v>
      </c>
      <c r="AT15" s="6">
        <f>Produto!AT12</f>
        <v>-0.12584377952341574</v>
      </c>
      <c r="AU15" s="6">
        <f>Produto!AU12</f>
        <v>-2.5646967170178669E-2</v>
      </c>
      <c r="AV15" s="6">
        <f>Produto!AV12</f>
        <v>-0.11823930604930588</v>
      </c>
      <c r="AW15" s="6">
        <f>Produto!AW12</f>
        <v>-0.1454395016386667</v>
      </c>
      <c r="AX15" s="6">
        <f>Produto!AX12</f>
        <v>-0.47987830237259388</v>
      </c>
      <c r="AY15" s="6">
        <f>Produto!AY12</f>
        <v>5.0294150762297818E-3</v>
      </c>
      <c r="AZ15" s="6">
        <f>Produto!AZ12</f>
        <v>-2.0433428223110006E-3</v>
      </c>
      <c r="BA15" s="6">
        <f>Produto!BA12</f>
        <v>-6.0555410124452091E-2</v>
      </c>
      <c r="BB15" s="6">
        <f>Produto!BB12</f>
        <v>4.5981486378954273E-2</v>
      </c>
      <c r="BC15" s="6">
        <f>Produto!BC12</f>
        <v>-3.6417397194887791E-2</v>
      </c>
      <c r="BD15" s="6">
        <f>Produto!BD12</f>
        <v>-9.9157058909793427E-2</v>
      </c>
      <c r="BE15" s="6">
        <f>Produto!BE12</f>
        <v>-9.0423659412142143E-3</v>
      </c>
      <c r="BF15" s="6">
        <f>Produto!BF12</f>
        <v>7.3711033613399479E-2</v>
      </c>
    </row>
    <row r="16" spans="1:58" x14ac:dyDescent="0.25">
      <c r="A16" s="6">
        <f t="shared" si="0"/>
        <v>13</v>
      </c>
      <c r="B16" s="6">
        <f>Produto!B13</f>
        <v>1.1469353301818641</v>
      </c>
      <c r="C16" s="6">
        <f>Produto!C13</f>
        <v>0.95940745318023879</v>
      </c>
      <c r="D16" s="6">
        <f>Produto!D13</f>
        <v>0.89854906938264811</v>
      </c>
      <c r="E16" s="6">
        <f>Produto!E13</f>
        <v>1.2578697610665213</v>
      </c>
      <c r="F16" s="6">
        <f>Produto!F13</f>
        <v>0.54758960876843954</v>
      </c>
      <c r="G16" s="6">
        <f>Produto!G13</f>
        <v>0.53707053398470705</v>
      </c>
      <c r="H16" s="6">
        <f>Produto!H13</f>
        <v>0.93981756517860227</v>
      </c>
      <c r="I16" s="6">
        <f>Produto!I13</f>
        <v>0.61152271914675094</v>
      </c>
      <c r="J16" s="6">
        <f>Produto!J13</f>
        <v>0.51539263971667193</v>
      </c>
      <c r="K16" s="6">
        <f>Produto!K13</f>
        <v>-0.41754682124176545</v>
      </c>
      <c r="L16" s="6">
        <f>Produto!L13</f>
        <v>-0.69312572476557532</v>
      </c>
      <c r="M16" s="6">
        <f>Produto!M13</f>
        <v>0.42900286858376102</v>
      </c>
      <c r="N16" s="6">
        <f>Produto!N13</f>
        <v>0.18621121344333247</v>
      </c>
      <c r="O16" s="6">
        <f>Produto!O13</f>
        <v>2.3484564549795639</v>
      </c>
      <c r="P16" s="6">
        <f>Produto!P13</f>
        <v>2.7662004144901609</v>
      </c>
      <c r="Q16" s="6">
        <f>Produto!Q13</f>
        <v>1.9551937562797717</v>
      </c>
      <c r="R16" s="6">
        <f>Produto!R13</f>
        <v>2.5710280533699059</v>
      </c>
      <c r="S16" s="6">
        <f>Produto!S13</f>
        <v>0.95727600784234479</v>
      </c>
      <c r="T16" s="6">
        <f>Produto!T13</f>
        <v>1.3031223929507174</v>
      </c>
      <c r="U16" s="6">
        <f>Produto!U13</f>
        <v>0.29888897921073188</v>
      </c>
      <c r="V16" s="6">
        <f>Produto!V13</f>
        <v>-0.26734291375596353</v>
      </c>
      <c r="W16" s="6">
        <f>Produto!W13</f>
        <v>-0.15555377025368022</v>
      </c>
      <c r="X16" s="6">
        <f>Produto!X13</f>
        <v>1.1759407866084315</v>
      </c>
      <c r="Y16" s="6">
        <f>Produto!Y13</f>
        <v>-0.23549595688073799</v>
      </c>
      <c r="Z16" s="6">
        <f>Produto!Z13</f>
        <v>-0.61838455098549572</v>
      </c>
      <c r="AA16" s="6">
        <f>Produto!AA13</f>
        <v>-4.1141597082866133</v>
      </c>
      <c r="AB16" s="6">
        <f>Produto!AB13</f>
        <v>-3.9016226980698621</v>
      </c>
      <c r="AC16" s="6">
        <f>Produto!AC13</f>
        <v>-1.2710324173261567</v>
      </c>
      <c r="AD16" s="6">
        <f>Produto!AD13</f>
        <v>0.80140104371235754</v>
      </c>
      <c r="AE16" s="6">
        <f>Produto!AE13</f>
        <v>1.49216476767835</v>
      </c>
      <c r="AF16" s="6">
        <f>Produto!AF13</f>
        <v>2.1573223253005036</v>
      </c>
      <c r="AG16" s="6">
        <f>Produto!AG13</f>
        <v>0.28700112169957048</v>
      </c>
      <c r="AH16" s="6">
        <f>Produto!AH13</f>
        <v>-9.7346441054102506E-2</v>
      </c>
      <c r="AI16" s="6">
        <f>Produto!AI13</f>
        <v>0.19197007582758552</v>
      </c>
      <c r="AJ16" s="6">
        <f>Produto!AJ13</f>
        <v>1.4041063447964408</v>
      </c>
      <c r="AK16" s="6">
        <f>Produto!AK13</f>
        <v>-0.61283483390340843</v>
      </c>
      <c r="AL16" s="6">
        <f>Produto!AL13</f>
        <v>0.77294954206037492</v>
      </c>
      <c r="AM16" s="6">
        <f>Produto!AM13</f>
        <v>0.69987858509237277</v>
      </c>
      <c r="AN16" s="6">
        <f>Produto!AN13</f>
        <v>-9.4603393669445701E-2</v>
      </c>
      <c r="AO16" s="6">
        <f>Produto!AO13</f>
        <v>0.34089955093412616</v>
      </c>
      <c r="AP16" s="6">
        <f>Produto!AP13</f>
        <v>-0.29477791814549459</v>
      </c>
      <c r="AQ16" s="6">
        <f>Produto!AQ13</f>
        <v>-1.7216286275367754E-2</v>
      </c>
      <c r="AR16" s="6">
        <f>Produto!AR13</f>
        <v>0.39014607393512701</v>
      </c>
      <c r="AS16" s="6">
        <f>Produto!AS13</f>
        <v>-0.11542865571251282</v>
      </c>
      <c r="AT16" s="6">
        <f>Produto!AT13</f>
        <v>-0.12457899112771065</v>
      </c>
      <c r="AU16" s="6">
        <f>Produto!AU13</f>
        <v>-2.5272486563387986E-2</v>
      </c>
      <c r="AV16" s="6">
        <f>Produto!AV13</f>
        <v>-0.11462597576531453</v>
      </c>
      <c r="AW16" s="6">
        <f>Produto!AW13</f>
        <v>-0.14148060076438762</v>
      </c>
      <c r="AX16" s="6">
        <f>Produto!AX13</f>
        <v>-0.47676720279740126</v>
      </c>
      <c r="AY16" s="6">
        <f>Produto!AY13</f>
        <v>6.3688848005671872E-3</v>
      </c>
      <c r="AZ16" s="6">
        <f>Produto!AZ13</f>
        <v>-3.9973666624559812E-4</v>
      </c>
      <c r="BA16" s="6">
        <f>Produto!BA13</f>
        <v>-5.9929365852162686E-2</v>
      </c>
      <c r="BB16" s="6">
        <f>Produto!BB13</f>
        <v>4.7435733019818294E-2</v>
      </c>
      <c r="BC16" s="6">
        <f>Produto!BC13</f>
        <v>-3.6971845356448263E-2</v>
      </c>
      <c r="BD16" s="6">
        <f>Produto!BD13</f>
        <v>-9.9568476390032856E-2</v>
      </c>
      <c r="BE16" s="6">
        <f>Produto!BE13</f>
        <v>-9.1824352163927259E-3</v>
      </c>
      <c r="BF16" s="6">
        <f>Produto!BF13</f>
        <v>7.4638390875048088E-2</v>
      </c>
    </row>
    <row r="17" spans="1:58" x14ac:dyDescent="0.25">
      <c r="A17" s="6">
        <f t="shared" si="0"/>
        <v>14</v>
      </c>
      <c r="B17" s="6">
        <f>Produto!B14</f>
        <v>1.1497094386029527</v>
      </c>
      <c r="C17" s="6">
        <f>Produto!C14</f>
        <v>0.96252808049914762</v>
      </c>
      <c r="D17" s="6">
        <f>Produto!D14</f>
        <v>0.90130177529401667</v>
      </c>
      <c r="E17" s="6">
        <f>Produto!E14</f>
        <v>1.2607543664717502</v>
      </c>
      <c r="F17" s="6">
        <f>Produto!F14</f>
        <v>0.55152135684943815</v>
      </c>
      <c r="G17" s="6">
        <f>Produto!G14</f>
        <v>0.53821082470557613</v>
      </c>
      <c r="H17" s="6">
        <f>Produto!H14</f>
        <v>0.94267684740625413</v>
      </c>
      <c r="I17" s="6">
        <f>Produto!I14</f>
        <v>0.61455486912389556</v>
      </c>
      <c r="J17" s="6">
        <f>Produto!J14</f>
        <v>0.51802926851129971</v>
      </c>
      <c r="K17" s="6">
        <f>Produto!K14</f>
        <v>-0.41601364615424519</v>
      </c>
      <c r="L17" s="6">
        <f>Produto!L14</f>
        <v>-0.69188955809471597</v>
      </c>
      <c r="M17" s="6">
        <f>Produto!M14</f>
        <v>0.43495338610406442</v>
      </c>
      <c r="N17" s="6">
        <f>Produto!N14</f>
        <v>0.18973828130171011</v>
      </c>
      <c r="O17" s="6">
        <f>Produto!O14</f>
        <v>2.3564297434366166</v>
      </c>
      <c r="P17" s="6">
        <f>Produto!P14</f>
        <v>2.7739168742380471</v>
      </c>
      <c r="Q17" s="6">
        <f>Produto!Q14</f>
        <v>1.9647268426163489</v>
      </c>
      <c r="R17" s="6">
        <f>Produto!R14</f>
        <v>2.5797005380240767</v>
      </c>
      <c r="S17" s="6">
        <f>Produto!S14</f>
        <v>0.96117126378565398</v>
      </c>
      <c r="T17" s="6">
        <f>Produto!T14</f>
        <v>1.3079150750324509</v>
      </c>
      <c r="U17" s="6">
        <f>Produto!U14</f>
        <v>0.3020186670364744</v>
      </c>
      <c r="V17" s="6">
        <f>Produto!V14</f>
        <v>-0.26620857198100811</v>
      </c>
      <c r="W17" s="6">
        <f>Produto!W14</f>
        <v>-0.15373630257552451</v>
      </c>
      <c r="X17" s="6">
        <f>Produto!X14</f>
        <v>1.182652753800717</v>
      </c>
      <c r="Y17" s="6">
        <f>Produto!Y14</f>
        <v>-0.23345749193977028</v>
      </c>
      <c r="Z17" s="6">
        <f>Produto!Z14</f>
        <v>-0.61729043528073735</v>
      </c>
      <c r="AA17" s="6">
        <f>Produto!AA14</f>
        <v>-4.140103921685478</v>
      </c>
      <c r="AB17" s="6">
        <f>Produto!AB14</f>
        <v>-3.9475734569565213</v>
      </c>
      <c r="AC17" s="6">
        <f>Produto!AC14</f>
        <v>-1.2992418656035731</v>
      </c>
      <c r="AD17" s="6">
        <f>Produto!AD14</f>
        <v>0.80448586274066702</v>
      </c>
      <c r="AE17" s="6">
        <f>Produto!AE14</f>
        <v>1.50133370954455</v>
      </c>
      <c r="AF17" s="6">
        <f>Produto!AF14</f>
        <v>2.165387148297393</v>
      </c>
      <c r="AG17" s="6">
        <f>Produto!AG14</f>
        <v>0.2895048035977954</v>
      </c>
      <c r="AH17" s="6">
        <f>Produto!AH14</f>
        <v>-9.5159915056752808E-2</v>
      </c>
      <c r="AI17" s="6">
        <f>Produto!AI14</f>
        <v>0.19416716380491472</v>
      </c>
      <c r="AJ17" s="6">
        <f>Produto!AJ14</f>
        <v>1.4092277638213968</v>
      </c>
      <c r="AK17" s="6">
        <f>Produto!AK14</f>
        <v>-0.61249182443895434</v>
      </c>
      <c r="AL17" s="6">
        <f>Produto!AL14</f>
        <v>0.77198593438398966</v>
      </c>
      <c r="AM17" s="6">
        <f>Produto!AM14</f>
        <v>0.7025367208805644</v>
      </c>
      <c r="AN17" s="6">
        <f>Produto!AN14</f>
        <v>-9.3155819572354748E-2</v>
      </c>
      <c r="AO17" s="6">
        <f>Produto!AO14</f>
        <v>0.34149472648830059</v>
      </c>
      <c r="AP17" s="6">
        <f>Produto!AP14</f>
        <v>-0.29523118991472419</v>
      </c>
      <c r="AQ17" s="6">
        <f>Produto!AQ14</f>
        <v>-1.4866032682658847E-2</v>
      </c>
      <c r="AR17" s="6">
        <f>Produto!AR14</f>
        <v>0.39479697198625541</v>
      </c>
      <c r="AS17" s="6">
        <f>Produto!AS14</f>
        <v>-0.11400100434669769</v>
      </c>
      <c r="AT17" s="6">
        <f>Produto!AT14</f>
        <v>-0.1235153858153093</v>
      </c>
      <c r="AU17" s="6">
        <f>Produto!AU14</f>
        <v>-2.5043870154062287E-2</v>
      </c>
      <c r="AV17" s="6">
        <f>Produto!AV14</f>
        <v>-0.11191432007198188</v>
      </c>
      <c r="AW17" s="6">
        <f>Produto!AW14</f>
        <v>-0.13837425603971942</v>
      </c>
      <c r="AX17" s="6">
        <f>Produto!AX14</f>
        <v>-0.47428929632121752</v>
      </c>
      <c r="AY17" s="6">
        <f>Produto!AY14</f>
        <v>7.3284724304345517E-3</v>
      </c>
      <c r="AZ17" s="6">
        <f>Produto!AZ14</f>
        <v>9.8504786063546845E-4</v>
      </c>
      <c r="BA17" s="6">
        <f>Produto!BA14</f>
        <v>-5.9431514294305821E-2</v>
      </c>
      <c r="BB17" s="6">
        <f>Produto!BB14</f>
        <v>4.8444315990159303E-2</v>
      </c>
      <c r="BC17" s="6">
        <f>Produto!BC14</f>
        <v>-3.7330861111850577E-2</v>
      </c>
      <c r="BD17" s="6">
        <f>Produto!BD14</f>
        <v>-9.9914063532291486E-2</v>
      </c>
      <c r="BE17" s="6">
        <f>Produto!BE14</f>
        <v>-9.072091855744091E-3</v>
      </c>
      <c r="BF17" s="6">
        <f>Produto!BF14</f>
        <v>7.5339947213493019E-2</v>
      </c>
    </row>
    <row r="18" spans="1:58" x14ac:dyDescent="0.25">
      <c r="A18" s="6">
        <f t="shared" si="0"/>
        <v>15</v>
      </c>
      <c r="B18" s="6">
        <f>Produto!B15</f>
        <v>1.1514836959124253</v>
      </c>
      <c r="C18" s="6">
        <f>Produto!C15</f>
        <v>0.96460684440127231</v>
      </c>
      <c r="D18" s="6">
        <f>Produto!D15</f>
        <v>0.90314324767848397</v>
      </c>
      <c r="E18" s="6">
        <f>Produto!E15</f>
        <v>1.2626088064854102</v>
      </c>
      <c r="F18" s="6">
        <f>Produto!F15</f>
        <v>0.55439258545988412</v>
      </c>
      <c r="G18" s="6">
        <f>Produto!G15</f>
        <v>0.53889574746142088</v>
      </c>
      <c r="H18" s="6">
        <f>Produto!H15</f>
        <v>0.94455151889722977</v>
      </c>
      <c r="I18" s="6">
        <f>Produto!I15</f>
        <v>0.61663266221752</v>
      </c>
      <c r="J18" s="6">
        <f>Produto!J15</f>
        <v>0.51981653444446163</v>
      </c>
      <c r="K18" s="6">
        <f>Produto!K15</f>
        <v>-0.41484024948241771</v>
      </c>
      <c r="L18" s="6">
        <f>Produto!L15</f>
        <v>-0.69095132459768838</v>
      </c>
      <c r="M18" s="6">
        <f>Produto!M15</f>
        <v>0.43903570468273312</v>
      </c>
      <c r="N18" s="6">
        <f>Produto!N15</f>
        <v>0.19214400516329722</v>
      </c>
      <c r="O18" s="6">
        <f>Produto!O15</f>
        <v>2.3624408216866843</v>
      </c>
      <c r="P18" s="6">
        <f>Produto!P15</f>
        <v>2.7801943810012109</v>
      </c>
      <c r="Q18" s="6">
        <f>Produto!Q15</f>
        <v>1.9725602291471134</v>
      </c>
      <c r="R18" s="6">
        <f>Produto!R15</f>
        <v>2.5861343228795075</v>
      </c>
      <c r="S18" s="6">
        <f>Produto!S15</f>
        <v>0.9637490658522152</v>
      </c>
      <c r="T18" s="6">
        <f>Produto!T15</f>
        <v>1.3110070567818211</v>
      </c>
      <c r="U18" s="6">
        <f>Produto!U15</f>
        <v>0.30419413430775588</v>
      </c>
      <c r="V18" s="6">
        <f>Produto!V15</f>
        <v>-0.26533850278602777</v>
      </c>
      <c r="W18" s="6">
        <f>Produto!W15</f>
        <v>-0.15239620227024409</v>
      </c>
      <c r="X18" s="6">
        <f>Produto!X15</f>
        <v>1.1876505962675532</v>
      </c>
      <c r="Y18" s="6">
        <f>Produto!Y15</f>
        <v>-0.2320473528676481</v>
      </c>
      <c r="Z18" s="6">
        <f>Produto!Z15</f>
        <v>-0.61646809251673096</v>
      </c>
      <c r="AA18" s="6">
        <f>Produto!AA15</f>
        <v>-4.1586593933888967</v>
      </c>
      <c r="AB18" s="6">
        <f>Produto!AB15</f>
        <v>-3.980046642625279</v>
      </c>
      <c r="AC18" s="6">
        <f>Produto!AC15</f>
        <v>-1.3200149465093625</v>
      </c>
      <c r="AD18" s="6">
        <f>Produto!AD15</f>
        <v>0.80651201073611567</v>
      </c>
      <c r="AE18" s="6">
        <f>Produto!AE15</f>
        <v>1.5078263291971039</v>
      </c>
      <c r="AF18" s="6">
        <f>Produto!AF15</f>
        <v>2.1716633966580634</v>
      </c>
      <c r="AG18" s="6">
        <f>Produto!AG15</f>
        <v>0.29122814974122946</v>
      </c>
      <c r="AH18" s="6">
        <f>Produto!AH15</f>
        <v>-9.351924163230052E-2</v>
      </c>
      <c r="AI18" s="6">
        <f>Produto!AI15</f>
        <v>0.19583078223317507</v>
      </c>
      <c r="AJ18" s="6">
        <f>Produto!AJ15</f>
        <v>1.4130281666199451</v>
      </c>
      <c r="AK18" s="6">
        <f>Produto!AK15</f>
        <v>-0.61216057395283574</v>
      </c>
      <c r="AL18" s="6">
        <f>Produto!AL15</f>
        <v>0.77124485991018066</v>
      </c>
      <c r="AM18" s="6">
        <f>Produto!AM15</f>
        <v>0.70448321065685882</v>
      </c>
      <c r="AN18" s="6">
        <f>Produto!AN15</f>
        <v>-9.2181482141795446E-2</v>
      </c>
      <c r="AO18" s="6">
        <f>Produto!AO15</f>
        <v>0.34192191198698652</v>
      </c>
      <c r="AP18" s="6">
        <f>Produto!AP15</f>
        <v>-0.29548361871042372</v>
      </c>
      <c r="AQ18" s="6">
        <f>Produto!AQ15</f>
        <v>-1.2937555135150713E-2</v>
      </c>
      <c r="AR18" s="6">
        <f>Produto!AR15</f>
        <v>0.39853229416344504</v>
      </c>
      <c r="AS18" s="6">
        <f>Produto!AS15</f>
        <v>-0.11281572546519847</v>
      </c>
      <c r="AT18" s="6">
        <f>Produto!AT15</f>
        <v>-0.12265163050357852</v>
      </c>
      <c r="AU18" s="6">
        <f>Produto!AU15</f>
        <v>-2.4905228676508351E-2</v>
      </c>
      <c r="AV18" s="6">
        <f>Produto!AV15</f>
        <v>-0.10987857387350086</v>
      </c>
      <c r="AW18" s="6">
        <f>Produto!AW15</f>
        <v>-0.13594173834478029</v>
      </c>
      <c r="AX18" s="6">
        <f>Produto!AX15</f>
        <v>-0.47230907545928735</v>
      </c>
      <c r="AY18" s="6">
        <f>Produto!AY15</f>
        <v>8.0191330674717065E-3</v>
      </c>
      <c r="AZ18" s="6">
        <f>Produto!AZ15</f>
        <v>2.1537875648069971E-3</v>
      </c>
      <c r="BA18" s="6">
        <f>Produto!BA15</f>
        <v>-5.9038555693780026E-2</v>
      </c>
      <c r="BB18" s="6">
        <f>Produto!BB15</f>
        <v>4.915204432613951E-2</v>
      </c>
      <c r="BC18" s="6">
        <f>Produto!BC15</f>
        <v>-3.7564518776633804E-2</v>
      </c>
      <c r="BD18" s="6">
        <f>Produto!BD15</f>
        <v>-0.10020350342078155</v>
      </c>
      <c r="BE18" s="6">
        <f>Produto!BE15</f>
        <v>-8.8577905479336749E-3</v>
      </c>
      <c r="BF18" s="6">
        <f>Produto!BF15</f>
        <v>7.5873119494795915E-2</v>
      </c>
    </row>
    <row r="19" spans="1:58" x14ac:dyDescent="0.25">
      <c r="A19" s="6">
        <f t="shared" si="0"/>
        <v>16</v>
      </c>
      <c r="B19" s="6">
        <f>Produto!B16</f>
        <v>1.1526326459433411</v>
      </c>
      <c r="C19" s="6">
        <f>Produto!C16</f>
        <v>0.96599778174799589</v>
      </c>
      <c r="D19" s="6">
        <f>Produto!D16</f>
        <v>0.90438133012566979</v>
      </c>
      <c r="E19" s="6">
        <f>Produto!E16</f>
        <v>1.2638212619588307</v>
      </c>
      <c r="F19" s="6">
        <f>Produto!F16</f>
        <v>0.55649394578247691</v>
      </c>
      <c r="G19" s="6">
        <f>Produto!G16</f>
        <v>0.53930554523777818</v>
      </c>
      <c r="H19" s="6">
        <f>Produto!H16</f>
        <v>0.94578988404590003</v>
      </c>
      <c r="I19" s="6">
        <f>Produto!I16</f>
        <v>0.61805951540150339</v>
      </c>
      <c r="J19" s="6">
        <f>Produto!J16</f>
        <v>0.52102981599218001</v>
      </c>
      <c r="K19" s="6">
        <f>Produto!K16</f>
        <v>-0.41395221222636502</v>
      </c>
      <c r="L19" s="6">
        <f>Produto!L16</f>
        <v>-0.69024510077858592</v>
      </c>
      <c r="M19" s="6">
        <f>Produto!M16</f>
        <v>0.44185062951258569</v>
      </c>
      <c r="N19" s="6">
        <f>Produto!N16</f>
        <v>0.19379294295966965</v>
      </c>
      <c r="O19" s="6">
        <f>Produto!O16</f>
        <v>2.3670207569088664</v>
      </c>
      <c r="P19" s="6">
        <f>Produto!P16</f>
        <v>2.7853467292597633</v>
      </c>
      <c r="Q19" s="6">
        <f>Produto!Q16</f>
        <v>1.9790050000243031</v>
      </c>
      <c r="R19" s="6">
        <f>Produto!R16</f>
        <v>2.5909235828475374</v>
      </c>
      <c r="S19" s="6">
        <f>Produto!S16</f>
        <v>0.96545791494808686</v>
      </c>
      <c r="T19" s="6">
        <f>Produto!T16</f>
        <v>1.3130020207030357</v>
      </c>
      <c r="U19" s="6">
        <f>Produto!U16</f>
        <v>0.30571228732780842</v>
      </c>
      <c r="V19" s="6">
        <f>Produto!V16</f>
        <v>-0.26467714405012943</v>
      </c>
      <c r="W19" s="6">
        <f>Produto!W16</f>
        <v>-0.15140671555811114</v>
      </c>
      <c r="X19" s="6">
        <f>Produto!X16</f>
        <v>1.1913721324878335</v>
      </c>
      <c r="Y19" s="6">
        <f>Produto!Y16</f>
        <v>-0.23106560487716754</v>
      </c>
      <c r="Z19" s="6">
        <f>Produto!Z16</f>
        <v>-0.61584827392920927</v>
      </c>
      <c r="AA19" s="6">
        <f>Produto!AA16</f>
        <v>-4.1719414809527233</v>
      </c>
      <c r="AB19" s="6">
        <f>Produto!AB16</f>
        <v>-4.0030394923540218</v>
      </c>
      <c r="AC19" s="6">
        <f>Produto!AC16</f>
        <v>-1.3353227420944358</v>
      </c>
      <c r="AD19" s="6">
        <f>Produto!AD16</f>
        <v>0.80784135236631194</v>
      </c>
      <c r="AE19" s="6">
        <f>Produto!AE16</f>
        <v>1.5124270241523963</v>
      </c>
      <c r="AF19" s="6">
        <f>Produto!AF16</f>
        <v>2.1766259161341894</v>
      </c>
      <c r="AG19" s="6">
        <f>Produto!AG16</f>
        <v>0.29241927110390531</v>
      </c>
      <c r="AH19" s="6">
        <f>Produto!AH16</f>
        <v>-9.2282572652546691E-2</v>
      </c>
      <c r="AI19" s="6">
        <f>Produto!AI16</f>
        <v>0.19709599871273742</v>
      </c>
      <c r="AJ19" s="6">
        <f>Produto!AJ16</f>
        <v>1.4158658994241513</v>
      </c>
      <c r="AK19" s="6">
        <f>Produto!AK16</f>
        <v>-0.61186042733124557</v>
      </c>
      <c r="AL19" s="6">
        <f>Produto!AL16</f>
        <v>0.77067535786372598</v>
      </c>
      <c r="AM19" s="6">
        <f>Produto!AM16</f>
        <v>0.70591661652772419</v>
      </c>
      <c r="AN19" s="6">
        <f>Produto!AN16</f>
        <v>-9.1522916011077537E-2</v>
      </c>
      <c r="AO19" s="6">
        <f>Produto!AO16</f>
        <v>0.34223073394856751</v>
      </c>
      <c r="AP19" s="6">
        <f>Produto!AP16</f>
        <v>-0.29561497337574627</v>
      </c>
      <c r="AQ19" s="6">
        <f>Produto!AQ16</f>
        <v>-1.1344023110027024E-2</v>
      </c>
      <c r="AR19" s="6">
        <f>Produto!AR16</f>
        <v>0.40156158594599756</v>
      </c>
      <c r="AS19" s="6">
        <f>Produto!AS16</f>
        <v>-0.11182411133140446</v>
      </c>
      <c r="AT19" s="6">
        <f>Produto!AT16</f>
        <v>-0.12196500250012399</v>
      </c>
      <c r="AU19" s="6">
        <f>Produto!AU16</f>
        <v>-2.4821214838921524E-2</v>
      </c>
      <c r="AV19" s="6">
        <f>Produto!AV16</f>
        <v>-0.10834543073259262</v>
      </c>
      <c r="AW19" s="6">
        <f>Produto!AW16</f>
        <v>-0.13403428372843473</v>
      </c>
      <c r="AX19" s="6">
        <f>Produto!AX16</f>
        <v>-0.47071770998785567</v>
      </c>
      <c r="AY19" s="6">
        <f>Produto!AY16</f>
        <v>8.5204593920362726E-3</v>
      </c>
      <c r="AZ19" s="6">
        <f>Produto!AZ16</f>
        <v>3.1439287582202269E-3</v>
      </c>
      <c r="BA19" s="6">
        <f>Produto!BA16</f>
        <v>-5.8729331948215169E-2</v>
      </c>
      <c r="BB19" s="6">
        <f>Produto!BB16</f>
        <v>4.965698017620479E-2</v>
      </c>
      <c r="BC19" s="6">
        <f>Produto!BC16</f>
        <v>-3.7717370480039314E-2</v>
      </c>
      <c r="BD19" s="6">
        <f>Produto!BD16</f>
        <v>-0.10044647455923483</v>
      </c>
      <c r="BE19" s="6">
        <f>Produto!BE16</f>
        <v>-8.6172713762988629E-3</v>
      </c>
      <c r="BF19" s="6">
        <f>Produto!BF16</f>
        <v>7.628214454205029E-2</v>
      </c>
    </row>
    <row r="20" spans="1:58" x14ac:dyDescent="0.25">
      <c r="A20" s="6">
        <f t="shared" si="0"/>
        <v>17</v>
      </c>
      <c r="B20" s="6">
        <f>Produto!B17</f>
        <v>1.1533852432409342</v>
      </c>
      <c r="C20" s="6">
        <f>Produto!C17</f>
        <v>0.96693411541310947</v>
      </c>
      <c r="D20" s="6">
        <f>Produto!D17</f>
        <v>0.90521895979849276</v>
      </c>
      <c r="E20" s="6">
        <f>Produto!E17</f>
        <v>1.2646253567749177</v>
      </c>
      <c r="F20" s="6">
        <f>Produto!F17</f>
        <v>0.55803888680283631</v>
      </c>
      <c r="G20" s="6">
        <f>Produto!G17</f>
        <v>0.53954897959784809</v>
      </c>
      <c r="H20" s="6">
        <f>Produto!H17</f>
        <v>0.94661504384345729</v>
      </c>
      <c r="I20" s="6">
        <f>Produto!I17</f>
        <v>0.61904357865494308</v>
      </c>
      <c r="J20" s="6">
        <f>Produto!J17</f>
        <v>0.52185660929360278</v>
      </c>
      <c r="K20" s="6">
        <f>Produto!K17</f>
        <v>-0.41328197321212068</v>
      </c>
      <c r="L20" s="6">
        <f>Produto!L17</f>
        <v>-0.68971225932666913</v>
      </c>
      <c r="M20" s="6">
        <f>Produto!M17</f>
        <v>0.44380286129459545</v>
      </c>
      <c r="N20" s="6">
        <f>Produto!N17</f>
        <v>0.19493166480115676</v>
      </c>
      <c r="O20" s="6">
        <f>Produto!O17</f>
        <v>2.3705108078088122</v>
      </c>
      <c r="P20" s="6">
        <f>Produto!P17</f>
        <v>2.7895584995794476</v>
      </c>
      <c r="Q20" s="6">
        <f>Produto!Q17</f>
        <v>1.9842941708284378</v>
      </c>
      <c r="R20" s="6">
        <f>Produto!R17</f>
        <v>2.5945051863337287</v>
      </c>
      <c r="S20" s="6">
        <f>Produto!S17</f>
        <v>0.96659455838428165</v>
      </c>
      <c r="T20" s="6">
        <f>Produto!T17</f>
        <v>1.3142906332345605</v>
      </c>
      <c r="U20" s="6">
        <f>Produto!U17</f>
        <v>0.3067787014767509</v>
      </c>
      <c r="V20" s="6">
        <f>Produto!V17</f>
        <v>-0.26417480414742123</v>
      </c>
      <c r="W20" s="6">
        <f>Produto!W17</f>
        <v>-0.15067198716329777</v>
      </c>
      <c r="X20" s="6">
        <f>Produto!X17</f>
        <v>1.1941510291742619</v>
      </c>
      <c r="Y20" s="6">
        <f>Produto!Y17</f>
        <v>-0.23037472983562512</v>
      </c>
      <c r="Z20" s="6">
        <f>Produto!Z17</f>
        <v>-0.61537721089320874</v>
      </c>
      <c r="AA20" s="6">
        <f>Produto!AA17</f>
        <v>-4.1814736418193004</v>
      </c>
      <c r="AB20" s="6">
        <f>Produto!AB17</f>
        <v>-4.0193744936897762</v>
      </c>
      <c r="AC20" s="6">
        <f>Produto!AC17</f>
        <v>-1.346624737749047</v>
      </c>
      <c r="AD20" s="6">
        <f>Produto!AD17</f>
        <v>0.80871157231765523</v>
      </c>
      <c r="AE20" s="6">
        <f>Produto!AE17</f>
        <v>1.5156923166327774</v>
      </c>
      <c r="AF20" s="6">
        <f>Produto!AF17</f>
        <v>2.1805438719522341</v>
      </c>
      <c r="AG20" s="6">
        <f>Produto!AG17</f>
        <v>0.29324666480723405</v>
      </c>
      <c r="AH20" s="6">
        <f>Produto!AH17</f>
        <v>-9.1344637327916978E-2</v>
      </c>
      <c r="AI20" s="6">
        <f>Produto!AI17</f>
        <v>0.19806246326501409</v>
      </c>
      <c r="AJ20" s="6">
        <f>Produto!AJ17</f>
        <v>1.4180001453940383</v>
      </c>
      <c r="AK20" s="6">
        <f>Produto!AK17</f>
        <v>-0.61160121451115934</v>
      </c>
      <c r="AL20" s="6">
        <f>Produto!AL17</f>
        <v>0.77023715075106303</v>
      </c>
      <c r="AM20" s="6">
        <f>Produto!AM17</f>
        <v>0.70698146870644685</v>
      </c>
      <c r="AN20" s="6">
        <f>Produto!AN17</f>
        <v>-9.1076178354876358E-2</v>
      </c>
      <c r="AO20" s="6">
        <f>Produto!AO17</f>
        <v>0.3424529801146825</v>
      </c>
      <c r="AP20" s="6">
        <f>Produto!AP17</f>
        <v>-0.29567352713661954</v>
      </c>
      <c r="AQ20" s="6">
        <f>Produto!AQ17</f>
        <v>-1.0018238781905886E-2</v>
      </c>
      <c r="AR20" s="6">
        <f>Produto!AR17</f>
        <v>0.4040283352507279</v>
      </c>
      <c r="AS20" s="6">
        <f>Produto!AS17</f>
        <v>-0.11098734313471637</v>
      </c>
      <c r="AT20" s="6">
        <f>Produto!AT17</f>
        <v>-0.12142439358013846</v>
      </c>
      <c r="AU20" s="6">
        <f>Produto!AU17</f>
        <v>-2.4770192220979759E-2</v>
      </c>
      <c r="AV20" s="6">
        <f>Produto!AV17</f>
        <v>-0.1071862302972737</v>
      </c>
      <c r="AW20" s="6">
        <f>Produto!AW17</f>
        <v>-0.13253544293129194</v>
      </c>
      <c r="AX20" s="6">
        <f>Produto!AX17</f>
        <v>-0.46943063565969556</v>
      </c>
      <c r="AY20" s="6">
        <f>Produto!AY17</f>
        <v>8.8871842198745554E-3</v>
      </c>
      <c r="AZ20" s="6">
        <f>Produto!AZ17</f>
        <v>3.9873378521848579E-3</v>
      </c>
      <c r="BA20" s="6">
        <f>Produto!BA17</f>
        <v>-5.8485188251422571E-2</v>
      </c>
      <c r="BB20" s="6">
        <f>Produto!BB17</f>
        <v>5.002144741874659E-2</v>
      </c>
      <c r="BC20" s="6">
        <f>Produto!BC17</f>
        <v>-3.7817322027200451E-2</v>
      </c>
      <c r="BD20" s="6">
        <f>Produto!BD17</f>
        <v>-0.1006509151681434</v>
      </c>
      <c r="BE20" s="6">
        <f>Produto!BE17</f>
        <v>-8.3878960529748525E-3</v>
      </c>
      <c r="BF20" s="6">
        <f>Produto!BF17</f>
        <v>7.6598334317012906E-2</v>
      </c>
    </row>
    <row r="21" spans="1:58" x14ac:dyDescent="0.25">
      <c r="A21" s="6">
        <f t="shared" si="0"/>
        <v>18</v>
      </c>
      <c r="B21" s="6">
        <f>Produto!B18</f>
        <v>1.1538860792905004</v>
      </c>
      <c r="C21" s="6">
        <f>Produto!C18</f>
        <v>0.96757162094511795</v>
      </c>
      <c r="D21" s="6">
        <f>Produto!D18</f>
        <v>0.90579233156513617</v>
      </c>
      <c r="E21" s="6">
        <f>Produto!E18</f>
        <v>1.2651681651985269</v>
      </c>
      <c r="F21" s="6">
        <f>Produto!F18</f>
        <v>0.55918596866730841</v>
      </c>
      <c r="G21" s="6">
        <f>Produto!G18</f>
        <v>0.539694831141313</v>
      </c>
      <c r="H21" s="6">
        <f>Produto!H18</f>
        <v>0.94717254742451296</v>
      </c>
      <c r="I21" s="6">
        <f>Produto!I18</f>
        <v>0.61972879960512373</v>
      </c>
      <c r="J21" s="6">
        <f>Produto!J18</f>
        <v>0.52242493082235164</v>
      </c>
      <c r="K21" s="6">
        <f>Produto!K18</f>
        <v>-0.41277470114875481</v>
      </c>
      <c r="L21" s="6">
        <f>Produto!L18</f>
        <v>-0.68930733858142412</v>
      </c>
      <c r="M21" s="6">
        <f>Produto!M18</f>
        <v>0.44516968330383655</v>
      </c>
      <c r="N21" s="6">
        <f>Produto!N18</f>
        <v>0.19572699425725038</v>
      </c>
      <c r="O21" s="6">
        <f>Produto!O18</f>
        <v>2.3731932037961423</v>
      </c>
      <c r="P21" s="6">
        <f>Produto!P18</f>
        <v>2.7930197225352282</v>
      </c>
      <c r="Q21" s="6">
        <f>Produto!Q18</f>
        <v>1.9886501341123131</v>
      </c>
      <c r="R21" s="6">
        <f>Produto!R18</f>
        <v>2.597209729829264</v>
      </c>
      <c r="S21" s="6">
        <f>Produto!S18</f>
        <v>0.96735719814442511</v>
      </c>
      <c r="T21" s="6">
        <f>Produto!T18</f>
        <v>1.3151274228591303</v>
      </c>
      <c r="U21" s="6">
        <f>Produto!U18</f>
        <v>0.30753587365879298</v>
      </c>
      <c r="V21" s="6">
        <f>Produto!V18</f>
        <v>-0.26379213206114693</v>
      </c>
      <c r="W21" s="6">
        <f>Produto!W18</f>
        <v>-0.15012180460421964</v>
      </c>
      <c r="X21" s="6">
        <f>Produto!X18</f>
        <v>1.1962429351000115</v>
      </c>
      <c r="Y21" s="6">
        <f>Produto!Y18</f>
        <v>-0.22988181252194817</v>
      </c>
      <c r="Z21" s="6">
        <f>Produto!Z18</f>
        <v>-0.61501572811200056</v>
      </c>
      <c r="AA21" s="6">
        <f>Produto!AA18</f>
        <v>-4.188355316977022</v>
      </c>
      <c r="AB21" s="6">
        <f>Produto!AB18</f>
        <v>-4.0310536723612405</v>
      </c>
      <c r="AC21" s="6">
        <f>Produto!AC18</f>
        <v>-1.3550003143696476</v>
      </c>
      <c r="AD21" s="6">
        <f>Produto!AD18</f>
        <v>0.80928282918462102</v>
      </c>
      <c r="AE21" s="6">
        <f>Produto!AE18</f>
        <v>1.5180232032969698</v>
      </c>
      <c r="AF21" s="6">
        <f>Produto!AF18</f>
        <v>2.1836664379476289</v>
      </c>
      <c r="AG21" s="6">
        <f>Produto!AG18</f>
        <v>0.29382740817180952</v>
      </c>
      <c r="AH21" s="6">
        <f>Produto!AH18</f>
        <v>-9.0626231843815575E-2</v>
      </c>
      <c r="AI21" s="6">
        <f>Produto!AI18</f>
        <v>0.19880810488497325</v>
      </c>
      <c r="AJ21" s="6">
        <f>Produto!AJ18</f>
        <v>1.4196259559941415</v>
      </c>
      <c r="AK21" s="6">
        <f>Produto!AK18</f>
        <v>-0.61138284400537035</v>
      </c>
      <c r="AL21" s="6">
        <f>Produto!AL18</f>
        <v>0.76989702564815854</v>
      </c>
      <c r="AM21" s="6">
        <f>Produto!AM18</f>
        <v>0.70778205105188619</v>
      </c>
      <c r="AN21" s="6">
        <f>Produto!AN18</f>
        <v>-9.0770842947340835E-2</v>
      </c>
      <c r="AO21" s="6">
        <f>Produto!AO18</f>
        <v>0.34261344079109524</v>
      </c>
      <c r="AP21" s="6">
        <f>Produto!AP18</f>
        <v>-0.29569045915104342</v>
      </c>
      <c r="AQ21" s="6">
        <f>Produto!AQ18</f>
        <v>-8.9034683470323728E-3</v>
      </c>
      <c r="AR21" s="6">
        <f>Produto!AR18</f>
        <v>0.40605790513483786</v>
      </c>
      <c r="AS21" s="6">
        <f>Produto!AS18</f>
        <v>-0.11027365087681318</v>
      </c>
      <c r="AT21" s="6">
        <f>Produto!AT18</f>
        <v>-0.12100025243524382</v>
      </c>
      <c r="AU21" s="6">
        <f>Produto!AU18</f>
        <v>-2.4739791282135659E-2</v>
      </c>
      <c r="AV21" s="6">
        <f>Produto!AV18</f>
        <v>-0.10630248405546494</v>
      </c>
      <c r="AW21" s="6">
        <f>Produto!AW18</f>
        <v>-0.13134960037353149</v>
      </c>
      <c r="AX21" s="6">
        <f>Produto!AX18</f>
        <v>-0.46837926348058945</v>
      </c>
      <c r="AY21" s="6">
        <f>Produto!AY18</f>
        <v>9.1579983945822008E-3</v>
      </c>
      <c r="AZ21" s="6">
        <f>Produto!AZ18</f>
        <v>4.7117160664189583E-3</v>
      </c>
      <c r="BA21" s="6">
        <f>Produto!BA18</f>
        <v>-5.8291535496934888E-2</v>
      </c>
      <c r="BB21" s="6">
        <f>Produto!BB18</f>
        <v>5.0287813667782011E-2</v>
      </c>
      <c r="BC21" s="6">
        <f>Produto!BC18</f>
        <v>-3.7884312898239791E-2</v>
      </c>
      <c r="BD21" s="6">
        <f>Produto!BD18</f>
        <v>-0.10082558045286794</v>
      </c>
      <c r="BE21" s="6">
        <f>Produto!BE18</f>
        <v>-8.1858320872596479E-3</v>
      </c>
      <c r="BF21" s="6">
        <f>Produto!BF18</f>
        <v>7.6845383781076748E-2</v>
      </c>
    </row>
    <row r="22" spans="1:58" x14ac:dyDescent="0.25">
      <c r="A22" s="6">
        <f t="shared" si="0"/>
        <v>19</v>
      </c>
      <c r="B22" s="6">
        <f>Produto!B19</f>
        <v>1.1542283520510122</v>
      </c>
      <c r="C22" s="6">
        <f>Produto!C19</f>
        <v>0.96801541292044213</v>
      </c>
      <c r="D22" s="6">
        <f>Produto!D19</f>
        <v>0.90619402952110129</v>
      </c>
      <c r="E22" s="6">
        <f>Produto!E19</f>
        <v>1.2655448073982445</v>
      </c>
      <c r="F22" s="6">
        <f>Produto!F19</f>
        <v>0.56005463319346305</v>
      </c>
      <c r="G22" s="6">
        <f>Produto!G19</f>
        <v>0.53978736208595279</v>
      </c>
      <c r="H22" s="6">
        <f>Produto!H19</f>
        <v>0.947558751118871</v>
      </c>
      <c r="I22" s="6">
        <f>Produto!I19</f>
        <v>0.6202160588315353</v>
      </c>
      <c r="J22" s="6">
        <f>Produto!J19</f>
        <v>0.52282317055110106</v>
      </c>
      <c r="K22" s="6">
        <f>Produto!K19</f>
        <v>-0.41238534346136335</v>
      </c>
      <c r="L22" s="6">
        <f>Produto!L19</f>
        <v>-0.68899382430241962</v>
      </c>
      <c r="M22" s="6">
        <f>Produto!M19</f>
        <v>0.44614462432730484</v>
      </c>
      <c r="N22" s="6">
        <f>Produto!N19</f>
        <v>0.19629385431030322</v>
      </c>
      <c r="O22" s="6">
        <f>Produto!O19</f>
        <v>2.375326255641097</v>
      </c>
      <c r="P22" s="6">
        <f>Produto!P19</f>
        <v>2.7959579582152339</v>
      </c>
      <c r="Q22" s="6">
        <f>Produto!Q19</f>
        <v>1.9922995153776268</v>
      </c>
      <c r="R22" s="6">
        <f>Produto!R19</f>
        <v>2.5992892496640385</v>
      </c>
      <c r="S22" s="6">
        <f>Produto!S19</f>
        <v>0.96787967149927212</v>
      </c>
      <c r="T22" s="6">
        <f>Produto!T19</f>
        <v>1.315679232857625</v>
      </c>
      <c r="U22" s="6">
        <f>Produto!U19</f>
        <v>0.30808453864372698</v>
      </c>
      <c r="V22" s="6">
        <f>Produto!V19</f>
        <v>-0.26349711386196573</v>
      </c>
      <c r="W22" s="6">
        <f>Produto!W19</f>
        <v>-0.14970279849402246</v>
      </c>
      <c r="X22" s="6">
        <f>Produto!X19</f>
        <v>1.1978456080167454</v>
      </c>
      <c r="Y22" s="6">
        <f>Produto!Y19</f>
        <v>-0.22952191792011689</v>
      </c>
      <c r="Z22" s="6">
        <f>Produto!Z19</f>
        <v>-0.61473340468530813</v>
      </c>
      <c r="AA22" s="6">
        <f>Produto!AA19</f>
        <v>-4.1933874591034925</v>
      </c>
      <c r="AB22" s="6">
        <f>Produto!AB19</f>
        <v>-4.0395077208580377</v>
      </c>
      <c r="AC22" s="6">
        <f>Produto!AC19</f>
        <v>-1.3612519740861195</v>
      </c>
      <c r="AD22" s="6">
        <f>Produto!AD19</f>
        <v>0.80966472758017272</v>
      </c>
      <c r="AE22" s="6">
        <f>Produto!AE19</f>
        <v>1.5197115684969065</v>
      </c>
      <c r="AF22" s="6">
        <f>Produto!AF19</f>
        <v>2.1862541378228739</v>
      </c>
      <c r="AG22" s="6">
        <f>Produto!AG19</f>
        <v>0.29424446530577075</v>
      </c>
      <c r="AH22" s="6">
        <f>Produto!AH19</f>
        <v>-9.0064762453612168E-2</v>
      </c>
      <c r="AI22" s="6">
        <f>Produto!AI19</f>
        <v>0.19939478484489737</v>
      </c>
      <c r="AJ22" s="6">
        <f>Produto!AJ19</f>
        <v>1.4208912662844186</v>
      </c>
      <c r="AK22" s="6">
        <f>Produto!AK19</f>
        <v>-0.61119790041666011</v>
      </c>
      <c r="AL22" s="6">
        <f>Produto!AL19</f>
        <v>0.76962821144146432</v>
      </c>
      <c r="AM22" s="6">
        <f>Produto!AM19</f>
        <v>0.7083967549886383</v>
      </c>
      <c r="AN22" s="6">
        <f>Produto!AN19</f>
        <v>-9.0558473333735012E-2</v>
      </c>
      <c r="AO22" s="6">
        <f>Produto!AO19</f>
        <v>0.34273166530343069</v>
      </c>
      <c r="AP22" s="6">
        <f>Produto!AP19</f>
        <v>-0.2956848136176915</v>
      </c>
      <c r="AQ22" s="6">
        <f>Produto!AQ19</f>
        <v>-7.9489025364698485E-3</v>
      </c>
      <c r="AR22" s="6">
        <f>Produto!AR19</f>
        <v>0.40776945618787863</v>
      </c>
      <c r="AS22" s="6">
        <f>Produto!AS19</f>
        <v>-0.10965468465128358</v>
      </c>
      <c r="AT22" s="6">
        <f>Produto!AT19</f>
        <v>-0.12066485813478911</v>
      </c>
      <c r="AU22" s="6">
        <f>Produto!AU19</f>
        <v>-2.4722485697747931E-2</v>
      </c>
      <c r="AV22" s="6">
        <f>Produto!AV19</f>
        <v>-0.10561535448133652</v>
      </c>
      <c r="AW22" s="6">
        <f>Produto!AW19</f>
        <v>-0.13039443969665721</v>
      </c>
      <c r="AX22" s="6">
        <f>Produto!AX19</f>
        <v>-0.46750425677681839</v>
      </c>
      <c r="AY22" s="6">
        <f>Produto!AY19</f>
        <v>9.3623664042308263E-3</v>
      </c>
      <c r="AZ22" s="6">
        <f>Produto!AZ19</f>
        <v>5.3427100293435004E-3</v>
      </c>
      <c r="BA22" s="6">
        <f>Produto!BA19</f>
        <v>-5.81360872811576E-2</v>
      </c>
      <c r="BB22" s="6">
        <f>Produto!BB19</f>
        <v>5.0487904143414752E-2</v>
      </c>
      <c r="BC22" s="6">
        <f>Produto!BC19</f>
        <v>-3.7932533160733861E-2</v>
      </c>
      <c r="BD22" s="6">
        <f>Produto!BD19</f>
        <v>-0.10097858606908927</v>
      </c>
      <c r="BE22" s="6">
        <f>Produto!BE19</f>
        <v>-8.0153535877980353E-3</v>
      </c>
      <c r="BF22" s="6">
        <f>Produto!BF19</f>
        <v>7.7043151249833741E-2</v>
      </c>
    </row>
    <row r="23" spans="1:58" x14ac:dyDescent="0.25">
      <c r="A23" s="6">
        <f t="shared" si="0"/>
        <v>20</v>
      </c>
      <c r="B23" s="6">
        <f>Produto!B20</f>
        <v>1.1544727167254853</v>
      </c>
      <c r="C23" s="6">
        <f>Produto!C20</f>
        <v>0.96833823435469313</v>
      </c>
      <c r="D23" s="6">
        <f>Produto!D20</f>
        <v>0.90648807538762366</v>
      </c>
      <c r="E23" s="6">
        <f>Produto!E20</f>
        <v>1.2658181748191222</v>
      </c>
      <c r="F23" s="6">
        <f>Produto!F20</f>
        <v>0.56073660474804665</v>
      </c>
      <c r="G23" s="6">
        <f>Produto!G20</f>
        <v>0.53985448052369378</v>
      </c>
      <c r="H23" s="6">
        <f>Produto!H20</f>
        <v>0.94783927393948808</v>
      </c>
      <c r="I23" s="6">
        <f>Produto!I20</f>
        <v>0.62057834104207732</v>
      </c>
      <c r="J23" s="6">
        <f>Produto!J20</f>
        <v>0.5231143074271527</v>
      </c>
      <c r="K23" s="6">
        <f>Produto!K20</f>
        <v>-0.41207578464417249</v>
      </c>
      <c r="L23" s="6">
        <f>Produto!L20</f>
        <v>-0.68874081228507134</v>
      </c>
      <c r="M23" s="6">
        <f>Produto!M20</f>
        <v>0.44686434930658603</v>
      </c>
      <c r="N23" s="6">
        <f>Produto!N20</f>
        <v>0.19671446561828621</v>
      </c>
      <c r="O23" s="6">
        <f>Produto!O20</f>
        <v>2.3770426405262723</v>
      </c>
      <c r="P23" s="6">
        <f>Produto!P20</f>
        <v>2.798451224266052</v>
      </c>
      <c r="Q23" s="6">
        <f>Produto!Q20</f>
        <v>1.9954238835152349</v>
      </c>
      <c r="R23" s="6">
        <f>Produto!R20</f>
        <v>2.6009373199220587</v>
      </c>
      <c r="S23" s="6">
        <f>Produto!S20</f>
        <v>0.96825501966806282</v>
      </c>
      <c r="T23" s="6">
        <f>Produto!T20</f>
        <v>1.3160579779176285</v>
      </c>
      <c r="U23" s="6">
        <f>Produto!U20</f>
        <v>0.30849846773224332</v>
      </c>
      <c r="V23" s="6">
        <f>Produto!V20</f>
        <v>-0.26326269696153037</v>
      </c>
      <c r="W23" s="6">
        <f>Produto!W20</f>
        <v>-0.14937220801775064</v>
      </c>
      <c r="X23" s="6">
        <f>Produto!X20</f>
        <v>1.199116312987214</v>
      </c>
      <c r="Y23" s="6">
        <f>Produto!Y20</f>
        <v>-0.22924726626161185</v>
      </c>
      <c r="Z23" s="6">
        <f>Produto!Z20</f>
        <v>-0.6145054864070798</v>
      </c>
      <c r="AA23" s="6">
        <f>Produto!AA20</f>
        <v>-4.1971686221697553</v>
      </c>
      <c r="AB23" s="6">
        <f>Produto!AB20</f>
        <v>-4.0457812402241222</v>
      </c>
      <c r="AC23" s="6">
        <f>Produto!AC20</f>
        <v>-1.3659859406083052</v>
      </c>
      <c r="AD23" s="6">
        <f>Produto!AD20</f>
        <v>0.80993160779567752</v>
      </c>
      <c r="AE23" s="6">
        <f>Produto!AE20</f>
        <v>1.5209713487269072</v>
      </c>
      <c r="AF23" s="6">
        <f>Produto!AF20</f>
        <v>2.1883960695434856</v>
      </c>
      <c r="AG23" s="6">
        <f>Produto!AG20</f>
        <v>0.2945554521352145</v>
      </c>
      <c r="AH23" s="6">
        <f>Produto!AH20</f>
        <v>-8.9612393275861901E-2</v>
      </c>
      <c r="AI23" s="6">
        <f>Produto!AI20</f>
        <v>0.19986935390776672</v>
      </c>
      <c r="AJ23" s="6">
        <f>Produto!AJ20</f>
        <v>1.4219080513010685</v>
      </c>
      <c r="AK23" s="6">
        <f>Produto!AK20</f>
        <v>-0.61104355788358378</v>
      </c>
      <c r="AL23" s="6">
        <f>Produto!AL20</f>
        <v>0.76940864079042548</v>
      </c>
      <c r="AM23" s="6">
        <f>Produto!AM20</f>
        <v>0.70888737677967661</v>
      </c>
      <c r="AN23" s="6">
        <f>Produto!AN20</f>
        <v>-9.0407071469900124E-2</v>
      </c>
      <c r="AO23" s="6">
        <f>Produto!AO20</f>
        <v>0.34281946864416213</v>
      </c>
      <c r="AP23" s="6">
        <f>Produto!AP20</f>
        <v>-0.29566787745572976</v>
      </c>
      <c r="AQ23" s="6">
        <f>Produto!AQ20</f>
        <v>-7.1136393884230209E-3</v>
      </c>
      <c r="AR23" s="6">
        <f>Produto!AR20</f>
        <v>0.40923769412095634</v>
      </c>
      <c r="AS23" s="6">
        <f>Produto!AS20</f>
        <v>-0.10910624494560039</v>
      </c>
      <c r="AT23" s="6">
        <f>Produto!AT20</f>
        <v>-0.12039300736800262</v>
      </c>
      <c r="AU23" s="6">
        <f>Produto!AU20</f>
        <v>-2.471505457757317E-2</v>
      </c>
      <c r="AV23" s="6">
        <f>Produto!AV20</f>
        <v>-0.1050659000107812</v>
      </c>
      <c r="AW23" s="6">
        <f>Produto!AW20</f>
        <v>-0.12960591306884206</v>
      </c>
      <c r="AX23" s="6">
        <f>Produto!AX20</f>
        <v>-0.46675806503136963</v>
      </c>
      <c r="AY23" s="6">
        <f>Produto!AY20</f>
        <v>9.5198985865296848E-3</v>
      </c>
      <c r="AZ23" s="6">
        <f>Produto!AZ20</f>
        <v>5.9031395347020066E-3</v>
      </c>
      <c r="BA23" s="6">
        <f>Produto!BA20</f>
        <v>-5.8008313335811135E-2</v>
      </c>
      <c r="BB23" s="6">
        <f>Produto!BB20</f>
        <v>5.0639833769450249E-2</v>
      </c>
      <c r="BC23" s="6">
        <f>Produto!BC20</f>
        <v>-3.79729350045932E-2</v>
      </c>
      <c r="BD23" s="6">
        <f>Produto!BD20</f>
        <v>-0.10111697287353838</v>
      </c>
      <c r="BE23" s="6">
        <f>Produto!BE20</f>
        <v>-7.874300217680652E-3</v>
      </c>
      <c r="BF23" s="6">
        <f>Produto!BF20</f>
        <v>7.720482158306563E-2</v>
      </c>
    </row>
    <row r="24" spans="1:58" x14ac:dyDescent="0.25">
      <c r="A24" s="6" t="s">
        <v>65</v>
      </c>
      <c r="B24" s="6">
        <f>RANK(B23,$B$23:$BF$23)</f>
        <v>11</v>
      </c>
      <c r="C24" s="6">
        <f t="shared" ref="C24:BF24" si="1">RANK(C23,$B$23:$BF$23)</f>
        <v>12</v>
      </c>
      <c r="D24" s="6">
        <f t="shared" si="1"/>
        <v>15</v>
      </c>
      <c r="E24" s="6">
        <f t="shared" si="1"/>
        <v>9</v>
      </c>
      <c r="F24" s="6">
        <f t="shared" si="1"/>
        <v>20</v>
      </c>
      <c r="G24" s="6">
        <f t="shared" si="1"/>
        <v>21</v>
      </c>
      <c r="H24" s="6">
        <f t="shared" si="1"/>
        <v>14</v>
      </c>
      <c r="I24" s="6">
        <f t="shared" si="1"/>
        <v>19</v>
      </c>
      <c r="J24" s="6">
        <f t="shared" si="1"/>
        <v>22</v>
      </c>
      <c r="K24" s="6">
        <f t="shared" si="1"/>
        <v>50</v>
      </c>
      <c r="L24" s="6">
        <f t="shared" si="1"/>
        <v>54</v>
      </c>
      <c r="M24" s="6">
        <f t="shared" si="1"/>
        <v>23</v>
      </c>
      <c r="N24" s="6">
        <f t="shared" si="1"/>
        <v>29</v>
      </c>
      <c r="O24" s="6">
        <f t="shared" si="1"/>
        <v>3</v>
      </c>
      <c r="P24" s="6">
        <f t="shared" si="1"/>
        <v>1</v>
      </c>
      <c r="Q24" s="6">
        <f t="shared" si="1"/>
        <v>5</v>
      </c>
      <c r="R24" s="6">
        <f t="shared" si="1"/>
        <v>2</v>
      </c>
      <c r="S24" s="6">
        <f t="shared" si="1"/>
        <v>13</v>
      </c>
      <c r="T24" s="6">
        <f t="shared" si="1"/>
        <v>8</v>
      </c>
      <c r="U24" s="6">
        <f t="shared" si="1"/>
        <v>26</v>
      </c>
      <c r="V24" s="6">
        <f t="shared" si="1"/>
        <v>48</v>
      </c>
      <c r="W24" s="6">
        <f t="shared" si="1"/>
        <v>46</v>
      </c>
      <c r="X24" s="6">
        <f t="shared" si="1"/>
        <v>10</v>
      </c>
      <c r="Y24" s="6">
        <f t="shared" si="1"/>
        <v>47</v>
      </c>
      <c r="Z24" s="6">
        <f t="shared" si="1"/>
        <v>53</v>
      </c>
      <c r="AA24" s="6">
        <f t="shared" si="1"/>
        <v>57</v>
      </c>
      <c r="AB24" s="6">
        <f t="shared" si="1"/>
        <v>56</v>
      </c>
      <c r="AC24" s="6">
        <f t="shared" si="1"/>
        <v>55</v>
      </c>
      <c r="AD24" s="6">
        <f t="shared" si="1"/>
        <v>16</v>
      </c>
      <c r="AE24" s="6">
        <f t="shared" si="1"/>
        <v>6</v>
      </c>
      <c r="AF24" s="6">
        <f t="shared" si="1"/>
        <v>4</v>
      </c>
      <c r="AG24" s="6">
        <f t="shared" si="1"/>
        <v>27</v>
      </c>
      <c r="AH24" s="6">
        <f t="shared" si="1"/>
        <v>39</v>
      </c>
      <c r="AI24" s="6">
        <f t="shared" si="1"/>
        <v>28</v>
      </c>
      <c r="AJ24" s="6">
        <f t="shared" si="1"/>
        <v>7</v>
      </c>
      <c r="AK24" s="6">
        <f t="shared" si="1"/>
        <v>52</v>
      </c>
      <c r="AL24" s="6">
        <f t="shared" si="1"/>
        <v>17</v>
      </c>
      <c r="AM24" s="6">
        <f t="shared" si="1"/>
        <v>18</v>
      </c>
      <c r="AN24" s="6">
        <f t="shared" si="1"/>
        <v>40</v>
      </c>
      <c r="AO24" s="6">
        <f t="shared" si="1"/>
        <v>25</v>
      </c>
      <c r="AP24" s="6">
        <f t="shared" si="1"/>
        <v>49</v>
      </c>
      <c r="AQ24" s="6">
        <f t="shared" si="1"/>
        <v>34</v>
      </c>
      <c r="AR24" s="6">
        <f t="shared" si="1"/>
        <v>24</v>
      </c>
      <c r="AS24" s="6">
        <f t="shared" si="1"/>
        <v>43</v>
      </c>
      <c r="AT24" s="6">
        <f t="shared" si="1"/>
        <v>44</v>
      </c>
      <c r="AU24" s="6">
        <f t="shared" si="1"/>
        <v>36</v>
      </c>
      <c r="AV24" s="6">
        <f t="shared" si="1"/>
        <v>42</v>
      </c>
      <c r="AW24" s="6">
        <f t="shared" si="1"/>
        <v>45</v>
      </c>
      <c r="AX24" s="6">
        <f t="shared" si="1"/>
        <v>51</v>
      </c>
      <c r="AY24" s="6">
        <f t="shared" si="1"/>
        <v>32</v>
      </c>
      <c r="AZ24" s="6">
        <f t="shared" si="1"/>
        <v>33</v>
      </c>
      <c r="BA24" s="6">
        <f t="shared" si="1"/>
        <v>38</v>
      </c>
      <c r="BB24" s="6">
        <f t="shared" si="1"/>
        <v>31</v>
      </c>
      <c r="BC24" s="6">
        <f t="shared" si="1"/>
        <v>37</v>
      </c>
      <c r="BD24" s="6">
        <f t="shared" si="1"/>
        <v>41</v>
      </c>
      <c r="BE24" s="6">
        <f t="shared" si="1"/>
        <v>35</v>
      </c>
      <c r="BF24" s="6">
        <f t="shared" si="1"/>
        <v>30</v>
      </c>
    </row>
    <row r="26" spans="1:58" x14ac:dyDescent="0.25">
      <c r="A26" s="6" t="s">
        <v>59</v>
      </c>
      <c r="B26" s="6">
        <v>0.25</v>
      </c>
      <c r="C26" s="6">
        <v>0.5</v>
      </c>
      <c r="D26" s="6">
        <v>0.75</v>
      </c>
      <c r="E26" s="6" t="s">
        <v>60</v>
      </c>
      <c r="G26" s="6" t="str">
        <f>A26</f>
        <v>ano</v>
      </c>
      <c r="H26" s="6" t="s">
        <v>61</v>
      </c>
      <c r="I26" s="6" t="s">
        <v>62</v>
      </c>
      <c r="J26" s="6" t="s">
        <v>63</v>
      </c>
      <c r="K26" s="6" t="s">
        <v>64</v>
      </c>
      <c r="M26" s="6" t="s">
        <v>66</v>
      </c>
    </row>
    <row r="27" spans="1:58" x14ac:dyDescent="0.25">
      <c r="A27" s="6">
        <f t="shared" ref="A27:A46" si="2">A4</f>
        <v>1</v>
      </c>
      <c r="B27" s="6">
        <f>PERCENTILE($B4:$BF4,B$26)</f>
        <v>3.0330555401913983E-3</v>
      </c>
      <c r="C27" s="6">
        <f t="shared" ref="B27:D42" si="3">PERCENTILE($B4:$BF4,C$26)</f>
        <v>1.7272962508707579E-2</v>
      </c>
      <c r="D27" s="6">
        <f t="shared" si="3"/>
        <v>6.0768923684428877E-2</v>
      </c>
      <c r="E27" s="6">
        <f>Produto!A1</f>
        <v>3.5803195609940275E-2</v>
      </c>
      <c r="G27" s="6" t="str">
        <f>CONCATENATE("t+",A27)</f>
        <v>t+1</v>
      </c>
      <c r="H27" s="1">
        <f>B27/100</f>
        <v>3.0330555401913983E-5</v>
      </c>
      <c r="I27" s="1">
        <f>(D27-B27)/100</f>
        <v>5.7735868144237479E-4</v>
      </c>
      <c r="J27" s="1">
        <f>C27/100</f>
        <v>1.7272962508707579E-4</v>
      </c>
      <c r="K27" s="1">
        <f>E27/100</f>
        <v>3.5803195609940275E-4</v>
      </c>
      <c r="M27" s="6">
        <v>1</v>
      </c>
      <c r="N27" s="6" t="str">
        <f>INDEX( $B$2:$BF$2, MATCH( M27, $B$24:$BF$24, 0 ) )</f>
        <v>Carvão</v>
      </c>
      <c r="O27" s="6">
        <f t="shared" ref="O27:O58" si="4">INDEX( $B$23:$BF$23, MATCH( M27, $B$24:$BF$24, 0 ) )</f>
        <v>2.798451224266052</v>
      </c>
    </row>
    <row r="28" spans="1:58" x14ac:dyDescent="0.25">
      <c r="A28" s="6">
        <f t="shared" si="2"/>
        <v>2</v>
      </c>
      <c r="B28" s="6">
        <f t="shared" si="3"/>
        <v>-8.4503979338013124E-3</v>
      </c>
      <c r="C28" s="6">
        <f t="shared" si="3"/>
        <v>2.0023310952144158E-2</v>
      </c>
      <c r="D28" s="6">
        <f t="shared" si="3"/>
        <v>0.14262436786680599</v>
      </c>
      <c r="E28" s="6">
        <f>Produto!A2</f>
        <v>6.2112740368647223E-2</v>
      </c>
      <c r="G28" s="6" t="str">
        <f t="shared" ref="G28:G46" si="5">CONCATENATE("t+",A28)</f>
        <v>t+2</v>
      </c>
      <c r="H28" s="1">
        <f t="shared" ref="H28:H46" si="6">B28/100</f>
        <v>-8.4503979338013124E-5</v>
      </c>
      <c r="I28" s="1">
        <f t="shared" ref="I28:I46" si="7">(D28-B28)/100</f>
        <v>1.510747658006073E-3</v>
      </c>
      <c r="J28" s="1">
        <f t="shared" ref="J28:J46" si="8">C28/100</f>
        <v>2.0023310952144158E-4</v>
      </c>
      <c r="K28" s="1">
        <f t="shared" ref="K28:K46" si="9">E28/100</f>
        <v>6.2112740368647223E-4</v>
      </c>
      <c r="M28" s="6">
        <f>+M27+1</f>
        <v>2</v>
      </c>
      <c r="N28" s="6" t="str">
        <f t="shared" ref="N28:N83" si="10">INDEX( $B$2:$BF$2, MATCH( M28, $B$24:$BF$24, 0 ) )</f>
        <v>Gás</v>
      </c>
      <c r="O28" s="6">
        <f t="shared" si="4"/>
        <v>2.6009373199220587</v>
      </c>
    </row>
    <row r="29" spans="1:58" x14ac:dyDescent="0.25">
      <c r="A29" s="6">
        <f t="shared" si="2"/>
        <v>3</v>
      </c>
      <c r="B29" s="6">
        <f t="shared" si="3"/>
        <v>-2.0064381296747147E-2</v>
      </c>
      <c r="C29" s="6">
        <f t="shared" si="3"/>
        <v>1.6902430379706068E-2</v>
      </c>
      <c r="D29" s="6">
        <f t="shared" si="3"/>
        <v>0.22729378785155685</v>
      </c>
      <c r="E29" s="6">
        <f>Produto!A3</f>
        <v>8.9456049109282176E-2</v>
      </c>
      <c r="G29" s="6" t="str">
        <f t="shared" si="5"/>
        <v>t+3</v>
      </c>
      <c r="H29" s="1">
        <f t="shared" si="6"/>
        <v>-2.0064381296747147E-4</v>
      </c>
      <c r="I29" s="1">
        <f t="shared" si="7"/>
        <v>2.47358169148304E-3</v>
      </c>
      <c r="J29" s="1">
        <f t="shared" si="8"/>
        <v>1.6902430379706068E-4</v>
      </c>
      <c r="K29" s="1">
        <f t="shared" si="9"/>
        <v>8.9456049109282176E-4</v>
      </c>
      <c r="M29" s="6">
        <f t="shared" ref="M29:M83" si="11">+M28+1</f>
        <v>3</v>
      </c>
      <c r="N29" s="6" t="str">
        <f t="shared" si="10"/>
        <v>Pesca</v>
      </c>
      <c r="O29" s="6">
        <f t="shared" si="4"/>
        <v>2.3770426405262723</v>
      </c>
    </row>
    <row r="30" spans="1:58" x14ac:dyDescent="0.25">
      <c r="A30" s="6">
        <f t="shared" si="2"/>
        <v>4</v>
      </c>
      <c r="B30" s="6">
        <f t="shared" si="3"/>
        <v>-2.4261245337187098E-2</v>
      </c>
      <c r="C30" s="6">
        <f t="shared" si="3"/>
        <v>2.1393409677372688E-2</v>
      </c>
      <c r="D30" s="6">
        <f t="shared" si="3"/>
        <v>0.31578783256855925</v>
      </c>
      <c r="E30" s="6">
        <f>Produto!A4</f>
        <v>0.11751215500817036</v>
      </c>
      <c r="G30" s="6" t="str">
        <f t="shared" si="5"/>
        <v>t+4</v>
      </c>
      <c r="H30" s="1">
        <f t="shared" si="6"/>
        <v>-2.4261245337187098E-4</v>
      </c>
      <c r="I30" s="1">
        <f t="shared" si="7"/>
        <v>3.4004907790574634E-3</v>
      </c>
      <c r="J30" s="1">
        <f t="shared" si="8"/>
        <v>2.1393409677372688E-4</v>
      </c>
      <c r="K30" s="1">
        <f t="shared" si="9"/>
        <v>1.1751215500817036E-3</v>
      </c>
      <c r="M30" s="6">
        <f t="shared" si="11"/>
        <v>4</v>
      </c>
      <c r="N30" s="6" t="str">
        <f t="shared" si="10"/>
        <v>Papel e produtos de papel</v>
      </c>
      <c r="O30" s="6">
        <f t="shared" si="4"/>
        <v>2.1883960695434856</v>
      </c>
    </row>
    <row r="31" spans="1:58" x14ac:dyDescent="0.25">
      <c r="A31" s="6">
        <f t="shared" si="2"/>
        <v>5</v>
      </c>
      <c r="B31" s="6">
        <f t="shared" si="3"/>
        <v>-3.4916649215643858E-2</v>
      </c>
      <c r="C31" s="6">
        <f t="shared" si="3"/>
        <v>2.6543792334932093E-2</v>
      </c>
      <c r="D31" s="6">
        <f t="shared" si="3"/>
        <v>0.39665084211242263</v>
      </c>
      <c r="E31" s="6">
        <f>Produto!A5</f>
        <v>0.14602766086746488</v>
      </c>
      <c r="G31" s="6" t="str">
        <f t="shared" si="5"/>
        <v>t+5</v>
      </c>
      <c r="H31" s="1">
        <f t="shared" si="6"/>
        <v>-3.4916649215643858E-4</v>
      </c>
      <c r="I31" s="1">
        <f t="shared" si="7"/>
        <v>4.3156749132806649E-3</v>
      </c>
      <c r="J31" s="1">
        <f t="shared" si="8"/>
        <v>2.6543792334932093E-4</v>
      </c>
      <c r="K31" s="1">
        <f t="shared" si="9"/>
        <v>1.4602766086746488E-3</v>
      </c>
      <c r="M31" s="6">
        <f t="shared" si="11"/>
        <v>5</v>
      </c>
      <c r="N31" s="6" t="str">
        <f t="shared" si="10"/>
        <v>Petróleo</v>
      </c>
      <c r="O31" s="6">
        <f t="shared" si="4"/>
        <v>1.9954238835152349</v>
      </c>
    </row>
    <row r="32" spans="1:58" x14ac:dyDescent="0.25">
      <c r="A32" s="6">
        <f t="shared" si="2"/>
        <v>6</v>
      </c>
      <c r="B32" s="6">
        <f t="shared" si="3"/>
        <v>-4.6268210391675613E-2</v>
      </c>
      <c r="C32" s="6">
        <f t="shared" si="3"/>
        <v>4.5887328902405322E-2</v>
      </c>
      <c r="D32" s="6">
        <f t="shared" si="3"/>
        <v>0.47730164083608084</v>
      </c>
      <c r="E32" s="6">
        <f>Produto!A6</f>
        <v>0.17478458734159208</v>
      </c>
      <c r="G32" s="6" t="str">
        <f t="shared" si="5"/>
        <v>t+6</v>
      </c>
      <c r="H32" s="1">
        <f t="shared" si="6"/>
        <v>-4.6268210391675613E-4</v>
      </c>
      <c r="I32" s="1">
        <f t="shared" si="7"/>
        <v>5.2356985122775646E-3</v>
      </c>
      <c r="J32" s="1">
        <f t="shared" si="8"/>
        <v>4.5887328902405322E-4</v>
      </c>
      <c r="K32" s="1">
        <f t="shared" si="9"/>
        <v>1.7478458734159208E-3</v>
      </c>
      <c r="M32" s="6">
        <f t="shared" si="11"/>
        <v>6</v>
      </c>
      <c r="N32" s="6" t="str">
        <f t="shared" si="10"/>
        <v>Madeira serrada</v>
      </c>
      <c r="O32" s="6">
        <f t="shared" si="4"/>
        <v>1.5209713487269072</v>
      </c>
    </row>
    <row r="33" spans="1:15" x14ac:dyDescent="0.25">
      <c r="A33" s="6">
        <f t="shared" si="2"/>
        <v>7</v>
      </c>
      <c r="B33" s="6">
        <f t="shared" si="3"/>
        <v>-5.8569128832330897E-2</v>
      </c>
      <c r="C33" s="6">
        <f t="shared" si="3"/>
        <v>5.9511288899405379E-2</v>
      </c>
      <c r="D33" s="6">
        <f t="shared" si="3"/>
        <v>0.57067286793683891</v>
      </c>
      <c r="E33" s="6">
        <f>Produto!A7</f>
        <v>0.20355928452435723</v>
      </c>
      <c r="G33" s="6" t="str">
        <f t="shared" si="5"/>
        <v>t+7</v>
      </c>
      <c r="H33" s="1">
        <f t="shared" si="6"/>
        <v>-5.8569128832330897E-4</v>
      </c>
      <c r="I33" s="1">
        <f t="shared" si="7"/>
        <v>6.2924199676916981E-3</v>
      </c>
      <c r="J33" s="1">
        <f t="shared" si="8"/>
        <v>5.9511288899405379E-4</v>
      </c>
      <c r="K33" s="1">
        <f t="shared" si="9"/>
        <v>2.0355928452435723E-3</v>
      </c>
      <c r="M33" s="6">
        <f t="shared" si="11"/>
        <v>7</v>
      </c>
      <c r="N33" s="6" t="str">
        <f t="shared" si="10"/>
        <v>Ferro e Aço</v>
      </c>
      <c r="O33" s="6">
        <f t="shared" si="4"/>
        <v>1.4219080513010685</v>
      </c>
    </row>
    <row r="34" spans="1:15" x14ac:dyDescent="0.25">
      <c r="A34" s="6">
        <f t="shared" si="2"/>
        <v>8</v>
      </c>
      <c r="B34" s="6">
        <f t="shared" si="3"/>
        <v>-7.6455303711997491E-2</v>
      </c>
      <c r="C34" s="6">
        <f t="shared" si="3"/>
        <v>8.5495747307140491E-2</v>
      </c>
      <c r="D34" s="6">
        <f t="shared" si="3"/>
        <v>0.6666987832913529</v>
      </c>
      <c r="E34" s="6">
        <f>Produto!A8</f>
        <v>0.23206953450884971</v>
      </c>
      <c r="G34" s="6" t="str">
        <f t="shared" si="5"/>
        <v>t+8</v>
      </c>
      <c r="H34" s="1">
        <f t="shared" si="6"/>
        <v>-7.6455303711997491E-4</v>
      </c>
      <c r="I34" s="1">
        <f t="shared" si="7"/>
        <v>7.4315408700335039E-3</v>
      </c>
      <c r="J34" s="1">
        <f t="shared" si="8"/>
        <v>8.5495747307140491E-4</v>
      </c>
      <c r="K34" s="1">
        <f t="shared" si="9"/>
        <v>2.3206953450884971E-3</v>
      </c>
      <c r="M34" s="6">
        <f t="shared" si="11"/>
        <v>8</v>
      </c>
      <c r="N34" s="6" t="str">
        <f t="shared" si="10"/>
        <v>Bovinos Carnes</v>
      </c>
      <c r="O34" s="6">
        <f t="shared" si="4"/>
        <v>1.3160579779176285</v>
      </c>
    </row>
    <row r="35" spans="1:15" x14ac:dyDescent="0.25">
      <c r="A35" s="6">
        <f t="shared" si="2"/>
        <v>9</v>
      </c>
      <c r="B35" s="6">
        <f t="shared" si="3"/>
        <v>-8.9642283095292541E-2</v>
      </c>
      <c r="C35" s="6">
        <f t="shared" si="3"/>
        <v>0.11515638536623296</v>
      </c>
      <c r="D35" s="6">
        <f t="shared" si="3"/>
        <v>0.76490894871337201</v>
      </c>
      <c r="E35" s="6">
        <f>Produto!A9</f>
        <v>0.25989278307869679</v>
      </c>
      <c r="G35" s="6" t="str">
        <f t="shared" si="5"/>
        <v>t+9</v>
      </c>
      <c r="H35" s="1">
        <f t="shared" si="6"/>
        <v>-8.9642283095292541E-4</v>
      </c>
      <c r="I35" s="1">
        <f t="shared" si="7"/>
        <v>8.5455123180866455E-3</v>
      </c>
      <c r="J35" s="1">
        <f t="shared" si="8"/>
        <v>1.1515638536623296E-3</v>
      </c>
      <c r="K35" s="1">
        <f t="shared" si="9"/>
        <v>2.5989278307869679E-3</v>
      </c>
      <c r="M35" s="6">
        <f t="shared" si="11"/>
        <v>9</v>
      </c>
      <c r="N35" s="6" t="str">
        <f t="shared" si="10"/>
        <v>Frutas e vegetais</v>
      </c>
      <c r="O35" s="6">
        <f t="shared" si="4"/>
        <v>1.2658181748191222</v>
      </c>
    </row>
    <row r="36" spans="1:15" x14ac:dyDescent="0.25">
      <c r="A36" s="6">
        <f t="shared" si="2"/>
        <v>10</v>
      </c>
      <c r="B36" s="6">
        <f t="shared" si="3"/>
        <v>-0.10461502630771946</v>
      </c>
      <c r="C36" s="6">
        <f t="shared" si="3"/>
        <v>0.14832100981556628</v>
      </c>
      <c r="D36" s="6">
        <f t="shared" si="3"/>
        <v>0.86450778359525859</v>
      </c>
      <c r="E36" s="6">
        <f>Produto!A10</f>
        <v>0.2863340280008897</v>
      </c>
      <c r="G36" s="6" t="str">
        <f t="shared" si="5"/>
        <v>t+10</v>
      </c>
      <c r="H36" s="1">
        <f t="shared" si="6"/>
        <v>-1.0461502630771946E-3</v>
      </c>
      <c r="I36" s="1">
        <f t="shared" si="7"/>
        <v>9.6912280990297806E-3</v>
      </c>
      <c r="J36" s="1">
        <f t="shared" si="8"/>
        <v>1.4832100981556628E-3</v>
      </c>
      <c r="K36" s="1">
        <f t="shared" si="9"/>
        <v>2.863340280008897E-3</v>
      </c>
      <c r="M36" s="6">
        <f t="shared" si="11"/>
        <v>10</v>
      </c>
      <c r="N36" s="6" t="str">
        <f t="shared" si="10"/>
        <v>Arroz processado</v>
      </c>
      <c r="O36" s="6">
        <f t="shared" si="4"/>
        <v>1.199116312987214</v>
      </c>
    </row>
    <row r="37" spans="1:15" x14ac:dyDescent="0.25">
      <c r="A37" s="6">
        <f t="shared" si="2"/>
        <v>11</v>
      </c>
      <c r="B37" s="6">
        <f t="shared" si="3"/>
        <v>-0.12306084374364978</v>
      </c>
      <c r="C37" s="6">
        <f t="shared" si="3"/>
        <v>0.17334041368688435</v>
      </c>
      <c r="D37" s="6">
        <f t="shared" si="3"/>
        <v>0.88820245152736454</v>
      </c>
      <c r="E37" s="6">
        <f>Produto!A11</f>
        <v>0.27471735579231993</v>
      </c>
      <c r="G37" s="6" t="str">
        <f t="shared" si="5"/>
        <v>t+11</v>
      </c>
      <c r="H37" s="1">
        <f t="shared" si="6"/>
        <v>-1.2306084374364978E-3</v>
      </c>
      <c r="I37" s="1">
        <f t="shared" si="7"/>
        <v>1.0112632952710143E-2</v>
      </c>
      <c r="J37" s="1">
        <f t="shared" si="8"/>
        <v>1.7334041368688435E-3</v>
      </c>
      <c r="K37" s="1">
        <f t="shared" si="9"/>
        <v>2.7471735579231993E-3</v>
      </c>
      <c r="M37" s="6">
        <f t="shared" si="11"/>
        <v>11</v>
      </c>
      <c r="N37" s="6" t="str">
        <f t="shared" si="10"/>
        <v>Arroz processado</v>
      </c>
      <c r="O37" s="6">
        <f t="shared" si="4"/>
        <v>1.1544727167254853</v>
      </c>
    </row>
    <row r="38" spans="1:15" x14ac:dyDescent="0.25">
      <c r="A38" s="6">
        <f t="shared" si="2"/>
        <v>12</v>
      </c>
      <c r="B38" s="6">
        <f t="shared" si="3"/>
        <v>-0.11823930604930588</v>
      </c>
      <c r="C38" s="6">
        <f t="shared" si="3"/>
        <v>0.18101986884413446</v>
      </c>
      <c r="D38" s="6">
        <f t="shared" si="3"/>
        <v>0.8944202220396491</v>
      </c>
      <c r="E38" s="6">
        <f>Produto!A12</f>
        <v>0.27757451200365324</v>
      </c>
      <c r="G38" s="6" t="str">
        <f t="shared" si="5"/>
        <v>t+12</v>
      </c>
      <c r="H38" s="1">
        <f t="shared" si="6"/>
        <v>-1.1823930604930588E-3</v>
      </c>
      <c r="I38" s="1">
        <f t="shared" si="7"/>
        <v>1.012659528088955E-2</v>
      </c>
      <c r="J38" s="1">
        <f t="shared" si="8"/>
        <v>1.8101986884413446E-3</v>
      </c>
      <c r="K38" s="1">
        <f t="shared" si="9"/>
        <v>2.7757451200365324E-3</v>
      </c>
      <c r="M38" s="6">
        <f t="shared" si="11"/>
        <v>12</v>
      </c>
      <c r="N38" s="6" t="str">
        <f t="shared" si="10"/>
        <v>Trigo</v>
      </c>
      <c r="O38" s="6">
        <f t="shared" si="4"/>
        <v>0.96833823435469313</v>
      </c>
    </row>
    <row r="39" spans="1:15" x14ac:dyDescent="0.25">
      <c r="A39" s="6">
        <f t="shared" si="2"/>
        <v>13</v>
      </c>
      <c r="B39" s="6">
        <f t="shared" si="3"/>
        <v>-0.11542865571251282</v>
      </c>
      <c r="C39" s="6">
        <f t="shared" si="3"/>
        <v>0.18621121344333247</v>
      </c>
      <c r="D39" s="6">
        <f t="shared" si="3"/>
        <v>0.89854906938264811</v>
      </c>
      <c r="E39" s="6">
        <f>Produto!A13</f>
        <v>0.27941689821304738</v>
      </c>
      <c r="G39" s="6" t="str">
        <f t="shared" si="5"/>
        <v>t+13</v>
      </c>
      <c r="H39" s="1">
        <f t="shared" si="6"/>
        <v>-1.1542865571251282E-3</v>
      </c>
      <c r="I39" s="1">
        <f t="shared" si="7"/>
        <v>1.0139777250951609E-2</v>
      </c>
      <c r="J39" s="1">
        <f t="shared" si="8"/>
        <v>1.8621121344333247E-3</v>
      </c>
      <c r="K39" s="1">
        <f t="shared" si="9"/>
        <v>2.7941689821304738E-3</v>
      </c>
      <c r="M39" s="6">
        <f t="shared" si="11"/>
        <v>13</v>
      </c>
      <c r="N39" s="6" t="str">
        <f t="shared" si="10"/>
        <v>Outras Minas</v>
      </c>
      <c r="O39" s="6">
        <f t="shared" si="4"/>
        <v>0.96825501966806282</v>
      </c>
    </row>
    <row r="40" spans="1:15" x14ac:dyDescent="0.25">
      <c r="A40" s="6">
        <f t="shared" si="2"/>
        <v>14</v>
      </c>
      <c r="B40" s="6">
        <f t="shared" si="3"/>
        <v>-0.11400100434669769</v>
      </c>
      <c r="C40" s="6">
        <f t="shared" si="3"/>
        <v>0.18973828130171011</v>
      </c>
      <c r="D40" s="6">
        <f t="shared" si="3"/>
        <v>0.90130177529401667</v>
      </c>
      <c r="E40" s="6">
        <f>Produto!A14</f>
        <v>0.28062825175563244</v>
      </c>
      <c r="G40" s="6" t="str">
        <f t="shared" si="5"/>
        <v>t+14</v>
      </c>
      <c r="H40" s="1">
        <f t="shared" si="6"/>
        <v>-1.1400100434669769E-3</v>
      </c>
      <c r="I40" s="1">
        <f t="shared" si="7"/>
        <v>1.0153027796407144E-2</v>
      </c>
      <c r="J40" s="1">
        <f t="shared" si="8"/>
        <v>1.8973828130171011E-3</v>
      </c>
      <c r="K40" s="1">
        <f t="shared" si="9"/>
        <v>2.8062825175563244E-3</v>
      </c>
      <c r="M40" s="6">
        <f t="shared" si="11"/>
        <v>14</v>
      </c>
      <c r="N40" s="6" t="str">
        <f t="shared" si="10"/>
        <v>Fibras vegetais</v>
      </c>
      <c r="O40" s="6">
        <f t="shared" si="4"/>
        <v>0.94783927393948808</v>
      </c>
    </row>
    <row r="41" spans="1:15" x14ac:dyDescent="0.25">
      <c r="A41" s="6">
        <f t="shared" si="2"/>
        <v>15</v>
      </c>
      <c r="B41" s="6">
        <f t="shared" si="3"/>
        <v>-0.11281572546519847</v>
      </c>
      <c r="C41" s="6">
        <f t="shared" si="3"/>
        <v>0.19214400516329722</v>
      </c>
      <c r="D41" s="6">
        <f t="shared" si="3"/>
        <v>0.90314324767848397</v>
      </c>
      <c r="E41" s="6">
        <f>Produto!A15</f>
        <v>0.2814378553194663</v>
      </c>
      <c r="G41" s="6" t="str">
        <f t="shared" si="5"/>
        <v>t+15</v>
      </c>
      <c r="H41" s="1">
        <f t="shared" si="6"/>
        <v>-1.1281572546519847E-3</v>
      </c>
      <c r="I41" s="1">
        <f t="shared" si="7"/>
        <v>1.0159589731436824E-2</v>
      </c>
      <c r="J41" s="1">
        <f t="shared" si="8"/>
        <v>1.9214400516329722E-3</v>
      </c>
      <c r="K41" s="1">
        <f t="shared" si="9"/>
        <v>2.814378553194663E-3</v>
      </c>
      <c r="M41" s="6">
        <f t="shared" si="11"/>
        <v>15</v>
      </c>
      <c r="N41" s="6" t="str">
        <f t="shared" si="10"/>
        <v>Outros Grãos</v>
      </c>
      <c r="O41" s="6">
        <f t="shared" si="4"/>
        <v>0.90648807538762366</v>
      </c>
    </row>
    <row r="42" spans="1:15" x14ac:dyDescent="0.25">
      <c r="A42" s="6">
        <f t="shared" si="2"/>
        <v>16</v>
      </c>
      <c r="B42" s="6">
        <f t="shared" si="3"/>
        <v>-0.11182411133140446</v>
      </c>
      <c r="C42" s="6">
        <f t="shared" si="3"/>
        <v>0.19379294295966965</v>
      </c>
      <c r="D42" s="6">
        <f t="shared" si="3"/>
        <v>0.90438133012566979</v>
      </c>
      <c r="E42" s="6">
        <f>Produto!A16</f>
        <v>0.28198750699681696</v>
      </c>
      <c r="G42" s="6" t="str">
        <f t="shared" si="5"/>
        <v>t+16</v>
      </c>
      <c r="H42" s="1">
        <f t="shared" si="6"/>
        <v>-1.1182411133140446E-3</v>
      </c>
      <c r="I42" s="1">
        <f t="shared" si="7"/>
        <v>1.0162054414570743E-2</v>
      </c>
      <c r="J42" s="1">
        <f t="shared" si="8"/>
        <v>1.9379294295966965E-3</v>
      </c>
      <c r="K42" s="1">
        <f t="shared" si="9"/>
        <v>2.8198750699681696E-3</v>
      </c>
      <c r="M42" s="6">
        <f t="shared" si="11"/>
        <v>16</v>
      </c>
      <c r="N42" s="6" t="str">
        <f t="shared" si="10"/>
        <v>Couro</v>
      </c>
      <c r="O42" s="6">
        <f t="shared" si="4"/>
        <v>0.80993160779567752</v>
      </c>
    </row>
    <row r="43" spans="1:15" x14ac:dyDescent="0.25">
      <c r="A43" s="6">
        <f t="shared" si="2"/>
        <v>17</v>
      </c>
      <c r="B43" s="6">
        <f t="shared" ref="B43:D46" si="12">PERCENTILE($B20:$BF20,B$26)</f>
        <v>-0.11098734313471637</v>
      </c>
      <c r="C43" s="6">
        <f t="shared" si="12"/>
        <v>0.19493166480115676</v>
      </c>
      <c r="D43" s="6">
        <f t="shared" si="12"/>
        <v>0.90521895979849276</v>
      </c>
      <c r="E43" s="6">
        <f>Produto!A17</f>
        <v>0.28236748244370169</v>
      </c>
      <c r="G43" s="6" t="str">
        <f t="shared" si="5"/>
        <v>t+17</v>
      </c>
      <c r="H43" s="1">
        <f t="shared" si="6"/>
        <v>-1.1098734313471637E-3</v>
      </c>
      <c r="I43" s="1">
        <f t="shared" si="7"/>
        <v>1.0162063029332091E-2</v>
      </c>
      <c r="J43" s="1">
        <f t="shared" si="8"/>
        <v>1.9493166480115676E-3</v>
      </c>
      <c r="K43" s="1">
        <f t="shared" si="9"/>
        <v>2.8236748244370169E-3</v>
      </c>
      <c r="M43" s="6">
        <f t="shared" si="11"/>
        <v>17</v>
      </c>
      <c r="N43" s="6" t="str">
        <f t="shared" si="10"/>
        <v>Produtos de metal fabricado</v>
      </c>
      <c r="O43" s="6">
        <f t="shared" si="4"/>
        <v>0.76940864079042548</v>
      </c>
    </row>
    <row r="44" spans="1:15" x14ac:dyDescent="0.25">
      <c r="A44" s="6">
        <f t="shared" si="2"/>
        <v>18</v>
      </c>
      <c r="B44" s="6">
        <f t="shared" si="12"/>
        <v>-0.11027365087681318</v>
      </c>
      <c r="C44" s="6">
        <f t="shared" si="12"/>
        <v>0.19572699425725038</v>
      </c>
      <c r="D44" s="6">
        <f t="shared" si="12"/>
        <v>0.90579233156513617</v>
      </c>
      <c r="E44" s="6">
        <f>Produto!A18</f>
        <v>0.28263544112756556</v>
      </c>
      <c r="G44" s="6" t="str">
        <f t="shared" si="5"/>
        <v>t+18</v>
      </c>
      <c r="H44" s="1">
        <f t="shared" si="6"/>
        <v>-1.1027365087681318E-3</v>
      </c>
      <c r="I44" s="1">
        <f t="shared" si="7"/>
        <v>1.0160659824419493E-2</v>
      </c>
      <c r="J44" s="1">
        <f t="shared" si="8"/>
        <v>1.9572699425725038E-3</v>
      </c>
      <c r="K44" s="1">
        <f t="shared" si="9"/>
        <v>2.8263544112756556E-3</v>
      </c>
      <c r="M44" s="6">
        <f t="shared" si="11"/>
        <v>18</v>
      </c>
      <c r="N44" s="6" t="str">
        <f t="shared" si="10"/>
        <v>Veículos automóveis e suas partes</v>
      </c>
      <c r="O44" s="6">
        <f t="shared" si="4"/>
        <v>0.70888737677967661</v>
      </c>
    </row>
    <row r="45" spans="1:15" x14ac:dyDescent="0.25">
      <c r="A45" s="6">
        <f t="shared" si="2"/>
        <v>19</v>
      </c>
      <c r="B45" s="6">
        <f t="shared" si="12"/>
        <v>-0.10965468465128358</v>
      </c>
      <c r="C45" s="6">
        <f t="shared" si="12"/>
        <v>0.19629385431030322</v>
      </c>
      <c r="D45" s="6">
        <f t="shared" si="12"/>
        <v>0.90619402952110129</v>
      </c>
      <c r="E45" s="6">
        <f>Produto!A19</f>
        <v>0.28282953330793781</v>
      </c>
      <c r="G45" s="6" t="str">
        <f t="shared" si="5"/>
        <v>t+19</v>
      </c>
      <c r="H45" s="1">
        <f t="shared" si="6"/>
        <v>-1.0965468465128358E-3</v>
      </c>
      <c r="I45" s="1">
        <f t="shared" si="7"/>
        <v>1.0158487141723849E-2</v>
      </c>
      <c r="J45" s="1">
        <f t="shared" si="8"/>
        <v>1.9629385431030322E-3</v>
      </c>
      <c r="K45" s="1">
        <f t="shared" si="9"/>
        <v>2.8282953330793781E-3</v>
      </c>
      <c r="M45" s="6">
        <f t="shared" si="11"/>
        <v>19</v>
      </c>
      <c r="N45" s="6" t="str">
        <f t="shared" si="10"/>
        <v>Outras culturas</v>
      </c>
      <c r="O45" s="6">
        <f t="shared" si="4"/>
        <v>0.62057834104207732</v>
      </c>
    </row>
    <row r="46" spans="1:15" x14ac:dyDescent="0.25">
      <c r="A46" s="6">
        <f t="shared" si="2"/>
        <v>20</v>
      </c>
      <c r="B46" s="6">
        <f t="shared" si="12"/>
        <v>-0.10910624494560039</v>
      </c>
      <c r="C46" s="6">
        <f t="shared" si="12"/>
        <v>0.19671446561828621</v>
      </c>
      <c r="D46" s="6">
        <f t="shared" si="12"/>
        <v>0.90648807538762366</v>
      </c>
      <c r="E46" s="6">
        <f>Produto!A20</f>
        <v>0.28297656874585186</v>
      </c>
      <c r="G46" s="6" t="str">
        <f t="shared" si="5"/>
        <v>t+20</v>
      </c>
      <c r="H46" s="1">
        <f t="shared" si="6"/>
        <v>-1.0910624494560039E-3</v>
      </c>
      <c r="I46" s="1">
        <f t="shared" si="7"/>
        <v>1.0155943203332241E-2</v>
      </c>
      <c r="J46" s="1">
        <f t="shared" si="8"/>
        <v>1.9671446561828621E-3</v>
      </c>
      <c r="K46" s="1">
        <f t="shared" si="9"/>
        <v>2.8297656874585186E-3</v>
      </c>
      <c r="M46" s="6">
        <f t="shared" si="11"/>
        <v>20</v>
      </c>
      <c r="N46" s="6" t="str">
        <f t="shared" si="10"/>
        <v>Sementes oleaginosas</v>
      </c>
      <c r="O46" s="6">
        <f t="shared" si="4"/>
        <v>0.56073660474804665</v>
      </c>
    </row>
    <row r="47" spans="1:15" x14ac:dyDescent="0.25">
      <c r="M47" s="6">
        <f t="shared" si="11"/>
        <v>21</v>
      </c>
      <c r="N47" s="6" t="str">
        <f t="shared" si="10"/>
        <v>Cana-de-açúcar e beterraba açucareira</v>
      </c>
      <c r="O47" s="6">
        <f t="shared" si="4"/>
        <v>0.53985448052369378</v>
      </c>
    </row>
    <row r="48" spans="1:15" x14ac:dyDescent="0.25">
      <c r="M48" s="6">
        <f t="shared" si="11"/>
        <v>22</v>
      </c>
      <c r="N48" s="6" t="str">
        <f t="shared" si="10"/>
        <v>Bovinos, ovinos, caprinos, cavalos</v>
      </c>
      <c r="O48" s="6">
        <f t="shared" si="4"/>
        <v>0.5231143074271527</v>
      </c>
    </row>
    <row r="49" spans="13:15" x14ac:dyDescent="0.25">
      <c r="M49" s="6">
        <f t="shared" si="11"/>
        <v>23</v>
      </c>
      <c r="N49" s="6" t="str">
        <f t="shared" si="10"/>
        <v>Lã</v>
      </c>
      <c r="O49" s="6">
        <f t="shared" si="4"/>
        <v>0.44686434930658603</v>
      </c>
    </row>
    <row r="50" spans="13:15" x14ac:dyDescent="0.25">
      <c r="M50" s="6">
        <f t="shared" si="11"/>
        <v>24</v>
      </c>
      <c r="N50" s="6" t="str">
        <f t="shared" si="10"/>
        <v>Eletricidade</v>
      </c>
      <c r="O50" s="6">
        <f t="shared" si="4"/>
        <v>0.40923769412095634</v>
      </c>
    </row>
    <row r="51" spans="13:15" x14ac:dyDescent="0.25">
      <c r="M51" s="6">
        <f t="shared" si="11"/>
        <v>25</v>
      </c>
      <c r="N51" s="6" t="str">
        <f t="shared" si="10"/>
        <v>Equipamento electrónico</v>
      </c>
      <c r="O51" s="6">
        <f t="shared" si="4"/>
        <v>0.34281946864416213</v>
      </c>
    </row>
    <row r="52" spans="13:15" x14ac:dyDescent="0.25">
      <c r="M52" s="6">
        <f t="shared" si="11"/>
        <v>26</v>
      </c>
      <c r="N52" s="6" t="str">
        <f t="shared" si="10"/>
        <v>Outras Carnes</v>
      </c>
      <c r="O52" s="6">
        <f t="shared" si="4"/>
        <v>0.30849846773224332</v>
      </c>
    </row>
    <row r="53" spans="13:15" x14ac:dyDescent="0.25">
      <c r="M53" s="6">
        <f t="shared" si="11"/>
        <v>27</v>
      </c>
      <c r="N53" s="6" t="str">
        <f t="shared" si="10"/>
        <v>Petróleo e Coque</v>
      </c>
      <c r="O53" s="6">
        <f t="shared" si="4"/>
        <v>0.2945554521352145</v>
      </c>
    </row>
    <row r="54" spans="13:15" x14ac:dyDescent="0.25">
      <c r="M54" s="6">
        <f t="shared" si="11"/>
        <v>28</v>
      </c>
      <c r="N54" s="6" t="str">
        <f t="shared" si="10"/>
        <v>Minerais não metálicos</v>
      </c>
      <c r="O54" s="6">
        <f t="shared" si="4"/>
        <v>0.19986935390776672</v>
      </c>
    </row>
    <row r="55" spans="13:15" x14ac:dyDescent="0.25">
      <c r="M55" s="6">
        <f t="shared" si="11"/>
        <v>29</v>
      </c>
      <c r="N55" s="6" t="str">
        <f t="shared" si="10"/>
        <v>Silvicultura</v>
      </c>
      <c r="O55" s="6">
        <f t="shared" si="4"/>
        <v>0.19671446561828621</v>
      </c>
    </row>
    <row r="56" spans="13:15" x14ac:dyDescent="0.25">
      <c r="M56" s="6">
        <f t="shared" si="11"/>
        <v>30</v>
      </c>
      <c r="N56" s="6" t="str">
        <f t="shared" si="10"/>
        <v>Moradias</v>
      </c>
      <c r="O56" s="6">
        <f t="shared" si="4"/>
        <v>7.720482158306563E-2</v>
      </c>
    </row>
    <row r="57" spans="13:15" x14ac:dyDescent="0.25">
      <c r="M57" s="6">
        <f t="shared" si="11"/>
        <v>31</v>
      </c>
      <c r="N57" s="6" t="str">
        <f t="shared" si="10"/>
        <v>Seguros</v>
      </c>
      <c r="O57" s="6">
        <f t="shared" si="4"/>
        <v>5.0639833769450249E-2</v>
      </c>
    </row>
    <row r="58" spans="13:15" x14ac:dyDescent="0.25">
      <c r="M58" s="6">
        <f t="shared" si="11"/>
        <v>32</v>
      </c>
      <c r="N58" s="6" t="str">
        <f t="shared" si="10"/>
        <v>Transporte aéreo</v>
      </c>
      <c r="O58" s="6">
        <f t="shared" si="4"/>
        <v>9.5198985865296848E-3</v>
      </c>
    </row>
    <row r="59" spans="13:15" x14ac:dyDescent="0.25">
      <c r="M59" s="6">
        <f t="shared" si="11"/>
        <v>33</v>
      </c>
      <c r="N59" s="6" t="str">
        <f t="shared" si="10"/>
        <v>Comunicações</v>
      </c>
      <c r="O59" s="6">
        <f t="shared" ref="O59:O83" si="13">INDEX( $B$23:$BF$23, MATCH( M59, $B$24:$BF$24, 0 ) )</f>
        <v>5.9031395347020066E-3</v>
      </c>
    </row>
    <row r="60" spans="13:15" x14ac:dyDescent="0.25">
      <c r="M60" s="6">
        <f t="shared" si="11"/>
        <v>34</v>
      </c>
      <c r="N60" s="6" t="str">
        <f t="shared" si="10"/>
        <v>Outras indústrias transformadoras</v>
      </c>
      <c r="O60" s="6">
        <f t="shared" si="13"/>
        <v>-7.1136393884230209E-3</v>
      </c>
    </row>
    <row r="61" spans="13:15" x14ac:dyDescent="0.25">
      <c r="M61" s="6">
        <f t="shared" si="11"/>
        <v>35</v>
      </c>
      <c r="N61" s="6" t="str">
        <f t="shared" si="10"/>
        <v>Outros Serviços (Governo)</v>
      </c>
      <c r="O61" s="6">
        <f t="shared" si="13"/>
        <v>-7.874300217680652E-3</v>
      </c>
    </row>
    <row r="62" spans="13:15" x14ac:dyDescent="0.25">
      <c r="M62" s="6">
        <f t="shared" si="11"/>
        <v>36</v>
      </c>
      <c r="N62" s="6" t="str">
        <f t="shared" si="10"/>
        <v>Construção</v>
      </c>
      <c r="O62" s="6">
        <f t="shared" si="13"/>
        <v>-2.471505457757317E-2</v>
      </c>
    </row>
    <row r="63" spans="13:15" x14ac:dyDescent="0.25">
      <c r="M63" s="6">
        <f t="shared" si="11"/>
        <v>37</v>
      </c>
      <c r="N63" s="6" t="str">
        <f t="shared" si="10"/>
        <v>Outros Serviços às Empresas</v>
      </c>
      <c r="O63" s="6">
        <f t="shared" si="13"/>
        <v>-3.79729350045932E-2</v>
      </c>
    </row>
    <row r="64" spans="13:15" x14ac:dyDescent="0.25">
      <c r="M64" s="6">
        <f t="shared" si="11"/>
        <v>38</v>
      </c>
      <c r="N64" s="6" t="str">
        <f t="shared" si="10"/>
        <v>Outras Intermediação Financeira</v>
      </c>
      <c r="O64" s="6">
        <f t="shared" si="13"/>
        <v>-5.8008313335811135E-2</v>
      </c>
    </row>
    <row r="65" spans="13:15" x14ac:dyDescent="0.25">
      <c r="M65" s="6">
        <f t="shared" si="11"/>
        <v>39</v>
      </c>
      <c r="N65" s="6" t="str">
        <f t="shared" si="10"/>
        <v>Produtos químicos de borracha</v>
      </c>
      <c r="O65" s="6">
        <f t="shared" si="13"/>
        <v>-8.9612393275861901E-2</v>
      </c>
    </row>
    <row r="66" spans="13:15" x14ac:dyDescent="0.25">
      <c r="M66" s="6">
        <f t="shared" si="11"/>
        <v>40</v>
      </c>
      <c r="N66" s="6" t="str">
        <f t="shared" si="10"/>
        <v>Outro equipamento de transporte</v>
      </c>
      <c r="O66" s="6">
        <f t="shared" si="13"/>
        <v>-9.0407071469900124E-2</v>
      </c>
    </row>
    <row r="67" spans="13:15" x14ac:dyDescent="0.25">
      <c r="M67" s="6">
        <f t="shared" si="11"/>
        <v>41</v>
      </c>
      <c r="N67" s="6" t="str">
        <f t="shared" si="10"/>
        <v>Recreação e Outros Serviços</v>
      </c>
      <c r="O67" s="6">
        <f t="shared" si="13"/>
        <v>-0.10111697287353838</v>
      </c>
    </row>
    <row r="68" spans="13:15" x14ac:dyDescent="0.25">
      <c r="M68" s="6">
        <f t="shared" si="11"/>
        <v>42</v>
      </c>
      <c r="N68" s="6" t="str">
        <f t="shared" si="10"/>
        <v>Comércio</v>
      </c>
      <c r="O68" s="6">
        <f t="shared" si="13"/>
        <v>-0.1050659000107812</v>
      </c>
    </row>
    <row r="69" spans="13:15" x14ac:dyDescent="0.25">
      <c r="M69" s="6">
        <f t="shared" si="11"/>
        <v>43</v>
      </c>
      <c r="N69" s="6" t="str">
        <f t="shared" si="10"/>
        <v>Distribuição de Gás</v>
      </c>
      <c r="O69" s="6">
        <f t="shared" si="13"/>
        <v>-0.10910624494560039</v>
      </c>
    </row>
    <row r="70" spans="13:15" x14ac:dyDescent="0.25">
      <c r="M70" s="6">
        <f t="shared" si="11"/>
        <v>44</v>
      </c>
      <c r="N70" s="6" t="str">
        <f t="shared" si="10"/>
        <v>Água</v>
      </c>
      <c r="O70" s="6">
        <f t="shared" si="13"/>
        <v>-0.12039300736800262</v>
      </c>
    </row>
    <row r="71" spans="13:15" x14ac:dyDescent="0.25">
      <c r="M71" s="6">
        <f t="shared" si="11"/>
        <v>45</v>
      </c>
      <c r="N71" s="6" t="str">
        <f t="shared" si="10"/>
        <v>Outro Transporte</v>
      </c>
      <c r="O71" s="6">
        <f t="shared" si="13"/>
        <v>-0.12960591306884206</v>
      </c>
    </row>
    <row r="72" spans="13:15" x14ac:dyDescent="0.25">
      <c r="M72" s="6">
        <f t="shared" si="11"/>
        <v>46</v>
      </c>
      <c r="N72" s="6" t="str">
        <f t="shared" si="10"/>
        <v>Leite</v>
      </c>
      <c r="O72" s="6">
        <f t="shared" si="13"/>
        <v>-0.14937220801775064</v>
      </c>
    </row>
    <row r="73" spans="13:15" x14ac:dyDescent="0.25">
      <c r="M73" s="6">
        <f t="shared" si="11"/>
        <v>47</v>
      </c>
      <c r="N73" s="6" t="str">
        <f t="shared" si="10"/>
        <v>Açúcar</v>
      </c>
      <c r="O73" s="6">
        <f t="shared" si="13"/>
        <v>-0.22924726626161185</v>
      </c>
    </row>
    <row r="74" spans="13:15" x14ac:dyDescent="0.25">
      <c r="M74" s="6">
        <f t="shared" si="11"/>
        <v>48</v>
      </c>
      <c r="N74" s="6" t="str">
        <f t="shared" si="10"/>
        <v>Óleos Vegetais</v>
      </c>
      <c r="O74" s="6">
        <f t="shared" si="13"/>
        <v>-0.26326269696153037</v>
      </c>
    </row>
    <row r="75" spans="13:15" x14ac:dyDescent="0.25">
      <c r="M75" s="6">
        <f t="shared" si="11"/>
        <v>49</v>
      </c>
      <c r="N75" s="6" t="str">
        <f t="shared" si="10"/>
        <v>Outras máquinas e equipamentos</v>
      </c>
      <c r="O75" s="6">
        <f t="shared" si="13"/>
        <v>-0.29566787745572976</v>
      </c>
    </row>
    <row r="76" spans="13:15" x14ac:dyDescent="0.25">
      <c r="M76" s="6">
        <f t="shared" si="11"/>
        <v>50</v>
      </c>
      <c r="N76" s="6" t="str">
        <f t="shared" si="10"/>
        <v>Outros produtos de origem animal</v>
      </c>
      <c r="O76" s="6">
        <f t="shared" si="13"/>
        <v>-0.41207578464417249</v>
      </c>
    </row>
    <row r="77" spans="13:15" x14ac:dyDescent="0.25">
      <c r="M77" s="6">
        <f t="shared" si="11"/>
        <v>51</v>
      </c>
      <c r="N77" s="6" t="str">
        <f t="shared" si="10"/>
        <v>Transporte de água</v>
      </c>
      <c r="O77" s="6">
        <f t="shared" si="13"/>
        <v>-0.46675806503136963</v>
      </c>
    </row>
    <row r="78" spans="13:15" x14ac:dyDescent="0.25">
      <c r="M78" s="6">
        <f t="shared" si="11"/>
        <v>52</v>
      </c>
      <c r="N78" s="6" t="str">
        <f t="shared" si="10"/>
        <v>Metais não-ferrosos</v>
      </c>
      <c r="O78" s="6">
        <f t="shared" si="13"/>
        <v>-0.61104355788358378</v>
      </c>
    </row>
    <row r="79" spans="13:15" x14ac:dyDescent="0.25">
      <c r="M79" s="6">
        <f t="shared" si="11"/>
        <v>53</v>
      </c>
      <c r="N79" s="6" t="str">
        <f t="shared" si="10"/>
        <v>Outros Alimentos</v>
      </c>
      <c r="O79" s="6">
        <f t="shared" si="13"/>
        <v>-0.6145054864070798</v>
      </c>
    </row>
    <row r="80" spans="13:15" x14ac:dyDescent="0.25">
      <c r="M80" s="6">
        <f t="shared" si="11"/>
        <v>54</v>
      </c>
      <c r="N80" s="6" t="str">
        <f t="shared" si="10"/>
        <v>Leite cru</v>
      </c>
      <c r="O80" s="6">
        <f t="shared" si="13"/>
        <v>-0.68874081228507134</v>
      </c>
    </row>
    <row r="81" spans="13:15" x14ac:dyDescent="0.25">
      <c r="M81" s="6">
        <f t="shared" si="11"/>
        <v>55</v>
      </c>
      <c r="N81" s="6" t="str">
        <f t="shared" si="10"/>
        <v>Vestuário</v>
      </c>
      <c r="O81" s="6">
        <f t="shared" si="13"/>
        <v>-1.3659859406083052</v>
      </c>
    </row>
    <row r="82" spans="13:15" x14ac:dyDescent="0.25">
      <c r="M82" s="6">
        <f t="shared" si="11"/>
        <v>56</v>
      </c>
      <c r="N82" s="6" t="str">
        <f t="shared" si="10"/>
        <v>Têxteis</v>
      </c>
      <c r="O82" s="6">
        <f t="shared" si="13"/>
        <v>-4.0457812402241222</v>
      </c>
    </row>
    <row r="83" spans="13:15" x14ac:dyDescent="0.25">
      <c r="M83" s="6">
        <f t="shared" si="11"/>
        <v>57</v>
      </c>
      <c r="N83" s="6" t="str">
        <f t="shared" si="10"/>
        <v>Bebidas e tabaco</v>
      </c>
      <c r="O83" s="6">
        <f t="shared" si="13"/>
        <v>-4.1971686221697553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4"/>
  <sheetViews>
    <sheetView topLeftCell="AI1" workbookViewId="0">
      <selection activeCell="BF1" sqref="BF1"/>
    </sheetView>
  </sheetViews>
  <sheetFormatPr defaultRowHeight="15" x14ac:dyDescent="0.25"/>
  <cols>
    <col min="1" max="16384" width="9.140625" style="6"/>
  </cols>
  <sheetData>
    <row r="1" spans="1:58" x14ac:dyDescent="0.25">
      <c r="A1" s="8">
        <v>3.5803195609940275E-2</v>
      </c>
      <c r="B1" s="8">
        <v>7.6045183412976058E-2</v>
      </c>
      <c r="C1" s="8">
        <v>6.192504063673443E-2</v>
      </c>
      <c r="D1" s="8">
        <v>6.0768923684428877E-2</v>
      </c>
      <c r="E1" s="8">
        <v>7.8302843349620233E-2</v>
      </c>
      <c r="F1" s="8">
        <v>3.3686602873461702E-2</v>
      </c>
      <c r="G1" s="8">
        <v>1.840725264266041E-2</v>
      </c>
      <c r="H1" s="8">
        <v>6.2541033741325691E-2</v>
      </c>
      <c r="I1" s="8">
        <v>4.0043879830742313E-2</v>
      </c>
      <c r="J1" s="8">
        <v>3.6164015284390061E-2</v>
      </c>
      <c r="K1" s="8">
        <v>-1.1207485874353829E-3</v>
      </c>
      <c r="L1" s="8">
        <v>-8.764161671259707E-3</v>
      </c>
      <c r="M1" s="8">
        <v>2.1605590503193106E-2</v>
      </c>
      <c r="N1" s="8">
        <v>2.2107263420623191E-2</v>
      </c>
      <c r="O1" s="8">
        <v>0.13542921385170104</v>
      </c>
      <c r="P1" s="8">
        <v>0.15944936714691327</v>
      </c>
      <c r="Q1" s="8">
        <v>0.10764371166502862</v>
      </c>
      <c r="R1" s="8">
        <v>0.15111896808541747</v>
      </c>
      <c r="S1" s="8">
        <v>5.6679011624827247E-2</v>
      </c>
      <c r="T1" s="8">
        <v>7.8617171360462201E-2</v>
      </c>
      <c r="U1" s="8">
        <v>2.9002123453381046E-2</v>
      </c>
      <c r="V1" s="8">
        <v>1.0456474710029973E-2</v>
      </c>
      <c r="W1" s="8">
        <v>1.8425946159017492E-2</v>
      </c>
      <c r="X1" s="8">
        <v>7.9281645846118742E-2</v>
      </c>
      <c r="Y1" s="8">
        <v>1.2706703876386172E-2</v>
      </c>
      <c r="Z1" s="8">
        <v>-1.1460323463174937E-2</v>
      </c>
      <c r="AA1" s="8">
        <v>-0.29068551245250429</v>
      </c>
      <c r="AB1" s="8">
        <v>-7.4217589524461225E-2</v>
      </c>
      <c r="AC1" s="8">
        <v>-6.5097615890197247E-2</v>
      </c>
      <c r="AD1" s="8">
        <v>4.5567154105063956E-2</v>
      </c>
      <c r="AE1" s="8">
        <v>7.2424181693753198E-2</v>
      </c>
      <c r="AF1" s="8">
        <v>0.12427880259859858</v>
      </c>
      <c r="AG1" s="8">
        <v>1.2534367554351E-2</v>
      </c>
      <c r="AH1" s="8">
        <v>1.5102427720958822E-2</v>
      </c>
      <c r="AI1" s="8">
        <v>-1.9612506203492419E-2</v>
      </c>
      <c r="AJ1" s="8">
        <v>5.4197669573374796E-2</v>
      </c>
      <c r="AK1" s="8">
        <v>-5.8103737603687478E-2</v>
      </c>
      <c r="AL1" s="8">
        <v>9.4198277351997817E-2</v>
      </c>
      <c r="AM1" s="8">
        <v>0.10834782259943054</v>
      </c>
      <c r="AN1" s="8">
        <v>-3.2542381928479802E-2</v>
      </c>
      <c r="AO1" s="8">
        <v>-3.2940189117447449E-2</v>
      </c>
      <c r="AP1" s="8">
        <v>1.2274812394652557E-2</v>
      </c>
      <c r="AQ1" s="8">
        <v>-2.3139138983996332E-3</v>
      </c>
      <c r="AR1" s="8">
        <v>1.7272962508707579E-2</v>
      </c>
      <c r="AS1" s="8">
        <v>4.5533512141870958E-3</v>
      </c>
      <c r="AT1" s="8">
        <v>2.5901320202614819E-2</v>
      </c>
      <c r="AU1" s="8">
        <v>8.86260887997814E-3</v>
      </c>
      <c r="AV1" s="8">
        <v>3.9049100978516549E-3</v>
      </c>
      <c r="AW1" s="8">
        <v>-2.1565025419501005E-3</v>
      </c>
      <c r="AX1" s="8">
        <v>-1.8548306770094225E-2</v>
      </c>
      <c r="AY1" s="8">
        <v>8.9484536939465897E-3</v>
      </c>
      <c r="AZ1" s="8">
        <v>2.5156620556021636E-3</v>
      </c>
      <c r="BA1" s="8">
        <v>5.784761157290319E-3</v>
      </c>
      <c r="BB1" s="8">
        <v>8.8113842021897426E-3</v>
      </c>
      <c r="BC1" s="8">
        <v>1.7746919724737076E-2</v>
      </c>
      <c r="BD1" s="8">
        <v>9.7432359784876965E-3</v>
      </c>
      <c r="BE1" s="8">
        <v>3.0330555401913983E-3</v>
      </c>
      <c r="BF1" s="8">
        <v>1.3493790700569441E-2</v>
      </c>
    </row>
    <row r="2" spans="1:58" x14ac:dyDescent="0.25">
      <c r="A2" s="8">
        <v>6.2112740368647223E-2</v>
      </c>
      <c r="B2" s="8">
        <v>0.17481964915995185</v>
      </c>
      <c r="C2" s="8">
        <v>0.14305824413709534</v>
      </c>
      <c r="D2" s="8">
        <v>0.13618788172622409</v>
      </c>
      <c r="E2" s="8">
        <v>0.18595245233721247</v>
      </c>
      <c r="F2" s="8">
        <v>7.7814105764884012E-2</v>
      </c>
      <c r="G2" s="8">
        <v>5.8121673422006914E-2</v>
      </c>
      <c r="H2" s="8">
        <v>0.14262436786680599</v>
      </c>
      <c r="I2" s="8">
        <v>9.00636783550679E-2</v>
      </c>
      <c r="J2" s="8">
        <v>7.8540260297499387E-2</v>
      </c>
      <c r="K2" s="8">
        <v>-3.5053717885191737E-2</v>
      </c>
      <c r="L2" s="8">
        <v>-6.5285662124359156E-2</v>
      </c>
      <c r="M2" s="8">
        <v>5.1574741368831667E-2</v>
      </c>
      <c r="N2" s="8">
        <v>3.594771132071628E-2</v>
      </c>
      <c r="O2" s="8">
        <v>0.33206144497675005</v>
      </c>
      <c r="P2" s="8">
        <v>0.3966693303736557</v>
      </c>
      <c r="Q2" s="8">
        <v>0.27147880303959315</v>
      </c>
      <c r="R2" s="8">
        <v>0.36799002102976264</v>
      </c>
      <c r="S2" s="8">
        <v>0.13456978995725066</v>
      </c>
      <c r="T2" s="8">
        <v>0.18707387726333291</v>
      </c>
      <c r="U2" s="8">
        <v>5.1694212888087065E-2</v>
      </c>
      <c r="V2" s="8">
        <v>-9.4293593302374745E-3</v>
      </c>
      <c r="W2" s="8">
        <v>7.6730740129482555E-3</v>
      </c>
      <c r="X2" s="8">
        <v>0.1788648966704276</v>
      </c>
      <c r="Y2" s="8">
        <v>-6.7608549916164939E-3</v>
      </c>
      <c r="Z2" s="8">
        <v>-6.2530626825996194E-2</v>
      </c>
      <c r="AA2" s="8">
        <v>-0.62364989189062081</v>
      </c>
      <c r="AB2" s="8">
        <v>-0.25642444218144655</v>
      </c>
      <c r="AC2" s="8">
        <v>-0.15288467955310026</v>
      </c>
      <c r="AD2" s="8">
        <v>0.10901354844921052</v>
      </c>
      <c r="AE2" s="8">
        <v>0.18571372672924191</v>
      </c>
      <c r="AF2" s="8">
        <v>0.30732192446747408</v>
      </c>
      <c r="AG2" s="8">
        <v>3.1944881228263E-2</v>
      </c>
      <c r="AH2" s="8">
        <v>6.3277941886319411E-3</v>
      </c>
      <c r="AI2" s="8">
        <v>-1.5281728340477141E-2</v>
      </c>
      <c r="AJ2" s="8">
        <v>0.16351133689824771</v>
      </c>
      <c r="AK2" s="8">
        <v>-0.1177801351740615</v>
      </c>
      <c r="AL2" s="8">
        <v>0.16863404862628162</v>
      </c>
      <c r="AM2" s="8">
        <v>0.18077507790450476</v>
      </c>
      <c r="AN2" s="8">
        <v>-5.3931493764058924E-2</v>
      </c>
      <c r="AO2" s="8">
        <v>-3.356354877975809E-2</v>
      </c>
      <c r="AP2" s="8">
        <v>-9.715649681218963E-3</v>
      </c>
      <c r="AQ2" s="8">
        <v>-6.4717657119128802E-3</v>
      </c>
      <c r="AR2" s="8">
        <v>4.5783390607878616E-2</v>
      </c>
      <c r="AS2" s="8">
        <v>-4.6057829780954407E-3</v>
      </c>
      <c r="AT2" s="8">
        <v>2.0023310952144158E-2</v>
      </c>
      <c r="AU2" s="8">
        <v>7.7020683533879364E-3</v>
      </c>
      <c r="AV2" s="8">
        <v>-8.4503979338013124E-3</v>
      </c>
      <c r="AW2" s="8">
        <v>-1.8052148046654448E-2</v>
      </c>
      <c r="AX2" s="8">
        <v>-6.2153491344729694E-2</v>
      </c>
      <c r="AY2" s="8">
        <v>9.5936452216838219E-3</v>
      </c>
      <c r="AZ2" s="8">
        <v>1.4684634933148644E-3</v>
      </c>
      <c r="BA2" s="8">
        <v>1.458343146176766E-3</v>
      </c>
      <c r="BB2" s="8">
        <v>1.2314741891028547E-2</v>
      </c>
      <c r="BC2" s="8">
        <v>1.7480767073885239E-2</v>
      </c>
      <c r="BD2" s="8">
        <v>3.935816215516752E-3</v>
      </c>
      <c r="BE2" s="8">
        <v>3.2868937341223869E-3</v>
      </c>
      <c r="BF2" s="8">
        <v>2.0560320359686024E-2</v>
      </c>
    </row>
    <row r="3" spans="1:58" x14ac:dyDescent="0.25">
      <c r="A3" s="8">
        <v>8.9456049109282176E-2</v>
      </c>
      <c r="B3" s="8">
        <v>0.27913930168776968</v>
      </c>
      <c r="C3" s="8">
        <v>0.22905192014142095</v>
      </c>
      <c r="D3" s="8">
        <v>0.21600640986174646</v>
      </c>
      <c r="E3" s="8">
        <v>0.29967520609430753</v>
      </c>
      <c r="F3" s="8">
        <v>0.12534542059874365</v>
      </c>
      <c r="G3" s="8">
        <v>0.10056328567606965</v>
      </c>
      <c r="H3" s="8">
        <v>0.22729378785155685</v>
      </c>
      <c r="I3" s="8">
        <v>0.14322977052119157</v>
      </c>
      <c r="J3" s="8">
        <v>0.12410655001549031</v>
      </c>
      <c r="K3" s="8">
        <v>-7.0395793590893874E-2</v>
      </c>
      <c r="L3" s="8">
        <v>-0.12452405269455236</v>
      </c>
      <c r="M3" s="8">
        <v>8.4910322891329493E-2</v>
      </c>
      <c r="N3" s="8">
        <v>5.3327389476276466E-2</v>
      </c>
      <c r="O3" s="8">
        <v>0.53991405624547184</v>
      </c>
      <c r="P3" s="8">
        <v>0.64444002336911943</v>
      </c>
      <c r="Q3" s="8">
        <v>0.44380367532024234</v>
      </c>
      <c r="R3" s="8">
        <v>0.59686968809555818</v>
      </c>
      <c r="S3" s="8">
        <v>0.21725339905198648</v>
      </c>
      <c r="T3" s="8">
        <v>0.30311360008472565</v>
      </c>
      <c r="U3" s="8">
        <v>7.7418952828356424E-2</v>
      </c>
      <c r="V3" s="8">
        <v>-3.042185979182932E-2</v>
      </c>
      <c r="W3" s="8">
        <v>-3.4715754894887318E-3</v>
      </c>
      <c r="X3" s="8">
        <v>0.28419768728416006</v>
      </c>
      <c r="Y3" s="8">
        <v>-2.6273725301040329E-2</v>
      </c>
      <c r="Z3" s="8">
        <v>-0.11622578063915645</v>
      </c>
      <c r="AA3" s="8">
        <v>-0.99156684002772444</v>
      </c>
      <c r="AB3" s="8">
        <v>-0.50675753124798106</v>
      </c>
      <c r="AC3" s="8">
        <v>-0.27359270095396182</v>
      </c>
      <c r="AD3" s="8">
        <v>0.17172822278799238</v>
      </c>
      <c r="AE3" s="8">
        <v>0.30980478974940162</v>
      </c>
      <c r="AF3" s="8">
        <v>0.4998794292341735</v>
      </c>
      <c r="AG3" s="8">
        <v>5.401942637277557E-2</v>
      </c>
      <c r="AH3" s="8">
        <v>-1.9460704992702027E-3</v>
      </c>
      <c r="AI3" s="8">
        <v>-7.4914955542015882E-3</v>
      </c>
      <c r="AJ3" s="8">
        <v>0.28131784841585183</v>
      </c>
      <c r="AK3" s="8">
        <v>-0.17930403012372809</v>
      </c>
      <c r="AL3" s="8">
        <v>0.24367006360326293</v>
      </c>
      <c r="AM3" s="8">
        <v>0.25363013179560134</v>
      </c>
      <c r="AN3" s="8">
        <v>-7.2041863295946307E-2</v>
      </c>
      <c r="AO3" s="8">
        <v>-2.6801879089555225E-2</v>
      </c>
      <c r="AP3" s="8">
        <v>-3.267041939729598E-2</v>
      </c>
      <c r="AQ3" s="8">
        <v>-9.9411551723882496E-3</v>
      </c>
      <c r="AR3" s="8">
        <v>7.7159700078621718E-2</v>
      </c>
      <c r="AS3" s="8">
        <v>-1.4187614871974397E-2</v>
      </c>
      <c r="AT3" s="8">
        <v>1.3214510103254362E-2</v>
      </c>
      <c r="AU3" s="8">
        <v>6.4835556081721535E-3</v>
      </c>
      <c r="AV3" s="8">
        <v>-2.0064381296747147E-2</v>
      </c>
      <c r="AW3" s="8">
        <v>-3.3011183491904461E-2</v>
      </c>
      <c r="AX3" s="8">
        <v>-0.10644404660685725</v>
      </c>
      <c r="AY3" s="8">
        <v>1.0657047490703064E-2</v>
      </c>
      <c r="AZ3" s="8">
        <v>8.3201712266500749E-4</v>
      </c>
      <c r="BA3" s="8">
        <v>-2.9719678713457931E-3</v>
      </c>
      <c r="BB3" s="8">
        <v>1.6589036274505808E-2</v>
      </c>
      <c r="BC3" s="8">
        <v>1.6902430379706068E-2</v>
      </c>
      <c r="BD3" s="8">
        <v>-2.4519503396769338E-3</v>
      </c>
      <c r="BE3" s="8">
        <v>3.4454158738261853E-3</v>
      </c>
      <c r="BF3" s="8">
        <v>2.7877582983748539E-2</v>
      </c>
    </row>
    <row r="4" spans="1:58" x14ac:dyDescent="0.25">
      <c r="A4" s="8">
        <v>0.11751215500817036</v>
      </c>
      <c r="B4" s="8">
        <v>0.38791261109740738</v>
      </c>
      <c r="C4" s="8">
        <v>0.31910705273321405</v>
      </c>
      <c r="D4" s="8">
        <v>0.29970088801112293</v>
      </c>
      <c r="E4" s="8">
        <v>0.41834866024605954</v>
      </c>
      <c r="F4" s="8">
        <v>0.17578632100052616</v>
      </c>
      <c r="G4" s="8">
        <v>0.14611691527617321</v>
      </c>
      <c r="H4" s="8">
        <v>0.31578783256855925</v>
      </c>
      <c r="I4" s="8">
        <v>0.19923687759522135</v>
      </c>
      <c r="J4" s="8">
        <v>0.17228556687769458</v>
      </c>
      <c r="K4" s="8">
        <v>-0.10731653174810285</v>
      </c>
      <c r="L4" s="8">
        <v>-0.18658007920726583</v>
      </c>
      <c r="M4" s="8">
        <v>0.12132601701526635</v>
      </c>
      <c r="N4" s="8">
        <v>7.2785958645971149E-2</v>
      </c>
      <c r="O4" s="8">
        <v>0.75784595590415726</v>
      </c>
      <c r="P4" s="8">
        <v>0.90213953174362871</v>
      </c>
      <c r="Q4" s="8">
        <v>0.62401898519006682</v>
      </c>
      <c r="R4" s="8">
        <v>0.83637087571679647</v>
      </c>
      <c r="S4" s="8">
        <v>0.30432289969828386</v>
      </c>
      <c r="T4" s="8">
        <v>0.42530885935745388</v>
      </c>
      <c r="U4" s="8">
        <v>0.10542894302023598</v>
      </c>
      <c r="V4" s="8">
        <v>-5.2703833032885505E-2</v>
      </c>
      <c r="W4" s="8">
        <v>-1.5335674983063541E-2</v>
      </c>
      <c r="X4" s="8">
        <v>0.39447707873363491</v>
      </c>
      <c r="Y4" s="8">
        <v>-4.6317232606774006E-2</v>
      </c>
      <c r="Z4" s="8">
        <v>-0.17245637564956562</v>
      </c>
      <c r="AA4" s="8">
        <v>-1.3863954974246639</v>
      </c>
      <c r="AB4" s="8">
        <v>-0.81731269225704395</v>
      </c>
      <c r="AC4" s="8">
        <v>-0.41589499107834715</v>
      </c>
      <c r="AD4" s="8">
        <v>0.23648438451708831</v>
      </c>
      <c r="AE4" s="8">
        <v>0.4432342270451306</v>
      </c>
      <c r="AF4" s="8">
        <v>0.70094375672442588</v>
      </c>
      <c r="AG4" s="8">
        <v>7.8469194974828405E-2</v>
      </c>
      <c r="AH4" s="8">
        <v>-1.0071761858054806E-2</v>
      </c>
      <c r="AI4" s="8">
        <v>3.8186658648520222E-3</v>
      </c>
      <c r="AJ4" s="8">
        <v>0.40701705771315488</v>
      </c>
      <c r="AK4" s="8">
        <v>-0.24195039394196982</v>
      </c>
      <c r="AL4" s="8">
        <v>0.31959240358367946</v>
      </c>
      <c r="AM4" s="8">
        <v>0.32644866771263104</v>
      </c>
      <c r="AN4" s="8">
        <v>-8.7069118215121755E-2</v>
      </c>
      <c r="AO4" s="8">
        <v>-1.1853645992032646E-2</v>
      </c>
      <c r="AP4" s="8">
        <v>-5.7044650748128145E-2</v>
      </c>
      <c r="AQ4" s="8">
        <v>-1.2827662396019957E-2</v>
      </c>
      <c r="AR4" s="8">
        <v>0.11108239974648715</v>
      </c>
      <c r="AS4" s="8">
        <v>-2.4261245337187098E-2</v>
      </c>
      <c r="AT4" s="8">
        <v>5.2525914882028957E-3</v>
      </c>
      <c r="AU4" s="8">
        <v>5.1170540931622099E-3</v>
      </c>
      <c r="AV4" s="8">
        <v>-3.1209230664697163E-2</v>
      </c>
      <c r="AW4" s="8">
        <v>-4.7306106210209808E-2</v>
      </c>
      <c r="AX4" s="8">
        <v>-0.1515893523975409</v>
      </c>
      <c r="AY4" s="8">
        <v>1.1949375272246598E-2</v>
      </c>
      <c r="AZ4" s="8">
        <v>5.2544401867304913E-4</v>
      </c>
      <c r="BA4" s="8">
        <v>-7.5997674871985943E-3</v>
      </c>
      <c r="BB4" s="8">
        <v>2.1393409677372688E-2</v>
      </c>
      <c r="BC4" s="8">
        <v>1.5915414531586514E-2</v>
      </c>
      <c r="BD4" s="8">
        <v>-9.5261912510524738E-3</v>
      </c>
      <c r="BE4" s="8">
        <v>3.5451853229728769E-3</v>
      </c>
      <c r="BF4" s="8">
        <v>3.5396627141159875E-2</v>
      </c>
    </row>
    <row r="5" spans="1:58" x14ac:dyDescent="0.25">
      <c r="A5" s="8">
        <v>0.14602766086746488</v>
      </c>
      <c r="B5" s="8">
        <v>0.50045291549232207</v>
      </c>
      <c r="C5" s="8">
        <v>0.4126804560501407</v>
      </c>
      <c r="D5" s="8">
        <v>0.38689324397795932</v>
      </c>
      <c r="E5" s="8">
        <v>0.54128697422455296</v>
      </c>
      <c r="F5" s="8">
        <v>0.22870216636909912</v>
      </c>
      <c r="G5" s="8">
        <v>0.19502601353078575</v>
      </c>
      <c r="H5" s="8">
        <v>0.40758315901177067</v>
      </c>
      <c r="I5" s="8">
        <v>0.25786239658434074</v>
      </c>
      <c r="J5" s="8">
        <v>0.22265255777398352</v>
      </c>
      <c r="K5" s="8">
        <v>-0.14604708906603703</v>
      </c>
      <c r="L5" s="8">
        <v>-0.25164235355381592</v>
      </c>
      <c r="M5" s="8">
        <v>0.16048374068848847</v>
      </c>
      <c r="N5" s="8">
        <v>9.3260609273282391E-2</v>
      </c>
      <c r="O5" s="8">
        <v>0.9850050020894674</v>
      </c>
      <c r="P5" s="8">
        <v>1.1693077257911799</v>
      </c>
      <c r="Q5" s="8">
        <v>0.81164021874948755</v>
      </c>
      <c r="R5" s="8">
        <v>1.0855026448341354</v>
      </c>
      <c r="S5" s="8">
        <v>0.39554440176665651</v>
      </c>
      <c r="T5" s="8">
        <v>0.55266842669250416</v>
      </c>
      <c r="U5" s="8">
        <v>0.13517632885553521</v>
      </c>
      <c r="V5" s="8">
        <v>-7.6496022353389481E-2</v>
      </c>
      <c r="W5" s="8">
        <v>-2.8240138986124208E-2</v>
      </c>
      <c r="X5" s="8">
        <v>0.50898107838219797</v>
      </c>
      <c r="Y5" s="8">
        <v>-6.7287085405953739E-2</v>
      </c>
      <c r="Z5" s="8">
        <v>-0.23124998386946372</v>
      </c>
      <c r="AA5" s="8">
        <v>-1.80159439046087</v>
      </c>
      <c r="AB5" s="8">
        <v>-1.1819122840554197</v>
      </c>
      <c r="AC5" s="8">
        <v>-0.56947713624522223</v>
      </c>
      <c r="AD5" s="8">
        <v>0.30529571705713021</v>
      </c>
      <c r="AE5" s="8">
        <v>0.58497311029681587</v>
      </c>
      <c r="AF5" s="8">
        <v>0.90975292029893406</v>
      </c>
      <c r="AG5" s="8">
        <v>0.10510033022366194</v>
      </c>
      <c r="AH5" s="8">
        <v>-1.8348851897587171E-2</v>
      </c>
      <c r="AI5" s="8">
        <v>1.8711048918995665E-2</v>
      </c>
      <c r="AJ5" s="8">
        <v>0.54020125674152375</v>
      </c>
      <c r="AK5" s="8">
        <v>-0.30523448868570169</v>
      </c>
      <c r="AL5" s="8">
        <v>0.39665084211242263</v>
      </c>
      <c r="AM5" s="8">
        <v>0.39883382303935733</v>
      </c>
      <c r="AN5" s="8">
        <v>-9.9078198842494913E-2</v>
      </c>
      <c r="AO5" s="8">
        <v>1.2094592358713463E-2</v>
      </c>
      <c r="AP5" s="8">
        <v>-8.3100500025612423E-2</v>
      </c>
      <c r="AQ5" s="8">
        <v>-1.5236182575062429E-2</v>
      </c>
      <c r="AR5" s="8">
        <v>0.14730122556765313</v>
      </c>
      <c r="AS5" s="8">
        <v>-3.4916649215643858E-2</v>
      </c>
      <c r="AT5" s="8">
        <v>-4.0969288016667882E-3</v>
      </c>
      <c r="AU5" s="8">
        <v>3.5238725959008121E-3</v>
      </c>
      <c r="AV5" s="8">
        <v>-4.2139027330445611E-2</v>
      </c>
      <c r="AW5" s="8">
        <v>-6.1193965597639011E-2</v>
      </c>
      <c r="AX5" s="8">
        <v>-0.19777718449933701</v>
      </c>
      <c r="AY5" s="8">
        <v>1.3305140242914071E-2</v>
      </c>
      <c r="AZ5" s="8">
        <v>4.6465787084670751E-4</v>
      </c>
      <c r="BA5" s="8">
        <v>-1.252916345172439E-2</v>
      </c>
      <c r="BB5" s="8">
        <v>2.6543792334932093E-2</v>
      </c>
      <c r="BC5" s="8">
        <v>1.4414401876750027E-2</v>
      </c>
      <c r="BD5" s="8">
        <v>-1.7411491293506387E-2</v>
      </c>
      <c r="BE5" s="8">
        <v>3.5409642144434983E-3</v>
      </c>
      <c r="BF5" s="8">
        <v>4.3065372271455793E-2</v>
      </c>
    </row>
    <row r="6" spans="1:58" x14ac:dyDescent="0.25">
      <c r="A6" s="8">
        <v>0.17478458734159208</v>
      </c>
      <c r="B6" s="8">
        <v>0.61628878458670489</v>
      </c>
      <c r="C6" s="8">
        <v>0.50936393264637836</v>
      </c>
      <c r="D6" s="8">
        <v>0.47730164083608084</v>
      </c>
      <c r="E6" s="8">
        <v>0.66804247399407934</v>
      </c>
      <c r="F6" s="8">
        <v>0.28370145503584521</v>
      </c>
      <c r="G6" s="8">
        <v>0.24750595064304548</v>
      </c>
      <c r="H6" s="8">
        <v>0.50229247482944661</v>
      </c>
      <c r="I6" s="8">
        <v>0.31890722436915819</v>
      </c>
      <c r="J6" s="8">
        <v>0.27486123728339695</v>
      </c>
      <c r="K6" s="8">
        <v>-0.18686595290838826</v>
      </c>
      <c r="L6" s="8">
        <v>-0.31996316885921638</v>
      </c>
      <c r="M6" s="8">
        <v>0.20201581951906356</v>
      </c>
      <c r="N6" s="8">
        <v>0.11393192434701049</v>
      </c>
      <c r="O6" s="8">
        <v>1.2207246353747037</v>
      </c>
      <c r="P6" s="8">
        <v>1.4455991073015984</v>
      </c>
      <c r="Q6" s="8">
        <v>1.0062566119441119</v>
      </c>
      <c r="R6" s="8">
        <v>1.3434998442733326</v>
      </c>
      <c r="S6" s="8">
        <v>0.49073782282185174</v>
      </c>
      <c r="T6" s="8">
        <v>0.68444030843328729</v>
      </c>
      <c r="U6" s="8">
        <v>0.16620570664716006</v>
      </c>
      <c r="V6" s="8">
        <v>-0.10205773438729526</v>
      </c>
      <c r="W6" s="8">
        <v>-4.2524127600929162E-2</v>
      </c>
      <c r="X6" s="8">
        <v>0.62704179726793541</v>
      </c>
      <c r="Y6" s="8">
        <v>-8.9553179366552715E-2</v>
      </c>
      <c r="Z6" s="8">
        <v>-0.29272839106998516</v>
      </c>
      <c r="AA6" s="8">
        <v>-2.2314557055321482</v>
      </c>
      <c r="AB6" s="8">
        <v>-1.5953377440320438</v>
      </c>
      <c r="AC6" s="8">
        <v>-0.72471562973388526</v>
      </c>
      <c r="AD6" s="8">
        <v>0.37954046303898537</v>
      </c>
      <c r="AE6" s="8">
        <v>0.73424474534966588</v>
      </c>
      <c r="AF6" s="8">
        <v>1.1256919962429723</v>
      </c>
      <c r="AG6" s="8">
        <v>0.13376397594175859</v>
      </c>
      <c r="AH6" s="8">
        <v>-2.7060137680356977E-2</v>
      </c>
      <c r="AI6" s="8">
        <v>3.725558583966837E-2</v>
      </c>
      <c r="AJ6" s="8">
        <v>0.68058542577724701</v>
      </c>
      <c r="AK6" s="8">
        <v>-0.36879062715291511</v>
      </c>
      <c r="AL6" s="8">
        <v>0.47507882719652894</v>
      </c>
      <c r="AM6" s="8">
        <v>0.47040011495225187</v>
      </c>
      <c r="AN6" s="8">
        <v>-0.10807159280602496</v>
      </c>
      <c r="AO6" s="8">
        <v>4.5887328902405322E-2</v>
      </c>
      <c r="AP6" s="8">
        <v>-0.11097092754037696</v>
      </c>
      <c r="AQ6" s="8">
        <v>-1.7276431419843696E-2</v>
      </c>
      <c r="AR6" s="8">
        <v>0.18560117783368302</v>
      </c>
      <c r="AS6" s="8">
        <v>-4.6268210391675613E-2</v>
      </c>
      <c r="AT6" s="8">
        <v>-1.5088881996050407E-2</v>
      </c>
      <c r="AU6" s="8">
        <v>1.618142317338922E-3</v>
      </c>
      <c r="AV6" s="8">
        <v>-5.3115079944998644E-2</v>
      </c>
      <c r="AW6" s="8">
        <v>-7.4938308884642257E-2</v>
      </c>
      <c r="AX6" s="8">
        <v>-0.245223307571385</v>
      </c>
      <c r="AY6" s="8">
        <v>1.4559619338228025E-2</v>
      </c>
      <c r="AZ6" s="8">
        <v>5.5646424177435705E-4</v>
      </c>
      <c r="BA6" s="8">
        <v>-1.7880869351782902E-2</v>
      </c>
      <c r="BB6" s="8">
        <v>3.187537136539742E-2</v>
      </c>
      <c r="BC6" s="8">
        <v>1.2272281871017476E-2</v>
      </c>
      <c r="BD6" s="8">
        <v>-2.6257557371101026E-2</v>
      </c>
      <c r="BE6" s="8">
        <v>3.3282227479558557E-3</v>
      </c>
      <c r="BF6" s="8">
        <v>5.0821042209014955E-2</v>
      </c>
    </row>
    <row r="7" spans="1:58" x14ac:dyDescent="0.25">
      <c r="A7" s="8">
        <v>0.20355928452435723</v>
      </c>
      <c r="B7" s="8">
        <v>0.73501088723846308</v>
      </c>
      <c r="C7" s="8">
        <v>0.60877948006134996</v>
      </c>
      <c r="D7" s="8">
        <v>0.57067286793683891</v>
      </c>
      <c r="E7" s="8">
        <v>0.79823398572185233</v>
      </c>
      <c r="F7" s="8">
        <v>0.34039363109994447</v>
      </c>
      <c r="G7" s="8">
        <v>0.30375543167509012</v>
      </c>
      <c r="H7" s="8">
        <v>0.59956299749519548</v>
      </c>
      <c r="I7" s="8">
        <v>0.38214231314488423</v>
      </c>
      <c r="J7" s="8">
        <v>0.32857502351315571</v>
      </c>
      <c r="K7" s="8">
        <v>-0.23009264296368626</v>
      </c>
      <c r="L7" s="8">
        <v>-0.39184775823627449</v>
      </c>
      <c r="M7" s="8">
        <v>0.24547707049413781</v>
      </c>
      <c r="N7" s="8">
        <v>0.13407967127201381</v>
      </c>
      <c r="O7" s="8">
        <v>1.4643927284508251</v>
      </c>
      <c r="P7" s="8">
        <v>1.7306886821156775</v>
      </c>
      <c r="Q7" s="8">
        <v>1.2074640720540541</v>
      </c>
      <c r="R7" s="8">
        <v>1.6096263874550099</v>
      </c>
      <c r="S7" s="8">
        <v>0.58968493748545736</v>
      </c>
      <c r="T7" s="8">
        <v>0.81993139073948118</v>
      </c>
      <c r="U7" s="8">
        <v>0.19806990447925887</v>
      </c>
      <c r="V7" s="8">
        <v>-0.12968897816858505</v>
      </c>
      <c r="W7" s="8">
        <v>-5.8569128832330897E-2</v>
      </c>
      <c r="X7" s="8">
        <v>0.74798793640546979</v>
      </c>
      <c r="Y7" s="8">
        <v>-0.11351173849258878</v>
      </c>
      <c r="Z7" s="8">
        <v>-0.3570897086964675</v>
      </c>
      <c r="AA7" s="8">
        <v>-2.6704108725064901</v>
      </c>
      <c r="AB7" s="8">
        <v>-2.0521192027841417</v>
      </c>
      <c r="AC7" s="8">
        <v>-0.87203861212142852</v>
      </c>
      <c r="AD7" s="8">
        <v>0.46015731334201337</v>
      </c>
      <c r="AE7" s="8">
        <v>0.89033478297677604</v>
      </c>
      <c r="AF7" s="8">
        <v>1.348196575756555</v>
      </c>
      <c r="AG7" s="8">
        <v>0.16430347993920957</v>
      </c>
      <c r="AH7" s="8">
        <v>-3.6506943657499402E-2</v>
      </c>
      <c r="AI7" s="8">
        <v>5.9511288899405379E-2</v>
      </c>
      <c r="AJ7" s="8">
        <v>0.82792279151588932</v>
      </c>
      <c r="AK7" s="8">
        <v>-0.43229782769017566</v>
      </c>
      <c r="AL7" s="8">
        <v>0.55510293048295356</v>
      </c>
      <c r="AM7" s="8">
        <v>0.54071948300271622</v>
      </c>
      <c r="AN7" s="8">
        <v>-0.11404034254479667</v>
      </c>
      <c r="AO7" s="8">
        <v>9.0383245468994566E-2</v>
      </c>
      <c r="AP7" s="8">
        <v>-0.14070764825337978</v>
      </c>
      <c r="AQ7" s="8">
        <v>-1.9075153713787873E-2</v>
      </c>
      <c r="AR7" s="8">
        <v>0.22576343627100925</v>
      </c>
      <c r="AS7" s="8">
        <v>-5.8457709945058944E-2</v>
      </c>
      <c r="AT7" s="8">
        <v>-2.8010071869410957E-2</v>
      </c>
      <c r="AU7" s="8">
        <v>-7.068242536156788E-4</v>
      </c>
      <c r="AV7" s="8">
        <v>-6.4434097817678282E-2</v>
      </c>
      <c r="AW7" s="8">
        <v>-8.8831826563395833E-2</v>
      </c>
      <c r="AX7" s="8">
        <v>-0.29418316236465847</v>
      </c>
      <c r="AY7" s="8">
        <v>1.5528319441737715E-2</v>
      </c>
      <c r="AZ7" s="8">
        <v>6.9355535394777235E-4</v>
      </c>
      <c r="BA7" s="8">
        <v>-2.3795507924151416E-2</v>
      </c>
      <c r="BB7" s="8">
        <v>3.7211405309389711E-2</v>
      </c>
      <c r="BC7" s="8">
        <v>9.329811220304407E-3</v>
      </c>
      <c r="BD7" s="8">
        <v>-3.6239613437072382E-2</v>
      </c>
      <c r="BE7" s="8">
        <v>2.7597987291461124E-3</v>
      </c>
      <c r="BF7" s="8">
        <v>5.8583299518111254E-2</v>
      </c>
    </row>
    <row r="8" spans="1:58" x14ac:dyDescent="0.25">
      <c r="A8" s="8">
        <v>0.23206953450884971</v>
      </c>
      <c r="B8" s="8">
        <v>0.85611967263452549</v>
      </c>
      <c r="C8" s="8">
        <v>0.71046060142558876</v>
      </c>
      <c r="D8" s="8">
        <v>0.6666987832913529</v>
      </c>
      <c r="E8" s="8">
        <v>0.93139350591513459</v>
      </c>
      <c r="F8" s="8">
        <v>0.3983306945077425</v>
      </c>
      <c r="G8" s="8">
        <v>0.3639552006180713</v>
      </c>
      <c r="H8" s="8">
        <v>0.69895586706294477</v>
      </c>
      <c r="I8" s="8">
        <v>0.44723233468382251</v>
      </c>
      <c r="J8" s="8">
        <v>0.38338361710925639</v>
      </c>
      <c r="K8" s="8">
        <v>-0.27608643795111742</v>
      </c>
      <c r="L8" s="8">
        <v>-0.46764580992358917</v>
      </c>
      <c r="M8" s="8">
        <v>0.29024749111117298</v>
      </c>
      <c r="N8" s="8">
        <v>0.15293930536970368</v>
      </c>
      <c r="O8" s="8">
        <v>1.7153052587437045</v>
      </c>
      <c r="P8" s="8">
        <v>2.0242059454070649</v>
      </c>
      <c r="Q8" s="8">
        <v>1.4148129007701682</v>
      </c>
      <c r="R8" s="8">
        <v>1.8830429850696495</v>
      </c>
      <c r="S8" s="8">
        <v>0.69200344208122377</v>
      </c>
      <c r="T8" s="8">
        <v>0.95830004236532318</v>
      </c>
      <c r="U8" s="8">
        <v>0.23023950016509698</v>
      </c>
      <c r="V8" s="8">
        <v>-0.15973683806126404</v>
      </c>
      <c r="W8" s="8">
        <v>-7.6826071736912915E-2</v>
      </c>
      <c r="X8" s="8">
        <v>0.87106536589327543</v>
      </c>
      <c r="Y8" s="8">
        <v>-0.13964029556937652</v>
      </c>
      <c r="Z8" s="8">
        <v>-0.42459833145491732</v>
      </c>
      <c r="AA8" s="8">
        <v>-3.1122742424725014</v>
      </c>
      <c r="AB8" s="8">
        <v>-2.5450050969022309</v>
      </c>
      <c r="AC8" s="8">
        <v>-1.0011446182092598</v>
      </c>
      <c r="AD8" s="8">
        <v>0.54778923239835464</v>
      </c>
      <c r="AE8" s="8">
        <v>1.0523797938536195</v>
      </c>
      <c r="AF8" s="8">
        <v>1.5765966074159588</v>
      </c>
      <c r="AG8" s="8">
        <v>0.19649129963605905</v>
      </c>
      <c r="AH8" s="8">
        <v>-4.7040881154725156E-2</v>
      </c>
      <c r="AI8" s="8">
        <v>8.5495747307140491E-2</v>
      </c>
      <c r="AJ8" s="8">
        <v>0.98189954514606992</v>
      </c>
      <c r="AK8" s="8">
        <v>-0.49541345515246027</v>
      </c>
      <c r="AL8" s="8">
        <v>0.6369640185594827</v>
      </c>
      <c r="AM8" s="8">
        <v>0.60928497124499437</v>
      </c>
      <c r="AN8" s="8">
        <v>-0.11702233295479703</v>
      </c>
      <c r="AO8" s="8">
        <v>0.14644483725341217</v>
      </c>
      <c r="AP8" s="8">
        <v>-0.17228715875141631</v>
      </c>
      <c r="AQ8" s="8">
        <v>-2.0787223014262501E-2</v>
      </c>
      <c r="AR8" s="8">
        <v>0.26752138683157067</v>
      </c>
      <c r="AS8" s="8">
        <v>-7.1657621530585303E-2</v>
      </c>
      <c r="AT8" s="8">
        <v>-4.3187605720729216E-2</v>
      </c>
      <c r="AU8" s="8">
        <v>-3.5990526794371647E-3</v>
      </c>
      <c r="AV8" s="8">
        <v>-7.6455303711997491E-2</v>
      </c>
      <c r="AW8" s="8">
        <v>-0.10321503548187394</v>
      </c>
      <c r="AX8" s="8">
        <v>-0.34496025711697742</v>
      </c>
      <c r="AY8" s="8">
        <v>1.5984227502086057E-2</v>
      </c>
      <c r="AZ8" s="8">
        <v>7.4861677299420393E-4</v>
      </c>
      <c r="BA8" s="8">
        <v>-3.0439701922602147E-2</v>
      </c>
      <c r="BB8" s="8">
        <v>4.2329735941426527E-2</v>
      </c>
      <c r="BC8" s="8">
        <v>5.3757915240204568E-3</v>
      </c>
      <c r="BD8" s="8">
        <v>-4.7561292094899787E-2</v>
      </c>
      <c r="BE8" s="8">
        <v>1.6500921876883012E-3</v>
      </c>
      <c r="BF8" s="8">
        <v>6.6246174980411077E-2</v>
      </c>
    </row>
    <row r="9" spans="1:58" x14ac:dyDescent="0.25">
      <c r="A9" s="8">
        <v>0.25989278307869679</v>
      </c>
      <c r="B9" s="8">
        <v>0.97882510889251151</v>
      </c>
      <c r="C9" s="8">
        <v>0.81370230189325987</v>
      </c>
      <c r="D9" s="8">
        <v>0.76490894871337201</v>
      </c>
      <c r="E9" s="8">
        <v>1.0667340785172064</v>
      </c>
      <c r="F9" s="8">
        <v>0.45693012486649476</v>
      </c>
      <c r="G9" s="8">
        <v>0.42824360567008668</v>
      </c>
      <c r="H9" s="8">
        <v>0.7997870050788336</v>
      </c>
      <c r="I9" s="8">
        <v>0.513629753345346</v>
      </c>
      <c r="J9" s="8">
        <v>0.43869151175486287</v>
      </c>
      <c r="K9" s="8">
        <v>-0.32525577557633856</v>
      </c>
      <c r="L9" s="8">
        <v>-0.54775935212403315</v>
      </c>
      <c r="M9" s="8">
        <v>0.33537431128149997</v>
      </c>
      <c r="N9" s="8">
        <v>0.16953371735854983</v>
      </c>
      <c r="O9" s="8">
        <v>1.9725502353497681</v>
      </c>
      <c r="P9" s="8">
        <v>2.3257166792521877</v>
      </c>
      <c r="Q9" s="8">
        <v>1.6277849883374218</v>
      </c>
      <c r="R9" s="8">
        <v>2.1626351888004214</v>
      </c>
      <c r="S9" s="8">
        <v>0.79697346098137611</v>
      </c>
      <c r="T9" s="8">
        <v>1.0982742376963062</v>
      </c>
      <c r="U9" s="8">
        <v>0.26199331288816463</v>
      </c>
      <c r="V9" s="8">
        <v>-0.19261422788053872</v>
      </c>
      <c r="W9" s="8">
        <v>-9.786525224746434E-2</v>
      </c>
      <c r="X9" s="8">
        <v>0.99532888158520016</v>
      </c>
      <c r="Y9" s="8">
        <v>-0.16858179666005002</v>
      </c>
      <c r="Z9" s="8">
        <v>-0.49559455723036105</v>
      </c>
      <c r="AA9" s="8">
        <v>-3.5493385853391013</v>
      </c>
      <c r="AB9" s="8">
        <v>-3.0628975783293932</v>
      </c>
      <c r="AC9" s="8">
        <v>-1.1000478381299583</v>
      </c>
      <c r="AD9" s="8">
        <v>0.64285823614282922</v>
      </c>
      <c r="AE9" s="8">
        <v>1.2191102954044908</v>
      </c>
      <c r="AF9" s="8">
        <v>1.8100599503859449</v>
      </c>
      <c r="AG9" s="8">
        <v>0.22994583938604762</v>
      </c>
      <c r="AH9" s="8">
        <v>-5.9107902404298418E-2</v>
      </c>
      <c r="AI9" s="8">
        <v>0.11515638536623296</v>
      </c>
      <c r="AJ9" s="8">
        <v>1.1420286943807589</v>
      </c>
      <c r="AK9" s="8">
        <v>-0.55769367400226866</v>
      </c>
      <c r="AL9" s="8">
        <v>0.72093035376123993</v>
      </c>
      <c r="AM9" s="8">
        <v>0.67543964947267554</v>
      </c>
      <c r="AN9" s="8">
        <v>-0.1171654495157548</v>
      </c>
      <c r="AO9" s="8">
        <v>0.21493704240331812</v>
      </c>
      <c r="AP9" s="8">
        <v>-0.20559446563362949</v>
      </c>
      <c r="AQ9" s="8">
        <v>-2.2611352882828673E-2</v>
      </c>
      <c r="AR9" s="8">
        <v>0.31052953667811689</v>
      </c>
      <c r="AS9" s="8">
        <v>-8.6081307153096365E-2</v>
      </c>
      <c r="AT9" s="8">
        <v>-6.1008007699425715E-2</v>
      </c>
      <c r="AU9" s="8">
        <v>-7.2840307239530055E-3</v>
      </c>
      <c r="AV9" s="8">
        <v>-8.9642283095292541E-2</v>
      </c>
      <c r="AW9" s="8">
        <v>-0.1185001442032485</v>
      </c>
      <c r="AX9" s="8">
        <v>-0.39792579184053656</v>
      </c>
      <c r="AY9" s="8">
        <v>1.5625307110922471E-2</v>
      </c>
      <c r="AZ9" s="8">
        <v>5.667756334704066E-4</v>
      </c>
      <c r="BA9" s="8">
        <v>-3.8015618518605354E-2</v>
      </c>
      <c r="BB9" s="8">
        <v>4.6915894926935486E-2</v>
      </c>
      <c r="BC9" s="8">
        <v>1.053956324659211E-4</v>
      </c>
      <c r="BD9" s="8">
        <v>-6.0462834417751576E-2</v>
      </c>
      <c r="BE9" s="8">
        <v>-2.1714879877565707E-4</v>
      </c>
      <c r="BF9" s="8">
        <v>7.366332975280443E-2</v>
      </c>
    </row>
    <row r="10" spans="1:58" x14ac:dyDescent="0.25">
      <c r="A10" s="8">
        <v>0.2863340280008897</v>
      </c>
      <c r="B10" s="8">
        <v>1.1017229010653606</v>
      </c>
      <c r="C10" s="8">
        <v>0.91733769289006339</v>
      </c>
      <c r="D10" s="8">
        <v>0.86450778359525859</v>
      </c>
      <c r="E10" s="8">
        <v>1.2027338755810302</v>
      </c>
      <c r="F10" s="8">
        <v>0.51537786449529221</v>
      </c>
      <c r="G10" s="8">
        <v>0.49668301057048669</v>
      </c>
      <c r="H10" s="8">
        <v>0.90087301744692372</v>
      </c>
      <c r="I10" s="8">
        <v>0.58041735720062437</v>
      </c>
      <c r="J10" s="8">
        <v>0.49355947266931377</v>
      </c>
      <c r="K10" s="8">
        <v>-0.37804754316090872</v>
      </c>
      <c r="L10" s="8">
        <v>-0.63262703216795391</v>
      </c>
      <c r="M10" s="8">
        <v>0.37932492633812043</v>
      </c>
      <c r="N10" s="8">
        <v>0.18245902177140838</v>
      </c>
      <c r="O10" s="8">
        <v>2.2347636354265399</v>
      </c>
      <c r="P10" s="8">
        <v>2.634617363888947</v>
      </c>
      <c r="Q10" s="8">
        <v>1.8457233621520741</v>
      </c>
      <c r="R10" s="8">
        <v>2.4467839218415888</v>
      </c>
      <c r="S10" s="8">
        <v>0.90326616995382025</v>
      </c>
      <c r="T10" s="8">
        <v>1.2377318515902624</v>
      </c>
      <c r="U10" s="8">
        <v>0.29227463047960534</v>
      </c>
      <c r="V10" s="8">
        <v>-0.22880731070393789</v>
      </c>
      <c r="W10" s="8">
        <v>-0.12243209366363805</v>
      </c>
      <c r="X10" s="8">
        <v>1.1195112307117894</v>
      </c>
      <c r="Y10" s="8">
        <v>-0.20125533465648049</v>
      </c>
      <c r="Z10" s="8">
        <v>-0.57050613848982357</v>
      </c>
      <c r="AA10" s="8">
        <v>-3.9711835824733255</v>
      </c>
      <c r="AB10" s="8">
        <v>-3.5878619899192832</v>
      </c>
      <c r="AC10" s="8">
        <v>-1.153880751405556</v>
      </c>
      <c r="AD10" s="8">
        <v>0.74556377342192004</v>
      </c>
      <c r="AE10" s="8">
        <v>1.3884838138065181</v>
      </c>
      <c r="AF10" s="8">
        <v>2.0473507984695605</v>
      </c>
      <c r="AG10" s="8">
        <v>0.26400415418386114</v>
      </c>
      <c r="AH10" s="8">
        <v>-7.3298185655412684E-2</v>
      </c>
      <c r="AI10" s="8">
        <v>0.14832100981556628</v>
      </c>
      <c r="AJ10" s="8">
        <v>1.3074861694650552</v>
      </c>
      <c r="AK10" s="8">
        <v>-0.61847739996085949</v>
      </c>
      <c r="AL10" s="8">
        <v>0.80732496274955601</v>
      </c>
      <c r="AM10" s="8">
        <v>0.73829342766273953</v>
      </c>
      <c r="AN10" s="8">
        <v>-0.11481617662223442</v>
      </c>
      <c r="AO10" s="8">
        <v>0.29671351047806382</v>
      </c>
      <c r="AP10" s="8">
        <v>-0.24035164482164584</v>
      </c>
      <c r="AQ10" s="8">
        <v>-2.4814098109149363E-2</v>
      </c>
      <c r="AR10" s="8">
        <v>0.35428938676418387</v>
      </c>
      <c r="AS10" s="8">
        <v>-0.10199410249223106</v>
      </c>
      <c r="AT10" s="8">
        <v>-8.1919783846284844E-2</v>
      </c>
      <c r="AU10" s="8">
        <v>-1.2117479972839629E-2</v>
      </c>
      <c r="AV10" s="8">
        <v>-0.10461502630771946</v>
      </c>
      <c r="AW10" s="8">
        <v>-0.13519613310737366</v>
      </c>
      <c r="AX10" s="8">
        <v>-0.45353989271136319</v>
      </c>
      <c r="AY10" s="8">
        <v>1.4032159415666712E-2</v>
      </c>
      <c r="AZ10" s="8">
        <v>-4.1790800697771857E-5</v>
      </c>
      <c r="BA10" s="8">
        <v>-4.6765971715290178E-2</v>
      </c>
      <c r="BB10" s="8">
        <v>5.0493260638084791E-2</v>
      </c>
      <c r="BC10" s="8">
        <v>-6.9396037748137296E-3</v>
      </c>
      <c r="BD10" s="8">
        <v>-7.5222798132901225E-2</v>
      </c>
      <c r="BE10" s="8">
        <v>-3.0583721821186849E-3</v>
      </c>
      <c r="BF10" s="8">
        <v>8.0628936158100295E-2</v>
      </c>
    </row>
    <row r="11" spans="1:58" x14ac:dyDescent="0.25">
      <c r="A11" s="8">
        <v>0.27471735579231993</v>
      </c>
      <c r="B11" s="8">
        <v>1.1354758787760266</v>
      </c>
      <c r="C11" s="8">
        <v>0.94761207032065808</v>
      </c>
      <c r="D11" s="8">
        <v>0.88820245152736454</v>
      </c>
      <c r="E11" s="8">
        <v>1.2458941454752015</v>
      </c>
      <c r="F11" s="8">
        <v>0.53483825708600108</v>
      </c>
      <c r="G11" s="8">
        <v>0.53209694648332917</v>
      </c>
      <c r="H11" s="8">
        <v>0.92864741295872744</v>
      </c>
      <c r="I11" s="8">
        <v>0.60061719174324679</v>
      </c>
      <c r="J11" s="8">
        <v>0.5057589828187492</v>
      </c>
      <c r="K11" s="8">
        <v>-0.42198213550177499</v>
      </c>
      <c r="L11" s="8">
        <v>-0.69675941857537671</v>
      </c>
      <c r="M11" s="8">
        <v>0.40746501095478838</v>
      </c>
      <c r="N11" s="8">
        <v>0.17334041368688435</v>
      </c>
      <c r="O11" s="8">
        <v>2.3238405683067231</v>
      </c>
      <c r="P11" s="8">
        <v>2.7453018679276742</v>
      </c>
      <c r="Q11" s="8">
        <v>1.9298229863877303</v>
      </c>
      <c r="R11" s="8">
        <v>2.5434821883941083</v>
      </c>
      <c r="S11" s="8">
        <v>0.94246746459321074</v>
      </c>
      <c r="T11" s="8">
        <v>1.2841933839694786</v>
      </c>
      <c r="U11" s="8">
        <v>0.28782246562397695</v>
      </c>
      <c r="V11" s="8">
        <v>-0.27064408075295754</v>
      </c>
      <c r="W11" s="8">
        <v>-0.16137702430502054</v>
      </c>
      <c r="X11" s="8">
        <v>1.1549283449469039</v>
      </c>
      <c r="Y11" s="8">
        <v>-0.24279474895579911</v>
      </c>
      <c r="Z11" s="8">
        <v>-0.62179442663509166</v>
      </c>
      <c r="AA11" s="8">
        <v>-4.027185881281536</v>
      </c>
      <c r="AB11" s="8">
        <v>-3.7442678939203722</v>
      </c>
      <c r="AC11" s="8">
        <v>-1.1807022513722565</v>
      </c>
      <c r="AD11" s="8">
        <v>0.78959589168912103</v>
      </c>
      <c r="AE11" s="8">
        <v>1.4609629789046341</v>
      </c>
      <c r="AF11" s="8">
        <v>2.1335467861176793</v>
      </c>
      <c r="AG11" s="8">
        <v>0.27804371582595966</v>
      </c>
      <c r="AH11" s="8">
        <v>-0.10418649393977297</v>
      </c>
      <c r="AI11" s="8">
        <v>0.18521892655860572</v>
      </c>
      <c r="AJ11" s="8">
        <v>1.3877786358242217</v>
      </c>
      <c r="AK11" s="8">
        <v>-0.61331523084365847</v>
      </c>
      <c r="AL11" s="8">
        <v>0.77580730195729863</v>
      </c>
      <c r="AM11" s="8">
        <v>0.69119140891584774</v>
      </c>
      <c r="AN11" s="8">
        <v>-9.9968001649031191E-2</v>
      </c>
      <c r="AO11" s="8">
        <v>0.33891001770225415</v>
      </c>
      <c r="AP11" s="8">
        <v>-0.29269324009857378</v>
      </c>
      <c r="AQ11" s="8">
        <v>-2.3634586475440589E-2</v>
      </c>
      <c r="AR11" s="8">
        <v>0.37704836502492345</v>
      </c>
      <c r="AS11" s="8">
        <v>-0.11927513863509986</v>
      </c>
      <c r="AT11" s="8">
        <v>-0.12727297609531618</v>
      </c>
      <c r="AU11" s="8">
        <v>-2.6269242174947749E-2</v>
      </c>
      <c r="AV11" s="8">
        <v>-0.12306084374364978</v>
      </c>
      <c r="AW11" s="8">
        <v>-0.15047694189394001</v>
      </c>
      <c r="AX11" s="8">
        <v>-0.48380313942367748</v>
      </c>
      <c r="AY11" s="8">
        <v>3.1446969093185118E-3</v>
      </c>
      <c r="AZ11" s="8">
        <v>-3.9994321630931751E-3</v>
      </c>
      <c r="BA11" s="8">
        <v>-6.1337754161550073E-2</v>
      </c>
      <c r="BB11" s="8">
        <v>4.3847808462293969E-2</v>
      </c>
      <c r="BC11" s="8">
        <v>-3.5572695118868403E-2</v>
      </c>
      <c r="BD11" s="8">
        <v>-9.8679561587111664E-2</v>
      </c>
      <c r="BE11" s="8">
        <v>-8.3998065916413012E-3</v>
      </c>
      <c r="BF11" s="8">
        <v>7.2470246468414601E-2</v>
      </c>
    </row>
    <row r="12" spans="1:58" x14ac:dyDescent="0.25">
      <c r="A12" s="8">
        <v>0.27757451200365324</v>
      </c>
      <c r="B12" s="8">
        <v>1.1425421061737939</v>
      </c>
      <c r="C12" s="8">
        <v>0.9547089449383428</v>
      </c>
      <c r="D12" s="8">
        <v>0.8944202220396491</v>
      </c>
      <c r="E12" s="8">
        <v>1.2532992791952635</v>
      </c>
      <c r="F12" s="8">
        <v>0.54220566754834554</v>
      </c>
      <c r="G12" s="8">
        <v>0.53518778088403884</v>
      </c>
      <c r="H12" s="8">
        <v>0.93542937056434461</v>
      </c>
      <c r="I12" s="8">
        <v>0.60709434548171792</v>
      </c>
      <c r="J12" s="8">
        <v>0.51150248390907649</v>
      </c>
      <c r="K12" s="8">
        <v>-0.41951521960121863</v>
      </c>
      <c r="L12" s="8">
        <v>-0.69472906167620252</v>
      </c>
      <c r="M12" s="8">
        <v>0.42029183300607009</v>
      </c>
      <c r="N12" s="8">
        <v>0.18101986884413446</v>
      </c>
      <c r="O12" s="8">
        <v>2.3378806186508116</v>
      </c>
      <c r="P12" s="8">
        <v>2.7567675405899994</v>
      </c>
      <c r="Q12" s="8">
        <v>1.943662392683887</v>
      </c>
      <c r="R12" s="8">
        <v>2.5593172382400553</v>
      </c>
      <c r="S12" s="8">
        <v>0.95138629622260051</v>
      </c>
      <c r="T12" s="8">
        <v>1.2956979375325473</v>
      </c>
      <c r="U12" s="8">
        <v>0.29437165388495057</v>
      </c>
      <c r="V12" s="8">
        <v>-0.26880113775121783</v>
      </c>
      <c r="W12" s="8">
        <v>-0.15802044657914349</v>
      </c>
      <c r="X12" s="8">
        <v>1.1669454148425906</v>
      </c>
      <c r="Y12" s="8">
        <v>-0.2384589020051231</v>
      </c>
      <c r="Z12" s="8">
        <v>-0.61984250374497174</v>
      </c>
      <c r="AA12" s="8">
        <v>-4.0778815368267658</v>
      </c>
      <c r="AB12" s="8">
        <v>-3.8365267868182951</v>
      </c>
      <c r="AC12" s="8">
        <v>-1.2327161977076395</v>
      </c>
      <c r="AD12" s="8">
        <v>0.79671533836238595</v>
      </c>
      <c r="AE12" s="8">
        <v>1.4792230761636604</v>
      </c>
      <c r="AF12" s="8">
        <v>2.1469463320178628</v>
      </c>
      <c r="AG12" s="8">
        <v>0.28335787112152566</v>
      </c>
      <c r="AH12" s="8">
        <v>-0.10026753733443083</v>
      </c>
      <c r="AI12" s="8">
        <v>0.18906515169947458</v>
      </c>
      <c r="AJ12" s="8">
        <v>1.3971787628568988</v>
      </c>
      <c r="AK12" s="8">
        <v>-0.61313914426557314</v>
      </c>
      <c r="AL12" s="8">
        <v>0.77419923204082863</v>
      </c>
      <c r="AM12" s="8">
        <v>0.69623006290957523</v>
      </c>
      <c r="AN12" s="8">
        <v>-9.6756165006617323E-2</v>
      </c>
      <c r="AO12" s="8">
        <v>0.34007087186933571</v>
      </c>
      <c r="AP12" s="8">
        <v>-0.29399664984195439</v>
      </c>
      <c r="AQ12" s="8">
        <v>-2.009339909416763E-2</v>
      </c>
      <c r="AR12" s="8">
        <v>0.38433670828239563</v>
      </c>
      <c r="AS12" s="8">
        <v>-0.11715922537466339</v>
      </c>
      <c r="AT12" s="8">
        <v>-0.12584377952341574</v>
      </c>
      <c r="AU12" s="8">
        <v>-2.5646967170178669E-2</v>
      </c>
      <c r="AV12" s="8">
        <v>-0.11823930604930588</v>
      </c>
      <c r="AW12" s="8">
        <v>-0.1454395016386667</v>
      </c>
      <c r="AX12" s="8">
        <v>-0.47987830237259388</v>
      </c>
      <c r="AY12" s="8">
        <v>5.0294150762297818E-3</v>
      </c>
      <c r="AZ12" s="8">
        <v>-2.0433428223110006E-3</v>
      </c>
      <c r="BA12" s="8">
        <v>-6.0555410124452091E-2</v>
      </c>
      <c r="BB12" s="8">
        <v>4.5981486378954273E-2</v>
      </c>
      <c r="BC12" s="8">
        <v>-3.6417397194887791E-2</v>
      </c>
      <c r="BD12" s="8">
        <v>-9.9157058909793427E-2</v>
      </c>
      <c r="BE12" s="8">
        <v>-9.0423659412142143E-3</v>
      </c>
      <c r="BF12" s="8">
        <v>7.3711033613399479E-2</v>
      </c>
    </row>
    <row r="13" spans="1:58" x14ac:dyDescent="0.25">
      <c r="A13" s="8">
        <v>0.27941689821304738</v>
      </c>
      <c r="B13" s="8">
        <v>1.1469353301818641</v>
      </c>
      <c r="C13" s="8">
        <v>0.95940745318023879</v>
      </c>
      <c r="D13" s="8">
        <v>0.89854906938264811</v>
      </c>
      <c r="E13" s="8">
        <v>1.2578697610665213</v>
      </c>
      <c r="F13" s="8">
        <v>0.54758960876843954</v>
      </c>
      <c r="G13" s="8">
        <v>0.53707053398470705</v>
      </c>
      <c r="H13" s="8">
        <v>0.93981756517860227</v>
      </c>
      <c r="I13" s="8">
        <v>0.61152271914675094</v>
      </c>
      <c r="J13" s="8">
        <v>0.51539263971667193</v>
      </c>
      <c r="K13" s="8">
        <v>-0.41754682124176545</v>
      </c>
      <c r="L13" s="8">
        <v>-0.69312572476557532</v>
      </c>
      <c r="M13" s="8">
        <v>0.42900286858376102</v>
      </c>
      <c r="N13" s="8">
        <v>0.18621121344333247</v>
      </c>
      <c r="O13" s="8">
        <v>2.3484564549795639</v>
      </c>
      <c r="P13" s="8">
        <v>2.7662004144901609</v>
      </c>
      <c r="Q13" s="8">
        <v>1.9551937562797717</v>
      </c>
      <c r="R13" s="8">
        <v>2.5710280533699059</v>
      </c>
      <c r="S13" s="8">
        <v>0.95727600784234479</v>
      </c>
      <c r="T13" s="8">
        <v>1.3031223929507174</v>
      </c>
      <c r="U13" s="8">
        <v>0.29888897921073188</v>
      </c>
      <c r="V13" s="8">
        <v>-0.26734291375596353</v>
      </c>
      <c r="W13" s="8">
        <v>-0.15555377025368022</v>
      </c>
      <c r="X13" s="8">
        <v>1.1759407866084315</v>
      </c>
      <c r="Y13" s="8">
        <v>-0.23549595688073799</v>
      </c>
      <c r="Z13" s="8">
        <v>-0.61838455098549572</v>
      </c>
      <c r="AA13" s="8">
        <v>-4.1141597082866133</v>
      </c>
      <c r="AB13" s="8">
        <v>-3.9016226980698621</v>
      </c>
      <c r="AC13" s="8">
        <v>-1.2710324173261567</v>
      </c>
      <c r="AD13" s="8">
        <v>0.80140104371235754</v>
      </c>
      <c r="AE13" s="8">
        <v>1.49216476767835</v>
      </c>
      <c r="AF13" s="8">
        <v>2.1573223253005036</v>
      </c>
      <c r="AG13" s="8">
        <v>0.28700112169957048</v>
      </c>
      <c r="AH13" s="8">
        <v>-9.7346441054102506E-2</v>
      </c>
      <c r="AI13" s="8">
        <v>0.19197007582758552</v>
      </c>
      <c r="AJ13" s="8">
        <v>1.4041063447964408</v>
      </c>
      <c r="AK13" s="8">
        <v>-0.61283483390340843</v>
      </c>
      <c r="AL13" s="8">
        <v>0.77294954206037492</v>
      </c>
      <c r="AM13" s="8">
        <v>0.69987858509237277</v>
      </c>
      <c r="AN13" s="8">
        <v>-9.4603393669445701E-2</v>
      </c>
      <c r="AO13" s="8">
        <v>0.34089955093412616</v>
      </c>
      <c r="AP13" s="8">
        <v>-0.29477791814549459</v>
      </c>
      <c r="AQ13" s="8">
        <v>-1.7216286275367754E-2</v>
      </c>
      <c r="AR13" s="8">
        <v>0.39014607393512701</v>
      </c>
      <c r="AS13" s="8">
        <v>-0.11542865571251282</v>
      </c>
      <c r="AT13" s="8">
        <v>-0.12457899112771065</v>
      </c>
      <c r="AU13" s="8">
        <v>-2.5272486563387986E-2</v>
      </c>
      <c r="AV13" s="8">
        <v>-0.11462597576531453</v>
      </c>
      <c r="AW13" s="8">
        <v>-0.14148060076438762</v>
      </c>
      <c r="AX13" s="8">
        <v>-0.47676720279740126</v>
      </c>
      <c r="AY13" s="8">
        <v>6.3688848005671872E-3</v>
      </c>
      <c r="AZ13" s="8">
        <v>-3.9973666624559812E-4</v>
      </c>
      <c r="BA13" s="8">
        <v>-5.9929365852162686E-2</v>
      </c>
      <c r="BB13" s="8">
        <v>4.7435733019818294E-2</v>
      </c>
      <c r="BC13" s="8">
        <v>-3.6971845356448263E-2</v>
      </c>
      <c r="BD13" s="8">
        <v>-9.9568476390032856E-2</v>
      </c>
      <c r="BE13" s="8">
        <v>-9.1824352163927259E-3</v>
      </c>
      <c r="BF13" s="8">
        <v>7.4638390875048088E-2</v>
      </c>
    </row>
    <row r="14" spans="1:58" x14ac:dyDescent="0.25">
      <c r="A14" s="8">
        <v>0.28062825175563244</v>
      </c>
      <c r="B14" s="8">
        <v>1.1497094386029527</v>
      </c>
      <c r="C14" s="8">
        <v>0.96252808049914762</v>
      </c>
      <c r="D14" s="8">
        <v>0.90130177529401667</v>
      </c>
      <c r="E14" s="8">
        <v>1.2607543664717502</v>
      </c>
      <c r="F14" s="8">
        <v>0.55152135684943815</v>
      </c>
      <c r="G14" s="8">
        <v>0.53821082470557613</v>
      </c>
      <c r="H14" s="8">
        <v>0.94267684740625413</v>
      </c>
      <c r="I14" s="8">
        <v>0.61455486912389556</v>
      </c>
      <c r="J14" s="8">
        <v>0.51802926851129971</v>
      </c>
      <c r="K14" s="8">
        <v>-0.41601364615424519</v>
      </c>
      <c r="L14" s="8">
        <v>-0.69188955809471597</v>
      </c>
      <c r="M14" s="8">
        <v>0.43495338610406442</v>
      </c>
      <c r="N14" s="8">
        <v>0.18973828130171011</v>
      </c>
      <c r="O14" s="8">
        <v>2.3564297434366166</v>
      </c>
      <c r="P14" s="8">
        <v>2.7739168742380471</v>
      </c>
      <c r="Q14" s="8">
        <v>1.9647268426163489</v>
      </c>
      <c r="R14" s="8">
        <v>2.5797005380240767</v>
      </c>
      <c r="S14" s="8">
        <v>0.96117126378565398</v>
      </c>
      <c r="T14" s="8">
        <v>1.3079150750324509</v>
      </c>
      <c r="U14" s="8">
        <v>0.3020186670364744</v>
      </c>
      <c r="V14" s="8">
        <v>-0.26620857198100811</v>
      </c>
      <c r="W14" s="8">
        <v>-0.15373630257552451</v>
      </c>
      <c r="X14" s="8">
        <v>1.182652753800717</v>
      </c>
      <c r="Y14" s="8">
        <v>-0.23345749193977028</v>
      </c>
      <c r="Z14" s="8">
        <v>-0.61729043528073735</v>
      </c>
      <c r="AA14" s="8">
        <v>-4.140103921685478</v>
      </c>
      <c r="AB14" s="8">
        <v>-3.9475734569565213</v>
      </c>
      <c r="AC14" s="8">
        <v>-1.2992418656035731</v>
      </c>
      <c r="AD14" s="8">
        <v>0.80448586274066702</v>
      </c>
      <c r="AE14" s="8">
        <v>1.50133370954455</v>
      </c>
      <c r="AF14" s="8">
        <v>2.165387148297393</v>
      </c>
      <c r="AG14" s="8">
        <v>0.2895048035977954</v>
      </c>
      <c r="AH14" s="8">
        <v>-9.5159915056752808E-2</v>
      </c>
      <c r="AI14" s="8">
        <v>0.19416716380491472</v>
      </c>
      <c r="AJ14" s="8">
        <v>1.4092277638213968</v>
      </c>
      <c r="AK14" s="8">
        <v>-0.61249182443895434</v>
      </c>
      <c r="AL14" s="8">
        <v>0.77198593438398966</v>
      </c>
      <c r="AM14" s="8">
        <v>0.7025367208805644</v>
      </c>
      <c r="AN14" s="8">
        <v>-9.3155819572354748E-2</v>
      </c>
      <c r="AO14" s="8">
        <v>0.34149472648830059</v>
      </c>
      <c r="AP14" s="8">
        <v>-0.29523118991472419</v>
      </c>
      <c r="AQ14" s="8">
        <v>-1.4866032682658847E-2</v>
      </c>
      <c r="AR14" s="8">
        <v>0.39479697198625541</v>
      </c>
      <c r="AS14" s="8">
        <v>-0.11400100434669769</v>
      </c>
      <c r="AT14" s="8">
        <v>-0.1235153858153093</v>
      </c>
      <c r="AU14" s="8">
        <v>-2.5043870154062287E-2</v>
      </c>
      <c r="AV14" s="8">
        <v>-0.11191432007198188</v>
      </c>
      <c r="AW14" s="8">
        <v>-0.13837425603971942</v>
      </c>
      <c r="AX14" s="8">
        <v>-0.47428929632121752</v>
      </c>
      <c r="AY14" s="8">
        <v>7.3284724304345517E-3</v>
      </c>
      <c r="AZ14" s="8">
        <v>9.8504786063546845E-4</v>
      </c>
      <c r="BA14" s="8">
        <v>-5.9431514294305821E-2</v>
      </c>
      <c r="BB14" s="8">
        <v>4.8444315990159303E-2</v>
      </c>
      <c r="BC14" s="8">
        <v>-3.7330861111850577E-2</v>
      </c>
      <c r="BD14" s="8">
        <v>-9.9914063532291486E-2</v>
      </c>
      <c r="BE14" s="8">
        <v>-9.072091855744091E-3</v>
      </c>
      <c r="BF14" s="8">
        <v>7.5339947213493019E-2</v>
      </c>
    </row>
    <row r="15" spans="1:58" x14ac:dyDescent="0.25">
      <c r="A15" s="8">
        <v>0.2814378553194663</v>
      </c>
      <c r="B15" s="8">
        <v>1.1514836959124253</v>
      </c>
      <c r="C15" s="8">
        <v>0.96460684440127231</v>
      </c>
      <c r="D15" s="8">
        <v>0.90314324767848397</v>
      </c>
      <c r="E15" s="8">
        <v>1.2626088064854102</v>
      </c>
      <c r="F15" s="8">
        <v>0.55439258545988412</v>
      </c>
      <c r="G15" s="8">
        <v>0.53889574746142088</v>
      </c>
      <c r="H15" s="8">
        <v>0.94455151889722977</v>
      </c>
      <c r="I15" s="8">
        <v>0.61663266221752</v>
      </c>
      <c r="J15" s="8">
        <v>0.51981653444446163</v>
      </c>
      <c r="K15" s="8">
        <v>-0.41484024948241771</v>
      </c>
      <c r="L15" s="8">
        <v>-0.69095132459768838</v>
      </c>
      <c r="M15" s="8">
        <v>0.43903570468273312</v>
      </c>
      <c r="N15" s="8">
        <v>0.19214400516329722</v>
      </c>
      <c r="O15" s="8">
        <v>2.3624408216866843</v>
      </c>
      <c r="P15" s="8">
        <v>2.7801943810012109</v>
      </c>
      <c r="Q15" s="8">
        <v>1.9725602291471134</v>
      </c>
      <c r="R15" s="8">
        <v>2.5861343228795075</v>
      </c>
      <c r="S15" s="8">
        <v>0.9637490658522152</v>
      </c>
      <c r="T15" s="8">
        <v>1.3110070567818211</v>
      </c>
      <c r="U15" s="8">
        <v>0.30419413430775588</v>
      </c>
      <c r="V15" s="8">
        <v>-0.26533850278602777</v>
      </c>
      <c r="W15" s="8">
        <v>-0.15239620227024409</v>
      </c>
      <c r="X15" s="8">
        <v>1.1876505962675532</v>
      </c>
      <c r="Y15" s="8">
        <v>-0.2320473528676481</v>
      </c>
      <c r="Z15" s="8">
        <v>-0.61646809251673096</v>
      </c>
      <c r="AA15" s="8">
        <v>-4.1586593933888967</v>
      </c>
      <c r="AB15" s="8">
        <v>-3.980046642625279</v>
      </c>
      <c r="AC15" s="8">
        <v>-1.3200149465093625</v>
      </c>
      <c r="AD15" s="8">
        <v>0.80651201073611567</v>
      </c>
      <c r="AE15" s="8">
        <v>1.5078263291971039</v>
      </c>
      <c r="AF15" s="8">
        <v>2.1716633966580634</v>
      </c>
      <c r="AG15" s="8">
        <v>0.29122814974122946</v>
      </c>
      <c r="AH15" s="8">
        <v>-9.351924163230052E-2</v>
      </c>
      <c r="AI15" s="8">
        <v>0.19583078223317507</v>
      </c>
      <c r="AJ15" s="8">
        <v>1.4130281666199451</v>
      </c>
      <c r="AK15" s="8">
        <v>-0.61216057395283574</v>
      </c>
      <c r="AL15" s="8">
        <v>0.77124485991018066</v>
      </c>
      <c r="AM15" s="8">
        <v>0.70448321065685882</v>
      </c>
      <c r="AN15" s="8">
        <v>-9.2181482141795446E-2</v>
      </c>
      <c r="AO15" s="8">
        <v>0.34192191198698652</v>
      </c>
      <c r="AP15" s="8">
        <v>-0.29548361871042372</v>
      </c>
      <c r="AQ15" s="8">
        <v>-1.2937555135150713E-2</v>
      </c>
      <c r="AR15" s="8">
        <v>0.39853229416344504</v>
      </c>
      <c r="AS15" s="8">
        <v>-0.11281572546519847</v>
      </c>
      <c r="AT15" s="8">
        <v>-0.12265163050357852</v>
      </c>
      <c r="AU15" s="8">
        <v>-2.4905228676508351E-2</v>
      </c>
      <c r="AV15" s="8">
        <v>-0.10987857387350086</v>
      </c>
      <c r="AW15" s="8">
        <v>-0.13594173834478029</v>
      </c>
      <c r="AX15" s="8">
        <v>-0.47230907545928735</v>
      </c>
      <c r="AY15" s="8">
        <v>8.0191330674717065E-3</v>
      </c>
      <c r="AZ15" s="8">
        <v>2.1537875648069971E-3</v>
      </c>
      <c r="BA15" s="8">
        <v>-5.9038555693780026E-2</v>
      </c>
      <c r="BB15" s="8">
        <v>4.915204432613951E-2</v>
      </c>
      <c r="BC15" s="8">
        <v>-3.7564518776633804E-2</v>
      </c>
      <c r="BD15" s="8">
        <v>-0.10020350342078155</v>
      </c>
      <c r="BE15" s="8">
        <v>-8.8577905479336749E-3</v>
      </c>
      <c r="BF15" s="8">
        <v>7.5873119494795915E-2</v>
      </c>
    </row>
    <row r="16" spans="1:58" x14ac:dyDescent="0.25">
      <c r="A16" s="8">
        <v>0.28198750699681696</v>
      </c>
      <c r="B16" s="8">
        <v>1.1526326459433411</v>
      </c>
      <c r="C16" s="8">
        <v>0.96599778174799589</v>
      </c>
      <c r="D16" s="8">
        <v>0.90438133012566979</v>
      </c>
      <c r="E16" s="8">
        <v>1.2638212619588307</v>
      </c>
      <c r="F16" s="8">
        <v>0.55649394578247691</v>
      </c>
      <c r="G16" s="8">
        <v>0.53930554523777818</v>
      </c>
      <c r="H16" s="8">
        <v>0.94578988404590003</v>
      </c>
      <c r="I16" s="8">
        <v>0.61805951540150339</v>
      </c>
      <c r="J16" s="8">
        <v>0.52102981599218001</v>
      </c>
      <c r="K16" s="8">
        <v>-0.41395221222636502</v>
      </c>
      <c r="L16" s="8">
        <v>-0.69024510077858592</v>
      </c>
      <c r="M16" s="8">
        <v>0.44185062951258569</v>
      </c>
      <c r="N16" s="8">
        <v>0.19379294295966965</v>
      </c>
      <c r="O16" s="8">
        <v>2.3670207569088664</v>
      </c>
      <c r="P16" s="8">
        <v>2.7853467292597633</v>
      </c>
      <c r="Q16" s="8">
        <v>1.9790050000243031</v>
      </c>
      <c r="R16" s="8">
        <v>2.5909235828475374</v>
      </c>
      <c r="S16" s="8">
        <v>0.96545791494808686</v>
      </c>
      <c r="T16" s="8">
        <v>1.3130020207030357</v>
      </c>
      <c r="U16" s="8">
        <v>0.30571228732780842</v>
      </c>
      <c r="V16" s="8">
        <v>-0.26467714405012943</v>
      </c>
      <c r="W16" s="8">
        <v>-0.15140671555811114</v>
      </c>
      <c r="X16" s="8">
        <v>1.1913721324878335</v>
      </c>
      <c r="Y16" s="8">
        <v>-0.23106560487716754</v>
      </c>
      <c r="Z16" s="8">
        <v>-0.61584827392920927</v>
      </c>
      <c r="AA16" s="8">
        <v>-4.1719414809527233</v>
      </c>
      <c r="AB16" s="8">
        <v>-4.0030394923540218</v>
      </c>
      <c r="AC16" s="8">
        <v>-1.3353227420944358</v>
      </c>
      <c r="AD16" s="8">
        <v>0.80784135236631194</v>
      </c>
      <c r="AE16" s="8">
        <v>1.5124270241523963</v>
      </c>
      <c r="AF16" s="8">
        <v>2.1766259161341894</v>
      </c>
      <c r="AG16" s="8">
        <v>0.29241927110390531</v>
      </c>
      <c r="AH16" s="8">
        <v>-9.2282572652546691E-2</v>
      </c>
      <c r="AI16" s="8">
        <v>0.19709599871273742</v>
      </c>
      <c r="AJ16" s="8">
        <v>1.4158658994241513</v>
      </c>
      <c r="AK16" s="8">
        <v>-0.61186042733124557</v>
      </c>
      <c r="AL16" s="8">
        <v>0.77067535786372598</v>
      </c>
      <c r="AM16" s="8">
        <v>0.70591661652772419</v>
      </c>
      <c r="AN16" s="8">
        <v>-9.1522916011077537E-2</v>
      </c>
      <c r="AO16" s="8">
        <v>0.34223073394856751</v>
      </c>
      <c r="AP16" s="8">
        <v>-0.29561497337574627</v>
      </c>
      <c r="AQ16" s="8">
        <v>-1.1344023110027024E-2</v>
      </c>
      <c r="AR16" s="8">
        <v>0.40156158594599756</v>
      </c>
      <c r="AS16" s="8">
        <v>-0.11182411133140446</v>
      </c>
      <c r="AT16" s="8">
        <v>-0.12196500250012399</v>
      </c>
      <c r="AU16" s="8">
        <v>-2.4821214838921524E-2</v>
      </c>
      <c r="AV16" s="8">
        <v>-0.10834543073259262</v>
      </c>
      <c r="AW16" s="8">
        <v>-0.13403428372843473</v>
      </c>
      <c r="AX16" s="8">
        <v>-0.47071770998785567</v>
      </c>
      <c r="AY16" s="8">
        <v>8.5204593920362726E-3</v>
      </c>
      <c r="AZ16" s="8">
        <v>3.1439287582202269E-3</v>
      </c>
      <c r="BA16" s="8">
        <v>-5.8729331948215169E-2</v>
      </c>
      <c r="BB16" s="8">
        <v>4.965698017620479E-2</v>
      </c>
      <c r="BC16" s="8">
        <v>-3.7717370480039314E-2</v>
      </c>
      <c r="BD16" s="8">
        <v>-0.10044647455923483</v>
      </c>
      <c r="BE16" s="8">
        <v>-8.6172713762988629E-3</v>
      </c>
      <c r="BF16" s="8">
        <v>7.628214454205029E-2</v>
      </c>
    </row>
    <row r="17" spans="1:58" x14ac:dyDescent="0.25">
      <c r="A17" s="8">
        <v>0.28236748244370169</v>
      </c>
      <c r="B17" s="8">
        <v>1.1533852432409342</v>
      </c>
      <c r="C17" s="8">
        <v>0.96693411541310947</v>
      </c>
      <c r="D17" s="8">
        <v>0.90521895979849276</v>
      </c>
      <c r="E17" s="8">
        <v>1.2646253567749177</v>
      </c>
      <c r="F17" s="8">
        <v>0.55803888680283631</v>
      </c>
      <c r="G17" s="8">
        <v>0.53954897959784809</v>
      </c>
      <c r="H17" s="8">
        <v>0.94661504384345729</v>
      </c>
      <c r="I17" s="8">
        <v>0.61904357865494308</v>
      </c>
      <c r="J17" s="8">
        <v>0.52185660929360278</v>
      </c>
      <c r="K17" s="8">
        <v>-0.41328197321212068</v>
      </c>
      <c r="L17" s="8">
        <v>-0.68971225932666913</v>
      </c>
      <c r="M17" s="8">
        <v>0.44380286129459545</v>
      </c>
      <c r="N17" s="8">
        <v>0.19493166480115676</v>
      </c>
      <c r="O17" s="8">
        <v>2.3705108078088122</v>
      </c>
      <c r="P17" s="8">
        <v>2.7895584995794476</v>
      </c>
      <c r="Q17" s="8">
        <v>1.9842941708284378</v>
      </c>
      <c r="R17" s="8">
        <v>2.5945051863337287</v>
      </c>
      <c r="S17" s="8">
        <v>0.96659455838428165</v>
      </c>
      <c r="T17" s="8">
        <v>1.3142906332345605</v>
      </c>
      <c r="U17" s="8">
        <v>0.3067787014767509</v>
      </c>
      <c r="V17" s="8">
        <v>-0.26417480414742123</v>
      </c>
      <c r="W17" s="8">
        <v>-0.15067198716329777</v>
      </c>
      <c r="X17" s="8">
        <v>1.1941510291742619</v>
      </c>
      <c r="Y17" s="8">
        <v>-0.23037472983562512</v>
      </c>
      <c r="Z17" s="8">
        <v>-0.61537721089320874</v>
      </c>
      <c r="AA17" s="8">
        <v>-4.1814736418193004</v>
      </c>
      <c r="AB17" s="8">
        <v>-4.0193744936897762</v>
      </c>
      <c r="AC17" s="8">
        <v>-1.346624737749047</v>
      </c>
      <c r="AD17" s="8">
        <v>0.80871157231765523</v>
      </c>
      <c r="AE17" s="8">
        <v>1.5156923166327774</v>
      </c>
      <c r="AF17" s="8">
        <v>2.1805438719522341</v>
      </c>
      <c r="AG17" s="8">
        <v>0.29324666480723405</v>
      </c>
      <c r="AH17" s="8">
        <v>-9.1344637327916978E-2</v>
      </c>
      <c r="AI17" s="8">
        <v>0.19806246326501409</v>
      </c>
      <c r="AJ17" s="8">
        <v>1.4180001453940383</v>
      </c>
      <c r="AK17" s="8">
        <v>-0.61160121451115934</v>
      </c>
      <c r="AL17" s="8">
        <v>0.77023715075106303</v>
      </c>
      <c r="AM17" s="8">
        <v>0.70698146870644685</v>
      </c>
      <c r="AN17" s="8">
        <v>-9.1076178354876358E-2</v>
      </c>
      <c r="AO17" s="8">
        <v>0.3424529801146825</v>
      </c>
      <c r="AP17" s="8">
        <v>-0.29567352713661954</v>
      </c>
      <c r="AQ17" s="8">
        <v>-1.0018238781905886E-2</v>
      </c>
      <c r="AR17" s="8">
        <v>0.4040283352507279</v>
      </c>
      <c r="AS17" s="8">
        <v>-0.11098734313471637</v>
      </c>
      <c r="AT17" s="8">
        <v>-0.12142439358013846</v>
      </c>
      <c r="AU17" s="8">
        <v>-2.4770192220979759E-2</v>
      </c>
      <c r="AV17" s="8">
        <v>-0.1071862302972737</v>
      </c>
      <c r="AW17" s="8">
        <v>-0.13253544293129194</v>
      </c>
      <c r="AX17" s="8">
        <v>-0.46943063565969556</v>
      </c>
      <c r="AY17" s="8">
        <v>8.8871842198745554E-3</v>
      </c>
      <c r="AZ17" s="8">
        <v>3.9873378521848579E-3</v>
      </c>
      <c r="BA17" s="8">
        <v>-5.8485188251422571E-2</v>
      </c>
      <c r="BB17" s="8">
        <v>5.002144741874659E-2</v>
      </c>
      <c r="BC17" s="8">
        <v>-3.7817322027200451E-2</v>
      </c>
      <c r="BD17" s="8">
        <v>-0.1006509151681434</v>
      </c>
      <c r="BE17" s="8">
        <v>-8.3878960529748525E-3</v>
      </c>
      <c r="BF17" s="8">
        <v>7.6598334317012906E-2</v>
      </c>
    </row>
    <row r="18" spans="1:58" x14ac:dyDescent="0.25">
      <c r="A18" s="8">
        <v>0.28263544112756556</v>
      </c>
      <c r="B18" s="8">
        <v>1.1538860792905004</v>
      </c>
      <c r="C18" s="8">
        <v>0.96757162094511795</v>
      </c>
      <c r="D18" s="8">
        <v>0.90579233156513617</v>
      </c>
      <c r="E18" s="8">
        <v>1.2651681651985269</v>
      </c>
      <c r="F18" s="8">
        <v>0.55918596866730841</v>
      </c>
      <c r="G18" s="8">
        <v>0.539694831141313</v>
      </c>
      <c r="H18" s="8">
        <v>0.94717254742451296</v>
      </c>
      <c r="I18" s="8">
        <v>0.61972879960512373</v>
      </c>
      <c r="J18" s="8">
        <v>0.52242493082235164</v>
      </c>
      <c r="K18" s="8">
        <v>-0.41277470114875481</v>
      </c>
      <c r="L18" s="8">
        <v>-0.68930733858142412</v>
      </c>
      <c r="M18" s="8">
        <v>0.44516968330383655</v>
      </c>
      <c r="N18" s="8">
        <v>0.19572699425725038</v>
      </c>
      <c r="O18" s="8">
        <v>2.3731932037961423</v>
      </c>
      <c r="P18" s="8">
        <v>2.7930197225352282</v>
      </c>
      <c r="Q18" s="8">
        <v>1.9886501341123131</v>
      </c>
      <c r="R18" s="8">
        <v>2.597209729829264</v>
      </c>
      <c r="S18" s="8">
        <v>0.96735719814442511</v>
      </c>
      <c r="T18" s="8">
        <v>1.3151274228591303</v>
      </c>
      <c r="U18" s="8">
        <v>0.30753587365879298</v>
      </c>
      <c r="V18" s="8">
        <v>-0.26379213206114693</v>
      </c>
      <c r="W18" s="8">
        <v>-0.15012180460421964</v>
      </c>
      <c r="X18" s="8">
        <v>1.1962429351000115</v>
      </c>
      <c r="Y18" s="8">
        <v>-0.22988181252194817</v>
      </c>
      <c r="Z18" s="8">
        <v>-0.61501572811200056</v>
      </c>
      <c r="AA18" s="8">
        <v>-4.188355316977022</v>
      </c>
      <c r="AB18" s="8">
        <v>-4.0310536723612405</v>
      </c>
      <c r="AC18" s="8">
        <v>-1.3550003143696476</v>
      </c>
      <c r="AD18" s="8">
        <v>0.80928282918462102</v>
      </c>
      <c r="AE18" s="8">
        <v>1.5180232032969698</v>
      </c>
      <c r="AF18" s="8">
        <v>2.1836664379476289</v>
      </c>
      <c r="AG18" s="8">
        <v>0.29382740817180952</v>
      </c>
      <c r="AH18" s="8">
        <v>-9.0626231843815575E-2</v>
      </c>
      <c r="AI18" s="8">
        <v>0.19880810488497325</v>
      </c>
      <c r="AJ18" s="8">
        <v>1.4196259559941415</v>
      </c>
      <c r="AK18" s="8">
        <v>-0.61138284400537035</v>
      </c>
      <c r="AL18" s="8">
        <v>0.76989702564815854</v>
      </c>
      <c r="AM18" s="8">
        <v>0.70778205105188619</v>
      </c>
      <c r="AN18" s="8">
        <v>-9.0770842947340835E-2</v>
      </c>
      <c r="AO18" s="8">
        <v>0.34261344079109524</v>
      </c>
      <c r="AP18" s="8">
        <v>-0.29569045915104342</v>
      </c>
      <c r="AQ18" s="8">
        <v>-8.9034683470323728E-3</v>
      </c>
      <c r="AR18" s="8">
        <v>0.40605790513483786</v>
      </c>
      <c r="AS18" s="8">
        <v>-0.11027365087681318</v>
      </c>
      <c r="AT18" s="8">
        <v>-0.12100025243524382</v>
      </c>
      <c r="AU18" s="8">
        <v>-2.4739791282135659E-2</v>
      </c>
      <c r="AV18" s="8">
        <v>-0.10630248405546494</v>
      </c>
      <c r="AW18" s="8">
        <v>-0.13134960037353149</v>
      </c>
      <c r="AX18" s="8">
        <v>-0.46837926348058945</v>
      </c>
      <c r="AY18" s="8">
        <v>9.1579983945822008E-3</v>
      </c>
      <c r="AZ18" s="8">
        <v>4.7117160664189583E-3</v>
      </c>
      <c r="BA18" s="8">
        <v>-5.8291535496934888E-2</v>
      </c>
      <c r="BB18" s="8">
        <v>5.0287813667782011E-2</v>
      </c>
      <c r="BC18" s="8">
        <v>-3.7884312898239791E-2</v>
      </c>
      <c r="BD18" s="8">
        <v>-0.10082558045286794</v>
      </c>
      <c r="BE18" s="8">
        <v>-8.1858320872596479E-3</v>
      </c>
      <c r="BF18" s="8">
        <v>7.6845383781076748E-2</v>
      </c>
    </row>
    <row r="19" spans="1:58" x14ac:dyDescent="0.25">
      <c r="A19" s="8">
        <v>0.28282953330793781</v>
      </c>
      <c r="B19" s="8">
        <v>1.1542283520510122</v>
      </c>
      <c r="C19" s="8">
        <v>0.96801541292044213</v>
      </c>
      <c r="D19" s="8">
        <v>0.90619402952110129</v>
      </c>
      <c r="E19" s="8">
        <v>1.2655448073982445</v>
      </c>
      <c r="F19" s="8">
        <v>0.56005463319346305</v>
      </c>
      <c r="G19" s="8">
        <v>0.53978736208595279</v>
      </c>
      <c r="H19" s="8">
        <v>0.947558751118871</v>
      </c>
      <c r="I19" s="8">
        <v>0.6202160588315353</v>
      </c>
      <c r="J19" s="8">
        <v>0.52282317055110106</v>
      </c>
      <c r="K19" s="8">
        <v>-0.41238534346136335</v>
      </c>
      <c r="L19" s="8">
        <v>-0.68899382430241962</v>
      </c>
      <c r="M19" s="8">
        <v>0.44614462432730484</v>
      </c>
      <c r="N19" s="8">
        <v>0.19629385431030322</v>
      </c>
      <c r="O19" s="8">
        <v>2.375326255641097</v>
      </c>
      <c r="P19" s="8">
        <v>2.7959579582152339</v>
      </c>
      <c r="Q19" s="8">
        <v>1.9922995153776268</v>
      </c>
      <c r="R19" s="8">
        <v>2.5992892496640385</v>
      </c>
      <c r="S19" s="8">
        <v>0.96787967149927212</v>
      </c>
      <c r="T19" s="8">
        <v>1.315679232857625</v>
      </c>
      <c r="U19" s="8">
        <v>0.30808453864372698</v>
      </c>
      <c r="V19" s="8">
        <v>-0.26349711386196573</v>
      </c>
      <c r="W19" s="8">
        <v>-0.14970279849402246</v>
      </c>
      <c r="X19" s="8">
        <v>1.1978456080167454</v>
      </c>
      <c r="Y19" s="8">
        <v>-0.22952191792011689</v>
      </c>
      <c r="Z19" s="8">
        <v>-0.61473340468530813</v>
      </c>
      <c r="AA19" s="8">
        <v>-4.1933874591034925</v>
      </c>
      <c r="AB19" s="8">
        <v>-4.0395077208580377</v>
      </c>
      <c r="AC19" s="8">
        <v>-1.3612519740861195</v>
      </c>
      <c r="AD19" s="8">
        <v>0.80966472758017272</v>
      </c>
      <c r="AE19" s="8">
        <v>1.5197115684969065</v>
      </c>
      <c r="AF19" s="8">
        <v>2.1862541378228739</v>
      </c>
      <c r="AG19" s="8">
        <v>0.29424446530577075</v>
      </c>
      <c r="AH19" s="8">
        <v>-9.0064762453612168E-2</v>
      </c>
      <c r="AI19" s="8">
        <v>0.19939478484489737</v>
      </c>
      <c r="AJ19" s="8">
        <v>1.4208912662844186</v>
      </c>
      <c r="AK19" s="8">
        <v>-0.61119790041666011</v>
      </c>
      <c r="AL19" s="8">
        <v>0.76962821144146432</v>
      </c>
      <c r="AM19" s="8">
        <v>0.7083967549886383</v>
      </c>
      <c r="AN19" s="8">
        <v>-9.0558473333735012E-2</v>
      </c>
      <c r="AO19" s="8">
        <v>0.34273166530343069</v>
      </c>
      <c r="AP19" s="8">
        <v>-0.2956848136176915</v>
      </c>
      <c r="AQ19" s="8">
        <v>-7.9489025364698485E-3</v>
      </c>
      <c r="AR19" s="8">
        <v>0.40776945618787863</v>
      </c>
      <c r="AS19" s="8">
        <v>-0.10965468465128358</v>
      </c>
      <c r="AT19" s="8">
        <v>-0.12066485813478911</v>
      </c>
      <c r="AU19" s="8">
        <v>-2.4722485697747931E-2</v>
      </c>
      <c r="AV19" s="8">
        <v>-0.10561535448133652</v>
      </c>
      <c r="AW19" s="8">
        <v>-0.13039443969665721</v>
      </c>
      <c r="AX19" s="8">
        <v>-0.46750425677681839</v>
      </c>
      <c r="AY19" s="8">
        <v>9.3623664042308263E-3</v>
      </c>
      <c r="AZ19" s="8">
        <v>5.3427100293435004E-3</v>
      </c>
      <c r="BA19" s="8">
        <v>-5.81360872811576E-2</v>
      </c>
      <c r="BB19" s="8">
        <v>5.0487904143414752E-2</v>
      </c>
      <c r="BC19" s="8">
        <v>-3.7932533160733861E-2</v>
      </c>
      <c r="BD19" s="8">
        <v>-0.10097858606908927</v>
      </c>
      <c r="BE19" s="8">
        <v>-8.0153535877980353E-3</v>
      </c>
      <c r="BF19" s="8">
        <v>7.7043151249833741E-2</v>
      </c>
    </row>
    <row r="20" spans="1:58" x14ac:dyDescent="0.25">
      <c r="A20" s="8">
        <v>0.28297656874585186</v>
      </c>
      <c r="B20" s="8">
        <v>1.1544727167254853</v>
      </c>
      <c r="C20" s="8">
        <v>0.96833823435469313</v>
      </c>
      <c r="D20" s="8">
        <v>0.90648807538762366</v>
      </c>
      <c r="E20" s="8">
        <v>1.2658181748191222</v>
      </c>
      <c r="F20" s="8">
        <v>0.56073660474804665</v>
      </c>
      <c r="G20" s="8">
        <v>0.53985448052369378</v>
      </c>
      <c r="H20" s="8">
        <v>0.94783927393948808</v>
      </c>
      <c r="I20" s="8">
        <v>0.62057834104207732</v>
      </c>
      <c r="J20" s="8">
        <v>0.5231143074271527</v>
      </c>
      <c r="K20" s="8">
        <v>-0.41207578464417249</v>
      </c>
      <c r="L20" s="8">
        <v>-0.68874081228507134</v>
      </c>
      <c r="M20" s="8">
        <v>0.44686434930658603</v>
      </c>
      <c r="N20" s="8">
        <v>0.19671446561828621</v>
      </c>
      <c r="O20" s="8">
        <v>2.3770426405262723</v>
      </c>
      <c r="P20" s="8">
        <v>2.798451224266052</v>
      </c>
      <c r="Q20" s="8">
        <v>1.9954238835152349</v>
      </c>
      <c r="R20" s="8">
        <v>2.6009373199220587</v>
      </c>
      <c r="S20" s="8">
        <v>0.96825501966806282</v>
      </c>
      <c r="T20" s="8">
        <v>1.3160579779176285</v>
      </c>
      <c r="U20" s="8">
        <v>0.30849846773224332</v>
      </c>
      <c r="V20" s="8">
        <v>-0.26326269696153037</v>
      </c>
      <c r="W20" s="8">
        <v>-0.14937220801775064</v>
      </c>
      <c r="X20" s="8">
        <v>1.199116312987214</v>
      </c>
      <c r="Y20" s="8">
        <v>-0.22924726626161185</v>
      </c>
      <c r="Z20" s="8">
        <v>-0.6145054864070798</v>
      </c>
      <c r="AA20" s="8">
        <v>-4.1971686221697553</v>
      </c>
      <c r="AB20" s="8">
        <v>-4.0457812402241222</v>
      </c>
      <c r="AC20" s="8">
        <v>-1.3659859406083052</v>
      </c>
      <c r="AD20" s="8">
        <v>0.80993160779567752</v>
      </c>
      <c r="AE20" s="8">
        <v>1.5209713487269072</v>
      </c>
      <c r="AF20" s="8">
        <v>2.1883960695434856</v>
      </c>
      <c r="AG20" s="8">
        <v>0.2945554521352145</v>
      </c>
      <c r="AH20" s="8">
        <v>-8.9612393275861901E-2</v>
      </c>
      <c r="AI20" s="8">
        <v>0.19986935390776672</v>
      </c>
      <c r="AJ20" s="8">
        <v>1.4219080513010685</v>
      </c>
      <c r="AK20" s="8">
        <v>-0.61104355788358378</v>
      </c>
      <c r="AL20" s="8">
        <v>0.76940864079042548</v>
      </c>
      <c r="AM20" s="8">
        <v>0.70888737677967661</v>
      </c>
      <c r="AN20" s="8">
        <v>-9.0407071469900124E-2</v>
      </c>
      <c r="AO20" s="8">
        <v>0.34281946864416213</v>
      </c>
      <c r="AP20" s="8">
        <v>-0.29566787745572976</v>
      </c>
      <c r="AQ20" s="8">
        <v>-7.1136393884230209E-3</v>
      </c>
      <c r="AR20" s="8">
        <v>0.40923769412095634</v>
      </c>
      <c r="AS20" s="8">
        <v>-0.10910624494560039</v>
      </c>
      <c r="AT20" s="8">
        <v>-0.12039300736800262</v>
      </c>
      <c r="AU20" s="8">
        <v>-2.471505457757317E-2</v>
      </c>
      <c r="AV20" s="8">
        <v>-0.1050659000107812</v>
      </c>
      <c r="AW20" s="8">
        <v>-0.12960591306884206</v>
      </c>
      <c r="AX20" s="8">
        <v>-0.46675806503136963</v>
      </c>
      <c r="AY20" s="8">
        <v>9.5198985865296848E-3</v>
      </c>
      <c r="AZ20" s="8">
        <v>5.9031395347020066E-3</v>
      </c>
      <c r="BA20" s="8">
        <v>-5.8008313335811135E-2</v>
      </c>
      <c r="BB20" s="8">
        <v>5.0639833769450249E-2</v>
      </c>
      <c r="BC20" s="8">
        <v>-3.79729350045932E-2</v>
      </c>
      <c r="BD20" s="8">
        <v>-0.10111697287353838</v>
      </c>
      <c r="BE20" s="8">
        <v>-7.874300217680652E-3</v>
      </c>
      <c r="BF20" s="8">
        <v>7.720482158306563E-2</v>
      </c>
    </row>
    <row r="22" spans="1:58"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row>
    <row r="23" spans="1:58"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row>
    <row r="24" spans="1:58"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row>
    <row r="25" spans="1:58"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row>
    <row r="26" spans="1:58"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row>
    <row r="27" spans="1:58"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row>
    <row r="28" spans="1:58"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row>
    <row r="29" spans="1:58"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row>
    <row r="30" spans="1:58"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row>
    <row r="31" spans="1:5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row>
    <row r="32" spans="1:58"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row>
    <row r="33" spans="1:42"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row>
    <row r="34" spans="1:42"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row>
    <row r="35" spans="1:42"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row>
    <row r="36" spans="1:42"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row>
    <row r="37" spans="1:42"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row>
    <row r="38" spans="1:42"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row>
    <row r="39" spans="1:42"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row>
    <row r="40" spans="1:42"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row>
    <row r="41" spans="1:42"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row>
    <row r="42" spans="1:42" x14ac:dyDescent="0.25">
      <c r="A42" s="7"/>
    </row>
    <row r="43" spans="1:42" x14ac:dyDescent="0.25">
      <c r="A43" s="7"/>
    </row>
    <row r="44" spans="1:42" x14ac:dyDescent="0.25">
      <c r="A44" s="7"/>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Gráficos</vt:lpstr>
      </vt:variant>
      <vt:variant>
        <vt:i4>6</vt:i4>
      </vt:variant>
    </vt:vector>
  </HeadingPairs>
  <TitlesOfParts>
    <vt:vector size="15" baseType="lpstr">
      <vt:lpstr>Planilha5</vt:lpstr>
      <vt:lpstr>Index_PO</vt:lpstr>
      <vt:lpstr>PO</vt:lpstr>
      <vt:lpstr>Index_Preços</vt:lpstr>
      <vt:lpstr>Preços</vt:lpstr>
      <vt:lpstr>Index_Produto</vt:lpstr>
      <vt:lpstr>Produto</vt:lpstr>
      <vt:lpstr>Plan2</vt:lpstr>
      <vt:lpstr>Plan3</vt:lpstr>
      <vt:lpstr>Estatico_PO</vt:lpstr>
      <vt:lpstr>Dinamico_PO</vt:lpstr>
      <vt:lpstr>Estatico_Preços</vt:lpstr>
      <vt:lpstr>Dinamico_Preços</vt:lpstr>
      <vt:lpstr>Estatico_Exp</vt:lpstr>
      <vt:lpstr>Dinamico_Produto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Messa Peixoto da Silva</dc:creator>
  <cp:lastModifiedBy>Carlos Andre Bezerra de Goes</cp:lastModifiedBy>
  <cp:lastPrinted>2017-05-11T20:58:00Z</cp:lastPrinted>
  <dcterms:created xsi:type="dcterms:W3CDTF">2017-03-14T12:41:34Z</dcterms:created>
  <dcterms:modified xsi:type="dcterms:W3CDTF">2017-05-11T23:28:56Z</dcterms:modified>
</cp:coreProperties>
</file>