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is\Desktop\DK Predictions\"/>
    </mc:Choice>
  </mc:AlternateContent>
  <xr:revisionPtr revIDLastSave="0" documentId="13_ncr:1_{94F5FE18-4591-46C9-9068-0C1B1B60E046}" xr6:coauthVersionLast="45" xr6:coauthVersionMax="45" xr10:uidLastSave="{00000000-0000-0000-0000-000000000000}"/>
  <bookViews>
    <workbookView xWindow="22380" yWindow="2625" windowWidth="23850" windowHeight="11595" xr2:uid="{F09757B6-A3EB-4CE6-B582-A0B0F0226A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5" i="1"/>
  <c r="G11" i="1"/>
  <c r="G6" i="1"/>
  <c r="G2" i="1"/>
  <c r="H2" i="1"/>
  <c r="C17" i="1"/>
  <c r="C18" i="1" s="1"/>
  <c r="E17" i="1"/>
  <c r="E18" i="1" s="1"/>
  <c r="E15" i="1" l="1"/>
  <c r="E16" i="1" s="1"/>
  <c r="C15" i="1"/>
  <c r="C16" i="1" s="1"/>
  <c r="E14" i="1" l="1"/>
  <c r="C14" i="1"/>
  <c r="E13" i="1"/>
  <c r="E12" i="1"/>
  <c r="E11" i="1"/>
  <c r="C13" i="1"/>
  <c r="C12" i="1" l="1"/>
  <c r="C3" i="1" l="1"/>
  <c r="C4" i="1" s="1"/>
  <c r="C5" i="1" s="1"/>
  <c r="C6" i="1" s="1"/>
  <c r="C7" i="1" s="1"/>
  <c r="C8" i="1" s="1"/>
  <c r="C9" i="1" s="1"/>
  <c r="C10" i="1" s="1"/>
  <c r="C11" i="1" s="1"/>
  <c r="E3" i="1" l="1"/>
  <c r="E4" i="1" s="1"/>
  <c r="E5" i="1" s="1"/>
  <c r="E6" i="1" s="1"/>
  <c r="E7" i="1" s="1"/>
  <c r="E8" i="1" s="1"/>
  <c r="E9" i="1" s="1"/>
  <c r="E10" i="1" s="1"/>
</calcChain>
</file>

<file path=xl/sharedStrings.xml><?xml version="1.0" encoding="utf-8"?>
<sst xmlns="http://schemas.openxmlformats.org/spreadsheetml/2006/main" count="4" uniqueCount="4">
  <si>
    <t>Actual</t>
  </si>
  <si>
    <t>Expected Value</t>
  </si>
  <si>
    <t>Avg</t>
  </si>
  <si>
    <t>Avg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</si>
</sst>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Draft Kings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122</c:v>
                </c:pt>
                <c:pt idx="1">
                  <c:v>164</c:v>
                </c:pt>
                <c:pt idx="2">
                  <c:v>114</c:v>
                </c:pt>
                <c:pt idx="3">
                  <c:v>164</c:v>
                </c:pt>
                <c:pt idx="4">
                  <c:v>140</c:v>
                </c:pt>
                <c:pt idx="5">
                  <c:v>102</c:v>
                </c:pt>
                <c:pt idx="6">
                  <c:v>102</c:v>
                </c:pt>
                <c:pt idx="7">
                  <c:v>96</c:v>
                </c:pt>
                <c:pt idx="8">
                  <c:v>118</c:v>
                </c:pt>
                <c:pt idx="9">
                  <c:v>133</c:v>
                </c:pt>
                <c:pt idx="10">
                  <c:v>165</c:v>
                </c:pt>
                <c:pt idx="11">
                  <c:v>205</c:v>
                </c:pt>
                <c:pt idx="12">
                  <c:v>185</c:v>
                </c:pt>
                <c:pt idx="13">
                  <c:v>135</c:v>
                </c:pt>
                <c:pt idx="14">
                  <c:v>185</c:v>
                </c:pt>
                <c:pt idx="15">
                  <c:v>215</c:v>
                </c:pt>
                <c:pt idx="16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4-41D5-986B-6159CBE3EF2C}"/>
            </c:ext>
          </c:extLst>
        </c:ser>
        <c:ser>
          <c:idx val="1"/>
          <c:order val="1"/>
          <c:tx>
            <c:v>Expected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122</c:v>
                </c:pt>
                <c:pt idx="1">
                  <c:v>112</c:v>
                </c:pt>
                <c:pt idx="2">
                  <c:v>102</c:v>
                </c:pt>
                <c:pt idx="3">
                  <c:v>92</c:v>
                </c:pt>
                <c:pt idx="4">
                  <c:v>82</c:v>
                </c:pt>
                <c:pt idx="5">
                  <c:v>72</c:v>
                </c:pt>
                <c:pt idx="6">
                  <c:v>62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22</c:v>
                </c:pt>
                <c:pt idx="11">
                  <c:v>10</c:v>
                </c:pt>
                <c:pt idx="12">
                  <c:v>-2</c:v>
                </c:pt>
                <c:pt idx="13">
                  <c:v>-14</c:v>
                </c:pt>
                <c:pt idx="14">
                  <c:v>-26</c:v>
                </c:pt>
                <c:pt idx="15">
                  <c:v>-38</c:v>
                </c:pt>
                <c:pt idx="16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0-45C8-854B-044EF8B8A1AB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22"/>
            <c:dispRSqr val="0"/>
            <c:dispEq val="1"/>
            <c:trendlineLbl>
              <c:layout>
                <c:manualLayout>
                  <c:x val="-0.19260159921870232"/>
                  <c:y val="-1.2116391542427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122</c:v>
                </c:pt>
                <c:pt idx="1">
                  <c:v>149</c:v>
                </c:pt>
                <c:pt idx="2">
                  <c:v>108</c:v>
                </c:pt>
                <c:pt idx="3">
                  <c:v>131</c:v>
                </c:pt>
                <c:pt idx="4">
                  <c:v>158</c:v>
                </c:pt>
                <c:pt idx="5">
                  <c:v>117</c:v>
                </c:pt>
                <c:pt idx="6">
                  <c:v>145</c:v>
                </c:pt>
                <c:pt idx="7">
                  <c:v>155</c:v>
                </c:pt>
                <c:pt idx="8">
                  <c:v>154</c:v>
                </c:pt>
                <c:pt idx="9">
                  <c:v>154</c:v>
                </c:pt>
                <c:pt idx="10">
                  <c:v>162</c:v>
                </c:pt>
                <c:pt idx="11">
                  <c:v>168</c:v>
                </c:pt>
                <c:pt idx="12">
                  <c:v>183</c:v>
                </c:pt>
                <c:pt idx="13">
                  <c:v>133</c:v>
                </c:pt>
                <c:pt idx="14">
                  <c:v>183</c:v>
                </c:pt>
                <c:pt idx="15">
                  <c:v>213</c:v>
                </c:pt>
                <c:pt idx="16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E-4058-80D3-EB28AA90E5BE}"/>
            </c:ext>
          </c:extLst>
        </c:ser>
        <c:ser>
          <c:idx val="3"/>
          <c:order val="3"/>
          <c:tx>
            <c:v>S&amp;P 500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122.00654594232059</c:v>
                </c:pt>
                <c:pt idx="4">
                  <c:v>121.82325955734406</c:v>
                </c:pt>
                <c:pt idx="9">
                  <c:v>127.02810194500336</c:v>
                </c:pt>
                <c:pt idx="13">
                  <c:v>129.27622401073106</c:v>
                </c:pt>
                <c:pt idx="16">
                  <c:v>132.66293091884643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1-4AF0-A9CE-C7E5890F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34608"/>
        <c:axId val="428131000"/>
      </c:scatterChart>
      <c:valAx>
        <c:axId val="4281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31000"/>
        <c:crosses val="autoZero"/>
        <c:crossBetween val="midCat"/>
      </c:valAx>
      <c:valAx>
        <c:axId val="4281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Kings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104775</xdr:rowOff>
    </xdr:from>
    <xdr:to>
      <xdr:col>19</xdr:col>
      <xdr:colOff>152399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4B71B-E44D-493F-A779-34811BE51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89A6-3258-4329-9A1E-E7E18D18426F}">
  <dimension ref="A1:H18"/>
  <sheetViews>
    <sheetView tabSelected="1" topLeftCell="G1" workbookViewId="0">
      <selection activeCell="N25" sqref="N25"/>
    </sheetView>
  </sheetViews>
  <sheetFormatPr defaultRowHeight="15" x14ac:dyDescent="0.25"/>
  <cols>
    <col min="3" max="3" width="14.85546875" bestFit="1" customWidth="1"/>
    <col min="5" max="5" width="10.85546875" bestFit="1" customWidth="1"/>
  </cols>
  <sheetData>
    <row r="1" spans="1:8" x14ac:dyDescent="0.25">
      <c r="B1" s="1" t="s">
        <v>0</v>
      </c>
      <c r="C1" s="1" t="s">
        <v>1</v>
      </c>
      <c r="D1" t="s">
        <v>2</v>
      </c>
      <c r="E1" t="s">
        <v>3</v>
      </c>
    </row>
    <row r="2" spans="1:8" x14ac:dyDescent="0.25">
      <c r="A2">
        <v>0</v>
      </c>
      <c r="B2">
        <v>122</v>
      </c>
      <c r="C2">
        <v>122</v>
      </c>
      <c r="E2">
        <v>122</v>
      </c>
      <c r="G2">
        <f>2982.16/H2</f>
        <v>122.00654594232059</v>
      </c>
      <c r="H2">
        <f>2982/122</f>
        <v>24.442622950819672</v>
      </c>
    </row>
    <row r="3" spans="1:8" x14ac:dyDescent="0.25">
      <c r="A3">
        <v>1</v>
      </c>
      <c r="B3">
        <v>164</v>
      </c>
      <c r="C3">
        <f>C2-100*0.12+2</f>
        <v>112</v>
      </c>
      <c r="D3">
        <v>0.75</v>
      </c>
      <c r="E3">
        <f t="shared" ref="E3:E10" si="0">E2+100*D3-50+2</f>
        <v>149</v>
      </c>
    </row>
    <row r="4" spans="1:8" x14ac:dyDescent="0.25">
      <c r="A4">
        <v>2</v>
      </c>
      <c r="B4">
        <v>114</v>
      </c>
      <c r="C4">
        <f t="shared" ref="C4:C12" si="1">C3-100*0.12+2</f>
        <v>102</v>
      </c>
      <c r="D4">
        <v>7.0000000000000007E-2</v>
      </c>
      <c r="E4">
        <f t="shared" si="0"/>
        <v>108</v>
      </c>
    </row>
    <row r="5" spans="1:8" x14ac:dyDescent="0.25">
      <c r="A5">
        <v>3</v>
      </c>
      <c r="B5">
        <v>164</v>
      </c>
      <c r="C5">
        <f t="shared" si="1"/>
        <v>92</v>
      </c>
      <c r="D5">
        <v>0.71</v>
      </c>
      <c r="E5">
        <f t="shared" si="0"/>
        <v>131</v>
      </c>
    </row>
    <row r="6" spans="1:8" x14ac:dyDescent="0.25">
      <c r="A6">
        <v>4</v>
      </c>
      <c r="B6">
        <v>140</v>
      </c>
      <c r="C6">
        <f t="shared" si="1"/>
        <v>82</v>
      </c>
      <c r="D6">
        <v>0.75</v>
      </c>
      <c r="E6">
        <f t="shared" si="0"/>
        <v>158</v>
      </c>
      <c r="G6">
        <f>2977.68/H2</f>
        <v>121.82325955734406</v>
      </c>
    </row>
    <row r="7" spans="1:8" x14ac:dyDescent="0.25">
      <c r="A7">
        <v>5</v>
      </c>
      <c r="B7">
        <v>102</v>
      </c>
      <c r="C7">
        <f t="shared" si="1"/>
        <v>72</v>
      </c>
      <c r="D7">
        <v>7.0000000000000007E-2</v>
      </c>
      <c r="E7">
        <f t="shared" si="0"/>
        <v>117</v>
      </c>
    </row>
    <row r="8" spans="1:8" x14ac:dyDescent="0.25">
      <c r="A8">
        <v>6</v>
      </c>
      <c r="B8">
        <v>102</v>
      </c>
      <c r="C8">
        <f t="shared" si="1"/>
        <v>62</v>
      </c>
      <c r="D8">
        <v>0.76</v>
      </c>
      <c r="E8">
        <f t="shared" si="0"/>
        <v>145</v>
      </c>
    </row>
    <row r="9" spans="1:8" x14ac:dyDescent="0.25">
      <c r="A9">
        <v>7</v>
      </c>
      <c r="B9">
        <v>96</v>
      </c>
      <c r="C9">
        <f t="shared" si="1"/>
        <v>52</v>
      </c>
      <c r="D9">
        <v>0.57999999999999996</v>
      </c>
      <c r="E9">
        <f t="shared" si="0"/>
        <v>155</v>
      </c>
    </row>
    <row r="10" spans="1:8" x14ac:dyDescent="0.25">
      <c r="A10">
        <v>8</v>
      </c>
      <c r="B10">
        <v>118</v>
      </c>
      <c r="C10">
        <f t="shared" si="1"/>
        <v>42</v>
      </c>
      <c r="D10">
        <v>0.47</v>
      </c>
      <c r="E10">
        <f t="shared" si="0"/>
        <v>154</v>
      </c>
    </row>
    <row r="11" spans="1:8" x14ac:dyDescent="0.25">
      <c r="A11">
        <v>9</v>
      </c>
      <c r="B11">
        <v>133</v>
      </c>
      <c r="C11">
        <f t="shared" si="1"/>
        <v>32</v>
      </c>
      <c r="D11">
        <v>0.45</v>
      </c>
      <c r="E11">
        <f>E10+100*D11-50+5</f>
        <v>154</v>
      </c>
      <c r="G11">
        <f>3104.9/H2</f>
        <v>127.02810194500336</v>
      </c>
    </row>
    <row r="12" spans="1:8" x14ac:dyDescent="0.25">
      <c r="A12">
        <v>10</v>
      </c>
      <c r="B12">
        <v>165</v>
      </c>
      <c r="C12">
        <f t="shared" si="1"/>
        <v>22</v>
      </c>
      <c r="D12">
        <v>0.57999999999999996</v>
      </c>
      <c r="E12">
        <f>E11+100*D12-50</f>
        <v>162</v>
      </c>
    </row>
    <row r="13" spans="1:8" x14ac:dyDescent="0.25">
      <c r="A13">
        <v>11</v>
      </c>
      <c r="B13">
        <v>205</v>
      </c>
      <c r="C13">
        <f>C12-100*0.12</f>
        <v>10</v>
      </c>
      <c r="D13">
        <v>0.56000000000000005</v>
      </c>
      <c r="E13">
        <f>E12+100*D13-50</f>
        <v>168</v>
      </c>
    </row>
    <row r="14" spans="1:8" x14ac:dyDescent="0.25">
      <c r="A14">
        <v>12</v>
      </c>
      <c r="B14">
        <v>185</v>
      </c>
      <c r="C14">
        <f>C13-100*0.12</f>
        <v>-2</v>
      </c>
      <c r="D14">
        <v>0.65</v>
      </c>
      <c r="E14">
        <f>E13+100*D14-50</f>
        <v>183</v>
      </c>
    </row>
    <row r="15" spans="1:8" x14ac:dyDescent="0.25">
      <c r="A15">
        <v>13</v>
      </c>
      <c r="B15">
        <v>135</v>
      </c>
      <c r="C15">
        <f t="shared" ref="C15:C18" si="2">C14-100*0.12</f>
        <v>-14</v>
      </c>
      <c r="D15">
        <v>0</v>
      </c>
      <c r="E15">
        <f t="shared" ref="E15:E18" si="3">E14+100*D15-50</f>
        <v>133</v>
      </c>
      <c r="G15">
        <f>3159.85/H2</f>
        <v>129.27622401073106</v>
      </c>
    </row>
    <row r="16" spans="1:8" x14ac:dyDescent="0.25">
      <c r="A16">
        <v>14</v>
      </c>
      <c r="B16">
        <v>185</v>
      </c>
      <c r="C16">
        <f t="shared" si="2"/>
        <v>-26</v>
      </c>
      <c r="D16">
        <v>1</v>
      </c>
      <c r="E16">
        <f t="shared" si="3"/>
        <v>183</v>
      </c>
    </row>
    <row r="17" spans="1:7" x14ac:dyDescent="0.25">
      <c r="A17">
        <v>15</v>
      </c>
      <c r="B17">
        <v>215</v>
      </c>
      <c r="C17">
        <f t="shared" si="2"/>
        <v>-38</v>
      </c>
      <c r="D17">
        <v>0.8</v>
      </c>
      <c r="E17">
        <f t="shared" si="3"/>
        <v>213</v>
      </c>
    </row>
    <row r="18" spans="1:7" x14ac:dyDescent="0.25">
      <c r="A18">
        <v>16</v>
      </c>
      <c r="B18">
        <v>165</v>
      </c>
      <c r="C18">
        <f t="shared" si="2"/>
        <v>-50</v>
      </c>
      <c r="D18">
        <v>0</v>
      </c>
      <c r="E18">
        <f t="shared" si="3"/>
        <v>163</v>
      </c>
      <c r="G18">
        <f>3242.63/H2</f>
        <v>132.66293091884643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Weiss</dc:creator>
  <cp:lastModifiedBy>Kevin Weiss</cp:lastModifiedBy>
  <dcterms:created xsi:type="dcterms:W3CDTF">2019-09-23T00:28:41Z</dcterms:created>
  <dcterms:modified xsi:type="dcterms:W3CDTF">2019-12-27T18:27:06Z</dcterms:modified>
</cp:coreProperties>
</file>