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15570" windowHeight="7995" activeTab="1"/>
  </bookViews>
  <sheets>
    <sheet name="6 random effect terms" sheetId="4" r:id="rId1"/>
    <sheet name="4 random effect terms" sheetId="5" r:id="rId2"/>
  </sheets>
  <calcPr calcId="145621"/>
</workbook>
</file>

<file path=xl/calcChain.xml><?xml version="1.0" encoding="utf-8"?>
<calcChain xmlns="http://schemas.openxmlformats.org/spreadsheetml/2006/main">
  <c r="N15" i="5" l="1"/>
  <c r="N23" i="5" s="1"/>
  <c r="M15" i="5"/>
  <c r="L15" i="5"/>
  <c r="K15" i="5"/>
  <c r="M14" i="5"/>
  <c r="M22" i="5" s="1"/>
  <c r="L14" i="5"/>
  <c r="K14" i="5"/>
  <c r="L13" i="5"/>
  <c r="L21" i="5" s="1"/>
  <c r="K13" i="5"/>
  <c r="K12" i="5"/>
  <c r="K20" i="5" s="1"/>
  <c r="P17" i="4"/>
  <c r="P27" i="4" s="1"/>
  <c r="O17" i="4"/>
  <c r="N17" i="4"/>
  <c r="M17" i="4"/>
  <c r="L17" i="4"/>
  <c r="K17" i="4"/>
  <c r="O16" i="4"/>
  <c r="O26" i="4" s="1"/>
  <c r="N16" i="4"/>
  <c r="M16" i="4"/>
  <c r="L16" i="4"/>
  <c r="K16" i="4"/>
  <c r="N15" i="4"/>
  <c r="N25" i="4" s="1"/>
  <c r="M15" i="4"/>
  <c r="L15" i="4"/>
  <c r="K15" i="4"/>
  <c r="M14" i="4"/>
  <c r="M24" i="4" s="1"/>
  <c r="L14" i="4"/>
  <c r="K14" i="4"/>
  <c r="L13" i="4"/>
  <c r="L23" i="4" s="1"/>
  <c r="K13" i="4"/>
  <c r="K12" i="4"/>
  <c r="K22" i="4" s="1"/>
  <c r="K26" i="4" l="1"/>
  <c r="K27" i="4"/>
  <c r="K25" i="4"/>
  <c r="L22" i="5"/>
  <c r="K21" i="5"/>
  <c r="M23" i="5"/>
  <c r="K23" i="5"/>
  <c r="K22" i="5"/>
  <c r="L23" i="5"/>
  <c r="L25" i="4"/>
  <c r="O27" i="4"/>
  <c r="L24" i="4"/>
  <c r="L27" i="4"/>
  <c r="K24" i="4"/>
  <c r="L26" i="4"/>
  <c r="K23" i="4"/>
  <c r="M26" i="4"/>
  <c r="M25" i="4"/>
  <c r="N26" i="4"/>
  <c r="M27" i="4"/>
  <c r="N27" i="4"/>
</calcChain>
</file>

<file path=xl/sharedStrings.xml><?xml version="1.0" encoding="utf-8"?>
<sst xmlns="http://schemas.openxmlformats.org/spreadsheetml/2006/main" count="107" uniqueCount="54">
  <si>
    <t>1. Man Intercept</t>
  </si>
  <si>
    <t>2. Woman Intercept</t>
  </si>
  <si>
    <t>3. Man's Stability</t>
  </si>
  <si>
    <t>4. Woman's Stability</t>
  </si>
  <si>
    <t>5. Man influenced by Woman</t>
  </si>
  <si>
    <t>6. Woman influenced by Man</t>
  </si>
  <si>
    <t>1.</t>
  </si>
  <si>
    <t>2.</t>
  </si>
  <si>
    <t>3.</t>
  </si>
  <si>
    <t>4.</t>
  </si>
  <si>
    <t>5.</t>
  </si>
  <si>
    <t>6.</t>
  </si>
  <si>
    <t>Estimates of Covariance Parametersa</t>
  </si>
  <si>
    <t>Parameter</t>
  </si>
  <si>
    <t>Estimate</t>
  </si>
  <si>
    <t>Std. Error</t>
  </si>
  <si>
    <t>Wald Z</t>
  </si>
  <si>
    <t>Sig.</t>
  </si>
  <si>
    <t>95% Confidence Interval</t>
  </si>
  <si>
    <t>Lower Bound</t>
  </si>
  <si>
    <t>Upper Bound</t>
  </si>
  <si>
    <t>Repeated Measures</t>
  </si>
  <si>
    <t>Var: [Person=1]</t>
  </si>
  <si>
    <t>Var: [Person=2]</t>
  </si>
  <si>
    <t>CSH rho</t>
  </si>
  <si>
    <t>man + woman + man * ASATISF_LAGGEDc + woman * ASATISF_LAGGEDc + man * PSATISF_LAGGEDc + woman * PSATISF_LAGGEDc [subject = DYADID]</t>
  </si>
  <si>
    <t>UN (1,1)</t>
  </si>
  <si>
    <t>UN (2,1)</t>
  </si>
  <si>
    <t>UN (2,2)</t>
  </si>
  <si>
    <t>UN (3,1)</t>
  </si>
  <si>
    <t>UN (3,2)</t>
  </si>
  <si>
    <t>UN (3,3)</t>
  </si>
  <si>
    <t>UN (4,1)</t>
  </si>
  <si>
    <t>UN (4,2)</t>
  </si>
  <si>
    <t>UN (4,3)</t>
  </si>
  <si>
    <t>UN (4,4)</t>
  </si>
  <si>
    <t>UN (5,1)</t>
  </si>
  <si>
    <t>UN (5,2)</t>
  </si>
  <si>
    <t>UN (5,3)</t>
  </si>
  <si>
    <t>UN (5,4)</t>
  </si>
  <si>
    <t>UN (5,5)</t>
  </si>
  <si>
    <t>UN (6,1)</t>
  </si>
  <si>
    <t>UN (6,2)</t>
  </si>
  <si>
    <t>UN (6,3)</t>
  </si>
  <si>
    <t>UN (6,4)</t>
  </si>
  <si>
    <t>UN (6,5)</t>
  </si>
  <si>
    <t>UN (6,6)</t>
  </si>
  <si>
    <t>man + woman + man * ASATISF_LAGGEDc + woman * ASATISF_LAGGEDc [subject = DYADID]</t>
  </si>
  <si>
    <t>Variances-Covariances</t>
  </si>
  <si>
    <t>Standard Deviations-Correlations</t>
  </si>
  <si>
    <t>Converting variances and covaraince produced from UN option to standard deviations and correaltions</t>
  </si>
  <si>
    <t>Converting variances and covarainces (produced from UN option) to standard deviations and correaltions</t>
  </si>
  <si>
    <t>Instructions: Paste output copied directly from SPSS over the table on the left, the yellow cells. Copy into cell A3. The tables below will be automatically updated (given the copying was exact and the order of effects are the same).</t>
  </si>
  <si>
    <t>Instructions: Paste output copied directly from SPSS over the table on the left, the yellow cells. Copy into cell A3. The tables below will be automatically updated (given the copying was exact and the ordering of effects are the same).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</si>
</sst>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164" formatCode="####.000000"/>
    <numFmt numFmtId="165" formatCode="####.000"/>
    <numFmt numFmtId="166" formatCode="0.000"/>
  </numFmts>
  <fonts count="10" x14ac:knownFonts="1">
    <font>
      <sz val="11"/>
      <color theme="1"/>
      <name val="Calibri"/>
      <family val="2"/>
      <scheme val="minor"/>
    </font>
    <font>
      <sz val="10"/>
      <name val="Arial"/>
      <family val="2"/>
    </font>
    <font>
      <sz val="9"/>
      <color indexed="8"/>
      <name val="Arial"/>
      <family val="2"/>
    </font>
    <font>
      <sz val="10"/>
      <color theme="1"/>
      <name val="Times New Roman"/>
      <family val="1"/>
    </font>
    <font>
      <b/>
      <sz val="9"/>
      <color indexed="8"/>
      <name val="Arial Bold"/>
    </font>
    <font>
      <sz val="10"/>
      <name val="Arial"/>
      <family val="2"/>
    </font>
    <font>
      <sz val="9"/>
      <color indexed="8"/>
      <name val="Arial"/>
      <family val="2"/>
    </font>
    <font>
      <sz val="11"/>
      <color theme="1"/>
      <name val="Calibri"/>
      <family val="2"/>
      <scheme val="minor"/>
    </font>
    <font>
      <sz val="11"/>
      <color indexed="8"/>
      <name val="Calibri"/>
      <family val="2"/>
      <scheme val="minor"/>
    </font>
    <font>
      <sz val="18"/>
      <color theme="3"/>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99"/>
        <bgColor indexed="64"/>
      </patternFill>
    </fill>
  </fills>
  <borders count="54">
    <border>
      <left/>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64"/>
      </right>
      <top/>
      <bottom/>
      <diagonal/>
    </border>
    <border>
      <left/>
      <right/>
      <top/>
      <bottom style="thin">
        <color indexed="64"/>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diagonal/>
    </border>
    <border>
      <left/>
      <right style="medium">
        <color indexed="8"/>
      </right>
      <top/>
      <bottom/>
      <diagonal/>
    </border>
    <border>
      <left style="thin">
        <color indexed="8"/>
      </left>
      <right style="medium">
        <color indexed="8"/>
      </right>
      <top/>
      <bottom/>
      <diagonal/>
    </border>
    <border>
      <left style="thin">
        <color indexed="8"/>
      </left>
      <right style="medium">
        <color indexed="8"/>
      </right>
      <top/>
      <bottom style="medium">
        <color indexed="8"/>
      </bottom>
      <diagonal/>
    </border>
    <border>
      <left style="thin">
        <color indexed="8"/>
      </left>
      <right style="medium">
        <color indexed="64"/>
      </right>
      <top style="medium">
        <color indexed="8"/>
      </top>
      <bottom/>
      <diagonal/>
    </border>
    <border>
      <left style="thin">
        <color indexed="8"/>
      </left>
      <right style="medium">
        <color indexed="64"/>
      </right>
      <top/>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8"/>
      </right>
      <top style="medium">
        <color indexed="64"/>
      </top>
      <bottom style="medium">
        <color indexed="8"/>
      </bottom>
      <diagonal/>
    </border>
    <border>
      <left/>
      <right style="medium">
        <color indexed="8"/>
      </right>
      <top style="medium">
        <color indexed="64"/>
      </top>
      <bottom/>
      <diagonal/>
    </border>
    <border>
      <left style="medium">
        <color indexed="8"/>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top style="medium">
        <color indexed="8"/>
      </top>
      <bottom/>
      <diagonal/>
    </border>
    <border>
      <left style="medium">
        <color indexed="64"/>
      </left>
      <right/>
      <top/>
      <bottom/>
      <diagonal/>
    </border>
    <border>
      <left style="medium">
        <color indexed="64"/>
      </left>
      <right/>
      <top/>
      <bottom style="medium">
        <color indexed="64"/>
      </bottom>
      <diagonal/>
    </border>
    <border>
      <left/>
      <right style="medium">
        <color indexed="8"/>
      </right>
      <top/>
      <bottom style="medium">
        <color indexed="64"/>
      </bottom>
      <diagonal/>
    </border>
  </borders>
  <cellStyleXfs count="3">
    <xf numFmtId="0" fontId="0" fillId="0" borderId="0"/>
    <xf numFmtId="0" fontId="1" fillId="0" borderId="0"/>
    <xf numFmtId="0" fontId="5" fillId="0" borderId="0"/>
  </cellStyleXfs>
  <cellXfs count="110">
    <xf numFmtId="0" fontId="0" fillId="0" borderId="0" xfId="0"/>
    <xf numFmtId="0" fontId="1" fillId="0" borderId="0" xfId="1"/>
    <xf numFmtId="0" fontId="0" fillId="0" borderId="0" xfId="0" applyBorder="1"/>
    <xf numFmtId="0" fontId="1" fillId="0" borderId="0" xfId="1" applyFont="1" applyBorder="1" applyAlignment="1">
      <alignment horizontal="center" vertical="center"/>
    </xf>
    <xf numFmtId="0" fontId="2" fillId="0" borderId="0" xfId="1" applyFont="1" applyBorder="1" applyAlignment="1">
      <alignment horizontal="center" wrapText="1"/>
    </xf>
    <xf numFmtId="164" fontId="2" fillId="0" borderId="0" xfId="1" applyNumberFormat="1" applyFont="1" applyBorder="1" applyAlignment="1">
      <alignment horizontal="right" vertical="top"/>
    </xf>
    <xf numFmtId="42" fontId="7" fillId="0" borderId="0" xfId="0" applyNumberFormat="1" applyFont="1" applyFill="1" applyBorder="1" applyAlignment="1" applyProtection="1"/>
    <xf numFmtId="166" fontId="0" fillId="0" borderId="0" xfId="0" applyNumberFormat="1" applyBorder="1" applyAlignment="1">
      <alignment horizontal="right" vertical="center"/>
    </xf>
    <xf numFmtId="165" fontId="8" fillId="0" borderId="0" xfId="1" applyNumberFormat="1" applyFont="1" applyBorder="1" applyAlignment="1">
      <alignment horizontal="right" vertical="center"/>
    </xf>
    <xf numFmtId="165" fontId="7" fillId="0" borderId="0" xfId="0" applyNumberFormat="1" applyFont="1" applyBorder="1" applyAlignment="1">
      <alignment horizontal="right" vertical="center"/>
    </xf>
    <xf numFmtId="165" fontId="8" fillId="0" borderId="30" xfId="1" applyNumberFormat="1" applyFont="1" applyBorder="1" applyAlignment="1">
      <alignment horizontal="right" vertical="center"/>
    </xf>
    <xf numFmtId="165" fontId="8" fillId="0" borderId="31" xfId="1" applyNumberFormat="1" applyFont="1" applyBorder="1" applyAlignment="1">
      <alignment horizontal="right" vertical="center"/>
    </xf>
    <xf numFmtId="165" fontId="7" fillId="0" borderId="31" xfId="0" applyNumberFormat="1" applyFont="1" applyBorder="1" applyAlignment="1">
      <alignment horizontal="right" vertical="center"/>
    </xf>
    <xf numFmtId="165" fontId="7" fillId="0" borderId="32" xfId="0" applyNumberFormat="1" applyFont="1" applyBorder="1" applyAlignment="1">
      <alignment horizontal="right" vertical="center"/>
    </xf>
    <xf numFmtId="165" fontId="8" fillId="0" borderId="33" xfId="1" applyNumberFormat="1" applyFont="1" applyBorder="1" applyAlignment="1">
      <alignment horizontal="right" vertical="center"/>
    </xf>
    <xf numFmtId="165" fontId="7" fillId="0" borderId="5" xfId="0" applyNumberFormat="1" applyFont="1" applyBorder="1" applyAlignment="1">
      <alignment horizontal="right" vertical="center"/>
    </xf>
    <xf numFmtId="165" fontId="8" fillId="0" borderId="34" xfId="1" applyNumberFormat="1" applyFont="1" applyBorder="1" applyAlignment="1">
      <alignment horizontal="right" vertical="center"/>
    </xf>
    <xf numFmtId="165" fontId="8" fillId="0" borderId="6" xfId="1" applyNumberFormat="1" applyFont="1" applyBorder="1" applyAlignment="1">
      <alignment horizontal="right" vertical="center"/>
    </xf>
    <xf numFmtId="165" fontId="8" fillId="0" borderId="35" xfId="1" applyNumberFormat="1" applyFont="1" applyBorder="1" applyAlignment="1">
      <alignment horizontal="right" vertical="center"/>
    </xf>
    <xf numFmtId="42" fontId="7" fillId="0" borderId="30" xfId="0" applyNumberFormat="1" applyFont="1" applyFill="1" applyBorder="1" applyAlignment="1" applyProtection="1"/>
    <xf numFmtId="0" fontId="3" fillId="0" borderId="36" xfId="0" applyFont="1" applyBorder="1"/>
    <xf numFmtId="0" fontId="3" fillId="0" borderId="37" xfId="0" applyFont="1" applyBorder="1"/>
    <xf numFmtId="0" fontId="3" fillId="0" borderId="38" xfId="0" applyFont="1" applyBorder="1"/>
    <xf numFmtId="0" fontId="0" fillId="0" borderId="39" xfId="0" quotePrefix="1" applyBorder="1"/>
    <xf numFmtId="0" fontId="0" fillId="0" borderId="40" xfId="0" quotePrefix="1" applyBorder="1"/>
    <xf numFmtId="0" fontId="0" fillId="0" borderId="40" xfId="0" quotePrefix="1" applyFill="1" applyBorder="1"/>
    <xf numFmtId="0" fontId="0" fillId="0" borderId="41" xfId="0" quotePrefix="1" applyFill="1" applyBorder="1"/>
    <xf numFmtId="166" fontId="0" fillId="0" borderId="5" xfId="0" applyNumberFormat="1" applyBorder="1" applyAlignment="1">
      <alignment horizontal="right" vertical="center"/>
    </xf>
    <xf numFmtId="166" fontId="0" fillId="0" borderId="6" xfId="0" applyNumberFormat="1" applyBorder="1" applyAlignment="1">
      <alignment horizontal="right" vertical="center"/>
    </xf>
    <xf numFmtId="166" fontId="0" fillId="0" borderId="35" xfId="0" applyNumberFormat="1" applyBorder="1" applyAlignment="1">
      <alignment horizontal="right" vertical="center"/>
    </xf>
    <xf numFmtId="166" fontId="0" fillId="0" borderId="30" xfId="0" applyNumberFormat="1" applyBorder="1" applyAlignment="1">
      <alignment horizontal="right" vertical="center"/>
    </xf>
    <xf numFmtId="166" fontId="0" fillId="0" borderId="31" xfId="0" applyNumberFormat="1" applyBorder="1" applyAlignment="1">
      <alignment horizontal="right" vertical="center"/>
    </xf>
    <xf numFmtId="166" fontId="0" fillId="0" borderId="32" xfId="0" applyNumberFormat="1" applyBorder="1" applyAlignment="1">
      <alignment horizontal="right" vertical="center"/>
    </xf>
    <xf numFmtId="166" fontId="0" fillId="0" borderId="33" xfId="0" applyNumberFormat="1" applyBorder="1" applyAlignment="1">
      <alignment horizontal="right" vertical="center"/>
    </xf>
    <xf numFmtId="166" fontId="0" fillId="0" borderId="34" xfId="0" applyNumberFormat="1" applyBorder="1" applyAlignment="1">
      <alignment horizontal="right" vertical="center"/>
    </xf>
    <xf numFmtId="42" fontId="0" fillId="0" borderId="0" xfId="0" applyNumberFormat="1" applyFont="1" applyFill="1" applyBorder="1" applyAlignment="1" applyProtection="1">
      <alignment vertical="top" wrapText="1"/>
    </xf>
    <xf numFmtId="0" fontId="5" fillId="0" borderId="0" xfId="2"/>
    <xf numFmtId="0" fontId="4" fillId="5" borderId="0" xfId="1" applyFont="1" applyFill="1" applyBorder="1" applyAlignment="1">
      <alignment horizontal="center" vertical="center" wrapText="1"/>
    </xf>
    <xf numFmtId="0" fontId="1" fillId="5" borderId="0" xfId="1" applyFont="1" applyFill="1" applyBorder="1" applyAlignment="1">
      <alignment horizontal="center" vertical="center"/>
    </xf>
    <xf numFmtId="0" fontId="2" fillId="5" borderId="42" xfId="1" applyFont="1" applyFill="1" applyBorder="1" applyAlignment="1">
      <alignment horizontal="left" vertical="top" wrapText="1"/>
    </xf>
    <xf numFmtId="0" fontId="1" fillId="5" borderId="43" xfId="1" applyFont="1" applyFill="1" applyBorder="1" applyAlignment="1">
      <alignment horizontal="center" vertical="center"/>
    </xf>
    <xf numFmtId="0" fontId="2" fillId="5" borderId="44" xfId="1" applyFont="1" applyFill="1" applyBorder="1" applyAlignment="1">
      <alignment horizontal="center" wrapText="1"/>
    </xf>
    <xf numFmtId="0" fontId="2" fillId="5" borderId="45" xfId="1" applyFont="1" applyFill="1" applyBorder="1" applyAlignment="1">
      <alignment horizontal="center" wrapText="1"/>
    </xf>
    <xf numFmtId="0" fontId="2" fillId="5" borderId="46" xfId="1" applyFont="1" applyFill="1" applyBorder="1" applyAlignment="1">
      <alignment horizontal="center" wrapText="1"/>
    </xf>
    <xf numFmtId="0" fontId="1" fillId="5" borderId="47" xfId="1" applyFont="1" applyFill="1" applyBorder="1" applyAlignment="1">
      <alignment horizontal="center" vertical="center"/>
    </xf>
    <xf numFmtId="0" fontId="1" fillId="5" borderId="48" xfId="1" applyFont="1" applyFill="1" applyBorder="1" applyAlignment="1">
      <alignment horizontal="center" vertical="center"/>
    </xf>
    <xf numFmtId="0" fontId="1" fillId="5" borderId="14" xfId="1" applyFont="1" applyFill="1" applyBorder="1" applyAlignment="1">
      <alignment horizontal="center" vertical="center"/>
    </xf>
    <xf numFmtId="0" fontId="1" fillId="5" borderId="1" xfId="1" applyFont="1" applyFill="1" applyBorder="1" applyAlignment="1">
      <alignment horizontal="center" vertical="center"/>
    </xf>
    <xf numFmtId="0" fontId="1" fillId="5" borderId="2" xfId="1" applyFont="1" applyFill="1" applyBorder="1" applyAlignment="1">
      <alignment horizontal="center" vertical="center"/>
    </xf>
    <xf numFmtId="0" fontId="2" fillId="5" borderId="15" xfId="1" applyFont="1" applyFill="1" applyBorder="1" applyAlignment="1">
      <alignment horizontal="center" wrapText="1"/>
    </xf>
    <xf numFmtId="0" fontId="2" fillId="5" borderId="49" xfId="1" applyFont="1" applyFill="1" applyBorder="1" applyAlignment="1">
      <alignment horizontal="center" wrapText="1"/>
    </xf>
    <xf numFmtId="0" fontId="2" fillId="5" borderId="50" xfId="1" applyFont="1" applyFill="1" applyBorder="1" applyAlignment="1">
      <alignment horizontal="left" vertical="top" wrapText="1"/>
    </xf>
    <xf numFmtId="0" fontId="2" fillId="5" borderId="8" xfId="1" applyFont="1" applyFill="1" applyBorder="1" applyAlignment="1">
      <alignment horizontal="left" vertical="top" wrapText="1"/>
    </xf>
    <xf numFmtId="164" fontId="2" fillId="5" borderId="18" xfId="1" applyNumberFormat="1" applyFont="1" applyFill="1" applyBorder="1" applyAlignment="1">
      <alignment horizontal="right" vertical="top"/>
    </xf>
    <xf numFmtId="164" fontId="2" fillId="5" borderId="19" xfId="1" applyNumberFormat="1" applyFont="1" applyFill="1" applyBorder="1" applyAlignment="1">
      <alignment horizontal="right" vertical="top"/>
    </xf>
    <xf numFmtId="165" fontId="2" fillId="5" borderId="19" xfId="1" applyNumberFormat="1" applyFont="1" applyFill="1" applyBorder="1" applyAlignment="1">
      <alignment horizontal="right" vertical="top"/>
    </xf>
    <xf numFmtId="164" fontId="2" fillId="5" borderId="25" xfId="1" applyNumberFormat="1" applyFont="1" applyFill="1" applyBorder="1" applyAlignment="1">
      <alignment horizontal="right" vertical="top"/>
    </xf>
    <xf numFmtId="0" fontId="1" fillId="5" borderId="51" xfId="1" applyFont="1" applyFill="1" applyBorder="1" applyAlignment="1">
      <alignment horizontal="center" vertical="center"/>
    </xf>
    <xf numFmtId="0" fontId="2" fillId="5" borderId="22" xfId="1" applyFont="1" applyFill="1" applyBorder="1" applyAlignment="1">
      <alignment horizontal="left" vertical="top" wrapText="1"/>
    </xf>
    <xf numFmtId="164" fontId="2" fillId="5" borderId="3" xfId="1" applyNumberFormat="1" applyFont="1" applyFill="1" applyBorder="1" applyAlignment="1">
      <alignment horizontal="right" vertical="top"/>
    </xf>
    <xf numFmtId="164" fontId="2" fillId="5" borderId="4" xfId="1" applyNumberFormat="1" applyFont="1" applyFill="1" applyBorder="1" applyAlignment="1">
      <alignment horizontal="right" vertical="top"/>
    </xf>
    <xf numFmtId="165" fontId="2" fillId="5" borderId="4" xfId="1" applyNumberFormat="1" applyFont="1" applyFill="1" applyBorder="1" applyAlignment="1">
      <alignment horizontal="right" vertical="top"/>
    </xf>
    <xf numFmtId="164" fontId="2" fillId="5" borderId="26" xfId="1" applyNumberFormat="1" applyFont="1" applyFill="1" applyBorder="1" applyAlignment="1">
      <alignment horizontal="right" vertical="top"/>
    </xf>
    <xf numFmtId="0" fontId="2" fillId="5" borderId="48" xfId="1" applyFont="1" applyFill="1" applyBorder="1" applyAlignment="1">
      <alignment horizontal="left" vertical="top" wrapText="1"/>
    </xf>
    <xf numFmtId="0" fontId="1" fillId="5" borderId="52" xfId="1" applyFont="1" applyFill="1" applyBorder="1" applyAlignment="1">
      <alignment horizontal="center" vertical="center"/>
    </xf>
    <xf numFmtId="0" fontId="2" fillId="5" borderId="53" xfId="1" applyFont="1" applyFill="1" applyBorder="1" applyAlignment="1">
      <alignment horizontal="left" vertical="top" wrapText="1"/>
    </xf>
    <xf numFmtId="164" fontId="2" fillId="5" borderId="27" xfId="1" applyNumberFormat="1" applyFont="1" applyFill="1" applyBorder="1" applyAlignment="1">
      <alignment horizontal="right" vertical="top"/>
    </xf>
    <xf numFmtId="164" fontId="2" fillId="5" borderId="28" xfId="1" applyNumberFormat="1" applyFont="1" applyFill="1" applyBorder="1" applyAlignment="1">
      <alignment horizontal="right" vertical="top"/>
    </xf>
    <xf numFmtId="165" fontId="2" fillId="5" borderId="28" xfId="1" applyNumberFormat="1" applyFont="1" applyFill="1" applyBorder="1" applyAlignment="1">
      <alignment horizontal="right" vertical="top"/>
    </xf>
    <xf numFmtId="164" fontId="2" fillId="5" borderId="29" xfId="1" applyNumberFormat="1" applyFont="1" applyFill="1" applyBorder="1" applyAlignment="1">
      <alignment horizontal="right" vertical="top"/>
    </xf>
    <xf numFmtId="0" fontId="6" fillId="5" borderId="15" xfId="2" applyFont="1" applyFill="1" applyBorder="1" applyAlignment="1">
      <alignment horizontal="center" wrapText="1"/>
    </xf>
    <xf numFmtId="0" fontId="6" fillId="5" borderId="16" xfId="2" applyFont="1" applyFill="1" applyBorder="1" applyAlignment="1">
      <alignment horizontal="center" wrapText="1"/>
    </xf>
    <xf numFmtId="0" fontId="6" fillId="5" borderId="8" xfId="2" applyFont="1" applyFill="1" applyBorder="1" applyAlignment="1">
      <alignment horizontal="left" vertical="top" wrapText="1"/>
    </xf>
    <xf numFmtId="164" fontId="6" fillId="5" borderId="18" xfId="2" applyNumberFormat="1" applyFont="1" applyFill="1" applyBorder="1" applyAlignment="1">
      <alignment horizontal="right" vertical="top"/>
    </xf>
    <xf numFmtId="164" fontId="6" fillId="5" borderId="19" xfId="2" applyNumberFormat="1" applyFont="1" applyFill="1" applyBorder="1" applyAlignment="1">
      <alignment horizontal="right" vertical="top"/>
    </xf>
    <xf numFmtId="165" fontId="6" fillId="5" borderId="19" xfId="2" applyNumberFormat="1" applyFont="1" applyFill="1" applyBorder="1" applyAlignment="1">
      <alignment horizontal="right" vertical="top"/>
    </xf>
    <xf numFmtId="164" fontId="6" fillId="5" borderId="20" xfId="2" applyNumberFormat="1" applyFont="1" applyFill="1" applyBorder="1" applyAlignment="1">
      <alignment horizontal="right" vertical="top"/>
    </xf>
    <xf numFmtId="0" fontId="6" fillId="5" borderId="22" xfId="2" applyFont="1" applyFill="1" applyBorder="1" applyAlignment="1">
      <alignment horizontal="left" vertical="top" wrapText="1"/>
    </xf>
    <xf numFmtId="164" fontId="6" fillId="5" borderId="3" xfId="2" applyNumberFormat="1" applyFont="1" applyFill="1" applyBorder="1" applyAlignment="1">
      <alignment horizontal="right" vertical="top"/>
    </xf>
    <xf numFmtId="164" fontId="6" fillId="5" borderId="4" xfId="2" applyNumberFormat="1" applyFont="1" applyFill="1" applyBorder="1" applyAlignment="1">
      <alignment horizontal="right" vertical="top"/>
    </xf>
    <xf numFmtId="165" fontId="6" fillId="5" borderId="4" xfId="2" applyNumberFormat="1" applyFont="1" applyFill="1" applyBorder="1" applyAlignment="1">
      <alignment horizontal="right" vertical="top"/>
    </xf>
    <xf numFmtId="164" fontId="6" fillId="5" borderId="23" xfId="2" applyNumberFormat="1" applyFont="1" applyFill="1" applyBorder="1" applyAlignment="1">
      <alignment horizontal="right" vertical="top"/>
    </xf>
    <xf numFmtId="0" fontId="6" fillId="5" borderId="14" xfId="2" applyFont="1" applyFill="1" applyBorder="1" applyAlignment="1">
      <alignment horizontal="left" vertical="top" wrapText="1"/>
    </xf>
    <xf numFmtId="164" fontId="6" fillId="5" borderId="1" xfId="2" applyNumberFormat="1" applyFont="1" applyFill="1" applyBorder="1" applyAlignment="1">
      <alignment horizontal="right" vertical="top"/>
    </xf>
    <xf numFmtId="164" fontId="6" fillId="5" borderId="2" xfId="2" applyNumberFormat="1" applyFont="1" applyFill="1" applyBorder="1" applyAlignment="1">
      <alignment horizontal="right" vertical="top"/>
    </xf>
    <xf numFmtId="165" fontId="6" fillId="5" borderId="2" xfId="2" applyNumberFormat="1" applyFont="1" applyFill="1" applyBorder="1" applyAlignment="1">
      <alignment horizontal="right" vertical="top"/>
    </xf>
    <xf numFmtId="164" fontId="6" fillId="5" borderId="24" xfId="2" applyNumberFormat="1" applyFont="1" applyFill="1" applyBorder="1" applyAlignment="1">
      <alignment horizontal="right" vertical="top"/>
    </xf>
    <xf numFmtId="0" fontId="0" fillId="2" borderId="0" xfId="0" applyFill="1" applyBorder="1" applyAlignment="1">
      <alignment horizontal="center"/>
    </xf>
    <xf numFmtId="0" fontId="0" fillId="3" borderId="0" xfId="0" applyFont="1" applyFill="1" applyBorder="1" applyAlignment="1">
      <alignment horizontal="center"/>
    </xf>
    <xf numFmtId="0" fontId="9" fillId="4" borderId="0" xfId="0" applyFont="1" applyFill="1" applyAlignment="1">
      <alignment horizontal="center" vertical="center"/>
    </xf>
    <xf numFmtId="42" fontId="0" fillId="0" borderId="0" xfId="0" applyNumberFormat="1" applyFill="1" applyBorder="1" applyAlignment="1" applyProtection="1">
      <alignment horizontal="left" vertical="top" wrapText="1"/>
    </xf>
    <xf numFmtId="42" fontId="0" fillId="0" borderId="0" xfId="0" applyNumberFormat="1" applyFont="1" applyFill="1" applyBorder="1" applyAlignment="1" applyProtection="1">
      <alignment horizontal="left" vertical="top" wrapText="1"/>
    </xf>
    <xf numFmtId="0" fontId="6" fillId="5" borderId="11" xfId="2" applyFont="1" applyFill="1" applyBorder="1" applyAlignment="1">
      <alignment horizontal="center" wrapText="1"/>
    </xf>
    <xf numFmtId="0" fontId="5" fillId="5" borderId="12" xfId="2" applyFont="1" applyFill="1" applyBorder="1" applyAlignment="1">
      <alignment horizontal="center" vertical="center"/>
    </xf>
    <xf numFmtId="0" fontId="6" fillId="5" borderId="17" xfId="2" applyFont="1" applyFill="1" applyBorder="1" applyAlignment="1">
      <alignment horizontal="left" vertical="top" wrapText="1"/>
    </xf>
    <xf numFmtId="0" fontId="5" fillId="5" borderId="21" xfId="2" applyFont="1" applyFill="1" applyBorder="1" applyAlignment="1">
      <alignment horizontal="center" vertical="center"/>
    </xf>
    <xf numFmtId="0" fontId="6" fillId="5" borderId="13" xfId="2" applyFont="1" applyFill="1" applyBorder="1" applyAlignment="1">
      <alignment horizontal="left" vertical="top" wrapText="1"/>
    </xf>
    <xf numFmtId="0" fontId="5" fillId="5" borderId="13" xfId="2" applyFont="1" applyFill="1" applyBorder="1" applyAlignment="1">
      <alignment horizontal="center" vertical="center"/>
    </xf>
    <xf numFmtId="0" fontId="4" fillId="5" borderId="0" xfId="2" applyFont="1" applyFill="1" applyBorder="1" applyAlignment="1">
      <alignment horizontal="center" vertical="center" wrapText="1"/>
    </xf>
    <xf numFmtId="0" fontId="5" fillId="5" borderId="0" xfId="2" applyFont="1" applyFill="1" applyBorder="1" applyAlignment="1">
      <alignment horizontal="center" vertical="center"/>
    </xf>
    <xf numFmtId="0" fontId="6" fillId="5" borderId="7" xfId="2" applyFont="1" applyFill="1" applyBorder="1" applyAlignment="1">
      <alignment horizontal="left" vertical="top" wrapText="1"/>
    </xf>
    <xf numFmtId="0" fontId="5" fillId="5" borderId="8" xfId="2" applyFont="1" applyFill="1" applyBorder="1" applyAlignment="1">
      <alignment horizontal="center" vertical="center"/>
    </xf>
    <xf numFmtId="0" fontId="5" fillId="5" borderId="14" xfId="2" applyFont="1" applyFill="1" applyBorder="1" applyAlignment="1">
      <alignment horizontal="center" vertical="center"/>
    </xf>
    <xf numFmtId="0" fontId="6" fillId="5" borderId="9" xfId="2" applyFont="1" applyFill="1" applyBorder="1" applyAlignment="1">
      <alignment horizontal="center" wrapText="1"/>
    </xf>
    <xf numFmtId="0" fontId="5" fillId="5" borderId="1" xfId="2" applyFont="1" applyFill="1" applyBorder="1" applyAlignment="1">
      <alignment horizontal="center" vertical="center"/>
    </xf>
    <xf numFmtId="0" fontId="6" fillId="5" borderId="10" xfId="2" applyFont="1" applyFill="1" applyBorder="1" applyAlignment="1">
      <alignment horizontal="center" wrapText="1"/>
    </xf>
    <xf numFmtId="0" fontId="5" fillId="5" borderId="2" xfId="2" applyFont="1" applyFill="1" applyBorder="1" applyAlignment="1">
      <alignment horizontal="center" vertical="center"/>
    </xf>
    <xf numFmtId="42" fontId="0" fillId="0" borderId="0" xfId="0" quotePrefix="1" applyNumberFormat="1" applyFill="1" applyBorder="1" applyAlignment="1" applyProtection="1">
      <alignment horizontal="left" vertical="top" wrapText="1"/>
    </xf>
    <xf numFmtId="0" fontId="0" fillId="2" borderId="6" xfId="0" applyFill="1" applyBorder="1" applyAlignment="1">
      <alignment horizontal="center"/>
    </xf>
    <xf numFmtId="0" fontId="0" fillId="3" borderId="6" xfId="0" applyFont="1" applyFill="1" applyBorder="1" applyAlignment="1">
      <alignment horizontal="center"/>
    </xf>
  </cellXfs>
  <cellStyles count="3">
    <cellStyle name="Normal" xfId="0" builtinId="0"/>
    <cellStyle name="Normal_6 random effect terms" xfId="2"/>
    <cellStyle name="Normal_Sheet1"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30"/>
  <sheetViews>
    <sheetView workbookViewId="0">
      <selection activeCell="J4" sqref="J4:N6"/>
    </sheetView>
  </sheetViews>
  <sheetFormatPr defaultRowHeight="15" x14ac:dyDescent="0.25"/>
  <cols>
    <col min="1" max="1" width="24" bestFit="1" customWidth="1"/>
    <col min="2" max="2" width="15.7109375" customWidth="1"/>
    <col min="10" max="10" width="24" customWidth="1"/>
  </cols>
  <sheetData>
    <row r="1" spans="1:16" ht="26.25" customHeight="1" x14ac:dyDescent="0.25">
      <c r="A1" s="89" t="s">
        <v>51</v>
      </c>
      <c r="B1" s="89"/>
      <c r="C1" s="89"/>
      <c r="D1" s="89"/>
      <c r="E1" s="89"/>
      <c r="F1" s="89"/>
      <c r="G1" s="89"/>
      <c r="H1" s="89"/>
      <c r="I1" s="89"/>
      <c r="J1" s="89"/>
      <c r="K1" s="89"/>
      <c r="L1" s="89"/>
      <c r="M1" s="89"/>
      <c r="N1" s="89"/>
      <c r="O1" s="89"/>
      <c r="P1" s="89"/>
    </row>
    <row r="3" spans="1:16" ht="15.75" customHeight="1" thickBot="1" x14ac:dyDescent="0.3">
      <c r="A3" s="98" t="s">
        <v>12</v>
      </c>
      <c r="B3" s="99"/>
      <c r="C3" s="99"/>
      <c r="D3" s="99"/>
      <c r="E3" s="99"/>
      <c r="F3" s="99"/>
      <c r="G3" s="99"/>
      <c r="H3" s="99"/>
      <c r="I3" s="36"/>
      <c r="J3" s="1"/>
    </row>
    <row r="4" spans="1:16" ht="15.75" customHeight="1" thickBot="1" x14ac:dyDescent="0.3">
      <c r="A4" s="100" t="s">
        <v>13</v>
      </c>
      <c r="B4" s="101"/>
      <c r="C4" s="103" t="s">
        <v>14</v>
      </c>
      <c r="D4" s="105" t="s">
        <v>15</v>
      </c>
      <c r="E4" s="105" t="s">
        <v>16</v>
      </c>
      <c r="F4" s="105" t="s">
        <v>17</v>
      </c>
      <c r="G4" s="92" t="s">
        <v>18</v>
      </c>
      <c r="H4" s="93"/>
      <c r="I4" s="36"/>
      <c r="J4" s="90" t="s">
        <v>52</v>
      </c>
      <c r="K4" s="91"/>
      <c r="L4" s="91"/>
      <c r="M4" s="91"/>
      <c r="N4" s="91"/>
      <c r="O4" s="35"/>
      <c r="P4" s="35"/>
    </row>
    <row r="5" spans="1:16" ht="19.5" customHeight="1" thickBot="1" x14ac:dyDescent="0.3">
      <c r="A5" s="97"/>
      <c r="B5" s="102"/>
      <c r="C5" s="104"/>
      <c r="D5" s="106"/>
      <c r="E5" s="106"/>
      <c r="F5" s="106"/>
      <c r="G5" s="70" t="s">
        <v>19</v>
      </c>
      <c r="H5" s="71" t="s">
        <v>20</v>
      </c>
      <c r="I5" s="36"/>
      <c r="J5" s="91"/>
      <c r="K5" s="91"/>
      <c r="L5" s="91"/>
      <c r="M5" s="91"/>
      <c r="N5" s="91"/>
      <c r="O5" s="35"/>
      <c r="P5" s="35"/>
    </row>
    <row r="6" spans="1:16" ht="15.75" customHeight="1" x14ac:dyDescent="0.25">
      <c r="A6" s="94" t="s">
        <v>21</v>
      </c>
      <c r="B6" s="72" t="s">
        <v>22</v>
      </c>
      <c r="C6" s="73">
        <v>0.33111742820006473</v>
      </c>
      <c r="D6" s="74">
        <v>1.428655491855345E-2</v>
      </c>
      <c r="E6" s="75">
        <v>23.176856148157459</v>
      </c>
      <c r="F6" s="75">
        <v>7.795113183588711E-119</v>
      </c>
      <c r="G6" s="74">
        <v>0.3042675805100224</v>
      </c>
      <c r="H6" s="76">
        <v>0.36033661908391712</v>
      </c>
      <c r="I6" s="36"/>
      <c r="J6" s="91"/>
      <c r="K6" s="91"/>
      <c r="L6" s="91"/>
      <c r="M6" s="91"/>
      <c r="N6" s="91"/>
      <c r="O6" s="35"/>
      <c r="P6" s="35"/>
    </row>
    <row r="7" spans="1:16" ht="15.75" customHeight="1" x14ac:dyDescent="0.25">
      <c r="A7" s="95"/>
      <c r="B7" s="77" t="s">
        <v>23</v>
      </c>
      <c r="C7" s="78">
        <v>0.38246399174839885</v>
      </c>
      <c r="D7" s="79">
        <v>1.67454044942697E-2</v>
      </c>
      <c r="E7" s="80">
        <v>22.839937481311875</v>
      </c>
      <c r="F7" s="80">
        <v>1.8398862935056431E-115</v>
      </c>
      <c r="G7" s="79">
        <v>0.35101237905694849</v>
      </c>
      <c r="H7" s="81">
        <v>0.41673374989543305</v>
      </c>
      <c r="I7" s="36"/>
    </row>
    <row r="8" spans="1:16" x14ac:dyDescent="0.25">
      <c r="A8" s="95"/>
      <c r="B8" s="77" t="s">
        <v>24</v>
      </c>
      <c r="C8" s="78">
        <v>0.37960678086230404</v>
      </c>
      <c r="D8" s="79">
        <v>2.7572158067003156E-2</v>
      </c>
      <c r="E8" s="80">
        <v>13.767757313004694</v>
      </c>
      <c r="F8" s="80">
        <v>3.9838939204331886E-43</v>
      </c>
      <c r="G8" s="79">
        <v>0.32431455904323037</v>
      </c>
      <c r="H8" s="81">
        <v>0.43231391635666228</v>
      </c>
      <c r="I8" s="36"/>
    </row>
    <row r="9" spans="1:16" ht="14.25" customHeight="1" thickBot="1" x14ac:dyDescent="0.3">
      <c r="A9" s="96" t="s">
        <v>25</v>
      </c>
      <c r="B9" s="77" t="s">
        <v>26</v>
      </c>
      <c r="C9" s="78">
        <v>0.13820598192464653</v>
      </c>
      <c r="D9" s="79">
        <v>3.8130778436281508E-2</v>
      </c>
      <c r="E9" s="80">
        <v>3.6245255825447109</v>
      </c>
      <c r="F9" s="80">
        <v>2.8949236522390442E-4</v>
      </c>
      <c r="G9" s="79">
        <v>8.0478873180046873E-2</v>
      </c>
      <c r="H9" s="81">
        <v>0.23734046818751192</v>
      </c>
      <c r="I9" s="36"/>
    </row>
    <row r="10" spans="1:16" x14ac:dyDescent="0.25">
      <c r="A10" s="95"/>
      <c r="B10" s="77" t="s">
        <v>27</v>
      </c>
      <c r="C10" s="78">
        <v>7.4201629552994502E-2</v>
      </c>
      <c r="D10" s="79">
        <v>2.8336492324627028E-2</v>
      </c>
      <c r="E10" s="80">
        <v>2.6185890865718209</v>
      </c>
      <c r="F10" s="80">
        <v>8.8294233545797088E-3</v>
      </c>
      <c r="G10" s="79">
        <v>1.8663125148529854E-2</v>
      </c>
      <c r="H10" s="81">
        <v>0.12974013395745915</v>
      </c>
      <c r="I10" s="36"/>
      <c r="J10" s="87" t="s">
        <v>48</v>
      </c>
      <c r="K10" s="87"/>
      <c r="L10" s="87"/>
      <c r="M10" s="87"/>
      <c r="N10" s="87"/>
      <c r="O10" s="87"/>
      <c r="P10" s="87"/>
    </row>
    <row r="11" spans="1:16" x14ac:dyDescent="0.25">
      <c r="A11" s="95"/>
      <c r="B11" s="77" t="s">
        <v>28</v>
      </c>
      <c r="C11" s="78">
        <v>9.4150905705397192E-2</v>
      </c>
      <c r="D11" s="79">
        <v>3.0005478118839649E-2</v>
      </c>
      <c r="E11" s="80">
        <v>3.1377905505289156</v>
      </c>
      <c r="F11" s="80">
        <v>1.7022646858338571E-3</v>
      </c>
      <c r="G11" s="79">
        <v>5.041390365392108E-2</v>
      </c>
      <c r="H11" s="81">
        <v>0.17583230820605467</v>
      </c>
      <c r="I11" s="36"/>
      <c r="J11" s="19"/>
      <c r="K11" s="23" t="s">
        <v>6</v>
      </c>
      <c r="L11" s="24" t="s">
        <v>7</v>
      </c>
      <c r="M11" s="24" t="s">
        <v>8</v>
      </c>
      <c r="N11" s="25" t="s">
        <v>9</v>
      </c>
      <c r="O11" s="25" t="s">
        <v>10</v>
      </c>
      <c r="P11" s="26" t="s">
        <v>11</v>
      </c>
    </row>
    <row r="12" spans="1:16" x14ac:dyDescent="0.25">
      <c r="A12" s="95"/>
      <c r="B12" s="77" t="s">
        <v>29</v>
      </c>
      <c r="C12" s="78">
        <v>-1.6600129930327862E-2</v>
      </c>
      <c r="D12" s="79">
        <v>1.9680233265042996E-2</v>
      </c>
      <c r="E12" s="80">
        <v>-0.84349253927867984</v>
      </c>
      <c r="F12" s="80">
        <v>0.3989530365969351</v>
      </c>
      <c r="G12" s="79">
        <v>-5.5172678337159248E-2</v>
      </c>
      <c r="H12" s="81">
        <v>2.1972418476503528E-2</v>
      </c>
      <c r="I12" s="36"/>
      <c r="J12" s="20" t="s">
        <v>0</v>
      </c>
      <c r="K12" s="10">
        <f>C9</f>
        <v>0.13820598192464653</v>
      </c>
      <c r="L12" s="11"/>
      <c r="M12" s="12"/>
      <c r="N12" s="12"/>
      <c r="O12" s="12"/>
      <c r="P12" s="13"/>
    </row>
    <row r="13" spans="1:16" x14ac:dyDescent="0.25">
      <c r="A13" s="95"/>
      <c r="B13" s="77" t="s">
        <v>30</v>
      </c>
      <c r="C13" s="78">
        <v>3.3399135625691561E-3</v>
      </c>
      <c r="D13" s="79">
        <v>1.7572798508761995E-2</v>
      </c>
      <c r="E13" s="80">
        <v>0.1900615636663584</v>
      </c>
      <c r="F13" s="80">
        <v>0.84926088878841011</v>
      </c>
      <c r="G13" s="79">
        <v>-3.1102138622183525E-2</v>
      </c>
      <c r="H13" s="81">
        <v>3.7781965747321837E-2</v>
      </c>
      <c r="I13" s="36"/>
      <c r="J13" s="21" t="s">
        <v>1</v>
      </c>
      <c r="K13" s="14">
        <f>C10</f>
        <v>7.4201629552994502E-2</v>
      </c>
      <c r="L13" s="8">
        <f>C11</f>
        <v>9.4150905705397192E-2</v>
      </c>
      <c r="M13" s="9"/>
      <c r="N13" s="9"/>
      <c r="O13" s="9"/>
      <c r="P13" s="15"/>
    </row>
    <row r="14" spans="1:16" x14ac:dyDescent="0.25">
      <c r="A14" s="95"/>
      <c r="B14" s="77" t="s">
        <v>31</v>
      </c>
      <c r="C14" s="78">
        <v>5.2277524902054145E-2</v>
      </c>
      <c r="D14" s="79">
        <v>2.1701836295869598E-2</v>
      </c>
      <c r="E14" s="80">
        <v>2.4088986843939959</v>
      </c>
      <c r="F14" s="80">
        <v>1.6000739205115591E-2</v>
      </c>
      <c r="G14" s="79">
        <v>2.3171699099365155E-2</v>
      </c>
      <c r="H14" s="81">
        <v>0.11794299581422434</v>
      </c>
      <c r="I14" s="36"/>
      <c r="J14" s="21" t="s">
        <v>2</v>
      </c>
      <c r="K14" s="14">
        <f>C12</f>
        <v>-1.6600129930327862E-2</v>
      </c>
      <c r="L14" s="8">
        <f>C13</f>
        <v>3.3399135625691561E-3</v>
      </c>
      <c r="M14" s="8">
        <f>C14</f>
        <v>5.2277524902054145E-2</v>
      </c>
      <c r="N14" s="9"/>
      <c r="O14" s="9"/>
      <c r="P14" s="15"/>
    </row>
    <row r="15" spans="1:16" x14ac:dyDescent="0.25">
      <c r="A15" s="95"/>
      <c r="B15" s="77" t="s">
        <v>32</v>
      </c>
      <c r="C15" s="78">
        <v>-8.9602593754112714E-3</v>
      </c>
      <c r="D15" s="79">
        <v>1.8767707899323496E-2</v>
      </c>
      <c r="E15" s="80">
        <v>-0.47742960533471723</v>
      </c>
      <c r="F15" s="80">
        <v>0.63305623682052037</v>
      </c>
      <c r="G15" s="79">
        <v>-4.5744290930453201E-2</v>
      </c>
      <c r="H15" s="81">
        <v>2.7823772179630654E-2</v>
      </c>
      <c r="I15" s="36"/>
      <c r="J15" s="21" t="s">
        <v>3</v>
      </c>
      <c r="K15" s="14">
        <f>C15</f>
        <v>-8.9602593754112714E-3</v>
      </c>
      <c r="L15" s="8">
        <f>C16</f>
        <v>-4.1427588018816734E-2</v>
      </c>
      <c r="M15" s="8">
        <f>C17</f>
        <v>-1.0746277348648694E-2</v>
      </c>
      <c r="N15" s="8">
        <f>C18</f>
        <v>3.6680176373386164E-2</v>
      </c>
      <c r="O15" s="9"/>
      <c r="P15" s="15"/>
    </row>
    <row r="16" spans="1:16" x14ac:dyDescent="0.25">
      <c r="A16" s="95"/>
      <c r="B16" s="77" t="s">
        <v>33</v>
      </c>
      <c r="C16" s="78">
        <v>-4.1427588018816734E-2</v>
      </c>
      <c r="D16" s="79">
        <v>1.858085554085263E-2</v>
      </c>
      <c r="E16" s="80">
        <v>-2.2295845273503332</v>
      </c>
      <c r="F16" s="80">
        <v>2.5775037990246601E-2</v>
      </c>
      <c r="G16" s="79">
        <v>-7.7845395680829391E-2</v>
      </c>
      <c r="H16" s="81">
        <v>-5.0097803568040717E-3</v>
      </c>
      <c r="I16" s="36"/>
      <c r="J16" s="21" t="s">
        <v>4</v>
      </c>
      <c r="K16" s="14">
        <f>C19</f>
        <v>-8.7743142949175401E-3</v>
      </c>
      <c r="L16" s="8">
        <f>C20</f>
        <v>-2.9681817314320177E-2</v>
      </c>
      <c r="M16" s="8">
        <f>C21</f>
        <v>-9.2741170188949847E-3</v>
      </c>
      <c r="N16" s="8">
        <f>C22</f>
        <v>2.7848597472659553E-2</v>
      </c>
      <c r="O16" s="8">
        <f>C23</f>
        <v>3.533317024988275E-2</v>
      </c>
      <c r="P16" s="15"/>
    </row>
    <row r="17" spans="1:16" x14ac:dyDescent="0.25">
      <c r="A17" s="95"/>
      <c r="B17" s="77" t="s">
        <v>34</v>
      </c>
      <c r="C17" s="78">
        <v>-1.0746277348648694E-2</v>
      </c>
      <c r="D17" s="79">
        <v>1.4873937943505618E-2</v>
      </c>
      <c r="E17" s="80">
        <v>-0.72249039827013817</v>
      </c>
      <c r="F17" s="80">
        <v>0.46999302653685182</v>
      </c>
      <c r="G17" s="79">
        <v>-3.9898660026203459E-2</v>
      </c>
      <c r="H17" s="81">
        <v>1.8406105328906075E-2</v>
      </c>
      <c r="I17" s="36"/>
      <c r="J17" s="22" t="s">
        <v>5</v>
      </c>
      <c r="K17" s="16">
        <f>C24</f>
        <v>1.6539004776262082E-2</v>
      </c>
      <c r="L17" s="17">
        <f>C25</f>
        <v>2.1045020391609499E-2</v>
      </c>
      <c r="M17" s="17">
        <f>C26</f>
        <v>4.3076836615313578E-2</v>
      </c>
      <c r="N17" s="17">
        <f>C27</f>
        <v>-1.9791920518828027E-2</v>
      </c>
      <c r="O17" s="17">
        <f>C28</f>
        <v>3.0787221786425208E-3</v>
      </c>
      <c r="P17" s="18">
        <f>C29</f>
        <v>7.8090336988436204E-2</v>
      </c>
    </row>
    <row r="18" spans="1:16" x14ac:dyDescent="0.25">
      <c r="A18" s="95"/>
      <c r="B18" s="77" t="s">
        <v>35</v>
      </c>
      <c r="C18" s="78">
        <v>3.6680176373386164E-2</v>
      </c>
      <c r="D18" s="79">
        <v>1.6645406206339038E-2</v>
      </c>
      <c r="E18" s="80">
        <v>2.2036215829576644</v>
      </c>
      <c r="F18" s="80">
        <v>2.7550968126217847E-2</v>
      </c>
      <c r="G18" s="79">
        <v>1.5071535367182729E-2</v>
      </c>
      <c r="H18" s="81">
        <v>8.9269958634228611E-2</v>
      </c>
      <c r="I18" s="36"/>
      <c r="J18" s="6"/>
      <c r="K18" s="2"/>
      <c r="L18" s="2"/>
      <c r="M18" s="2"/>
      <c r="N18" s="2"/>
      <c r="O18" s="2"/>
      <c r="P18" s="2"/>
    </row>
    <row r="19" spans="1:16" x14ac:dyDescent="0.25">
      <c r="A19" s="95"/>
      <c r="B19" s="77" t="s">
        <v>36</v>
      </c>
      <c r="C19" s="78">
        <v>-8.7743142949175401E-3</v>
      </c>
      <c r="D19" s="79">
        <v>1.7561628473115529E-2</v>
      </c>
      <c r="E19" s="80">
        <v>-0.49962987819437277</v>
      </c>
      <c r="F19" s="80">
        <v>0.61733571567113299</v>
      </c>
      <c r="G19" s="79">
        <v>-4.319447361209712E-2</v>
      </c>
      <c r="H19" s="81">
        <v>2.5645845022262036E-2</v>
      </c>
      <c r="I19" s="36"/>
      <c r="J19" s="2"/>
      <c r="K19" s="2"/>
      <c r="L19" s="2"/>
      <c r="M19" s="2"/>
      <c r="N19" s="2"/>
      <c r="O19" s="2"/>
      <c r="P19" s="2"/>
    </row>
    <row r="20" spans="1:16" x14ac:dyDescent="0.25">
      <c r="A20" s="95"/>
      <c r="B20" s="77" t="s">
        <v>37</v>
      </c>
      <c r="C20" s="78">
        <v>-2.9681817314320177E-2</v>
      </c>
      <c r="D20" s="79">
        <v>1.5688569810712667E-2</v>
      </c>
      <c r="E20" s="80">
        <v>-1.8919390149924606</v>
      </c>
      <c r="F20" s="80">
        <v>5.8499106753112276E-2</v>
      </c>
      <c r="G20" s="79">
        <v>-6.0430849112259377E-2</v>
      </c>
      <c r="H20" s="81">
        <v>1.0672144836190228E-3</v>
      </c>
      <c r="I20" s="36"/>
      <c r="J20" s="88" t="s">
        <v>49</v>
      </c>
      <c r="K20" s="88"/>
      <c r="L20" s="88"/>
      <c r="M20" s="88"/>
      <c r="N20" s="88"/>
      <c r="O20" s="88"/>
      <c r="P20" s="88"/>
    </row>
    <row r="21" spans="1:16" x14ac:dyDescent="0.25">
      <c r="A21" s="95"/>
      <c r="B21" s="77" t="s">
        <v>38</v>
      </c>
      <c r="C21" s="78">
        <v>-9.2741170188949847E-3</v>
      </c>
      <c r="D21" s="79">
        <v>1.3275069919425007E-2</v>
      </c>
      <c r="E21" s="80">
        <v>-0.69861153840888257</v>
      </c>
      <c r="F21" s="80">
        <v>0.48479483086998432</v>
      </c>
      <c r="G21" s="79">
        <v>-3.5292775953219037E-2</v>
      </c>
      <c r="H21" s="81">
        <v>1.6744541915429068E-2</v>
      </c>
      <c r="I21" s="36"/>
      <c r="J21" s="19"/>
      <c r="K21" s="23" t="s">
        <v>6</v>
      </c>
      <c r="L21" s="24" t="s">
        <v>7</v>
      </c>
      <c r="M21" s="24" t="s">
        <v>8</v>
      </c>
      <c r="N21" s="25" t="s">
        <v>9</v>
      </c>
      <c r="O21" s="25" t="s">
        <v>10</v>
      </c>
      <c r="P21" s="26" t="s">
        <v>11</v>
      </c>
    </row>
    <row r="22" spans="1:16" x14ac:dyDescent="0.25">
      <c r="A22" s="95"/>
      <c r="B22" s="77" t="s">
        <v>39</v>
      </c>
      <c r="C22" s="78">
        <v>2.7848597472659553E-2</v>
      </c>
      <c r="D22" s="79">
        <v>1.4615151392089949E-2</v>
      </c>
      <c r="E22" s="80">
        <v>1.905460759560236</v>
      </c>
      <c r="F22" s="80">
        <v>5.6720203613938133E-2</v>
      </c>
      <c r="G22" s="79">
        <v>-7.9657288443718088E-4</v>
      </c>
      <c r="H22" s="81">
        <v>5.6493767829756285E-2</v>
      </c>
      <c r="I22" s="36"/>
      <c r="J22" s="20" t="s">
        <v>0</v>
      </c>
      <c r="K22" s="30">
        <f>SQRT(K12)</f>
        <v>0.37176065139367093</v>
      </c>
      <c r="L22" s="31"/>
      <c r="M22" s="31"/>
      <c r="N22" s="31"/>
      <c r="O22" s="31"/>
      <c r="P22" s="32"/>
    </row>
    <row r="23" spans="1:16" x14ac:dyDescent="0.25">
      <c r="A23" s="95"/>
      <c r="B23" s="77" t="s">
        <v>40</v>
      </c>
      <c r="C23" s="78">
        <v>3.533317024988275E-2</v>
      </c>
      <c r="D23" s="79">
        <v>2.1211693161519867E-2</v>
      </c>
      <c r="E23" s="80">
        <v>1.6657402113462896</v>
      </c>
      <c r="F23" s="80">
        <v>9.5765169146757839E-2</v>
      </c>
      <c r="G23" s="79">
        <v>1.0893755560368947E-2</v>
      </c>
      <c r="H23" s="81">
        <v>0.11460078326421697</v>
      </c>
      <c r="I23" s="36"/>
      <c r="J23" s="21" t="s">
        <v>1</v>
      </c>
      <c r="K23" s="33">
        <f>K13/($K$22*L23)</f>
        <v>0.65048572668044768</v>
      </c>
      <c r="L23" s="7">
        <f>SQRT(L13)</f>
        <v>0.30684019571333415</v>
      </c>
      <c r="M23" s="7"/>
      <c r="N23" s="7"/>
      <c r="O23" s="7"/>
      <c r="P23" s="27"/>
    </row>
    <row r="24" spans="1:16" x14ac:dyDescent="0.25">
      <c r="A24" s="95"/>
      <c r="B24" s="77" t="s">
        <v>41</v>
      </c>
      <c r="C24" s="78">
        <v>1.6539004776262082E-2</v>
      </c>
      <c r="D24" s="79">
        <v>2.2697415106145511E-2</v>
      </c>
      <c r="E24" s="80">
        <v>0.72867349426869366</v>
      </c>
      <c r="F24" s="80">
        <v>0.46620141009742627</v>
      </c>
      <c r="G24" s="79">
        <v>-2.7947111373938488E-2</v>
      </c>
      <c r="H24" s="81">
        <v>6.1025120926462652E-2</v>
      </c>
      <c r="I24" s="36"/>
      <c r="J24" s="21" t="s">
        <v>2</v>
      </c>
      <c r="K24" s="33">
        <f>K14/($K$22*M24)</f>
        <v>-0.19529474529482571</v>
      </c>
      <c r="L24" s="7">
        <f>L14/($L$23*M24)</f>
        <v>4.7606413829120238E-2</v>
      </c>
      <c r="M24" s="7">
        <f>SQRT(M14)</f>
        <v>0.22864278886956865</v>
      </c>
      <c r="N24" s="7"/>
      <c r="O24" s="7"/>
      <c r="P24" s="27"/>
    </row>
    <row r="25" spans="1:16" x14ac:dyDescent="0.25">
      <c r="A25" s="95"/>
      <c r="B25" s="77" t="s">
        <v>42</v>
      </c>
      <c r="C25" s="78">
        <v>2.1045020391609499E-2</v>
      </c>
      <c r="D25" s="79">
        <v>2.696396783920162E-2</v>
      </c>
      <c r="E25" s="80">
        <v>0.78048677839665548</v>
      </c>
      <c r="F25" s="80">
        <v>0.43510440690932506</v>
      </c>
      <c r="G25" s="79">
        <v>-3.180338545352198E-2</v>
      </c>
      <c r="H25" s="81">
        <v>7.3893426236740972E-2</v>
      </c>
      <c r="I25" s="36"/>
      <c r="J25" s="21" t="s">
        <v>3</v>
      </c>
      <c r="K25" s="33">
        <f>K15/($K$22*N25)</f>
        <v>-0.12584659035925497</v>
      </c>
      <c r="L25" s="7">
        <f>L15/($L$23*N25)</f>
        <v>-0.70495547853789686</v>
      </c>
      <c r="M25" s="7">
        <f>M15/($M$24*N25)</f>
        <v>-0.24540580328532272</v>
      </c>
      <c r="N25" s="7">
        <f>SQRT(N15)</f>
        <v>0.19152069437370511</v>
      </c>
      <c r="O25" s="7"/>
      <c r="P25" s="27"/>
    </row>
    <row r="26" spans="1:16" x14ac:dyDescent="0.25">
      <c r="A26" s="95"/>
      <c r="B26" s="77" t="s">
        <v>43</v>
      </c>
      <c r="C26" s="78">
        <v>4.3076836615313578E-2</v>
      </c>
      <c r="D26" s="79">
        <v>1.9692818482530187E-2</v>
      </c>
      <c r="E26" s="80">
        <v>2.1874388703439136</v>
      </c>
      <c r="F26" s="80">
        <v>2.8710501192041948E-2</v>
      </c>
      <c r="G26" s="79">
        <v>4.479621635469693E-3</v>
      </c>
      <c r="H26" s="81">
        <v>8.1674051595157462E-2</v>
      </c>
      <c r="I26" s="36"/>
      <c r="J26" s="21" t="s">
        <v>4</v>
      </c>
      <c r="K26" s="33">
        <f>K16/($K$22*O26)</f>
        <v>-0.12556206897876174</v>
      </c>
      <c r="L26" s="7">
        <f>L16/($L$23*O26)</f>
        <v>-0.51462032373537303</v>
      </c>
      <c r="M26" s="7">
        <f>M16/($M$24*O26)</f>
        <v>-0.21578624595218565</v>
      </c>
      <c r="N26" s="7">
        <f>N16/($N$25*O26)</f>
        <v>0.77356411899161981</v>
      </c>
      <c r="O26" s="7">
        <f>SQRT(O16)</f>
        <v>0.18797119526640976</v>
      </c>
      <c r="P26" s="27"/>
    </row>
    <row r="27" spans="1:16" x14ac:dyDescent="0.25">
      <c r="A27" s="95"/>
      <c r="B27" s="77" t="s">
        <v>44</v>
      </c>
      <c r="C27" s="78">
        <v>-1.9791920518828027E-2</v>
      </c>
      <c r="D27" s="79">
        <v>1.5602540800004795E-2</v>
      </c>
      <c r="E27" s="80">
        <v>-1.2685062498809132</v>
      </c>
      <c r="F27" s="80">
        <v>0.20461722023197212</v>
      </c>
      <c r="G27" s="79">
        <v>-5.037233855415419E-2</v>
      </c>
      <c r="H27" s="81">
        <v>1.0788497516498134E-2</v>
      </c>
      <c r="I27" s="36"/>
      <c r="J27" s="22" t="s">
        <v>5</v>
      </c>
      <c r="K27" s="34">
        <f>K17/($K$22*P27)</f>
        <v>0.15920155437863293</v>
      </c>
      <c r="L27" s="28">
        <f>L17/($L$23*P27)</f>
        <v>0.24543610563877732</v>
      </c>
      <c r="M27" s="28">
        <f>M17/($M$24*P27)</f>
        <v>0.67419828855684771</v>
      </c>
      <c r="N27" s="28">
        <f>N17/($N$25*P27)</f>
        <v>-0.36980568402389935</v>
      </c>
      <c r="O27" s="28">
        <f>O17/(O26*P27)</f>
        <v>5.8611191311501248E-2</v>
      </c>
      <c r="P27" s="29">
        <f>SQRT(P17)</f>
        <v>0.27944648322789145</v>
      </c>
    </row>
    <row r="28" spans="1:16" x14ac:dyDescent="0.25">
      <c r="A28" s="95"/>
      <c r="B28" s="77" t="s">
        <v>45</v>
      </c>
      <c r="C28" s="78">
        <v>3.0787221786425208E-3</v>
      </c>
      <c r="D28" s="79">
        <v>1.2892916687653756E-2</v>
      </c>
      <c r="E28" s="80">
        <v>0.23879175311748521</v>
      </c>
      <c r="F28" s="80">
        <v>0.81126706533114357</v>
      </c>
      <c r="G28" s="79">
        <v>-2.2190930184834291E-2</v>
      </c>
      <c r="H28" s="81">
        <v>2.8348374542119331E-2</v>
      </c>
      <c r="I28" s="36"/>
    </row>
    <row r="29" spans="1:16" ht="15.75" thickBot="1" x14ac:dyDescent="0.3">
      <c r="A29" s="97"/>
      <c r="B29" s="82" t="s">
        <v>46</v>
      </c>
      <c r="C29" s="83">
        <v>7.8090336988436204E-2</v>
      </c>
      <c r="D29" s="84">
        <v>3.1197396348225076E-2</v>
      </c>
      <c r="E29" s="85">
        <v>2.5031043012946501</v>
      </c>
      <c r="F29" s="85">
        <v>1.2310925770032774E-2</v>
      </c>
      <c r="G29" s="84">
        <v>3.5689374553412714E-2</v>
      </c>
      <c r="H29" s="86">
        <v>0.17086600163981883</v>
      </c>
      <c r="I29" s="36"/>
    </row>
    <row r="30" spans="1:16" x14ac:dyDescent="0.25">
      <c r="A30" s="36"/>
      <c r="B30" s="36"/>
      <c r="C30" s="36"/>
      <c r="D30" s="36"/>
      <c r="E30" s="36"/>
      <c r="F30" s="36"/>
      <c r="G30" s="36"/>
      <c r="H30" s="36"/>
    </row>
  </sheetData>
  <mergeCells count="13">
    <mergeCell ref="J10:P10"/>
    <mergeCell ref="J20:P20"/>
    <mergeCell ref="A1:P1"/>
    <mergeCell ref="J4:N6"/>
    <mergeCell ref="G4:H4"/>
    <mergeCell ref="A6:A8"/>
    <mergeCell ref="A9:A29"/>
    <mergeCell ref="A3:H3"/>
    <mergeCell ref="A4:B5"/>
    <mergeCell ref="C4:C5"/>
    <mergeCell ref="D4:D5"/>
    <mergeCell ref="E4:E5"/>
    <mergeCell ref="F4:F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0"/>
  <sheetViews>
    <sheetView tabSelected="1" workbookViewId="0">
      <selection sqref="A1:P1"/>
    </sheetView>
  </sheetViews>
  <sheetFormatPr defaultRowHeight="15" x14ac:dyDescent="0.25"/>
  <cols>
    <col min="1" max="1" width="24" bestFit="1" customWidth="1"/>
    <col min="2" max="2" width="15.7109375" customWidth="1"/>
    <col min="10" max="10" width="24" customWidth="1"/>
  </cols>
  <sheetData>
    <row r="1" spans="1:16" ht="26.25" customHeight="1" x14ac:dyDescent="0.25">
      <c r="A1" s="89" t="s">
        <v>50</v>
      </c>
      <c r="B1" s="89"/>
      <c r="C1" s="89"/>
      <c r="D1" s="89"/>
      <c r="E1" s="89"/>
      <c r="F1" s="89"/>
      <c r="G1" s="89"/>
      <c r="H1" s="89"/>
      <c r="I1" s="89"/>
      <c r="J1" s="89"/>
      <c r="K1" s="89"/>
      <c r="L1" s="89"/>
      <c r="M1" s="89"/>
      <c r="N1" s="89"/>
      <c r="O1" s="89"/>
      <c r="P1" s="89"/>
    </row>
    <row r="2" spans="1:16" ht="15.75" customHeight="1" x14ac:dyDescent="0.25"/>
    <row r="3" spans="1:16" ht="25.5" customHeight="1" thickBot="1" x14ac:dyDescent="0.3">
      <c r="A3" s="37" t="s">
        <v>12</v>
      </c>
      <c r="B3" s="38"/>
      <c r="C3" s="38"/>
      <c r="D3" s="38"/>
      <c r="E3" s="38"/>
      <c r="F3" s="38"/>
      <c r="G3" s="38"/>
      <c r="H3" s="38"/>
      <c r="I3" s="3"/>
      <c r="J3" s="1"/>
    </row>
    <row r="4" spans="1:16" ht="24.75" customHeight="1" thickBot="1" x14ac:dyDescent="0.3">
      <c r="A4" s="39" t="s">
        <v>13</v>
      </c>
      <c r="B4" s="40"/>
      <c r="C4" s="41" t="s">
        <v>14</v>
      </c>
      <c r="D4" s="42" t="s">
        <v>15</v>
      </c>
      <c r="E4" s="42" t="s">
        <v>16</v>
      </c>
      <c r="F4" s="42" t="s">
        <v>17</v>
      </c>
      <c r="G4" s="43" t="s">
        <v>18</v>
      </c>
      <c r="H4" s="44"/>
      <c r="I4" s="3"/>
      <c r="J4" s="107" t="s">
        <v>53</v>
      </c>
      <c r="K4" s="91"/>
      <c r="L4" s="91"/>
      <c r="M4" s="91"/>
      <c r="N4" s="91"/>
      <c r="O4" s="35"/>
      <c r="P4" s="35"/>
    </row>
    <row r="5" spans="1:16" ht="33.75" customHeight="1" thickBot="1" x14ac:dyDescent="0.3">
      <c r="A5" s="45"/>
      <c r="B5" s="46"/>
      <c r="C5" s="47"/>
      <c r="D5" s="48"/>
      <c r="E5" s="48"/>
      <c r="F5" s="48"/>
      <c r="G5" s="49" t="s">
        <v>19</v>
      </c>
      <c r="H5" s="50" t="s">
        <v>20</v>
      </c>
      <c r="I5" s="4"/>
      <c r="J5" s="91"/>
      <c r="K5" s="91"/>
      <c r="L5" s="91"/>
      <c r="M5" s="91"/>
      <c r="N5" s="91"/>
      <c r="O5" s="35"/>
      <c r="P5" s="35"/>
    </row>
    <row r="6" spans="1:16" ht="15.75" customHeight="1" x14ac:dyDescent="0.25">
      <c r="A6" s="51" t="s">
        <v>21</v>
      </c>
      <c r="B6" s="52" t="s">
        <v>22</v>
      </c>
      <c r="C6" s="53">
        <v>0.33111742820006473</v>
      </c>
      <c r="D6" s="54">
        <v>1.428655491855345E-2</v>
      </c>
      <c r="E6" s="55">
        <v>23.176856148157459</v>
      </c>
      <c r="F6" s="55">
        <v>7.795113183588711E-119</v>
      </c>
      <c r="G6" s="54">
        <v>0.3042675805100224</v>
      </c>
      <c r="H6" s="56">
        <v>0.36033661908391712</v>
      </c>
      <c r="I6" s="5"/>
      <c r="J6" s="91"/>
      <c r="K6" s="91"/>
      <c r="L6" s="91"/>
      <c r="M6" s="91"/>
      <c r="N6" s="91"/>
      <c r="O6" s="35"/>
      <c r="P6" s="35"/>
    </row>
    <row r="7" spans="1:16" ht="15.75" customHeight="1" x14ac:dyDescent="0.25">
      <c r="A7" s="57"/>
      <c r="B7" s="58" t="s">
        <v>23</v>
      </c>
      <c r="C7" s="59">
        <v>0.38246399174839885</v>
      </c>
      <c r="D7" s="60">
        <v>1.67454044942697E-2</v>
      </c>
      <c r="E7" s="61">
        <v>22.839937481311875</v>
      </c>
      <c r="F7" s="61">
        <v>1.8398862935056431E-115</v>
      </c>
      <c r="G7" s="60">
        <v>0.35101237905694849</v>
      </c>
      <c r="H7" s="62">
        <v>0.41673374989543305</v>
      </c>
      <c r="I7" s="5"/>
    </row>
    <row r="8" spans="1:16" x14ac:dyDescent="0.25">
      <c r="A8" s="57"/>
      <c r="B8" s="58" t="s">
        <v>24</v>
      </c>
      <c r="C8" s="59">
        <v>0.37960678086230404</v>
      </c>
      <c r="D8" s="60">
        <v>2.7572158067003156E-2</v>
      </c>
      <c r="E8" s="61">
        <v>13.767757313004694</v>
      </c>
      <c r="F8" s="61">
        <v>3.9838939204331886E-43</v>
      </c>
      <c r="G8" s="60">
        <v>0.32431455904323037</v>
      </c>
      <c r="H8" s="62">
        <v>0.43231391635666228</v>
      </c>
      <c r="I8" s="5"/>
    </row>
    <row r="9" spans="1:16" ht="14.25" customHeight="1" thickBot="1" x14ac:dyDescent="0.3">
      <c r="A9" s="63" t="s">
        <v>47</v>
      </c>
      <c r="B9" s="58" t="s">
        <v>26</v>
      </c>
      <c r="C9" s="59">
        <v>0.13820598192464653</v>
      </c>
      <c r="D9" s="60">
        <v>3.8130778436281508E-2</v>
      </c>
      <c r="E9" s="61">
        <v>3.6245255825447109</v>
      </c>
      <c r="F9" s="61">
        <v>2.8949236522390442E-4</v>
      </c>
      <c r="G9" s="60">
        <v>8.0478873180046873E-2</v>
      </c>
      <c r="H9" s="62">
        <v>0.23734046818751192</v>
      </c>
      <c r="I9" s="5"/>
    </row>
    <row r="10" spans="1:16" x14ac:dyDescent="0.25">
      <c r="A10" s="57"/>
      <c r="B10" s="58" t="s">
        <v>27</v>
      </c>
      <c r="C10" s="59">
        <v>7.4201629552994502E-2</v>
      </c>
      <c r="D10" s="60">
        <v>2.8336492324627028E-2</v>
      </c>
      <c r="E10" s="61">
        <v>2.6185890865718209</v>
      </c>
      <c r="F10" s="61">
        <v>8.8294233545797088E-3</v>
      </c>
      <c r="G10" s="60">
        <v>1.8663125148529854E-2</v>
      </c>
      <c r="H10" s="62">
        <v>0.12974013395745915</v>
      </c>
      <c r="I10" s="5"/>
      <c r="J10" s="108" t="s">
        <v>48</v>
      </c>
      <c r="K10" s="108"/>
      <c r="L10" s="108"/>
      <c r="M10" s="108"/>
      <c r="N10" s="108"/>
    </row>
    <row r="11" spans="1:16" x14ac:dyDescent="0.25">
      <c r="A11" s="57"/>
      <c r="B11" s="58" t="s">
        <v>28</v>
      </c>
      <c r="C11" s="59">
        <v>9.4150905705397192E-2</v>
      </c>
      <c r="D11" s="60">
        <v>3.0005478118839649E-2</v>
      </c>
      <c r="E11" s="61">
        <v>3.1377905505289156</v>
      </c>
      <c r="F11" s="61">
        <v>1.7022646858338571E-3</v>
      </c>
      <c r="G11" s="60">
        <v>5.041390365392108E-2</v>
      </c>
      <c r="H11" s="62">
        <v>0.17583230820605467</v>
      </c>
      <c r="I11" s="5"/>
      <c r="J11" s="19"/>
      <c r="K11" s="23" t="s">
        <v>6</v>
      </c>
      <c r="L11" s="24" t="s">
        <v>7</v>
      </c>
      <c r="M11" s="24" t="s">
        <v>8</v>
      </c>
      <c r="N11" s="26" t="s">
        <v>9</v>
      </c>
    </row>
    <row r="12" spans="1:16" x14ac:dyDescent="0.25">
      <c r="A12" s="57"/>
      <c r="B12" s="58" t="s">
        <v>29</v>
      </c>
      <c r="C12" s="59">
        <v>-1.6600129930327862E-2</v>
      </c>
      <c r="D12" s="60">
        <v>1.9680233265042996E-2</v>
      </c>
      <c r="E12" s="61">
        <v>-0.84349253927867984</v>
      </c>
      <c r="F12" s="61">
        <v>0.3989530365969351</v>
      </c>
      <c r="G12" s="60">
        <v>-5.5172678337159248E-2</v>
      </c>
      <c r="H12" s="62">
        <v>2.1972418476503528E-2</v>
      </c>
      <c r="I12" s="5"/>
      <c r="J12" s="20" t="s">
        <v>0</v>
      </c>
      <c r="K12" s="10">
        <f>C9</f>
        <v>0.13820598192464653</v>
      </c>
      <c r="L12" s="11"/>
      <c r="M12" s="12"/>
      <c r="N12" s="13"/>
    </row>
    <row r="13" spans="1:16" x14ac:dyDescent="0.25">
      <c r="A13" s="57"/>
      <c r="B13" s="58" t="s">
        <v>30</v>
      </c>
      <c r="C13" s="59">
        <v>3.3399135625691561E-3</v>
      </c>
      <c r="D13" s="60">
        <v>1.7572798508761995E-2</v>
      </c>
      <c r="E13" s="61">
        <v>0.1900615636663584</v>
      </c>
      <c r="F13" s="61">
        <v>0.84926088878841011</v>
      </c>
      <c r="G13" s="60">
        <v>-3.1102138622183525E-2</v>
      </c>
      <c r="H13" s="62">
        <v>3.7781965747321837E-2</v>
      </c>
      <c r="I13" s="5"/>
      <c r="J13" s="21" t="s">
        <v>1</v>
      </c>
      <c r="K13" s="14">
        <f>C10</f>
        <v>7.4201629552994502E-2</v>
      </c>
      <c r="L13" s="8">
        <f>C11</f>
        <v>9.4150905705397192E-2</v>
      </c>
      <c r="M13" s="9"/>
      <c r="N13" s="15"/>
    </row>
    <row r="14" spans="1:16" x14ac:dyDescent="0.25">
      <c r="A14" s="57"/>
      <c r="B14" s="58" t="s">
        <v>31</v>
      </c>
      <c r="C14" s="59">
        <v>5.2277524902054145E-2</v>
      </c>
      <c r="D14" s="60">
        <v>2.1701836295869598E-2</v>
      </c>
      <c r="E14" s="61">
        <v>2.4088986843939959</v>
      </c>
      <c r="F14" s="61">
        <v>1.6000739205115591E-2</v>
      </c>
      <c r="G14" s="60">
        <v>2.3171699099365155E-2</v>
      </c>
      <c r="H14" s="62">
        <v>0.11794299581422434</v>
      </c>
      <c r="I14" s="5"/>
      <c r="J14" s="21" t="s">
        <v>2</v>
      </c>
      <c r="K14" s="14">
        <f>C12</f>
        <v>-1.6600129930327862E-2</v>
      </c>
      <c r="L14" s="8">
        <f>C13</f>
        <v>3.3399135625691561E-3</v>
      </c>
      <c r="M14" s="8">
        <f>C14</f>
        <v>5.2277524902054145E-2</v>
      </c>
      <c r="N14" s="15"/>
    </row>
    <row r="15" spans="1:16" x14ac:dyDescent="0.25">
      <c r="A15" s="57"/>
      <c r="B15" s="58" t="s">
        <v>32</v>
      </c>
      <c r="C15" s="59">
        <v>-8.9602593754112714E-3</v>
      </c>
      <c r="D15" s="60">
        <v>1.8767707899323496E-2</v>
      </c>
      <c r="E15" s="61">
        <v>-0.47742960533471723</v>
      </c>
      <c r="F15" s="61">
        <v>0.63305623682052037</v>
      </c>
      <c r="G15" s="60">
        <v>-4.5744290930453201E-2</v>
      </c>
      <c r="H15" s="62">
        <v>2.7823772179630654E-2</v>
      </c>
      <c r="I15" s="5"/>
      <c r="J15" s="22" t="s">
        <v>3</v>
      </c>
      <c r="K15" s="16">
        <f>C15</f>
        <v>-8.9602593754112714E-3</v>
      </c>
      <c r="L15" s="17">
        <f>C16</f>
        <v>-4.1427588018816734E-2</v>
      </c>
      <c r="M15" s="17">
        <f>C17</f>
        <v>-1.0746277348648694E-2</v>
      </c>
      <c r="N15" s="18">
        <f>C18</f>
        <v>3.6680176373386164E-2</v>
      </c>
    </row>
    <row r="16" spans="1:16" x14ac:dyDescent="0.25">
      <c r="A16" s="57"/>
      <c r="B16" s="58" t="s">
        <v>33</v>
      </c>
      <c r="C16" s="59">
        <v>-4.1427588018816734E-2</v>
      </c>
      <c r="D16" s="60">
        <v>1.858085554085263E-2</v>
      </c>
      <c r="E16" s="61">
        <v>-2.2295845273503332</v>
      </c>
      <c r="F16" s="61">
        <v>2.5775037990246601E-2</v>
      </c>
      <c r="G16" s="60">
        <v>-7.7845395680829391E-2</v>
      </c>
      <c r="H16" s="62">
        <v>-5.0097803568040717E-3</v>
      </c>
      <c r="I16" s="5"/>
      <c r="J16" s="6"/>
      <c r="K16" s="2"/>
      <c r="L16" s="2"/>
      <c r="M16" s="2"/>
      <c r="N16" s="2"/>
    </row>
    <row r="17" spans="1:14" x14ac:dyDescent="0.25">
      <c r="A17" s="57"/>
      <c r="B17" s="58" t="s">
        <v>34</v>
      </c>
      <c r="C17" s="59">
        <v>-1.0746277348648694E-2</v>
      </c>
      <c r="D17" s="60">
        <v>1.4873937943505618E-2</v>
      </c>
      <c r="E17" s="61">
        <v>-0.72249039827013817</v>
      </c>
      <c r="F17" s="61">
        <v>0.46999302653685182</v>
      </c>
      <c r="G17" s="60">
        <v>-3.9898660026203459E-2</v>
      </c>
      <c r="H17" s="62">
        <v>1.8406105328906075E-2</v>
      </c>
      <c r="I17" s="5"/>
      <c r="J17" s="2"/>
      <c r="K17" s="2"/>
      <c r="L17" s="2"/>
      <c r="M17" s="2"/>
      <c r="N17" s="2"/>
    </row>
    <row r="18" spans="1:14" ht="15.75" thickBot="1" x14ac:dyDescent="0.3">
      <c r="A18" s="64"/>
      <c r="B18" s="65" t="s">
        <v>35</v>
      </c>
      <c r="C18" s="66">
        <v>3.6680176373386164E-2</v>
      </c>
      <c r="D18" s="67">
        <v>1.6645406206339038E-2</v>
      </c>
      <c r="E18" s="68">
        <v>2.2036215829576644</v>
      </c>
      <c r="F18" s="68">
        <v>2.7550968126217847E-2</v>
      </c>
      <c r="G18" s="67">
        <v>1.5071535367182729E-2</v>
      </c>
      <c r="H18" s="69">
        <v>8.9269958634228611E-2</v>
      </c>
      <c r="I18" s="5"/>
      <c r="J18" s="109" t="s">
        <v>49</v>
      </c>
      <c r="K18" s="109"/>
      <c r="L18" s="109"/>
      <c r="M18" s="109"/>
      <c r="N18" s="109"/>
    </row>
    <row r="19" spans="1:14" x14ac:dyDescent="0.25">
      <c r="A19" s="1"/>
      <c r="B19" s="1"/>
      <c r="C19" s="1"/>
      <c r="D19" s="1"/>
      <c r="E19" s="1"/>
      <c r="F19" s="1"/>
      <c r="G19" s="1"/>
      <c r="H19" s="1"/>
      <c r="I19" s="5"/>
      <c r="J19" s="19"/>
      <c r="K19" s="23" t="s">
        <v>6</v>
      </c>
      <c r="L19" s="24" t="s">
        <v>7</v>
      </c>
      <c r="M19" s="24" t="s">
        <v>8</v>
      </c>
      <c r="N19" s="26" t="s">
        <v>9</v>
      </c>
    </row>
    <row r="20" spans="1:14" x14ac:dyDescent="0.25">
      <c r="I20" s="5"/>
      <c r="J20" s="20" t="s">
        <v>0</v>
      </c>
      <c r="K20" s="30">
        <f>SQRT(K12)</f>
        <v>0.37176065139367093</v>
      </c>
      <c r="L20" s="31"/>
      <c r="M20" s="31"/>
      <c r="N20" s="32"/>
    </row>
    <row r="21" spans="1:14" x14ac:dyDescent="0.25">
      <c r="I21" s="5"/>
      <c r="J21" s="21" t="s">
        <v>1</v>
      </c>
      <c r="K21" s="33">
        <f>K13/($K$20*L21)</f>
        <v>0.65048572668044768</v>
      </c>
      <c r="L21" s="7">
        <f>SQRT(L13)</f>
        <v>0.30684019571333415</v>
      </c>
      <c r="M21" s="7"/>
      <c r="N21" s="27"/>
    </row>
    <row r="22" spans="1:14" x14ac:dyDescent="0.25">
      <c r="I22" s="5"/>
      <c r="J22" s="21" t="s">
        <v>2</v>
      </c>
      <c r="K22" s="33">
        <f>K14/($K$20*M22)</f>
        <v>-0.19529474529482571</v>
      </c>
      <c r="L22" s="7">
        <f>L14/($L$21*M22)</f>
        <v>4.7606413829120238E-2</v>
      </c>
      <c r="M22" s="7">
        <f>SQRT(M14)</f>
        <v>0.22864278886956865</v>
      </c>
      <c r="N22" s="27"/>
    </row>
    <row r="23" spans="1:14" x14ac:dyDescent="0.25">
      <c r="I23" s="5"/>
      <c r="J23" s="22" t="s">
        <v>3</v>
      </c>
      <c r="K23" s="34">
        <f>K15/($K$20*N23)</f>
        <v>-0.12584659035925497</v>
      </c>
      <c r="L23" s="28">
        <f>L15/($L$21*N23)</f>
        <v>-0.70495547853789686</v>
      </c>
      <c r="M23" s="28">
        <f>M15/($M$22*N23)</f>
        <v>-0.24540580328532272</v>
      </c>
      <c r="N23" s="29">
        <f>SQRT(N15)</f>
        <v>0.19152069437370511</v>
      </c>
    </row>
    <row r="24" spans="1:14" x14ac:dyDescent="0.25">
      <c r="I24" s="5"/>
    </row>
    <row r="25" spans="1:14" x14ac:dyDescent="0.25">
      <c r="I25" s="5"/>
    </row>
    <row r="26" spans="1:14" x14ac:dyDescent="0.25">
      <c r="I26" s="5"/>
    </row>
    <row r="27" spans="1:14" x14ac:dyDescent="0.25">
      <c r="I27" s="5"/>
    </row>
    <row r="28" spans="1:14" x14ac:dyDescent="0.25">
      <c r="I28" s="5"/>
    </row>
    <row r="29" spans="1:14" x14ac:dyDescent="0.25">
      <c r="I29" s="5"/>
    </row>
    <row r="30" spans="1:14" x14ac:dyDescent="0.25">
      <c r="I30" s="1"/>
    </row>
  </sheetData>
  <mergeCells count="4">
    <mergeCell ref="A1:P1"/>
    <mergeCell ref="J4:N6"/>
    <mergeCell ref="J10:N10"/>
    <mergeCell ref="J18:N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6 random effect terms</vt:lpstr>
      <vt:lpstr>4 random effect terms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Randi</dc:creator>
  <cp:lastModifiedBy>Dave Kenny</cp:lastModifiedBy>
  <dcterms:created xsi:type="dcterms:W3CDTF">2011-05-12T18:29:29Z</dcterms:created>
  <dcterms:modified xsi:type="dcterms:W3CDTF">2016-06-02T15:41:00Z</dcterms:modified>
</cp:coreProperties>
</file>