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9150"/>
  </bookViews>
  <sheets>
    <sheet name="Indistinguishable" sheetId="1" r:id="rId1"/>
    <sheet name="Distinguisable" sheetId="2" r:id="rId2"/>
  </sheets>
  <definedNames>
    <definedName name="OLE_LINK7" localSheetId="1">Distinguisable!$A$18</definedName>
  </definedNames>
  <calcPr calcId="145621"/>
  <fileRecoveryPr repairLoad="1"/>
</workbook>
</file>

<file path=xl/calcChain.xml><?xml version="1.0" encoding="utf-8"?>
<calcChain xmlns="http://schemas.openxmlformats.org/spreadsheetml/2006/main">
  <c r="F6" i="1" l="1"/>
  <c r="F7" i="1"/>
  <c r="F5" i="1"/>
  <c r="F4" i="1"/>
  <c r="F3" i="1" l="1"/>
  <c r="H4" i="1" l="1"/>
  <c r="H5" i="1"/>
  <c r="G4" i="2"/>
  <c r="C8" i="2"/>
  <c r="C7" i="2"/>
  <c r="G3" i="2" l="1"/>
  <c r="G6" i="1" l="1"/>
  <c r="G3" i="1"/>
  <c r="G5" i="2"/>
  <c r="H3" i="2" l="1"/>
  <c r="H4" i="2"/>
</calcChain>
</file>

<file path=xl/sharedStrings.xml><?xml version="1.0" encoding="utf-8"?>
<sst xmlns="http://schemas.openxmlformats.org/spreadsheetml/2006/main" count="24" uniqueCount="23">
  <si>
    <t>rxx</t>
  </si>
  <si>
    <t>ree</t>
  </si>
  <si>
    <t>Total</t>
  </si>
  <si>
    <t>Covariance Explained</t>
  </si>
  <si>
    <t>Covariance Unexplained</t>
  </si>
  <si>
    <t>a1</t>
  </si>
  <si>
    <t>p1</t>
  </si>
  <si>
    <t>R squared for 1</t>
  </si>
  <si>
    <t>R squared for 2</t>
  </si>
  <si>
    <t>raw r for Y</t>
  </si>
  <si>
    <t>a2</t>
  </si>
  <si>
    <t>p2</t>
  </si>
  <si>
    <t>Percent</t>
  </si>
  <si>
    <t>Standardized Actor Effect</t>
  </si>
  <si>
    <t>Standardized Partner Effect</t>
  </si>
  <si>
    <t>rxx (r of Actor and Partner Variables)</t>
  </si>
  <si>
    <t>ree (r of Errors)</t>
  </si>
  <si>
    <t>ICC for Y (no predictors)</t>
  </si>
  <si>
    <t>Spuriousness</t>
  </si>
  <si>
    <t>Covariation</t>
  </si>
  <si>
    <t>Total Correlation</t>
  </si>
  <si>
    <t>Correlation Explained</t>
  </si>
  <si>
    <t>Correlation Unexplained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</si>
</sst>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Courier New"/>
      <family val="3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164" fontId="5" fillId="0" borderId="0" xfId="0" applyNumberFormat="1" applyFont="1"/>
    <xf numFmtId="0" fontId="4" fillId="0" borderId="0" xfId="0" applyFont="1" applyAlignment="1">
      <alignment horizontal="right"/>
    </xf>
    <xf numFmtId="0" fontId="5" fillId="3" borderId="0" xfId="0" applyFont="1" applyFill="1"/>
    <xf numFmtId="2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1" sqref="B11"/>
    </sheetView>
  </sheetViews>
  <sheetFormatPr defaultRowHeight="15" x14ac:dyDescent="0.25"/>
  <cols>
    <col min="2" max="2" width="47.5703125" customWidth="1"/>
    <col min="5" max="5" width="35.28515625" customWidth="1"/>
  </cols>
  <sheetData>
    <row r="1" spans="1:8" ht="18" x14ac:dyDescent="0.25">
      <c r="A1" s="8"/>
      <c r="B1" s="8"/>
      <c r="C1" s="8"/>
      <c r="D1" s="8"/>
      <c r="E1" s="8"/>
      <c r="F1" s="8"/>
      <c r="G1" s="8"/>
    </row>
    <row r="2" spans="1:8" ht="18" x14ac:dyDescent="0.25">
      <c r="A2" s="8"/>
      <c r="B2" s="8"/>
      <c r="C2" s="8"/>
      <c r="D2" s="8"/>
      <c r="E2" s="8"/>
      <c r="F2" s="8"/>
      <c r="G2" s="8" t="s">
        <v>12</v>
      </c>
    </row>
    <row r="3" spans="1:8" ht="18" x14ac:dyDescent="0.25">
      <c r="A3" s="8"/>
      <c r="B3" s="8" t="s">
        <v>13</v>
      </c>
      <c r="C3" s="6">
        <v>0.40204000000000001</v>
      </c>
      <c r="D3" s="7"/>
      <c r="E3" s="7" t="s">
        <v>21</v>
      </c>
      <c r="F3" s="10">
        <f>2*C3*C4+C5*(C3^2+C4^2)</f>
        <v>0.29011606516291499</v>
      </c>
      <c r="G3" s="8">
        <f>F3/F7*100</f>
        <v>46.944347113740292</v>
      </c>
    </row>
    <row r="4" spans="1:8" ht="18" x14ac:dyDescent="0.25">
      <c r="A4" s="8"/>
      <c r="B4" s="8" t="s">
        <v>14</v>
      </c>
      <c r="C4" s="6">
        <v>0.28913299999999997</v>
      </c>
      <c r="D4" s="7"/>
      <c r="E4" s="11" t="s">
        <v>18</v>
      </c>
      <c r="F4" s="10">
        <f>2*C3*C4</f>
        <v>0.23248606263999999</v>
      </c>
      <c r="G4" s="10"/>
      <c r="H4" s="12">
        <f>F4/F7*100</f>
        <v>37.619103987055013</v>
      </c>
    </row>
    <row r="5" spans="1:8" ht="18" x14ac:dyDescent="0.25">
      <c r="A5" s="8"/>
      <c r="B5" s="8" t="s">
        <v>15</v>
      </c>
      <c r="C5" s="9">
        <v>0.23499999999999999</v>
      </c>
      <c r="D5" s="8"/>
      <c r="E5" s="11" t="s">
        <v>19</v>
      </c>
      <c r="F5" s="10">
        <f>C5*(C3^2+C4^2)</f>
        <v>5.7630002522914996E-2</v>
      </c>
      <c r="G5" s="10"/>
      <c r="H5" s="13">
        <f>F5/F7*100</f>
        <v>9.3252431266852742</v>
      </c>
    </row>
    <row r="6" spans="1:8" ht="18" x14ac:dyDescent="0.25">
      <c r="A6" s="8"/>
      <c r="B6" s="8" t="s">
        <v>16</v>
      </c>
      <c r="C6" s="9">
        <v>0.46899999999999997</v>
      </c>
      <c r="D6" s="8"/>
      <c r="E6" s="7" t="s">
        <v>22</v>
      </c>
      <c r="F6" s="10">
        <f>F7-F3</f>
        <v>0.327883934837085</v>
      </c>
      <c r="G6" s="8">
        <f>F6/F7*100</f>
        <v>53.055652886259708</v>
      </c>
    </row>
    <row r="7" spans="1:8" ht="18" x14ac:dyDescent="0.25">
      <c r="A7" s="8"/>
      <c r="B7" s="8" t="s">
        <v>17</v>
      </c>
      <c r="C7" s="9">
        <v>0.61799999999999999</v>
      </c>
      <c r="D7" s="8"/>
      <c r="E7" s="8" t="s">
        <v>20</v>
      </c>
      <c r="F7" s="10">
        <f>C7</f>
        <v>0.61799999999999999</v>
      </c>
      <c r="G7" s="8"/>
    </row>
    <row r="8" spans="1:8" ht="18" x14ac:dyDescent="0.25">
      <c r="A8" s="8"/>
      <c r="B8" s="8"/>
      <c r="C8" s="8"/>
      <c r="D8" s="8"/>
      <c r="E8" s="8"/>
      <c r="F8" s="10"/>
      <c r="G8" s="8"/>
    </row>
    <row r="9" spans="1:8" ht="18" x14ac:dyDescent="0.25">
      <c r="A9" s="8"/>
      <c r="B9" s="8"/>
      <c r="C9" s="8"/>
      <c r="D9" s="8"/>
      <c r="E9" s="8"/>
      <c r="F9" s="8"/>
    </row>
    <row r="10" spans="1:8" ht="18" x14ac:dyDescent="0.25">
      <c r="E10" s="8"/>
      <c r="F10" s="8"/>
      <c r="G10" s="8"/>
    </row>
    <row r="11" spans="1:8" ht="18" x14ac:dyDescent="0.25">
      <c r="E11" s="8"/>
      <c r="F11" s="8"/>
      <c r="G1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" sqref="H2"/>
    </sheetView>
  </sheetViews>
  <sheetFormatPr defaultRowHeight="15" x14ac:dyDescent="0.25"/>
  <cols>
    <col min="2" max="2" width="14.28515625" customWidth="1"/>
  </cols>
  <sheetData>
    <row r="1" spans="2:8" x14ac:dyDescent="0.25">
      <c r="B1" t="s">
        <v>5</v>
      </c>
      <c r="C1" s="4">
        <v>0.372502</v>
      </c>
    </row>
    <row r="2" spans="2:8" x14ac:dyDescent="0.25">
      <c r="B2" t="s">
        <v>6</v>
      </c>
      <c r="C2" s="4">
        <v>0.287495</v>
      </c>
      <c r="H2" t="s">
        <v>12</v>
      </c>
    </row>
    <row r="3" spans="2:8" x14ac:dyDescent="0.25">
      <c r="B3" t="s">
        <v>10</v>
      </c>
      <c r="C3" s="4">
        <v>0.435608</v>
      </c>
      <c r="D3" s="1"/>
      <c r="E3" s="1" t="s">
        <v>3</v>
      </c>
      <c r="G3">
        <f>C1*C4+C2*C3+C5*(C1*C3+C2*C4)</f>
        <v>0.29370575765758505</v>
      </c>
      <c r="H3">
        <f>G3/G5*100</f>
        <v>47.106937705280338</v>
      </c>
    </row>
    <row r="4" spans="2:8" x14ac:dyDescent="0.25">
      <c r="B4" t="s">
        <v>11</v>
      </c>
      <c r="C4" s="4">
        <v>0.29618100000000003</v>
      </c>
      <c r="D4" s="1"/>
      <c r="E4" s="1" t="s">
        <v>4</v>
      </c>
      <c r="G4">
        <f>C6*SQRT((1-C7)*(1-C8))</f>
        <v>0.32978150762619246</v>
      </c>
      <c r="H4">
        <f>G4/G5*100</f>
        <v>52.893062294719662</v>
      </c>
    </row>
    <row r="5" spans="2:8" x14ac:dyDescent="0.25">
      <c r="B5" t="s">
        <v>0</v>
      </c>
      <c r="C5" s="5">
        <v>0.23499999999999999</v>
      </c>
      <c r="E5" t="s">
        <v>2</v>
      </c>
      <c r="G5">
        <f>SUM(G3:G4)</f>
        <v>0.62348726528377751</v>
      </c>
    </row>
    <row r="6" spans="2:8" x14ac:dyDescent="0.25">
      <c r="B6" t="s">
        <v>1</v>
      </c>
      <c r="C6" s="5">
        <v>0.47499999999999998</v>
      </c>
    </row>
    <row r="7" spans="2:8" x14ac:dyDescent="0.25">
      <c r="B7" t="s">
        <v>7</v>
      </c>
      <c r="C7">
        <f>C1^2+C2^2+2*C5*C1*C2</f>
        <v>0.2717445723993</v>
      </c>
      <c r="E7" t="s">
        <v>9</v>
      </c>
      <c r="G7" s="5">
        <v>0.623</v>
      </c>
    </row>
    <row r="8" spans="2:8" x14ac:dyDescent="0.25">
      <c r="B8" t="s">
        <v>8</v>
      </c>
      <c r="C8">
        <f>C3^2+C4^2+2*C5*C3*C4</f>
        <v>0.33811635655756</v>
      </c>
      <c r="G8" s="2"/>
    </row>
    <row r="10" spans="2:8" x14ac:dyDescent="0.25">
      <c r="C10">
        <v>0.26150000000000001</v>
      </c>
    </row>
    <row r="11" spans="2:8" x14ac:dyDescent="0.25">
      <c r="C11">
        <v>0.32879999999999998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Indistinguishable</vt:lpstr>
      <vt:lpstr>Distinguisable</vt:lpstr>
      <vt:lpstr>Distinguisable!OLE_LINK7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Kenny</dc:creator>
  <cp:lastModifiedBy>Dave Kenny</cp:lastModifiedBy>
  <dcterms:created xsi:type="dcterms:W3CDTF">2015-05-28T19:10:04Z</dcterms:created>
  <dcterms:modified xsi:type="dcterms:W3CDTF">2015-06-13T14:12:56Z</dcterms:modified>
</cp:coreProperties>
</file>