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25B79AA-5C84-4F0F-9E64-BB8FBF3116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PIO" sheetId="7" r:id="rId1"/>
    <sheet name="Options" sheetId="8" r:id="rId2"/>
  </sheets>
  <definedNames>
    <definedName name="Dir">Options!$A$2:$A$3</definedName>
    <definedName name="Init">Options!$C$2:$C$5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7" l="1"/>
  <c r="I5" i="7"/>
  <c r="I3" i="7"/>
  <c r="I2" i="7"/>
  <c r="M3" i="7"/>
  <c r="K3" i="7"/>
  <c r="G3" i="7"/>
  <c r="E3" i="7"/>
  <c r="K6" i="7"/>
  <c r="M6" i="7"/>
  <c r="M5" i="7"/>
  <c r="K5" i="7"/>
  <c r="K2" i="7"/>
  <c r="M2" i="7"/>
  <c r="G2" i="7" l="1"/>
  <c r="E2" i="7"/>
  <c r="G6" i="7" l="1"/>
  <c r="E6" i="7"/>
  <c r="G5" i="7"/>
  <c r="E5" i="7"/>
</calcChain>
</file>

<file path=xl/sharedStrings.xml><?xml version="1.0" encoding="utf-8"?>
<sst xmlns="http://schemas.openxmlformats.org/spreadsheetml/2006/main" count="32" uniqueCount="20">
  <si>
    <t>Name</t>
  </si>
  <si>
    <t>Port</t>
  </si>
  <si>
    <t>Pin</t>
  </si>
  <si>
    <t>B</t>
  </si>
  <si>
    <t>D</t>
  </si>
  <si>
    <t>Dir</t>
  </si>
  <si>
    <t>Init</t>
  </si>
  <si>
    <t>PX_GPIO_DIR_IN</t>
  </si>
  <si>
    <t>PX_GPIO_DIR_OUT</t>
  </si>
  <si>
    <t>PX_GPIO_INIT_LO</t>
  </si>
  <si>
    <t>PX_GPIO_INIT_HI</t>
  </si>
  <si>
    <t>PX_GPIO_INIT_HIZ</t>
  </si>
  <si>
    <t>PX_GPIO_INIT_PULLUP</t>
  </si>
  <si>
    <t>PX_GPIO_LED</t>
  </si>
  <si>
    <t>PX_GPIO_UART_RXD</t>
  </si>
  <si>
    <t>PX_GPIO_UART_TXD</t>
  </si>
  <si>
    <t>Definitions</t>
  </si>
  <si>
    <t>Global variables</t>
  </si>
  <si>
    <t>Map</t>
  </si>
  <si>
    <t>PX_GPIO_BTN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</si>
</sst>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rgb="FF1010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A82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3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1" fontId="3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08080"/>
      <color rgb="FF101010"/>
      <color rgb="FFC0A820"/>
      <color rgb="FFC0A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A020"/>
  </sheetPr>
  <dimension ref="A1:M6"/>
  <sheetViews>
    <sheetView tabSelected="1" workbookViewId="0">
      <selection activeCell="A8" sqref="A8"/>
    </sheetView>
  </sheetViews>
  <sheetFormatPr defaultRowHeight="11.25" x14ac:dyDescent="0.2"/>
  <cols>
    <col min="1" max="1" width="27.7109375" style="3" bestFit="1" customWidth="1"/>
    <col min="2" max="2" width="4.28515625" style="3" bestFit="1" customWidth="1"/>
    <col min="3" max="3" width="3.42578125" style="3" bestFit="1" customWidth="1"/>
    <col min="4" max="4" width="18.7109375" style="3" customWidth="1"/>
    <col min="5" max="5" width="2.7109375" style="3" customWidth="1"/>
    <col min="6" max="6" width="18.7109375" style="3" customWidth="1"/>
    <col min="7" max="7" width="2.7109375" style="3" customWidth="1"/>
    <col min="8" max="8" width="3.85546875" style="3" customWidth="1"/>
    <col min="9" max="9" width="59.5703125" style="3" bestFit="1" customWidth="1"/>
    <col min="10" max="10" width="9.140625" style="3"/>
    <col min="11" max="11" width="54.7109375" style="3" bestFit="1" customWidth="1"/>
    <col min="12" max="12" width="9.140625" style="3"/>
    <col min="13" max="13" width="31.42578125" style="3" bestFit="1" customWidth="1"/>
    <col min="14" max="16384" width="9.1406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5</v>
      </c>
      <c r="E1" s="1"/>
      <c r="F1" s="1" t="s">
        <v>6</v>
      </c>
      <c r="G1" s="1"/>
      <c r="H1" s="2"/>
      <c r="I1" s="1" t="s">
        <v>16</v>
      </c>
      <c r="K1" s="1" t="s">
        <v>17</v>
      </c>
      <c r="M1" s="1" t="s">
        <v>18</v>
      </c>
    </row>
    <row r="2" spans="1:13" x14ac:dyDescent="0.2">
      <c r="A2" s="4" t="s">
        <v>13</v>
      </c>
      <c r="B2" s="4" t="s">
        <v>3</v>
      </c>
      <c r="C2" s="4">
        <v>5</v>
      </c>
      <c r="D2" s="4" t="s">
        <v>8</v>
      </c>
      <c r="E2" s="6">
        <f>VLOOKUP(D2,Options!A$2:B$100,2,FALSE)</f>
        <v>2</v>
      </c>
      <c r="F2" s="5" t="s">
        <v>9</v>
      </c>
      <c r="G2" s="6">
        <f>VLOOKUP(F2,Options!C$2:D$100,2,FALSE)</f>
        <v>1</v>
      </c>
      <c r="H2" s="2"/>
      <c r="I2" s="3" t="str">
        <f>CONCATENATE("#define ",A2," PX_GPIO(",B2,", ",C2,", ",D2,", ",F2,")")</f>
        <v>#define PX_GPIO_LED PX_GPIO(B, 5, PX_GPIO_DIR_OUT, PX_GPIO_INIT_LO)</v>
      </c>
      <c r="K2" s="3" t="str">
        <f t="shared" ref="K2:K3" si="0">CONCATENATE("static const px_gpio_handle_t ",LOWER($A2)," = {",$A2,"};")</f>
        <v>static const px_gpio_handle_t px_gpio_led = {PX_GPIO_LED};</v>
      </c>
      <c r="M2" s="3" t="str">
        <f t="shared" ref="M2:M3" si="1">CONCATENATE("#define PX_GPIO_",$B2,$C2," ",$A2)</f>
        <v>#define PX_GPIO_B5 PX_GPIO_LED</v>
      </c>
    </row>
    <row r="3" spans="1:13" x14ac:dyDescent="0.2">
      <c r="A3" s="4" t="s">
        <v>19</v>
      </c>
      <c r="B3" s="4" t="s">
        <v>3</v>
      </c>
      <c r="C3" s="4">
        <v>7</v>
      </c>
      <c r="D3" s="4" t="s">
        <v>7</v>
      </c>
      <c r="E3" s="6">
        <f>VLOOKUP(D3,Options!A$2:B$100,2,FALSE)</f>
        <v>1</v>
      </c>
      <c r="F3" s="5" t="s">
        <v>12</v>
      </c>
      <c r="G3" s="6">
        <f>VLOOKUP(F3,Options!C$2:D$100,2,FALSE)</f>
        <v>4</v>
      </c>
      <c r="H3" s="2"/>
      <c r="I3" s="3" t="str">
        <f>CONCATENATE("#define ",A3," PX_GPIO(",B3,", ",C3,", ",D3,", ",F3,")")</f>
        <v>#define PX_GPIO_BTN PX_GPIO(B, 7, PX_GPIO_DIR_IN, PX_GPIO_INIT_PULLUP)</v>
      </c>
      <c r="K3" s="3" t="str">
        <f t="shared" si="0"/>
        <v>static const px_gpio_handle_t px_gpio_btn = {PX_GPIO_BTN};</v>
      </c>
      <c r="M3" s="3" t="str">
        <f t="shared" si="1"/>
        <v>#define PX_GPIO_B7 PX_GPIO_BTN</v>
      </c>
    </row>
    <row r="5" spans="1:13" x14ac:dyDescent="0.2">
      <c r="A5" s="4" t="s">
        <v>14</v>
      </c>
      <c r="B5" s="4" t="s">
        <v>4</v>
      </c>
      <c r="C5" s="4">
        <v>0</v>
      </c>
      <c r="D5" s="4" t="s">
        <v>7</v>
      </c>
      <c r="E5" s="6">
        <f>VLOOKUP(D5,Options!A$2:B$100,2,FALSE)</f>
        <v>1</v>
      </c>
      <c r="F5" s="5" t="s">
        <v>12</v>
      </c>
      <c r="G5" s="6">
        <f>VLOOKUP(F5,Options!C$2:D$100,2,FALSE)</f>
        <v>4</v>
      </c>
      <c r="H5" s="2"/>
      <c r="I5" s="3" t="str">
        <f>CONCATENATE("#define ",A5," PX_GPIO(",B5,", ",C5,", ",D5,", ",F5,")")</f>
        <v>#define PX_GPIO_UART_RXD PX_GPIO(D, 0, PX_GPIO_DIR_IN, PX_GPIO_INIT_PULLUP)</v>
      </c>
      <c r="K5" s="3" t="str">
        <f t="shared" ref="K5:K6" si="2">CONCATENATE("static const px_gpio_handle_t ",LOWER($A5)," = {",$A5,"};")</f>
        <v>static const px_gpio_handle_t px_gpio_uart_rxd = {PX_GPIO_UART_RXD};</v>
      </c>
      <c r="M5" s="3" t="str">
        <f t="shared" ref="M5:M6" si="3">CONCATENATE("#define PX_GPIO_",$B5,$C5," ",$A5)</f>
        <v>#define PX_GPIO_D0 PX_GPIO_UART_RXD</v>
      </c>
    </row>
    <row r="6" spans="1:13" x14ac:dyDescent="0.2">
      <c r="A6" s="4" t="s">
        <v>15</v>
      </c>
      <c r="B6" s="4" t="s">
        <v>4</v>
      </c>
      <c r="C6" s="4">
        <v>1</v>
      </c>
      <c r="D6" s="4" t="s">
        <v>8</v>
      </c>
      <c r="E6" s="6">
        <f>VLOOKUP(D6,Options!A$2:B$100,2,FALSE)</f>
        <v>2</v>
      </c>
      <c r="F6" s="5" t="s">
        <v>10</v>
      </c>
      <c r="G6" s="6">
        <f>VLOOKUP(F6,Options!C$2:D$100,2,FALSE)</f>
        <v>2</v>
      </c>
      <c r="H6" s="2"/>
      <c r="I6" s="3" t="str">
        <f>CONCATENATE("#define ",A6," PX_GPIO(",B6,", ",C6,", ",D6,", ",F6,")")</f>
        <v>#define PX_GPIO_UART_TXD PX_GPIO(D, 1, PX_GPIO_DIR_OUT, PX_GPIO_INIT_HI)</v>
      </c>
      <c r="K6" s="3" t="str">
        <f t="shared" si="2"/>
        <v>static const px_gpio_handle_t px_gpio_uart_txd = {PX_GPIO_UART_TXD};</v>
      </c>
      <c r="M6" s="3" t="str">
        <f t="shared" si="3"/>
        <v>#define PX_GPIO_D1 PX_GPIO_UART_TXD</v>
      </c>
    </row>
  </sheetData>
  <conditionalFormatting sqref="E5">
    <cfRule type="colorScale" priority="22">
      <colorScale>
        <cfvo type="num" val="1"/>
        <cfvo type="percentile" val="50"/>
        <cfvo type="num" val="4"/>
        <color rgb="FFF8696B"/>
        <color rgb="FFFFEB84"/>
        <color rgb="FF63BE7B"/>
      </colorScale>
    </cfRule>
  </conditionalFormatting>
  <conditionalFormatting sqref="G5">
    <cfRule type="colorScale" priority="21">
      <colorScale>
        <cfvo type="num" val="1"/>
        <cfvo type="percentile" val="50"/>
        <cfvo type="num" val="3"/>
        <color rgb="FFF8696B"/>
        <color rgb="FFFFEB84"/>
        <color rgb="FF63BE7B"/>
      </colorScale>
    </cfRule>
  </conditionalFormatting>
  <conditionalFormatting sqref="E6">
    <cfRule type="colorScale" priority="20">
      <colorScale>
        <cfvo type="num" val="1"/>
        <cfvo type="percentile" val="50"/>
        <cfvo type="num" val="4"/>
        <color rgb="FFF8696B"/>
        <color rgb="FFFFEB84"/>
        <color rgb="FF63BE7B"/>
      </colorScale>
    </cfRule>
  </conditionalFormatting>
  <conditionalFormatting sqref="G6">
    <cfRule type="colorScale" priority="19">
      <colorScale>
        <cfvo type="num" val="1"/>
        <cfvo type="percentile" val="50"/>
        <cfvo type="num" val="3"/>
        <color rgb="FFF8696B"/>
        <color rgb="FFFFEB84"/>
        <color rgb="FF63BE7B"/>
      </colorScale>
    </cfRule>
  </conditionalFormatting>
  <conditionalFormatting sqref="E2">
    <cfRule type="colorScale" priority="6">
      <colorScale>
        <cfvo type="num" val="1"/>
        <cfvo type="percentile" val="50"/>
        <cfvo type="num" val="4"/>
        <color rgb="FFF8696B"/>
        <color rgb="FFFFEB84"/>
        <color rgb="FF63BE7B"/>
      </colorScale>
    </cfRule>
  </conditionalFormatting>
  <conditionalFormatting sqref="G2">
    <cfRule type="colorScale" priority="5">
      <colorScale>
        <cfvo type="num" val="1"/>
        <cfvo type="percentile" val="50"/>
        <cfvo type="num" val="3"/>
        <color rgb="FFF8696B"/>
        <color rgb="FFFFEB84"/>
        <color rgb="FF63BE7B"/>
      </colorScale>
    </cfRule>
  </conditionalFormatting>
  <conditionalFormatting sqref="E3">
    <cfRule type="colorScale" priority="2">
      <colorScale>
        <cfvo type="num" val="1"/>
        <cfvo type="percentile" val="50"/>
        <cfvo type="num" val="4"/>
        <color rgb="FFF8696B"/>
        <color rgb="FFFFEB84"/>
        <color rgb="FF63BE7B"/>
      </colorScale>
    </cfRule>
  </conditionalFormatting>
  <conditionalFormatting sqref="G3">
    <cfRule type="colorScale" priority="1">
      <colorScale>
        <cfvo type="num" val="1"/>
        <cfvo type="percentile" val="50"/>
        <cfvo type="num" val="3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D5:D6 D2:D3" xr:uid="{00000000-0002-0000-0000-000000000000}">
      <formula1>Dir</formula1>
    </dataValidation>
    <dataValidation type="list" allowBlank="1" showInputMessage="1" showErrorMessage="1" sqref="F5:F6 F2:F3" xr:uid="{00000000-0002-0000-0000-000001000000}">
      <formula1>Init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RowHeight="11.25" x14ac:dyDescent="0.2"/>
  <cols>
    <col min="1" max="1" width="28.7109375" style="3" customWidth="1"/>
    <col min="2" max="2" width="2.7109375" style="3" customWidth="1"/>
    <col min="3" max="3" width="28.7109375" style="3" customWidth="1"/>
    <col min="4" max="4" width="2.7109375" style="3" customWidth="1"/>
    <col min="5" max="16384" width="9.140625" style="3"/>
  </cols>
  <sheetData>
    <row r="1" spans="1:5" x14ac:dyDescent="0.2">
      <c r="A1" s="1" t="s">
        <v>5</v>
      </c>
      <c r="B1" s="1"/>
      <c r="C1" s="1" t="s">
        <v>6</v>
      </c>
      <c r="D1" s="1"/>
      <c r="E1" s="2"/>
    </row>
    <row r="2" spans="1:5" x14ac:dyDescent="0.2">
      <c r="A2" s="4" t="s">
        <v>7</v>
      </c>
      <c r="B2" s="4">
        <v>1</v>
      </c>
      <c r="C2" s="5" t="s">
        <v>9</v>
      </c>
      <c r="D2" s="4">
        <v>1</v>
      </c>
      <c r="E2" s="2"/>
    </row>
    <row r="3" spans="1:5" x14ac:dyDescent="0.2">
      <c r="A3" s="4" t="s">
        <v>8</v>
      </c>
      <c r="B3" s="4">
        <v>2</v>
      </c>
      <c r="C3" s="5" t="s">
        <v>10</v>
      </c>
      <c r="D3" s="4">
        <v>2</v>
      </c>
      <c r="E3" s="2"/>
    </row>
    <row r="4" spans="1:5" x14ac:dyDescent="0.2">
      <c r="C4" s="5" t="s">
        <v>11</v>
      </c>
      <c r="D4" s="4">
        <v>3</v>
      </c>
      <c r="E4" s="2"/>
    </row>
    <row r="5" spans="1:5" x14ac:dyDescent="0.2">
      <c r="C5" s="5" t="s">
        <v>12</v>
      </c>
      <c r="D5" s="4">
        <v>4</v>
      </c>
      <c r="E5" s="2"/>
    </row>
    <row r="6" spans="1:5" x14ac:dyDescent="0.2">
      <c r="E6" s="2"/>
    </row>
    <row r="7" spans="1:5" x14ac:dyDescent="0.2">
      <c r="E7" s="2"/>
    </row>
    <row r="8" spans="1:5" x14ac:dyDescent="0.2">
      <c r="E8" s="2"/>
    </row>
    <row r="9" spans="1:5" x14ac:dyDescent="0.2">
      <c r="E9" s="2"/>
    </row>
    <row r="10" spans="1:5" x14ac:dyDescent="0.2">
      <c r="E10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9" id="{3E3251E1-1581-4798-941E-A15E4B61CC9C}">
            <xm:f>GPIO!#REF!=#REF!</xm:f>
            <x14:dxf/>
          </x14:cfRule>
          <xm:sqref>G2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GPIO</vt:lpstr>
      <vt:lpstr>Options</vt:lpstr>
      <vt:lpstr>Dir</vt:lpstr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2021-09-26T08:37:45Z</dcterms:modified>
</cp:coreProperties>
</file>