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ent\OneDrive\Desktop\UVic\Summer 2022\SENG 440\seng440-Motion-Estimation\"/>
    </mc:Choice>
  </mc:AlternateContent>
  <xr:revisionPtr revIDLastSave="0" documentId="13_ncr:1_{130B5D4D-9868-48F6-B3A4-4A623B87C8B0}" xr6:coauthVersionLast="47" xr6:coauthVersionMax="47" xr10:uidLastSave="{00000000-0000-0000-0000-000000000000}"/>
  <bookViews>
    <workbookView xWindow="-108" yWindow="-108" windowWidth="30936" windowHeight="16896" xr2:uid="{9BC97A4A-2832-422C-AFE7-EF89C60454C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4" i="1" l="1"/>
  <c r="C12" i="1"/>
  <c r="C13" i="1"/>
  <c r="E8" i="1"/>
  <c r="F8" i="1"/>
  <c r="G8" i="1"/>
  <c r="D8" i="1"/>
  <c r="C8" i="1"/>
  <c r="G5" i="1"/>
  <c r="F5" i="1"/>
  <c r="E5" i="1"/>
  <c r="D5" i="1"/>
  <c r="C5" i="1"/>
  <c r="G2" i="1"/>
  <c r="E2" i="1"/>
  <c r="D2" i="1"/>
  <c r="C2" i="1"/>
</calcChain>
</file>

<file path=xl/sharedStrings.xml><?xml version="1.0" encoding="utf-8"?>
<sst xmlns="http://schemas.openxmlformats.org/spreadsheetml/2006/main" count="12" uniqueCount="12">
  <si>
    <t>Program runtime</t>
  </si>
  <si>
    <t>Software Pipelining</t>
  </si>
  <si>
    <t>Search Space Restriction</t>
  </si>
  <si>
    <t>Branch elimination</t>
  </si>
  <si>
    <t>CBD Optimization</t>
  </si>
  <si>
    <t>total number of instructions</t>
  </si>
  <si>
    <t>Operator strength reduction</t>
  </si>
  <si>
    <t>Runtime</t>
  </si>
  <si>
    <t>Number of instructions</t>
  </si>
  <si>
    <t>Lines of assembly code</t>
  </si>
  <si>
    <t>Initial Code</t>
  </si>
  <si>
    <t>Fully Optimized 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</si>
</sst>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9" fontId="0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0" i="0" baseline="0">
                <a:effectLst/>
              </a:rPr>
              <a:t>Runtime of each technique vs initial program</a:t>
            </a:r>
            <a:endParaRPr lang="en-CA" sz="16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Program runtime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F03-4C57-A26C-1A31870A680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Software Pipelining</c:v>
                </c:pt>
                <c:pt idx="1">
                  <c:v>Search Space Restriction</c:v>
                </c:pt>
                <c:pt idx="2">
                  <c:v>Branch elimination</c:v>
                </c:pt>
                <c:pt idx="3">
                  <c:v>Operator strength reduction</c:v>
                </c:pt>
                <c:pt idx="4">
                  <c:v>CBD Optimization</c:v>
                </c:pt>
              </c:strCache>
            </c:strRef>
          </c:cat>
          <c:val>
            <c:numRef>
              <c:f>Sheet1!$C$2:$G$2</c:f>
              <c:numCache>
                <c:formatCode>0%</c:formatCode>
                <c:ptCount val="5"/>
                <c:pt idx="0">
                  <c:v>0.98888888888888893</c:v>
                </c:pt>
                <c:pt idx="1">
                  <c:v>0.15777777777777777</c:v>
                </c:pt>
                <c:pt idx="2">
                  <c:v>1.0911111111111111</c:v>
                </c:pt>
                <c:pt idx="3">
                  <c:v>1</c:v>
                </c:pt>
                <c:pt idx="4">
                  <c:v>0.48000000000000004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3-4C57-A26C-1A31870A680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18383072"/>
        <c:axId val="1636102688"/>
      </c:barChart>
      <c:catAx>
        <c:axId val="151838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 sz="1600" b="0" i="0" baseline="0">
                    <a:effectLst/>
                  </a:rPr>
                  <a:t>Software Optimization Technique</a:t>
                </a:r>
                <a:endParaRPr lang="en-CA" sz="16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6102688"/>
        <c:crosses val="autoZero"/>
        <c:auto val="1"/>
        <c:lblAlgn val="ctr"/>
        <c:lblOffset val="100"/>
        <c:noMultiLvlLbl val="0"/>
      </c:catAx>
      <c:valAx>
        <c:axId val="163610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0" i="0" baseline="0">
                    <a:effectLst/>
                  </a:rPr>
                  <a:t>Runtime compared with initial program</a:t>
                </a:r>
                <a:endParaRPr lang="en-CA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38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instructions of each technique</a:t>
            </a:r>
            <a:r>
              <a:rPr lang="en-US" baseline="0"/>
              <a:t> vs initial program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Sheet1!$A$5</c:f>
              <c:strCache>
                <c:ptCount val="1"/>
                <c:pt idx="0">
                  <c:v>total number of instructions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45C3-4AB7-A8C9-2F6E816BDC5D}"/>
              </c:ext>
            </c:extLst>
          </c:dPt>
          <c:dPt>
            <c:idx val="2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5C3-4AB7-A8C9-2F6E816BDC5D}"/>
              </c:ext>
            </c:extLst>
          </c:dPt>
          <c:dPt>
            <c:idx val="3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45C3-4AB7-A8C9-2F6E816BDC5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Software Pipelining</c:v>
                </c:pt>
                <c:pt idx="1">
                  <c:v>Search Space Restriction</c:v>
                </c:pt>
                <c:pt idx="2">
                  <c:v>Branch elimination</c:v>
                </c:pt>
                <c:pt idx="3">
                  <c:v>Operator strength reduction</c:v>
                </c:pt>
                <c:pt idx="4">
                  <c:v>CBD Optimization</c:v>
                </c:pt>
              </c:strCache>
            </c:strRef>
          </c:cat>
          <c:val>
            <c:numRef>
              <c:f>Sheet1!$C$5:$G$5</c:f>
              <c:numCache>
                <c:formatCode>0%</c:formatCode>
                <c:ptCount val="5"/>
                <c:pt idx="0">
                  <c:v>1.0339136744241808</c:v>
                </c:pt>
                <c:pt idx="1">
                  <c:v>7.6780462624502499E-2</c:v>
                </c:pt>
                <c:pt idx="2">
                  <c:v>1.1655645673217219</c:v>
                </c:pt>
                <c:pt idx="3">
                  <c:v>1</c:v>
                </c:pt>
                <c:pt idx="4">
                  <c:v>0.34270062721770544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C3-4AB7-A8C9-2F6E816BDC5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2306272"/>
        <c:axId val="1799656576"/>
      </c:barChart>
      <c:catAx>
        <c:axId val="1802306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Software Optimization</a:t>
                </a:r>
                <a:r>
                  <a:rPr lang="en-CA" baseline="0"/>
                  <a:t> Technique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9656576"/>
        <c:crosses val="autoZero"/>
        <c:auto val="1"/>
        <c:lblAlgn val="ctr"/>
        <c:lblOffset val="100"/>
        <c:noMultiLvlLbl val="0"/>
      </c:catAx>
      <c:valAx>
        <c:axId val="179965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Numbers of instructions</a:t>
                </a:r>
                <a:r>
                  <a:rPr lang="en-US" baseline="0"/>
                  <a:t> vs initial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2306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Number</a:t>
            </a:r>
            <a:r>
              <a:rPr lang="en-CA" baseline="0"/>
              <a:t> of assembly lines of each technique vs initial program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F0000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F500-40A9-9A88-89CE2C8782F7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F500-40A9-9A88-89CE2C8782F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Sheet1!$C$1:$G$1</c:f>
              <c:strCache>
                <c:ptCount val="5"/>
                <c:pt idx="0">
                  <c:v>Software Pipelining</c:v>
                </c:pt>
                <c:pt idx="1">
                  <c:v>Search Space Restriction</c:v>
                </c:pt>
                <c:pt idx="2">
                  <c:v>Branch elimination</c:v>
                </c:pt>
                <c:pt idx="3">
                  <c:v>Operator strength reduction</c:v>
                </c:pt>
                <c:pt idx="4">
                  <c:v>CBD Optimization</c:v>
                </c:pt>
              </c:strCache>
            </c:strRef>
          </c:cat>
          <c:val>
            <c:numRef>
              <c:f>Sheet1!$C$8:$G$8</c:f>
              <c:numCache>
                <c:formatCode>0%</c:formatCode>
                <c:ptCount val="5"/>
                <c:pt idx="0">
                  <c:v>1.3182897862232779</c:v>
                </c:pt>
                <c:pt idx="1">
                  <c:v>1.0997624703087887</c:v>
                </c:pt>
                <c:pt idx="2">
                  <c:v>1</c:v>
                </c:pt>
                <c:pt idx="3">
                  <c:v>1</c:v>
                </c:pt>
                <c:pt idx="4">
                  <c:v>1.6128266033254157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500-40A9-9A88-89CE2C8782F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03657424"/>
        <c:axId val="1803662832"/>
      </c:barChart>
      <c:catAx>
        <c:axId val="18036574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Software Optimization</a:t>
                </a:r>
                <a:r>
                  <a:rPr lang="en-CA" baseline="0"/>
                  <a:t> Technique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62832"/>
        <c:crosses val="autoZero"/>
        <c:auto val="1"/>
        <c:lblAlgn val="ctr"/>
        <c:lblOffset val="100"/>
        <c:noMultiLvlLbl val="0"/>
      </c:catAx>
      <c:valAx>
        <c:axId val="1803662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NUmber of assembly lines vs initial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3657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Comparison</a:t>
            </a:r>
            <a:r>
              <a:rPr lang="en-CA" baseline="0"/>
              <a:t> of performance/cost between initial and full optimized code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Initial Code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Sheet1!$A$12:$A$14</c:f>
              <c:strCache>
                <c:ptCount val="3"/>
                <c:pt idx="0">
                  <c:v>Runtime</c:v>
                </c:pt>
                <c:pt idx="1">
                  <c:v>Number of instructions</c:v>
                </c:pt>
                <c:pt idx="2">
                  <c:v>Lines of assembly code</c:v>
                </c:pt>
              </c:strCache>
            </c:strRef>
          </c:cat>
          <c:val>
            <c:numRef>
              <c:f>Sheet1!$B$12:$B$14</c:f>
              <c:numCache>
                <c:formatCode>0%</c:formatCode>
                <c:ptCount val="3"/>
                <c:pt idx="0">
                  <c:v>1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DC-4EF8-9206-0E344F98A8BD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Fully Optimized Code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Sheet1!$A$12:$A$14</c:f>
              <c:strCache>
                <c:ptCount val="3"/>
                <c:pt idx="0">
                  <c:v>Runtime</c:v>
                </c:pt>
                <c:pt idx="1">
                  <c:v>Number of instructions</c:v>
                </c:pt>
                <c:pt idx="2">
                  <c:v>Lines of assembly code</c:v>
                </c:pt>
              </c:strCache>
            </c:strRef>
          </c:cat>
          <c:val>
            <c:numRef>
              <c:f>Sheet1!$C$12:$C$14</c:f>
              <c:numCache>
                <c:formatCode>0%</c:formatCode>
                <c:ptCount val="3"/>
                <c:pt idx="0">
                  <c:v>0.12222222222222223</c:v>
                </c:pt>
                <c:pt idx="1">
                  <c:v>2.9390957264057747E-2</c:v>
                </c:pt>
                <c:pt idx="2">
                  <c:v>1.5961995249406176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DC-4EF8-9206-0E344F98A8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2571600"/>
        <c:axId val="1542572848"/>
      </c:barChart>
      <c:catAx>
        <c:axId val="154257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Metrics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2848"/>
        <c:crosses val="autoZero"/>
        <c:auto val="1"/>
        <c:lblAlgn val="ctr"/>
        <c:lblOffset val="100"/>
        <c:noMultiLvlLbl val="0"/>
      </c:catAx>
      <c:valAx>
        <c:axId val="154257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Metric compared with initial program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7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430531</xdr:colOff>
      <xdr:row>4</xdr:row>
      <xdr:rowOff>148590</xdr:rowOff>
    </xdr:from>
    <xdr:to>
      <xdr:col>25</xdr:col>
      <xdr:colOff>304800</xdr:colOff>
      <xdr:row>31</xdr:row>
      <xdr:rowOff>52388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706858-B6D9-38B5-4F4A-BB1E4CA04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304800</xdr:colOff>
      <xdr:row>35</xdr:row>
      <xdr:rowOff>156210</xdr:rowOff>
    </xdr:from>
    <xdr:to>
      <xdr:col>9</xdr:col>
      <xdr:colOff>114300</xdr:colOff>
      <xdr:row>57</xdr:row>
      <xdr:rowOff>114300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6192118-E61C-6266-C123-EA0882834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457200</xdr:colOff>
      <xdr:row>33</xdr:row>
      <xdr:rowOff>167640</xdr:rowOff>
    </xdr:from>
    <xdr:to>
      <xdr:col>20</xdr:col>
      <xdr:colOff>518160</xdr:colOff>
      <xdr:row>52</xdr:row>
      <xdr:rowOff>15240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93EAAFE-3AFD-C214-29D0-C54EA7C2F1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586740</xdr:colOff>
      <xdr:row>15</xdr:row>
      <xdr:rowOff>68580</xdr:rowOff>
    </xdr:from>
    <xdr:to>
      <xdr:col>9</xdr:col>
      <xdr:colOff>68580</xdr:colOff>
      <xdr:row>33</xdr:row>
      <xdr:rowOff>118110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AAD7B59-3A1E-0378-742D-84D2840DD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0EFAC-C012-4793-8184-671FFCD68DB8}">
  <dimension ref="A1:H14"/>
  <sheetViews>
    <sheetView tabSelected="1" workbookViewId="0">
      <selection activeCell="J4" sqref="J4"/>
    </sheetView>
  </sheetViews>
  <sheetFormatPr defaultRowHeight="14.4" x14ac:dyDescent="0.3"/>
  <cols>
    <col min="1" max="1" width="18.77734375" customWidth="1"/>
    <col min="2" max="2" width="11" bestFit="1" customWidth="1"/>
    <col min="3" max="4" width="12.6640625" bestFit="1" customWidth="1"/>
    <col min="5" max="5" width="12" bestFit="1" customWidth="1"/>
    <col min="6" max="6" width="10" bestFit="1" customWidth="1"/>
    <col min="8" max="8" width="12.6640625" bestFit="1" customWidth="1"/>
  </cols>
  <sheetData>
    <row r="1" spans="1:8" x14ac:dyDescent="0.3">
      <c r="C1" t="s">
        <v>1</v>
      </c>
      <c r="D1" t="s">
        <v>2</v>
      </c>
      <c r="E1" t="s">
        <v>3</v>
      </c>
      <c r="F1" t="s">
        <v>6</v>
      </c>
      <c r="G1" t="s">
        <v>4</v>
      </c>
    </row>
    <row r="2" spans="1:8" x14ac:dyDescent="0.3">
      <c r="A2" t="s">
        <v>0</v>
      </c>
      <c r="B2" s="1"/>
      <c r="C2" s="1">
        <f>4.45/4.5</f>
        <v>0.98888888888888893</v>
      </c>
      <c r="D2" s="1">
        <f>(0.71)/4.5</f>
        <v>0.15777777777777777</v>
      </c>
      <c r="E2" s="1">
        <f>(4.91)/4.5</f>
        <v>1.0911111111111111</v>
      </c>
      <c r="F2" s="1">
        <v>1</v>
      </c>
      <c r="G2" s="1">
        <f>(2.16)/4.5</f>
        <v>0.48000000000000004</v>
      </c>
      <c r="H2" s="1"/>
    </row>
    <row r="4" spans="1:8" x14ac:dyDescent="0.3">
      <c r="B4">
        <v>1043960485</v>
      </c>
      <c r="C4">
        <v>1079365021</v>
      </c>
      <c r="D4">
        <v>80155769</v>
      </c>
      <c r="E4">
        <v>1216803351</v>
      </c>
      <c r="F4">
        <v>1043960485</v>
      </c>
      <c r="G4">
        <v>357765913</v>
      </c>
    </row>
    <row r="5" spans="1:8" x14ac:dyDescent="0.3">
      <c r="A5" t="s">
        <v>5</v>
      </c>
      <c r="C5" s="1">
        <f>C4/B4</f>
        <v>1.0339136744241808</v>
      </c>
      <c r="D5" s="1">
        <f>D4/B4</f>
        <v>7.6780462624502499E-2</v>
      </c>
      <c r="E5" s="1">
        <f>E4/B4</f>
        <v>1.1655645673217219</v>
      </c>
      <c r="F5" s="1">
        <f>F4/B4</f>
        <v>1</v>
      </c>
      <c r="G5" s="1">
        <f>G4/B4</f>
        <v>0.34270062721770544</v>
      </c>
    </row>
    <row r="7" spans="1:8" x14ac:dyDescent="0.3">
      <c r="B7">
        <v>421</v>
      </c>
      <c r="C7">
        <v>555</v>
      </c>
      <c r="D7">
        <v>463</v>
      </c>
      <c r="E7">
        <v>421</v>
      </c>
      <c r="F7">
        <v>421</v>
      </c>
      <c r="G7">
        <v>679</v>
      </c>
    </row>
    <row r="8" spans="1:8" x14ac:dyDescent="0.3">
      <c r="C8" s="1">
        <f>C7/B7</f>
        <v>1.3182897862232779</v>
      </c>
      <c r="D8" s="1">
        <f>D7/421</f>
        <v>1.0997624703087887</v>
      </c>
      <c r="E8" s="1">
        <f t="shared" ref="E8:G8" si="0">E7/421</f>
        <v>1</v>
      </c>
      <c r="F8" s="1">
        <f t="shared" si="0"/>
        <v>1</v>
      </c>
      <c r="G8" s="1">
        <f t="shared" si="0"/>
        <v>1.6128266033254157</v>
      </c>
    </row>
    <row r="11" spans="1:8" x14ac:dyDescent="0.3">
      <c r="B11" t="s">
        <v>10</v>
      </c>
      <c r="C11" t="s">
        <v>11</v>
      </c>
    </row>
    <row r="12" spans="1:8" x14ac:dyDescent="0.3">
      <c r="A12" t="s">
        <v>7</v>
      </c>
      <c r="B12" s="1">
        <v>1</v>
      </c>
      <c r="C12" s="1">
        <f>0.55/4.5</f>
        <v>0.12222222222222223</v>
      </c>
    </row>
    <row r="13" spans="1:8" x14ac:dyDescent="0.3">
      <c r="A13" t="s">
        <v>8</v>
      </c>
      <c r="B13" s="1">
        <v>1</v>
      </c>
      <c r="C13" s="1">
        <f>30682998/1043960485</f>
        <v>2.9390957264057747E-2</v>
      </c>
    </row>
    <row r="14" spans="1:8" x14ac:dyDescent="0.3">
      <c r="A14" t="s">
        <v>9</v>
      </c>
      <c r="B14" s="1">
        <v>1</v>
      </c>
      <c r="C14" s="1">
        <f>672/421</f>
        <v>1.5961995249406176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 Hien To</dc:creator>
  <cp:lastModifiedBy>Van Hien To</cp:lastModifiedBy>
  <dcterms:created xsi:type="dcterms:W3CDTF">2022-08-08T05:27:29Z</dcterms:created>
  <dcterms:modified xsi:type="dcterms:W3CDTF">2022-08-11T04:27:00Z</dcterms:modified>
</cp:coreProperties>
</file>