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C51EE6E-D371-46FB-ADAE-6ECE783ACC92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<sst xmlns="http://schemas.openxmlformats.org/spreadsheetml/2006/main" count="3557" uniqueCount="1871">
  <si>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</si>
  <si>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</si>
  <si>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</si>
  <si>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</si>
  <si>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</si>
  <si>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</si>
  <si>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</si>
  <si>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</si>
  <si>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</si>
  <si>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</si>
  <si>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</si>
  <si>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</si>
  <si>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</si>
  <si>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</si>
  <si>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</si>
  <si>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</si>
  <si>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</si>
  <si>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</si>
  <si>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</si>
  <si>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</si>
  <si>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</si>
  <si>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</si>
  <si>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</si>
  <si>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</si>
  <si>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</si>
  <si>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</si>
  <si>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</si>
  <si>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</si>
  <si>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</si>
  <si>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</si>
  <si>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</si>
  <si>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</si>
  <si>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</si>
  <si>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</si>
  <si>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</si>
  <si>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</si>
  <si>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</si>
  <si>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</si>
  <si>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</si>
  <si>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</si>
  <si>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</si>
  <si>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</si>
  <si>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</si>
  <si>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</si>
  <si>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</si>
  <si>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</si>
  <si>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</si>
  <si>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</si>
  <si>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</si>
  <si>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</si>
  <si>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</si>
  <si>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</si>
  <si>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</si>
  <si>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</si>
  <si>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</si>
  <si>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</si>
  <si>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</si>
  <si>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</si>
  <si>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</si>
  <si>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</si>
  <si>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</si>
  <si>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</si>
  <si>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</si>
  <si>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</si>
  <si>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</si>
  <si>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</si>
  <si>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</si>
  <si>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</si>
  <si>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</si>
  <si>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</si>
  <si>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</si>
  <si>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</si>
  <si>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</si>
  <si>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</si>
  <si>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</si>
  <si>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</si>
  <si>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</si>
  <si>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</si>
  <si>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</si>
  <si>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</si>
  <si>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</si>
  <si>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</si>
  <si>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</si>
  <si>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</si>
  <si>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</si>
  <si>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</si>
  <si>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</si>
  <si>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</si>
  <si>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</si>
  <si>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</si>
  <si>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</si>
  <si>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</si>
  <si>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</si>
  <si>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</si>
  <si>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</si>
  <si>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</si>
  <si>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</si>
  <si>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</si>
  <si>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</si>
  <si>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</si>
  <si>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</si>
  <si>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</si>
  <si>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</si>
  <si>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</si>
  <si>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</si>
  <si>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</si>
  <si>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</si>
  <si>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</si>
  <si>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</si>
  <si>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</si>
  <si>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</si>
  <si>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</si>
  <si>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</si>
  <si>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</si>
  <si>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</si>
  <si>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</si>
  <si>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</si>
  <si>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</si>
  <si>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</si>
  <si>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</si>
  <si>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</si>
  <si>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</si>
  <si>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</si>
  <si>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</si>
  <si>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</si>
  <si>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</si>
  <si>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</si>
  <si>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</si>
  <si>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</si>
  <si>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</si>
  <si>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</si>
  <si>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</si>
  <si>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</si>
  <si>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</si>
  <si>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</si>
  <si>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</si>
  <si>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</si>
  <si>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</si>
  <si>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</si>
  <si>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</si>
  <si>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</si>
  <si>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</si>
  <si>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</si>
  <si>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</si>
  <si>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</si>
  <si>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</si>
  <si>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</si>
  <si>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</si>
  <si>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</si>
  <si>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</si>
  <si>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</si>
  <si>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</si>
  <si>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</si>
  <si>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</si>
  <si>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</si>
  <si>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</si>
  <si>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</si>
  <si>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</si>
  <si>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</si>
  <si>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</si>
  <si>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</si>
  <si>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</si>
  <si>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</si>
  <si>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</si>
  <si>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</si>
  <si>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</si>
  <si>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</si>
  <si>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</si>
  <si>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</si>
  <si>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</si>
  <si>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</si>
  <si>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</si>
  <si>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</si>
  <si>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</si>
  <si>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</si>
  <si>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</si>
  <si>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</si>
  <si>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</si>
  <si>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</si>
  <si>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</si>
  <si>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</si>
  <si>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</si>
  <si>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</si>
  <si>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</si>
  <si>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</si>
  <si>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</si>
  <si>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</si>
  <si>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</si>
  <si>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</si>
  <si>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</si>
  <si>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</si>
  <si>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</si>
  <si>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</si>
  <si>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</si>
  <si>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</si>
  <si>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</si>
  <si>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</si>
  <si>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</si>
  <si>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</si>
  <si>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</si>
  <si>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</si>
  <si>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</si>
  <si>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</si>
  <si>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</si>
  <si>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</si>
  <si>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</si>
  <si>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</si>
  <si>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</si>
  <si>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</si>
  <si>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</si>
  <si>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</si>
  <si>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</si>
  <si>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</si>
  <si>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</si>
  <si>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</si>
  <si>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</si>
  <si>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</si>
  <si>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</si>
  <si>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</si>
  <si>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</si>
  <si>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</si>
  <si>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</si>
  <si>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</si>
  <si>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</si>
  <si>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</si>
  <si>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</si>
  <si>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</si>
  <si>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</si>
  <si>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</si>
  <si>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</si>
  <si>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</si>
  <si>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</si>
  <si>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</si>
  <si>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</si>
  <si>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</si>
  <si>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</si>
  <si>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</si>
  <si>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</si>
  <si>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</si>
  <si>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</si>
  <si>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</si>
  <si>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</si>
  <si>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</si>
  <si>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</si>
  <si>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</si>
  <si>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</si>
  <si>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</si>
  <si>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</si>
  <si>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</si>
  <si>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</si>
  <si>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</si>
  <si>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</si>
  <si>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</si>
  <si>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</si>
  <si>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</si>
  <si>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</si>
  <si>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</si>
  <si>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</si>
  <si>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</si>
  <si>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</si>
  <si>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</si>
  <si>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</si>
  <si>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</si>
  <si>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</si>
  <si>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</si>
  <si>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</si>
  <si>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</si>
  <si>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</si>
  <si>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</si>
  <si>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</si>
  <si>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</si>
  <si>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</si>
  <si>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</si>
  <si>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</si>
  <si>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</si>
  <si>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</si>
  <si>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</si>
  <si>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</si>
  <si>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</si>
  <si>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</si>
  <si>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</si>
  <si>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</si>
  <si>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</si>
  <si>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</si>
  <si>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</si>
  <si>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</si>
  <si>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</si>
  <si>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</si>
  <si>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</si>
  <si>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</si>
  <si>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</si>
  <si>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</si>
  <si>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</si>
  <si>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</si>
  <si>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</si>
  <si>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</si>
  <si>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</si>
  <si>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</si>
  <si>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</si>
  <si>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</si>
  <si>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</si>
  <si>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</si>
  <si>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</si>
  <si>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</si>
  <si>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</si>
  <si>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</si>
  <si>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</si>
  <si>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</si>
  <si>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</si>
  <si>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</si>
  <si>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</si>
  <si>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</si>
  <si>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</si>
  <si>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</si>
  <si>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</si>
  <si>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</si>
  <si>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</si>
  <si>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</si>
  <si>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</si>
  <si>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</si>
  <si>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</si>
  <si>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</si>
  <si>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</si>
  <si>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</si>
  <si>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</si>
  <si>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</si>
  <si>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</si>
  <si>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</si>
  <si>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</si>
  <si>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</si>
  <si>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</si>
  <si>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</si>
  <si>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</si>
  <si>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</si>
  <si>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</si>
  <si>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</si>
  <si>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</si>
  <si>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</si>
  <si>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</si>
  <si>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</si>
  <si>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</si>
  <si>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</si>
  <si>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</si>
  <si>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</si>
  <si>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</si>
  <si>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</si>
  <si>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</si>
  <si>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</si>
  <si>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</si>
  <si>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</si>
  <si>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</si>
  <si>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</si>
  <si>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</si>
  <si>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</si>
  <si>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</si>
  <si>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</si>
  <si>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</si>
  <si>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</si>
  <si>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</si>
  <si>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</si>
  <si>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</si>
  <si>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</si>
  <si>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</si>
  <si>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</si>
  <si>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</si>
  <si>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</si>
  <si>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</si>
  <si>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</si>
  <si>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</si>
  <si>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</si>
  <si>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</si>
  <si>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</si>
  <si>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</si>
  <si>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</si>
  <si>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</si>
  <si>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</si>
  <si>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</si>
  <si>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</si>
  <si>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</si>
  <si>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</si>
  <si>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</si>
  <si>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</si>
  <si>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</si>
  <si>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</si>
  <si>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</si>
  <si>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</si>
  <si>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</si>
  <si>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</si>
  <si>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</si>
  <si>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</si>
  <si>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</si>
  <si>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</si>
  <si>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</si>
  <si>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</si>
  <si>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</si>
  <si>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</si>
  <si>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</si>
  <si>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</si>
  <si>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</si>
  <si>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</si>
  <si>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</si>
  <si>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</si>
  <si>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</si>
  <si>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</si>
  <si>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</si>
  <si>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</si>
  <si>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</si>
  <si>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</si>
  <si>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</si>
  <si>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</si>
  <si>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</si>
  <si>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</si>
  <si>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</si>
  <si>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</si>
  <si>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</si>
  <si>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</si>
  <si>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</si>
  <si>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</si>
  <si>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</si>
  <si>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</si>
  <si>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</si>
  <si>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</si>
  <si>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</si>
  <si>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</si>
  <si>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</si>
  <si>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</si>
  <si>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</si>
  <si>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</si>
  <si>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</si>
  <si>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</si>
  <si>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</si>
  <si>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</si>
  <si>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</si>
  <si>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</si>
  <si>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</si>
  <si>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</si>
  <si>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</si>
  <si>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</si>
  <si>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</si>
  <si>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</si>
  <si>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</si>
  <si>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</si>
  <si>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</si>
  <si>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</si>
  <si>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</si>
  <si>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</si>
  <si>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</si>
  <si>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</si>
  <si>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</si>
  <si>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</si>
  <si>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</si>
  <si>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</si>
  <si>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</si>
  <si>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</si>
  <si>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</si>
  <si>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</si>
  <si>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</si>
  <si>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</si>
  <si>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</si>
  <si>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</si>
  <si>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</si>
  <si>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</si>
  <si>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</si>
  <si>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</si>
  <si>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</si>
  <si>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</si>
  <si>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</si>
  <si>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</si>
  <si>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</si>
  <si>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</si>
  <si>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</si>
  <si>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</si>
  <si>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</si>
  <si>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</si>
  <si>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</si>
  <si>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</si>
  <si>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</si>
  <si>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</si>
  <si>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</si>
  <si>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</si>
  <si>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</si>
  <si>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</si>
  <si>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</si>
  <si>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</si>
  <si>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</si>
  <si>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</si>
  <si>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</si>
  <si>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</si>
  <si>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</si>
  <si>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</si>
  <si>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</si>
  <si>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</si>
  <si>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</si>
  <si>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</si>
  <si>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</si>
  <si>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</si>
  <si>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</si>
  <si>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</si>
  <si>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</si>
  <si>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</si>
  <si>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</si>
  <si>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</si>
  <si>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</si>
  <si>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</si>
  <si>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</si>
  <si>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</si>
  <si>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</si>
  <si>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</si>
  <si>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</si>
  <si>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</si>
  <si>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</si>
  <si>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</si>
  <si>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</si>
  <si>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</si>
  <si>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</si>
  <si>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</si>
  <si>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</si>
  <si>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</si>
  <si>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</si>
  <si>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</si>
  <si>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</si>
  <si>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</si>
  <si>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</si>
  <si>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</si>
  <si>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</si>
  <si>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</si>
  <si>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</si>
  <si>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</si>
  <si>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</si>
  <si>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</si>
  <si>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</si>
  <si>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</si>
  <si>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</si>
  <si>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</si>
  <si>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</si>
  <si>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</si>
  <si>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</si>
  <si>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</si>
  <si>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</si>
  <si>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</si>
  <si>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</si>
  <si>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</si>
  <si>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</si>
  <si>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</si>
  <si>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</si>
  <si>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</si>
  <si>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</si>
  <si>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</si>
  <si>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</si>
  <si>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</si>
  <si>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</si>
  <si>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</si>
  <si>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</si>
  <si>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</si>
  <si>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</si>
  <si>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</si>
  <si>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</si>
  <si>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</si>
  <si>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</si>
  <si>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</si>
  <si>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</si>
  <si>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</si>
  <si>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</si>
  <si>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</si>
  <si>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</si>
  <si>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</si>
  <si>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</si>
  <si>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</si>
  <si>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</si>
  <si>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</si>
  <si>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</si>
  <si>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</si>
  <si>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</si>
  <si>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</si>
  <si>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</si>
  <si>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</si>
  <si>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</si>
  <si>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</si>
  <si>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</si>
  <si>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</si>
  <si>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</si>
  <si>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</si>
  <si>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</si>
  <si>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</si>
  <si>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</si>
  <si>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</si>
  <si>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</si>
  <si>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</si>
  <si>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</si>
  <si>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</si>
  <si>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</si>
  <si>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</si>
  <si>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</si>
  <si>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</si>
  <si>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</si>
  <si>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</si>
  <si>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</si>
  <si>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</si>
  <si>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</si>
  <si>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</si>
  <si>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</si>
  <si>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</si>
  <si>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</si>
  <si>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</si>
  <si>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</si>
  <si>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</si>
  <si>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</si>
  <si>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</si>
  <si>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</si>
  <si>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</si>
  <si>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</si>
  <si>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</si>
  <si>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</si>
  <si>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</si>
  <si>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</si>
  <si>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</si>
  <si>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</si>
  <si>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</si>
  <si>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</si>
  <si>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</si>
  <si>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</si>
  <si>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</si>
  <si>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</si>
  <si>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</si>
  <si>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</si>
  <si>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</si>
  <si>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</si>
  <si>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</si>
  <si>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</si>
  <si>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</si>
  <si>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</si>
  <si>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</si>
  <si>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</si>
  <si>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</si>
  <si>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</si>
  <si>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</si>
  <si>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</si>
  <si>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</si>
  <si>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</si>
  <si>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</si>
  <si>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</si>
  <si>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</si>
  <si>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</si>
  <si>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</si>
  <si>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</si>
  <si>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</si>
  <si>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</si>
  <si>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</si>
  <si>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</si>
  <si>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</si>
  <si>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</si>
  <si>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</si>
  <si>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</si>
  <si>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</si>
  <si>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</si>
  <si>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</si>
  <si>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</si>
  <si>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</si>
  <si>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</si>
  <si>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</si>
  <si>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</si>
  <si>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</si>
  <si>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</si>
  <si>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</si>
  <si>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</si>
  <si>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</si>
  <si>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</si>
  <si>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</si>
  <si>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</si>
  <si>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</si>
  <si>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</si>
  <si>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</si>
  <si>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</si>
  <si>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</si>
  <si>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</si>
  <si>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</si>
  <si>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</si>
  <si>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</si>
  <si>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</si>
  <si>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</si>
  <si>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</si>
  <si>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</si>
  <si>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</si>
  <si>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</si>
  <si>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</si>
  <si>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</si>
  <si>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</si>
  <si>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</si>
  <si>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</si>
  <si>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</si>
  <si>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</si>
  <si>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</si>
  <si>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</si>
  <si>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</si>
  <si>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</si>
  <si>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</si>
  <si>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</si>
  <si>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</si>
  <si>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</si>
  <si>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</si>
  <si>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</si>
  <si>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</si>
  <si>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</si>
  <si>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</si>
  <si>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</si>
  <si>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</si>
  <si>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</si>
  <si>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</si>
  <si>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</si>
  <si>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</si>
  <si>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</si>
  <si>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</si>
  <si>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</si>
  <si>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</si>
  <si>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</si>
  <si>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</si>
  <si>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</si>
  <si>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</si>
  <si>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</si>
  <si>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</si>
  <si>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</si>
  <si>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</si>
  <si>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</si>
  <si>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</si>
  <si>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</si>
  <si>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</si>
  <si>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</si>
  <si>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</si>
  <si>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</si>
  <si>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</si>
  <si>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</si>
  <si>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</si>
  <si>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</si>
  <si>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</si>
  <si>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</si>
  <si>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</si>
  <si>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</si>
  <si>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</si>
  <si>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</si>
  <si>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</si>
  <si>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</si>
  <si>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</si>
  <si>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</si>
  <si>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</si>
  <si>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</si>
  <si>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</si>
  <si>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</si>
  <si>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</si>
  <si>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</si>
  <si>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</si>
  <si>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</si>
  <si>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</si>
  <si>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</si>
  <si>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</si>
  <si>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</si>
  <si>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</si>
  <si>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</si>
  <si>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</si>
  <si>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</si>
  <si>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</si>
  <si>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</si>
  <si>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</si>
  <si>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</si>
  <si>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</si>
  <si>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</si>
  <si>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</si>
  <si>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</si>
  <si>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</si>
  <si>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</si>
  <si>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</si>
  <si>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</si>
  <si>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</si>
  <si>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</si>
  <si>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</si>
  <si>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</si>
  <si>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</si>
  <si>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</si>
  <si>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</si>
  <si>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</si>
  <si>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</si>
  <si>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</si>
  <si>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</si>
  <si>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</si>
  <si>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</si>
  <si>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</si>
  <si>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</si>
  <si>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</si>
  <si>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</si>
  <si>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</si>
  <si>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</si>
  <si>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</si>
  <si>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</si>
  <si>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</si>
  <si>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</si>
  <si>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</si>
  <si>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</si>
  <si>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</si>
  <si>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</si>
  <si>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</si>
  <si>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</si>
  <si>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</si>
  <si>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</si>
  <si>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</si>
  <si>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</si>
  <si>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</si>
  <si>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</si>
  <si>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</si>
  <si>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</si>
  <si>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</si>
  <si>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</si>
  <si>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</si>
  <si>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</si>
  <si>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</si>
  <si>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</si>
  <si>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</si>
  <si>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</si>
  <si>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</si>
  <si>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</si>
  <si>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</si>
  <si>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</si>
  <si>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</si>
  <si>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</si>
  <si>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</si>
  <si>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</si>
  <si>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</si>
  <si>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</si>
  <si>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</si>
  <si>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</si>
  <si>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</si>
  <si>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</si>
  <si>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</si>
  <si>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</si>
  <si>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</si>
  <si>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</si>
  <si>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</si>
  <si>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</si>
  <si>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</si>
  <si>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</si>
  <si>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</si>
  <si>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</si>
  <si>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</si>
  <si>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</si>
  <si>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</si>
  <si>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</si>
  <si>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</si>
  <si>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</si>
  <si>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</si>
  <si>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</si>
  <si>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</si>
  <si>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</si>
  <si>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</si>
  <si>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</si>
  <si>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</si>
  <si>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</si>
  <si>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</si>
  <si>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</si>
  <si>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</si>
  <si>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</si>
  <si>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</si>
  <si>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</si>
  <si>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</si>
  <si>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</si>
  <si>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</si>
  <si>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</si>
  <si>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</si>
  <si>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</si>
  <si>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</si>
  <si>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</si>
  <si>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</si>
  <si>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</si>
  <si>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</si>
  <si>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</si>
  <si>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</si>
  <si>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</si>
  <si>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</si>
  <si>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</si>
  <si>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</si>
  <si>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</si>
  <si>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</si>
  <si>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</si>
  <si>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</si>
  <si>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</si>
  <si>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</si>
  <si>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</si>
  <si>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</si>
  <si>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</si>
  <si>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</si>
  <si>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</si>
  <si>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</si>
  <si>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</si>
  <si>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</si>
  <si>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</si>
  <si>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</si>
  <si>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</si>
  <si>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</si>
  <si>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</si>
  <si>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</si>
  <si>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</si>
  <si>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</si>
  <si>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</si>
  <si>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</si>
  <si>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</si>
  <si>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</si>
  <si>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</si>
  <si>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</si>
  <si>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</si>
  <si>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</si>
  <si>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</si>
  <si>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</si>
  <si>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</si>
  <si>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</si>
  <si>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</si>
  <si>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</si>
  <si>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</si>
  <si>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</si>
  <si>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</si>
  <si>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</si>
  <si>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</si>
  <si>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</si>
  <si>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</si>
  <si>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</si>
  <si>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</si>
  <si>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</si>
  <si>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</si>
  <si>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</si>
  <si>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</si>
  <si>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</si>
  <si>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</si>
  <si>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</si>
  <si>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</si>
  <si>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</si>
  <si>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</si>
  <si>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</si>
  <si>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</si>
  <si>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</si>
  <si>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</si>
  <si>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</si>
  <si>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</si>
  <si>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</si>
  <si>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</si>
  <si>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</si>
  <si>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</si>
  <si>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</si>
  <si>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</si>
  <si>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</si>
  <si>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</si>
  <si>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</si>
  <si>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</si>
  <si>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</si>
  <si>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</si>
  <si>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</si>
  <si>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</si>
  <si>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</si>
  <si>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</si>
  <si>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</si>
  <si>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</si>
  <si>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</si>
  <si>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</si>
  <si>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</si>
  <si>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</si>
  <si>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</si>
  <si>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</si>
  <si>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</si>
  <si>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</si>
  <si>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</si>
  <si>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</si>
  <si>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</si>
  <si>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</si>
  <si>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</si>
  <si>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</si>
  <si>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</si>
  <si>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</si>
  <si>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</si>
  <si>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</si>
  <si>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</si>
  <si>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</si>
  <si>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</si>
  <si>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</si>
  <si>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</si>
  <si>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</si>
  <si>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</si>
  <si>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</si>
  <si>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</si>
  <si>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</si>
  <si>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</si>
  <si>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</si>
  <si>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</si>
  <si>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</si>
  <si>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</si>
  <si>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</si>
  <si>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</si>
  <si>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</si>
  <si>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</si>
  <si>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</si>
  <si>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</si>
  <si>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</si>
  <si>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</si>
  <si>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</si>
  <si>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</si>
  <si>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</si>
  <si>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</si>
  <si>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</si>
  <si>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</si>
  <si>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</si>
  <si>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</si>
  <si>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</si>
  <si>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</si>
  <si>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</si>
  <si>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</si>
  <si>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</si>
  <si>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</si>
  <si>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</si>
  <si>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</si>
  <si>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</si>
  <si>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</si>
  <si>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</si>
  <si>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</si>
  <si>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</si>
  <si>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</si>
  <si>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</si>
  <si>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</si>
  <si>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</si>
  <si>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</si>
  <si>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</si>
  <si>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</si>
  <si>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</si>
  <si>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</si>
  <si>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</si>
  <si>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</si>
  <si>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</si>
  <si>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</si>
  <si>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</si>
  <si>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</si>
  <si>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</si>
  <si>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</si>
  <si>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</si>
  <si>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</si>
  <si>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</si>
  <si>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</si>
  <si>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</si>
  <si>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</si>
  <si>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</si>
  <si>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</si>
  <si>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</si>
  <si>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</si>
  <si>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</si>
  <si>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</si>
  <si>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</si>
  <si>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</si>
  <si>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</si>
  <si>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</si>
  <si>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</si>
  <si>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</si>
  <si>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</si>
  <si>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</si>
  <si>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</si>
  <si>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</si>
  <si>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</si>
  <si>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</si>
  <si>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</si>
  <si>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</si>
  <si>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</si>
  <si>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</si>
  <si>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</si>
  <si>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</si>
  <si>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</si>
  <si>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</si>
  <si>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</si>
  <si>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</si>
  <si>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</si>
  <si>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</si>
  <si>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</si>
  <si>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</si>
  <si>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</si>
  <si>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</si>
  <si>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</si>
  <si>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</si>
  <si>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</si>
  <si>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</si>
  <si>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</si>
  <si>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</si>
  <si>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</si>
  <si>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</si>
  <si>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</si>
  <si>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</si>
  <si>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</si>
  <si>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</si>
  <si>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</si>
  <si>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</si>
  <si>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</si>
  <si>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</si>
  <si>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</si>
  <si>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</si>
  <si>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</si>
  <si>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</si>
  <si>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</si>
  <si>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</si>
  <si>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</si>
  <si>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</si>
  <si>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</si>
  <si>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</si>
  <si>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</si>
  <si>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</si>
  <si>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</si>
  <si>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</si>
  <si>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</si>
  <si>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</si>
  <si>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</si>
  <si>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</si>
  <si>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</si>
  <si>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</si>
  <si>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</si>
  <si>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</si>
  <si>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</si>
  <si>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</si>
  <si>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</si>
  <si>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</si>
  <si>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</si>
  <si>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</si>
  <si>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</si>
  <si>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</si>
  <si>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</si>
  <si>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</si>
  <si>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</si>
  <si>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</si>
  <si>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</si>
  <si>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</si>
  <si>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</si>
  <si>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</si>
  <si>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</si>
  <si>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</si>
  <si>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</si>
  <si>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</si>
  <si>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</si>
  <si>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</si>
  <si>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</si>
  <si>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</si>
  <si>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</si>
  <si>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</si>
  <si>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</si>
  <si>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</si>
  <si>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</si>
  <si>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</si>
  <si>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</si>
  <si>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</si>
  <si>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</si>
  <si>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</si>
  <si>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</si>
  <si>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</si>
  <si>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</si>
  <si>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</si>
  <si>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</si>
  <si>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</si>
  <si>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</si>
  <si>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</si>
  <si>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</si>
  <si>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</si>
  <si>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</si>
  <si>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</si>
  <si>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</si>
  <si>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</si>
  <si>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</si>
  <si>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</si>
  <si>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</si>
  <si>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</si>
  <si>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</si>
  <si>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</si>
  <si>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</si>
  <si>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</si>
  <si>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</si>
  <si>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</si>
  <si>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</si>
  <si>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</si>
  <si>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</si>
  <si>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</si>
  <si>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</si>
  <si>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</si>
  <si>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</si>
  <si>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</si>
  <si>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</si>
  <si>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</si>
  <si>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</si>
  <si>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</si>
  <si>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</si>
  <si>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</si>
  <si>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</si>
  <si>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</si>
  <si>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</si>
  <si>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</si>
  <si>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</si>
  <si>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</si>
  <si>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</si>
  <si>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</si>
  <si>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</si>
  <si>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</si>
  <si>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</si>
  <si>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</si>
  <si>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</si>
  <si>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</si>
  <si>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</si>
  <si>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</si>
  <si>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</si>
  <si>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</si>
  <si>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</si>
  <si>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</si>
  <si>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</si>
  <si>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</si>
  <si>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</si>
  <si>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</si>
  <si>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</si>
  <si>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</si>
  <si>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</si>
  <si>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</si>
  <si>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</si>
  <si>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</si>
  <si>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</si>
  <si>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</si>
  <si>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</si>
  <si>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</si>
  <si>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</si>
  <si>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</si>
  <si>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</si>
  <si>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</si>
  <si>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</si>
  <si>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</si>
  <si>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</si>
  <si>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</si>
  <si>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</si>
  <si>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</si>
  <si>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</si>
  <si>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</si>
  <si>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</si>
  <si>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</si>
  <si>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</si>
  <si>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</si>
  <si>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</si>
  <si>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</si>
  <si>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</si>
  <si>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</si>
  <si>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</si>
  <si>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</si>
  <si>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</si>
  <si>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</si>
  <si>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</si>
  <si>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</si>
  <si>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</si>
  <si>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</si>
  <si>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</si>
  <si>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</si>
  <si>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</si>
  <si>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</si>
  <si>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</si>
  <si>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</si>
  <si>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</si>
  <si>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</si>
  <si>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</si>
  <si>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</si>
  <si>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</si>
  <si>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</si>
  <si>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</si>
  <si>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</si>
  <si>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</si>
  <si>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</si>
  <si>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</si>
  <si>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</si>
  <si>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</si>
  <si>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</si>
  <si>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</si>
  <si>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</si>
  <si>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</si>
  <si>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</si>
  <si>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</si>
  <si>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</si>
  <si>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</si>
  <si>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</si>
  <si>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</si>
  <si>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</si>
  <si>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</si>
  <si>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</si>
  <si>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</si>
  <si>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</si>
  <si>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</si>
  <si>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</si>
  <si>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</si>
  <si>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</si>
  <si>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</si>
  <si>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</si>
  <si>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</si>
  <si>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</si>
  <si>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</si>
  <si>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</si>
  <si>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</si>
  <si>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</si>
  <si>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</si>
  <si>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</si>
  <si>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</si>
  <si>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</si>
  <si>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</si>
  <si>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</si>
  <si>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</si>
  <si>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</si>
  <si>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</si>
  <si>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</si>
  <si>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</si>
  <si>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</si>
  <si>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</si>
  <si>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</si>
  <si>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</si>
  <si>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</si>
  <si>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</si>
  <si>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</si>
  <si>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</si>
  <si>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</si>
  <si>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</si>
  <si>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</si>
  <si>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</si>
  <si>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</si>
  <si>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</si>
  <si>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</si>
  <si>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</si>
  <si>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</si>
  <si>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</si>
  <si>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</si>
  <si>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</si>
  <si>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</si>
  <si>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</si>
  <si>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</si>
  <si>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</si>
  <si>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</si>
  <si>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</si>
  <si>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</si>
  <si>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</si>
  <si>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</si>
  <si>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</si>
  <si>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</si>
  <si>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</si>
  <si>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</si>
  <si>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</si>
  <si>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</si>
  <si>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</si>
  <si>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</si>
  <si>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</si>
  <si>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</si>
  <si>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</si>
  <si>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</si>
  <si>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</si>
  <si>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</si>
  <si>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</si>
  <si>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</si>
  <si>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</si>
  <si>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</si>
  <si>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</si>
  <si>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</si>
  <si>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</si>
  <si>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</si>
  <si>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</si>
  <si>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</si>
  <si>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</si>
  <si>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</si>
  <si>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</si>
  <si>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</si>
  <si>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</si>
  <si>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</si>
  <si>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</si>
  <si>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</si>
  <si>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</si>
  <si>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</si>
  <si>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</si>
  <si>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</si>
  <si>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</si>
  <si>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</si>
  <si>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</si>
  <si>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</si>
  <si>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</si>
  <si>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</si>
  <si>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</si>
  <si>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</si>
  <si>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</si>
  <si>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</si>
  <si>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</si>
  <si>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</si>
  <si>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</si>
  <si>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</si>
  <si>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</si>
  <si>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</si>
  <si>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</si>
  <si>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</si>
  <si>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</si>
  <si>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</si>
  <si>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</si>
  <si>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</si>
  <si>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</si>
  <si>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</si>
  <si>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</si>
  <si>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</si>
  <si>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</si>
  <si>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</si>
  <si>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</si>
  <si>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</si>
  <si>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</si>
  <si>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</si>
  <si>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</si>
  <si>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</si>
  <si>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</si>
  <si>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</si>
  <si>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</si>
  <si>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</si>
  <si>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</si>
  <si>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</si>
  <si>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</si>
  <si>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</si>
  <si>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</si>
  <si>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</si>
  <si>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</si>
  <si>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</si>
  <si>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</si>
  <si>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</si>
  <si>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</si>
  <si>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</si>
  <si>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</si>
  <si>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</si>
  <si>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</si>
  <si>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</si>
  <si>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</si>
  <si>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</si>
  <si>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</si>
  <si>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</si>
  <si>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</si>
  <si>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</si>
  <si>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</si>
  <si>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</si>
  <si>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</si>
  <si>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</si>
  <si>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</si>
  <si>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</si>
  <si>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</si>
  <si>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</si>
  <si>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</si>
  <si>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</si>
  <si>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</si>
  <si>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</si>
  <si>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</si>
  <si>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</si>
  <si>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</si>
  <si>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</si>
  <si>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</si>
  <si>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</si>
  <si>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</si>
  <si>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</si>
  <si>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</si>
  <si>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</si>
  <si>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</si>
  <si>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</si>
  <si>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</si>
  <si>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</si>
  <si>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</si>
  <si>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</si>
  <si>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</si>
  <si>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</si>
  <si>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</si>
  <si>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</si>
  <si>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</si>
  <si>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</si>
  <si>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</si>
  <si>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</si>
  <si>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</si>
  <si>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</si>
  <si>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</si>
  <si>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</si>
  <si>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</si>
  <si>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</si>
  <si>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</si>
  <si>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</si>
  <si>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</si>
  <si>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</si>
  <si>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</si>
  <si>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</si>
  <si>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</si>
  <si>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</si>
  <si>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</si>
  <si>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</si>
  <si>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</si>
  <si>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</si>
  <si>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</si>
  <si>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</si>
  <si>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</si>
  <si>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</si>
  <si>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</si>
  <si>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</si>
  <si>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</si>
  <si>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</si>
  <si>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</si>
  <si>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</si>
  <si>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</si>
  <si>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</si>
  <si>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</si>
  <si>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</si>
  <si>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</si>
  <si>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</si>
  <si>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</si>
  <si>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</si>
  <si>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</si>
  <si>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</si>
  <si>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</si>
  <si>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</si>
  <si>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</si>
  <si>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</si>
  <si>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</si>
  <si>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</si>
  <si>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</si>
  <si>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</si>
  <si>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</si>
  <si>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</si>
  <si>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</si>
  <si>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</si>
  <si>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</si>
  <si>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</si>
  <si>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</si>
  <si>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</si>
  <si>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</si>
  <si>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</si>
  <si>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</si>
  <si>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</si>
  <si>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</si>
  <si>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</si>
  <si>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</si>
  <si>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</si>
  <si>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</si>
  <si>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</si>
  <si>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</si>
  <si>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</si>
  <si>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</si>
  <si>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</si>
  <si>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</si>
  <si>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</si>
  <si>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</si>
  <si>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</si>
  <si>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</si>
  <si>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</si>
  <si>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</si>
  <si>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</si>
  <si>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</si>
  <si>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</si>
  <si>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</si>
  <si>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</si>
  <si>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</si>
  <si>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</si>
  <si>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</si>
  <si>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</si>
  <si>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</si>
  <si>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</si>
  <si>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</si>
  <si>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</si>
  <si>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</si>
  <si>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</si>
  <si>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</si>
  <si>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</si>
  <si>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</si>
  <si>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</si>
  <si>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</si>
  <si>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</si>
  <si>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</si>
  <si>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</si>
  <si>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</si>
  <si>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</si>
  <si>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</si>
  <si>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</si>
  <si>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</si>
  <si>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</si>
  <si>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</si>
  <si>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</si>
  <si>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</si>
  <si>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</si>
  <si>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</si>
  <si>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</si>
  <si>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</si>
  <si>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</si>
  <si>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</si>
  <si>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</si>
  <si>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</si>
  <si>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</si>
  <si>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</si>
  <si>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</si>
  <si>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</si>
  <si>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</si>
  <si>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</si>
  <si>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</si>
  <si>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</si>
  <si>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</si>
  <si>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</si>
  <si>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</si>
  <si>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</si>
  <si>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</si>
  <si>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</si>
  <si>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</si>
  <si>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</si>
  <si>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</si>
  <si>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</si>
  <si>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</si>
  <si>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</si>
  <si>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</si>
  <si>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</si>
  <si>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</si>
  <si>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</si>
  <si>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</si>
  <si>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</si>
  <si>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</si>
  <si>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</si>
  <si>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</si>
  <si>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</si>
  <si>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</si>
  <si>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</si>
  <si>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</si>
  <si>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</si>
  <si>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</si>
  <si>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</si>
  <si>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</si>
  <si>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</si>
  <si>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</si>
  <si>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</si>
  <si>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</si>
  <si>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</si>
  <si>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</si>
  <si>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</si>
  <si>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</si>
  <si>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</si>
  <si>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</si>
  <si>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</si>
  <si>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</si>
  <si>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</si>
  <si>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</si>
  <si>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</si>
  <si>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</si>
  <si>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</si>
  <si>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</si>
  <si>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</si>
  <si>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</si>
  <si>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</si>
  <si>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</si>
  <si>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</si>
  <si>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</si>
  <si>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</si>
  <si>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</si>
  <si>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</si>
  <si>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</si>
  <si>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</si>
  <si>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</si>
  <si>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</si>
  <si>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</si>
  <si>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</si>
  <si>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</si>
  <si>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</si>
  <si>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</si>
  <si>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</si>
  <si>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</si>
  <si>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</si>
  <si>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</si>
  <si>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</si>
  <si>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</si>
  <si>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</si>
  <si>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</si>
  <si>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</si>
  <si>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</si>
  <si>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</si>
  <si>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</si>
  <si>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</si>
  <si>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</si>
  <si>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</si>
  <si>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</si>
  <si>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</si>
  <si>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</si>
  <si>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</si>
  <si>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</si>
  <si>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</si>
  <si>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</si>
  <si>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</si>
  <si>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</si>
  <si>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</si>
  <si>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</si>
  <si>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</si>
  <si>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</si>
  <si>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</si>
  <si>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</si>
  <si>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</si>
  <si>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</si>
  <si>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</si>
  <si>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</si>
  <si>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</si>
  <si>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</si>
  <si>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</si>
  <si>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</si>
  <si>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</si>
  <si>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</si>
  <si>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</si>
  <si>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</si>
  <si>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</si>
  <si>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</si>
  <si>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</si>
  <si>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</si>
  <si>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</si>
  <si>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</si>
  <si>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</si>
  <si>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</si>
  <si>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</si>
  <si>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</si>
  <si>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</si>
  <si>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</si>
  <si>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</si>
  <si>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</si>
  <si>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</si>
  <si>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</si>
  <si>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</si>
  <si>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</si>
  <si>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</si>
  <si>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</si>
  <si>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</si>
  <si>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</si>
  <si>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</si>
  <si>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</si>
  <si>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</si>
  <si>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</si>
  <si>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</si>
  <si>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</si>
  <si>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</si>
  <si>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</si>
  <si>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</si>
  <si>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</si>
  <si>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</si>
  <si>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</si>
  <si>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</si>
  <si>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</si>
  <si>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</si>
  <si>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</si>
  <si>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</si>
  <si>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</si>
  <si>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</si>
  <si>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</si>
  <si>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</si>
  <si>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</si>
  <si>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</si>
  <si>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</si>
  <si>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</si>
  <si>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</si>
  <si>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</si>
  <si>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</si>
  <si>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</si>
  <si>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</si>
  <si>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</si>
  <si>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</si>
  <si>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</si>
  <si>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</si>
  <si>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</si>
  <si>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</si>
  <si>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</si>
  <si>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</si>
  <si>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</si>
  <si>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</si>
  <si>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</si>
  <si>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</si>
  <si>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</si>
  <si>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</si>
  <si>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</si>
  <si>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</si>
  <si>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</si>
  <si>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</si>
  <si>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</si>
  <si>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</si>
  <si>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</si>
  <si>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</si>
  <si>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</si>
  <si>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</si>
  <si>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</si>
  <si>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</si>
  <si>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</si>
  <si>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</si>
  <si>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</si>
  <si>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</si>
  <si>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</si>
  <si>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</si>
  <si>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</si>
  <si>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</si>
  <si>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</si>
  <si>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</si>
  <si>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</si>
  <si>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</si>
  <si>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</si>
  <si>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</si>
  <si>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</si>
  <si>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</si>
  <si>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</si>
  <si>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</si>
  <si>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</si>
  <si>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</si>
  <si>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</si>
  <si>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</si>
  <si>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</si>
  <si>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</si>
  <si>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</si>
  <si>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</si>
  <si>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</si>
  <si>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</si>
  <si>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</si>
  <si>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</si>
  <si>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</si>
  <si>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</si>
  <si>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</si>
  <si>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</si>
  <si>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</si>
  <si>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</si>
  <si>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</si>
  <si>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</si>
  <si>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</si>
  <si>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</si>
  <si>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</si>
  <si>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</si>
  <si>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</si>
  <si>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</si>
  <si>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</si>
  <si>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</si>
  <si>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</si>
  <si>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</si>
  <si>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</si>
  <si>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</si>
  <si>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</si>
  <si>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</si>
  <si>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</si>
  <si>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</si>
  <si>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</si>
  <si>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</si>
  <si>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</si>
  <si>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</si>
  <si>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</si>
  <si>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</si>
  <si>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</si>
  <si>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</si>
  <si>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</si>
  <si>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</si>
  <si>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</si>
  <si>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</si>
  <si>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</si>
  <si>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</si>
  <si>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</si>
  <si>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</si>
  <si>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</si>
  <si>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</si>
  <si>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</si>
  <si>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</si>
  <si>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</si>
  <si>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</si>
  <si>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</si>
  <si>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</si>
  <si>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</si>
  <si>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</si>
  <si>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</si>
  <si>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</si>
  <si>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</si>
  <si>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</si>
  <si>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</si>
  <si>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</si>
  <si>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</si>
  <si>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</si>
  <si>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</si>
  <si>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</si>
  <si>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</si>
  <si>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</si>
  <si>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</si>
  <si>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</si>
  <si>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</si>
  <si>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Penjualan Tgl 1 sd 10 Jul 2026</t>
  </si>
  <si>
    <t>Buffer Month (Tgl 1 sd 10 Jul 2026)</t>
  </si>
  <si>
    <t>Buffer Day (Tgl 1 sd 10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</si>
</sst>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0.140625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1868</v>
      </c>
      <c r="O1" s="10" t="s">
        <v>1869</v>
      </c>
      <c r="P1" s="10" t="s">
        <v>1870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232.9401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0.81679999999999997</v>
      </c>
      <c r="J6" s="3">
        <v>24.506499999999999</v>
      </c>
      <c r="K6" s="2">
        <v>593.29939999999999</v>
      </c>
      <c r="L6" s="3">
        <v>0.3926</v>
      </c>
      <c r="M6" s="3">
        <v>12.171200000000001</v>
      </c>
      <c r="N6" s="2">
        <v>155.2398</v>
      </c>
      <c r="O6" s="3">
        <v>0.4839</v>
      </c>
      <c r="P6" s="3">
        <v>15.0052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6</v>
      </c>
      <c r="O15" s="3">
        <v>0.26869999999999999</v>
      </c>
      <c r="P15" s="3">
        <v>8.3332999999999995</v>
      </c>
      <c r="Q15" s="11">
        <v>46202</v>
      </c>
      <c r="R15" s="2">
        <v>5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15</v>
      </c>
      <c r="E19" s="2">
        <v>0</v>
      </c>
      <c r="F19" s="2">
        <v>0</v>
      </c>
      <c r="G19" s="2">
        <v>12</v>
      </c>
      <c r="H19" s="2">
        <v>12</v>
      </c>
      <c r="I19" s="3">
        <v>1.25</v>
      </c>
      <c r="J19" s="3">
        <v>37.5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5</v>
      </c>
      <c r="E23" s="2">
        <v>6</v>
      </c>
      <c r="F23" s="2">
        <v>3</v>
      </c>
      <c r="G23" s="2">
        <v>3</v>
      </c>
      <c r="H23" s="2">
        <v>4</v>
      </c>
      <c r="I23" s="3">
        <v>1.25</v>
      </c>
      <c r="J23" s="3">
        <v>37.509300000000003</v>
      </c>
      <c r="K23" s="2">
        <v>3</v>
      </c>
      <c r="L23" s="3">
        <v>1.6666000000000001</v>
      </c>
      <c r="M23" s="3">
        <v>51.706299999999999</v>
      </c>
      <c r="N23" s="2">
        <v>0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7</v>
      </c>
      <c r="E25" s="2">
        <v>9</v>
      </c>
      <c r="F25" s="2">
        <v>7</v>
      </c>
      <c r="G25" s="2">
        <v>7</v>
      </c>
      <c r="H25" s="2">
        <v>7.6665999999999999</v>
      </c>
      <c r="I25" s="3">
        <v>0.91300000000000003</v>
      </c>
      <c r="J25" s="3">
        <v>27.397200000000002</v>
      </c>
      <c r="K25" s="2">
        <v>6</v>
      </c>
      <c r="L25" s="3">
        <v>1.1666000000000001</v>
      </c>
      <c r="M25" s="3">
        <v>36.175699999999999</v>
      </c>
      <c r="N25" s="2">
        <v>3</v>
      </c>
      <c r="O25" s="3">
        <v>0.75249999999999995</v>
      </c>
      <c r="P25" s="3">
        <v>23.333300000000001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5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2.76E-2</v>
      </c>
      <c r="J28" s="3">
        <v>0.83020000000000005</v>
      </c>
      <c r="K28" s="2">
        <v>322</v>
      </c>
      <c r="L28" s="3">
        <v>1.55E-2</v>
      </c>
      <c r="M28" s="3">
        <v>0.48130000000000001</v>
      </c>
      <c r="N28" s="2">
        <v>235</v>
      </c>
      <c r="O28" s="3">
        <v>6.7999999999999996E-3</v>
      </c>
      <c r="P28" s="3">
        <v>0.2127</v>
      </c>
      <c r="Q28" s="11">
        <v>46202</v>
      </c>
      <c r="R28" s="2">
        <v>31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38</v>
      </c>
      <c r="E30" s="2">
        <v>58</v>
      </c>
      <c r="F30" s="2">
        <v>24</v>
      </c>
      <c r="G30" s="2">
        <v>36</v>
      </c>
      <c r="H30" s="2">
        <v>39.333300000000001</v>
      </c>
      <c r="I30" s="3">
        <v>0.96609999999999996</v>
      </c>
      <c r="J30" s="3">
        <v>28.9832</v>
      </c>
      <c r="K30" s="2">
        <v>29</v>
      </c>
      <c r="L30" s="3">
        <v>1.3103</v>
      </c>
      <c r="M30" s="3">
        <v>40.624299999999998</v>
      </c>
      <c r="N30" s="2">
        <v>0</v>
      </c>
      <c r="O30" s="3">
        <v>0</v>
      </c>
      <c r="P30" s="3">
        <v>0</v>
      </c>
      <c r="Q30" s="11">
        <v>46202</v>
      </c>
      <c r="R30" s="2">
        <v>12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22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0.45200000000000001</v>
      </c>
      <c r="J32" s="3">
        <v>13.5618</v>
      </c>
      <c r="K32" s="2">
        <v>44</v>
      </c>
      <c r="L32" s="3">
        <v>0.5</v>
      </c>
      <c r="M32" s="3">
        <v>15.500500000000001</v>
      </c>
      <c r="N32" s="2">
        <v>26</v>
      </c>
      <c r="O32" s="3">
        <v>0.27279999999999999</v>
      </c>
      <c r="P32" s="3">
        <v>8.4614999999999991</v>
      </c>
      <c r="Q32" s="11">
        <v>46202</v>
      </c>
      <c r="R32" s="2">
        <v>20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120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0.29310000000000003</v>
      </c>
      <c r="J33" s="3">
        <v>8.7948000000000004</v>
      </c>
      <c r="K33" s="2">
        <v>672</v>
      </c>
      <c r="L33" s="3">
        <v>0.17849999999999999</v>
      </c>
      <c r="M33" s="3">
        <v>5.5357000000000003</v>
      </c>
      <c r="N33" s="2">
        <v>321</v>
      </c>
      <c r="O33" s="3">
        <v>0.1205</v>
      </c>
      <c r="P33" s="3">
        <v>3.7383000000000002</v>
      </c>
      <c r="Q33" s="11">
        <v>46202</v>
      </c>
      <c r="R33" s="2">
        <v>69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24</v>
      </c>
      <c r="E37" s="2">
        <v>23</v>
      </c>
      <c r="F37" s="2">
        <v>0</v>
      </c>
      <c r="G37" s="2">
        <v>0</v>
      </c>
      <c r="H37" s="2">
        <v>23</v>
      </c>
      <c r="I37" s="3">
        <v>1.0434000000000001</v>
      </c>
      <c r="J37" s="3">
        <v>31.306999999999999</v>
      </c>
      <c r="K37" s="2">
        <v>12</v>
      </c>
      <c r="L37" s="3">
        <v>2</v>
      </c>
      <c r="M37" s="3">
        <v>62.015500000000003</v>
      </c>
      <c r="N37" s="2">
        <v>0</v>
      </c>
      <c r="O37" s="3">
        <v>0</v>
      </c>
      <c r="P37" s="3">
        <v>0</v>
      </c>
      <c r="Q37" s="11">
        <v>46182</v>
      </c>
      <c r="R37" s="2">
        <v>2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13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0.97499999999999998</v>
      </c>
      <c r="J38" s="3">
        <v>29.2529</v>
      </c>
      <c r="K38" s="2">
        <v>4</v>
      </c>
      <c r="L38" s="3">
        <v>3.25</v>
      </c>
      <c r="M38" s="3">
        <v>100.77509999999999</v>
      </c>
      <c r="N38" s="2">
        <v>6</v>
      </c>
      <c r="O38" s="3">
        <v>0.69869999999999999</v>
      </c>
      <c r="P38" s="3">
        <v>21.666599999999999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0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</v>
      </c>
      <c r="J41" s="3">
        <v>0</v>
      </c>
      <c r="K41" s="2">
        <v>50</v>
      </c>
      <c r="L41" s="3">
        <v>0</v>
      </c>
      <c r="M41" s="3">
        <v>0</v>
      </c>
      <c r="N41" s="2">
        <v>18</v>
      </c>
      <c r="O41" s="3">
        <v>0</v>
      </c>
      <c r="P41" s="3">
        <v>0</v>
      </c>
      <c r="Q41" s="11">
        <v>46202</v>
      </c>
      <c r="R41" s="2">
        <v>13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0</v>
      </c>
      <c r="E46" s="2">
        <v>2</v>
      </c>
      <c r="F46" s="2">
        <v>9</v>
      </c>
      <c r="G46" s="2">
        <v>3</v>
      </c>
      <c r="H46" s="2">
        <v>4.6665999999999999</v>
      </c>
      <c r="I46" s="3">
        <v>0</v>
      </c>
      <c r="J46" s="3">
        <v>0</v>
      </c>
      <c r="K46" s="2">
        <v>3</v>
      </c>
      <c r="L46" s="3">
        <v>0</v>
      </c>
      <c r="M46" s="3">
        <v>0</v>
      </c>
      <c r="N46" s="2">
        <v>10</v>
      </c>
      <c r="O46" s="3">
        <v>0</v>
      </c>
      <c r="P46" s="3">
        <v>0</v>
      </c>
      <c r="Q46" s="11">
        <v>45899</v>
      </c>
      <c r="R46" s="2">
        <v>55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0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</v>
      </c>
      <c r="J59" s="3">
        <v>0</v>
      </c>
      <c r="K59" s="2">
        <v>17</v>
      </c>
      <c r="L59" s="3">
        <v>0</v>
      </c>
      <c r="M59" s="3">
        <v>0</v>
      </c>
      <c r="N59" s="2">
        <v>0</v>
      </c>
      <c r="O59" s="3">
        <v>0</v>
      </c>
      <c r="P59" s="3">
        <v>0</v>
      </c>
      <c r="Q59" s="11">
        <v>46190</v>
      </c>
      <c r="R59" s="2">
        <v>5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1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0</v>
      </c>
      <c r="E61" s="2">
        <v>14</v>
      </c>
      <c r="F61" s="2">
        <v>22</v>
      </c>
      <c r="G61" s="2">
        <v>18</v>
      </c>
      <c r="H61" s="2">
        <v>18</v>
      </c>
      <c r="I61" s="3">
        <v>0</v>
      </c>
      <c r="J61" s="3">
        <v>0</v>
      </c>
      <c r="K61" s="2">
        <v>58</v>
      </c>
      <c r="L61" s="3">
        <v>0</v>
      </c>
      <c r="M61" s="3">
        <v>0</v>
      </c>
      <c r="N61" s="2">
        <v>19</v>
      </c>
      <c r="O61" s="3">
        <v>0</v>
      </c>
      <c r="P61" s="3">
        <v>0</v>
      </c>
      <c r="Q61" s="11">
        <v>46202</v>
      </c>
      <c r="R61" s="2">
        <v>6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1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15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0.159</v>
      </c>
      <c r="J63" s="3">
        <v>4.7702999999999998</v>
      </c>
      <c r="K63" s="2">
        <v>56</v>
      </c>
      <c r="L63" s="3">
        <v>0.26779999999999998</v>
      </c>
      <c r="M63" s="3">
        <v>8.3038000000000007</v>
      </c>
      <c r="N63" s="2">
        <v>87</v>
      </c>
      <c r="O63" s="3">
        <v>5.5599999999999997E-2</v>
      </c>
      <c r="P63" s="3">
        <v>1.7241</v>
      </c>
      <c r="Q63" s="11">
        <v>46202</v>
      </c>
      <c r="R63" s="2">
        <v>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10</v>
      </c>
      <c r="E72" s="2">
        <v>3</v>
      </c>
      <c r="F72" s="2">
        <v>14</v>
      </c>
      <c r="G72" s="2">
        <v>0</v>
      </c>
      <c r="H72" s="2">
        <v>8.5</v>
      </c>
      <c r="I72" s="3">
        <v>1.1763999999999999</v>
      </c>
      <c r="J72" s="3">
        <v>35.298200000000001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8</v>
      </c>
      <c r="E74" s="2">
        <v>6</v>
      </c>
      <c r="F74" s="2">
        <v>11</v>
      </c>
      <c r="G74" s="2">
        <v>6</v>
      </c>
      <c r="H74" s="2">
        <v>7.6665999999999999</v>
      </c>
      <c r="I74" s="3">
        <v>1.0434000000000001</v>
      </c>
      <c r="J74" s="3">
        <v>31.3111</v>
      </c>
      <c r="K74" s="2">
        <v>12</v>
      </c>
      <c r="L74" s="3">
        <v>0.66659999999999997</v>
      </c>
      <c r="M74" s="3">
        <v>20.671800000000001</v>
      </c>
      <c r="N74" s="2">
        <v>4</v>
      </c>
      <c r="O74" s="3">
        <v>0.64500000000000002</v>
      </c>
      <c r="P74" s="3">
        <v>20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26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1.2186999999999999</v>
      </c>
      <c r="J79" s="3">
        <v>36.563000000000002</v>
      </c>
      <c r="K79" s="2">
        <v>22</v>
      </c>
      <c r="L79" s="3">
        <v>1.1818</v>
      </c>
      <c r="M79" s="3">
        <v>36.640300000000003</v>
      </c>
      <c r="N79" s="2">
        <v>0</v>
      </c>
      <c r="O79" s="3">
        <v>0</v>
      </c>
      <c r="P79" s="3">
        <v>0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0</v>
      </c>
      <c r="E80" s="2">
        <v>10</v>
      </c>
      <c r="F80" s="2">
        <v>7</v>
      </c>
      <c r="G80" s="2">
        <v>7</v>
      </c>
      <c r="H80" s="2">
        <v>8</v>
      </c>
      <c r="I80" s="3">
        <v>0</v>
      </c>
      <c r="J80" s="3">
        <v>0</v>
      </c>
      <c r="K80" s="2">
        <v>18</v>
      </c>
      <c r="L80" s="3">
        <v>0</v>
      </c>
      <c r="M80" s="3">
        <v>0</v>
      </c>
      <c r="N80" s="2">
        <v>9</v>
      </c>
      <c r="O80" s="3">
        <v>0</v>
      </c>
      <c r="P80" s="3">
        <v>0</v>
      </c>
      <c r="Q80" s="11">
        <v>46191</v>
      </c>
      <c r="R80" s="2">
        <v>2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1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9</v>
      </c>
      <c r="O89" s="3">
        <v>0.25080000000000002</v>
      </c>
      <c r="P89" s="3">
        <v>7.7777000000000003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15</v>
      </c>
      <c r="E94" s="2">
        <v>28</v>
      </c>
      <c r="F94" s="2">
        <v>0</v>
      </c>
      <c r="G94" s="2">
        <v>6</v>
      </c>
      <c r="H94" s="2">
        <v>17</v>
      </c>
      <c r="I94" s="3">
        <v>0.88229999999999997</v>
      </c>
      <c r="J94" s="3">
        <v>26.473700000000001</v>
      </c>
      <c r="K94" s="2">
        <v>24</v>
      </c>
      <c r="L94" s="3">
        <v>0.625</v>
      </c>
      <c r="M94" s="3">
        <v>19.377300000000002</v>
      </c>
      <c r="N94" s="2">
        <v>12</v>
      </c>
      <c r="O94" s="3">
        <v>0.40310000000000001</v>
      </c>
      <c r="P94" s="3">
        <v>12.5</v>
      </c>
      <c r="Q94" s="11">
        <v>46190</v>
      </c>
      <c r="R94" s="2">
        <v>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0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</v>
      </c>
      <c r="J95" s="3">
        <v>0</v>
      </c>
      <c r="K95" s="2">
        <v>68</v>
      </c>
      <c r="L95" s="3">
        <v>0</v>
      </c>
      <c r="M95" s="3">
        <v>0</v>
      </c>
      <c r="N95" s="2">
        <v>51</v>
      </c>
      <c r="O95" s="3">
        <v>0</v>
      </c>
      <c r="P95" s="3">
        <v>0</v>
      </c>
      <c r="Q95" s="11">
        <v>46202</v>
      </c>
      <c r="R95" s="2">
        <v>10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1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48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0.28179999999999999</v>
      </c>
      <c r="J96" s="3">
        <v>8.4541000000000004</v>
      </c>
      <c r="K96" s="2">
        <v>213</v>
      </c>
      <c r="L96" s="3">
        <v>0.2253</v>
      </c>
      <c r="M96" s="3">
        <v>6.9859</v>
      </c>
      <c r="N96" s="2">
        <v>183</v>
      </c>
      <c r="O96" s="3">
        <v>8.4500000000000006E-2</v>
      </c>
      <c r="P96" s="3">
        <v>2.6229</v>
      </c>
      <c r="Q96" s="11">
        <v>46202</v>
      </c>
      <c r="R96" s="2">
        <v>52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8</v>
      </c>
      <c r="E99" s="2">
        <v>7</v>
      </c>
      <c r="F99" s="2">
        <v>5</v>
      </c>
      <c r="G99" s="2">
        <v>12</v>
      </c>
      <c r="H99" s="2">
        <v>8</v>
      </c>
      <c r="I99" s="3">
        <v>1</v>
      </c>
      <c r="J99" s="3">
        <v>30.0075</v>
      </c>
      <c r="K99" s="2">
        <v>8</v>
      </c>
      <c r="L99" s="3">
        <v>1</v>
      </c>
      <c r="M99" s="3">
        <v>31.0077</v>
      </c>
      <c r="N99" s="2">
        <v>0</v>
      </c>
      <c r="O99" s="3">
        <v>0</v>
      </c>
      <c r="P99" s="3">
        <v>0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3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1.125</v>
      </c>
      <c r="J104" s="3">
        <v>33.783700000000003</v>
      </c>
      <c r="K104" s="2">
        <v>3</v>
      </c>
      <c r="L104" s="3">
        <v>1</v>
      </c>
      <c r="M104" s="3">
        <v>31.023700000000002</v>
      </c>
      <c r="N104" s="2">
        <v>0</v>
      </c>
      <c r="O104" s="3">
        <v>0</v>
      </c>
      <c r="P104" s="3">
        <v>0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3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0.45</v>
      </c>
      <c r="J106" s="3">
        <v>13.501300000000001</v>
      </c>
      <c r="K106" s="2">
        <v>4</v>
      </c>
      <c r="L106" s="3">
        <v>0.75</v>
      </c>
      <c r="M106" s="3">
        <v>23.255800000000001</v>
      </c>
      <c r="N106" s="2">
        <v>4</v>
      </c>
      <c r="O106" s="3">
        <v>0.24179999999999999</v>
      </c>
      <c r="P106" s="3">
        <v>7.5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0.33329999999999999</v>
      </c>
      <c r="M107" s="3">
        <v>10.341200000000001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0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18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0.65849999999999997</v>
      </c>
      <c r="J134" s="3">
        <v>19.7563</v>
      </c>
      <c r="K134" s="2">
        <v>152</v>
      </c>
      <c r="L134" s="3">
        <v>0.11840000000000001</v>
      </c>
      <c r="M134" s="3">
        <v>3.6709999999999998</v>
      </c>
      <c r="N134" s="2">
        <v>0</v>
      </c>
      <c r="O134" s="3">
        <v>0</v>
      </c>
      <c r="P134" s="3">
        <v>0</v>
      </c>
      <c r="Q134" s="11">
        <v>46184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0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</v>
      </c>
      <c r="J172" s="3">
        <v>0</v>
      </c>
      <c r="K172" s="2">
        <v>8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46172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1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0</v>
      </c>
      <c r="E173" s="2">
        <v>0</v>
      </c>
      <c r="F173" s="2">
        <v>0</v>
      </c>
      <c r="G173" s="2">
        <v>52</v>
      </c>
      <c r="H173" s="2">
        <v>52</v>
      </c>
      <c r="I173" s="3">
        <v>0</v>
      </c>
      <c r="J173" s="3">
        <v>0</v>
      </c>
      <c r="K173" s="2">
        <v>41</v>
      </c>
      <c r="L173" s="3">
        <v>0</v>
      </c>
      <c r="M173" s="3">
        <v>0</v>
      </c>
      <c r="N173" s="2">
        <v>8</v>
      </c>
      <c r="O173" s="3">
        <v>0</v>
      </c>
      <c r="P173" s="3">
        <v>0</v>
      </c>
      <c r="Q173" s="11">
        <v>46184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19</v>
      </c>
      <c r="E174" s="2">
        <v>10</v>
      </c>
      <c r="F174" s="2">
        <v>23</v>
      </c>
      <c r="G174" s="2">
        <v>6</v>
      </c>
      <c r="H174" s="2">
        <v>13</v>
      </c>
      <c r="I174" s="3">
        <v>1.4615</v>
      </c>
      <c r="J174" s="3">
        <v>43.849499999999999</v>
      </c>
      <c r="K174" s="2">
        <v>16</v>
      </c>
      <c r="L174" s="3">
        <v>1.1875</v>
      </c>
      <c r="M174" s="3">
        <v>36.814500000000002</v>
      </c>
      <c r="N174" s="2">
        <v>0</v>
      </c>
      <c r="O174" s="3">
        <v>0</v>
      </c>
      <c r="P174" s="3">
        <v>0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0</v>
      </c>
      <c r="E175" s="2">
        <v>228</v>
      </c>
      <c r="F175" s="2">
        <v>0</v>
      </c>
      <c r="G175" s="2">
        <v>0</v>
      </c>
      <c r="H175" s="2">
        <v>228</v>
      </c>
      <c r="I175" s="3">
        <v>0</v>
      </c>
      <c r="J175" s="3">
        <v>0</v>
      </c>
      <c r="K175" s="2">
        <v>676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11">
        <v>46117</v>
      </c>
      <c r="R175" s="2">
        <v>80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408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0.52349999999999997</v>
      </c>
      <c r="J176" s="3">
        <v>15.7057</v>
      </c>
      <c r="K176" s="2">
        <v>1149</v>
      </c>
      <c r="L176" s="3">
        <v>0.35499999999999998</v>
      </c>
      <c r="M176" s="3">
        <v>11.0078</v>
      </c>
      <c r="N176" s="2">
        <v>171</v>
      </c>
      <c r="O176" s="3">
        <v>0.76939999999999997</v>
      </c>
      <c r="P176" s="3">
        <v>23.8596</v>
      </c>
      <c r="Q176" s="11">
        <v>46197</v>
      </c>
      <c r="R176" s="2">
        <v>300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8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0.33800000000000002</v>
      </c>
      <c r="J178" s="3">
        <v>10.1419</v>
      </c>
      <c r="K178" s="2">
        <v>37</v>
      </c>
      <c r="L178" s="3">
        <v>0.2162</v>
      </c>
      <c r="M178" s="3">
        <v>6.7028999999999996</v>
      </c>
      <c r="N178" s="2">
        <v>0</v>
      </c>
      <c r="O178" s="3">
        <v>0</v>
      </c>
      <c r="P178" s="3">
        <v>0</v>
      </c>
      <c r="Q178" s="11">
        <v>46184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0</v>
      </c>
      <c r="E179" s="2">
        <v>1629</v>
      </c>
      <c r="F179" s="2">
        <v>1460</v>
      </c>
      <c r="G179" s="2">
        <v>1570</v>
      </c>
      <c r="H179" s="2">
        <v>1553</v>
      </c>
      <c r="I179" s="3">
        <v>0</v>
      </c>
      <c r="J179" s="3">
        <v>0</v>
      </c>
      <c r="K179" s="2">
        <v>2226</v>
      </c>
      <c r="L179" s="3">
        <v>0</v>
      </c>
      <c r="M179" s="3">
        <v>0</v>
      </c>
      <c r="N179" s="2">
        <v>0</v>
      </c>
      <c r="O179" s="3">
        <v>0</v>
      </c>
      <c r="P179" s="3">
        <v>0</v>
      </c>
      <c r="Q179" s="11">
        <v>46197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1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346</v>
      </c>
      <c r="E180" s="2">
        <v>873</v>
      </c>
      <c r="F180" s="2">
        <v>1236</v>
      </c>
      <c r="G180" s="2">
        <v>1797</v>
      </c>
      <c r="H180" s="2">
        <v>1302</v>
      </c>
      <c r="I180" s="3">
        <v>0.26569999999999999</v>
      </c>
      <c r="J180" s="3">
        <v>7.9722999999999997</v>
      </c>
      <c r="K180" s="2">
        <v>2544</v>
      </c>
      <c r="L180" s="3">
        <v>0.13600000000000001</v>
      </c>
      <c r="M180" s="3">
        <v>4.2161</v>
      </c>
      <c r="N180" s="2">
        <v>225</v>
      </c>
      <c r="O180" s="3">
        <v>0.49590000000000001</v>
      </c>
      <c r="P180" s="3">
        <v>15.377700000000001</v>
      </c>
      <c r="Q180" s="11">
        <v>46197</v>
      </c>
      <c r="R180" s="2">
        <v>300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0</v>
      </c>
      <c r="E181" s="2">
        <v>389</v>
      </c>
      <c r="F181" s="2">
        <v>0</v>
      </c>
      <c r="G181" s="2">
        <v>500</v>
      </c>
      <c r="H181" s="2">
        <v>444.5</v>
      </c>
      <c r="I181" s="3">
        <v>0</v>
      </c>
      <c r="J181" s="3">
        <v>0</v>
      </c>
      <c r="K181" s="2">
        <v>691</v>
      </c>
      <c r="L181" s="3">
        <v>0</v>
      </c>
      <c r="M181" s="3">
        <v>0</v>
      </c>
      <c r="N181" s="2">
        <v>0</v>
      </c>
      <c r="O181" s="3">
        <v>0</v>
      </c>
      <c r="P181" s="3">
        <v>0</v>
      </c>
      <c r="Q181" s="11">
        <v>46197</v>
      </c>
      <c r="R181" s="2">
        <v>140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162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1.0428999999999999</v>
      </c>
      <c r="J182" s="3">
        <v>31.288</v>
      </c>
      <c r="K182" s="2">
        <v>239</v>
      </c>
      <c r="L182" s="3">
        <v>0.67779999999999996</v>
      </c>
      <c r="M182" s="3">
        <v>21.012699999999999</v>
      </c>
      <c r="N182" s="2">
        <v>14</v>
      </c>
      <c r="O182" s="3">
        <v>3.7317</v>
      </c>
      <c r="P182" s="3">
        <v>115.71420000000001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44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7.8E-2</v>
      </c>
      <c r="J197" s="3">
        <v>2.3418000000000001</v>
      </c>
      <c r="K197" s="2">
        <v>835</v>
      </c>
      <c r="L197" s="3">
        <v>5.2600000000000001E-2</v>
      </c>
      <c r="M197" s="3">
        <v>1.6335</v>
      </c>
      <c r="N197" s="2">
        <v>133</v>
      </c>
      <c r="O197" s="3">
        <v>0.1066</v>
      </c>
      <c r="P197" s="3">
        <v>3.3081999999999998</v>
      </c>
      <c r="Q197" s="11">
        <v>46181</v>
      </c>
      <c r="R197" s="2">
        <v>400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37</v>
      </c>
      <c r="E202" s="2">
        <v>6</v>
      </c>
      <c r="F202" s="2">
        <v>0</v>
      </c>
      <c r="G202" s="2">
        <v>1</v>
      </c>
      <c r="H202" s="2">
        <v>3.5</v>
      </c>
      <c r="I202" s="3">
        <v>10.571400000000001</v>
      </c>
      <c r="J202" s="3">
        <v>317.32409999999999</v>
      </c>
      <c r="K202" s="2">
        <v>12</v>
      </c>
      <c r="L202" s="3">
        <v>3.0832999999999999</v>
      </c>
      <c r="M202" s="3">
        <v>95.607200000000006</v>
      </c>
      <c r="N202" s="2">
        <v>8</v>
      </c>
      <c r="O202" s="3">
        <v>1.4915</v>
      </c>
      <c r="P202" s="3">
        <v>46.25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45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7.5</v>
      </c>
      <c r="M203" s="3">
        <v>232.5581</v>
      </c>
      <c r="N203" s="2">
        <v>5</v>
      </c>
      <c r="O203" s="3">
        <v>2.9024999999999999</v>
      </c>
      <c r="P203" s="3">
        <v>90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8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0.29260000000000003</v>
      </c>
      <c r="J214" s="3">
        <v>8.7805</v>
      </c>
      <c r="K214" s="2">
        <v>72</v>
      </c>
      <c r="L214" s="3">
        <v>0.1111</v>
      </c>
      <c r="M214" s="3">
        <v>3.4445000000000001</v>
      </c>
      <c r="N214" s="2">
        <v>14</v>
      </c>
      <c r="O214" s="3">
        <v>0.1842</v>
      </c>
      <c r="P214" s="3">
        <v>5.7141999999999999</v>
      </c>
      <c r="Q214" s="11">
        <v>46164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667.36069999999995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0.71279999999999999</v>
      </c>
      <c r="J243" s="3">
        <v>21.3857</v>
      </c>
      <c r="K243" s="2">
        <v>949.47900000000004</v>
      </c>
      <c r="L243" s="3">
        <v>0.70279999999999998</v>
      </c>
      <c r="M243" s="3">
        <v>21.789000000000001</v>
      </c>
      <c r="N243" s="2">
        <v>493.3793</v>
      </c>
      <c r="O243" s="3">
        <v>0.43619999999999998</v>
      </c>
      <c r="P243" s="3">
        <v>13.526300000000001</v>
      </c>
      <c r="Q243" s="11">
        <v>46199</v>
      </c>
      <c r="R243" s="2">
        <v>435.36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242</v>
      </c>
      <c r="E254" s="2">
        <v>95</v>
      </c>
      <c r="F254" s="2">
        <v>274</v>
      </c>
      <c r="G254" s="2">
        <v>258</v>
      </c>
      <c r="H254" s="2">
        <v>209</v>
      </c>
      <c r="I254" s="3">
        <v>1.1577999999999999</v>
      </c>
      <c r="J254" s="3">
        <v>34.737099999999998</v>
      </c>
      <c r="K254" s="2">
        <v>0</v>
      </c>
      <c r="L254" s="3">
        <v>0</v>
      </c>
      <c r="M254" s="3">
        <v>0</v>
      </c>
      <c r="N254" s="2">
        <v>135</v>
      </c>
      <c r="O254" s="3">
        <v>0.57809999999999995</v>
      </c>
      <c r="P254" s="3">
        <v>17.925899999999999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14</v>
      </c>
      <c r="E262" s="2">
        <v>27</v>
      </c>
      <c r="F262" s="2">
        <v>28</v>
      </c>
      <c r="G262" s="2">
        <v>23</v>
      </c>
      <c r="H262" s="2">
        <v>26</v>
      </c>
      <c r="I262" s="3">
        <v>0.53839999999999999</v>
      </c>
      <c r="J262" s="3">
        <v>16.155000000000001</v>
      </c>
      <c r="K262" s="2">
        <v>22</v>
      </c>
      <c r="L262" s="3">
        <v>0.63629999999999998</v>
      </c>
      <c r="M262" s="3">
        <v>19.729399999999998</v>
      </c>
      <c r="N262" s="2">
        <v>10</v>
      </c>
      <c r="O262" s="3">
        <v>0.45150000000000001</v>
      </c>
      <c r="P262" s="3">
        <v>14</v>
      </c>
      <c r="Q262" s="11">
        <v>46202</v>
      </c>
      <c r="R262" s="2">
        <v>8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7</v>
      </c>
      <c r="E263" s="2">
        <v>15</v>
      </c>
      <c r="F263" s="2">
        <v>20</v>
      </c>
      <c r="G263" s="2">
        <v>10</v>
      </c>
      <c r="H263" s="2">
        <v>15</v>
      </c>
      <c r="I263" s="3">
        <v>0.46660000000000001</v>
      </c>
      <c r="J263" s="3">
        <v>14</v>
      </c>
      <c r="K263" s="2">
        <v>15</v>
      </c>
      <c r="L263" s="3">
        <v>0.46660000000000001</v>
      </c>
      <c r="M263" s="3">
        <v>14.4687</v>
      </c>
      <c r="N263" s="2">
        <v>10</v>
      </c>
      <c r="O263" s="3">
        <v>0.22570000000000001</v>
      </c>
      <c r="P263" s="3">
        <v>7</v>
      </c>
      <c r="Q263" s="11">
        <v>46190</v>
      </c>
      <c r="R263" s="2">
        <v>12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4</v>
      </c>
      <c r="E267" s="2">
        <v>3</v>
      </c>
      <c r="F267" s="2">
        <v>0</v>
      </c>
      <c r="G267" s="2">
        <v>2</v>
      </c>
      <c r="H267" s="2">
        <v>2.5</v>
      </c>
      <c r="I267" s="3">
        <v>1.6</v>
      </c>
      <c r="J267" s="3">
        <v>48.019199999999998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189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1.7607999999999999</v>
      </c>
      <c r="J269" s="3">
        <v>52.827199999999998</v>
      </c>
      <c r="K269" s="2">
        <v>54</v>
      </c>
      <c r="L269" s="3">
        <v>3.5</v>
      </c>
      <c r="M269" s="3">
        <v>108.5022</v>
      </c>
      <c r="N269" s="2">
        <v>72</v>
      </c>
      <c r="O269" s="3">
        <v>0.84650000000000003</v>
      </c>
      <c r="P269" s="3">
        <v>26.25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60</v>
      </c>
      <c r="E270" s="2">
        <v>0</v>
      </c>
      <c r="F270" s="2">
        <v>50</v>
      </c>
      <c r="G270" s="2">
        <v>47</v>
      </c>
      <c r="H270" s="2">
        <v>48.5</v>
      </c>
      <c r="I270" s="3">
        <v>1.2371000000000001</v>
      </c>
      <c r="J270" s="3">
        <v>37.114899999999999</v>
      </c>
      <c r="K270" s="2">
        <v>54</v>
      </c>
      <c r="L270" s="3">
        <v>1.1111</v>
      </c>
      <c r="M270" s="3">
        <v>34.445099999999996</v>
      </c>
      <c r="N270" s="2">
        <v>26</v>
      </c>
      <c r="O270" s="3">
        <v>0.74419999999999997</v>
      </c>
      <c r="P270" s="3">
        <v>23.076899999999998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4</v>
      </c>
      <c r="E275" s="2">
        <v>0</v>
      </c>
      <c r="F275" s="2">
        <v>15</v>
      </c>
      <c r="G275" s="2">
        <v>68</v>
      </c>
      <c r="H275" s="2">
        <v>41.5</v>
      </c>
      <c r="I275" s="3">
        <v>9.6299999999999997E-2</v>
      </c>
      <c r="J275" s="3">
        <v>2.8915999999999999</v>
      </c>
      <c r="K275" s="2">
        <v>18</v>
      </c>
      <c r="L275" s="3">
        <v>0.22220000000000001</v>
      </c>
      <c r="M275" s="3">
        <v>6.8894000000000002</v>
      </c>
      <c r="N275" s="2">
        <v>34</v>
      </c>
      <c r="O275" s="3">
        <v>3.7900000000000003E-2</v>
      </c>
      <c r="P275" s="3">
        <v>1.1763999999999999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50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1.2096</v>
      </c>
      <c r="J278" s="3">
        <v>36.292299999999997</v>
      </c>
      <c r="K278" s="2">
        <v>11</v>
      </c>
      <c r="L278" s="3">
        <v>4.5453999999999999</v>
      </c>
      <c r="M278" s="3">
        <v>140.92439999999999</v>
      </c>
      <c r="N278" s="2">
        <v>0</v>
      </c>
      <c r="O278" s="3">
        <v>0</v>
      </c>
      <c r="P278" s="3">
        <v>0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50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1.0066999999999999</v>
      </c>
      <c r="J279" s="3">
        <v>30.202300000000001</v>
      </c>
      <c r="K279" s="2">
        <v>56</v>
      </c>
      <c r="L279" s="3">
        <v>0.89280000000000004</v>
      </c>
      <c r="M279" s="3">
        <v>27.679300000000001</v>
      </c>
      <c r="N279" s="2">
        <v>0</v>
      </c>
      <c r="O279" s="3">
        <v>0</v>
      </c>
      <c r="P279" s="3">
        <v>0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3</v>
      </c>
      <c r="E283" s="2">
        <v>0</v>
      </c>
      <c r="F283" s="2">
        <v>1</v>
      </c>
      <c r="G283" s="2">
        <v>4</v>
      </c>
      <c r="H283" s="2">
        <v>2.5</v>
      </c>
      <c r="I283" s="3">
        <v>1.2</v>
      </c>
      <c r="J283" s="3">
        <v>36.014400000000002</v>
      </c>
      <c r="K283" s="2">
        <v>4</v>
      </c>
      <c r="L283" s="3">
        <v>0.75</v>
      </c>
      <c r="M283" s="3">
        <v>23.255800000000001</v>
      </c>
      <c r="N283" s="2">
        <v>1</v>
      </c>
      <c r="O283" s="3">
        <v>0.96750000000000003</v>
      </c>
      <c r="P283" s="3">
        <v>30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1</v>
      </c>
      <c r="E286" s="2">
        <v>0</v>
      </c>
      <c r="F286" s="2">
        <v>2</v>
      </c>
      <c r="G286" s="2">
        <v>1</v>
      </c>
      <c r="H286" s="2">
        <v>1.5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4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2.35E-2</v>
      </c>
      <c r="J287" s="3">
        <v>0.70720000000000005</v>
      </c>
      <c r="K287" s="2">
        <v>83</v>
      </c>
      <c r="L287" s="3">
        <v>4.8099999999999997E-2</v>
      </c>
      <c r="M287" s="3">
        <v>1.4939</v>
      </c>
      <c r="N287" s="2">
        <v>97</v>
      </c>
      <c r="O287" s="3">
        <v>1.32E-2</v>
      </c>
      <c r="P287" s="3">
        <v>0.4123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16</v>
      </c>
      <c r="E288" s="2">
        <v>0</v>
      </c>
      <c r="F288" s="2">
        <v>77</v>
      </c>
      <c r="G288" s="2">
        <v>94</v>
      </c>
      <c r="H288" s="2">
        <v>85.5</v>
      </c>
      <c r="I288" s="3">
        <v>0.18709999999999999</v>
      </c>
      <c r="J288" s="3">
        <v>5.6139999999999999</v>
      </c>
      <c r="K288" s="2">
        <v>41</v>
      </c>
      <c r="L288" s="3">
        <v>0.39019999999999999</v>
      </c>
      <c r="M288" s="3">
        <v>12.0982</v>
      </c>
      <c r="N288" s="2">
        <v>41</v>
      </c>
      <c r="O288" s="3">
        <v>0.1258</v>
      </c>
      <c r="P288" s="3">
        <v>3.9024000000000001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0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</v>
      </c>
      <c r="J290" s="3">
        <v>0</v>
      </c>
      <c r="K290" s="2">
        <v>10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4</v>
      </c>
      <c r="E291" s="2">
        <v>138</v>
      </c>
      <c r="F291" s="2">
        <v>157</v>
      </c>
      <c r="G291" s="2">
        <v>65</v>
      </c>
      <c r="H291" s="2">
        <v>120</v>
      </c>
      <c r="I291" s="3">
        <v>3.3300000000000003E-2</v>
      </c>
      <c r="J291" s="3">
        <v>1</v>
      </c>
      <c r="K291" s="2">
        <v>83</v>
      </c>
      <c r="L291" s="3">
        <v>4.8099999999999997E-2</v>
      </c>
      <c r="M291" s="3">
        <v>1.4939</v>
      </c>
      <c r="N291" s="2">
        <v>0</v>
      </c>
      <c r="O291" s="3">
        <v>0</v>
      </c>
      <c r="P291" s="3">
        <v>0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30</v>
      </c>
      <c r="E293" s="2">
        <v>32</v>
      </c>
      <c r="F293" s="2">
        <v>56</v>
      </c>
      <c r="G293" s="2">
        <v>65</v>
      </c>
      <c r="H293" s="2">
        <v>51</v>
      </c>
      <c r="I293" s="3">
        <v>0.58819999999999995</v>
      </c>
      <c r="J293" s="3">
        <v>17.646999999999998</v>
      </c>
      <c r="K293" s="2">
        <v>26</v>
      </c>
      <c r="L293" s="3">
        <v>1.1537999999999999</v>
      </c>
      <c r="M293" s="3">
        <v>35.769599999999997</v>
      </c>
      <c r="N293" s="2">
        <v>10</v>
      </c>
      <c r="O293" s="3">
        <v>0.96750000000000003</v>
      </c>
      <c r="P293" s="3">
        <v>30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138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18.0001</v>
      </c>
      <c r="J294" s="3">
        <v>540.11739999999998</v>
      </c>
      <c r="K294" s="2">
        <v>2</v>
      </c>
      <c r="L294" s="3">
        <v>69</v>
      </c>
      <c r="M294" s="3">
        <v>2139.5347999999999</v>
      </c>
      <c r="N294" s="2">
        <v>1</v>
      </c>
      <c r="O294" s="3">
        <v>44.506</v>
      </c>
      <c r="P294" s="3">
        <v>1380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14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0.53159999999999996</v>
      </c>
      <c r="J297" s="3">
        <v>15.950699999999999</v>
      </c>
      <c r="K297" s="2">
        <v>14</v>
      </c>
      <c r="L297" s="3">
        <v>1</v>
      </c>
      <c r="M297" s="3">
        <v>31.000800000000002</v>
      </c>
      <c r="N297" s="2">
        <v>11</v>
      </c>
      <c r="O297" s="3">
        <v>0.41039999999999999</v>
      </c>
      <c r="P297" s="3">
        <v>12.7272</v>
      </c>
      <c r="Q297" s="11">
        <v>46191</v>
      </c>
      <c r="R297" s="2">
        <v>22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22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0.41249999999999998</v>
      </c>
      <c r="J299" s="3">
        <v>12.375500000000001</v>
      </c>
      <c r="K299" s="2">
        <v>126</v>
      </c>
      <c r="L299" s="3">
        <v>0.17460000000000001</v>
      </c>
      <c r="M299" s="3">
        <v>5.4127000000000001</v>
      </c>
      <c r="N299" s="2">
        <v>0</v>
      </c>
      <c r="O299" s="3">
        <v>0</v>
      </c>
      <c r="P299" s="3">
        <v>0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191</v>
      </c>
      <c r="E303" s="2">
        <v>17</v>
      </c>
      <c r="F303" s="2">
        <v>3</v>
      </c>
      <c r="G303" s="2">
        <v>46</v>
      </c>
      <c r="H303" s="2">
        <v>22</v>
      </c>
      <c r="I303" s="3">
        <v>8.6818000000000008</v>
      </c>
      <c r="J303" s="3">
        <v>260.46629999999999</v>
      </c>
      <c r="K303" s="2">
        <v>7</v>
      </c>
      <c r="L303" s="3">
        <v>27.285699999999999</v>
      </c>
      <c r="M303" s="3">
        <v>845.88130000000001</v>
      </c>
      <c r="N303" s="2">
        <v>13</v>
      </c>
      <c r="O303" s="3">
        <v>4.7382</v>
      </c>
      <c r="P303" s="3">
        <v>146.923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46062</v>
      </c>
      <c r="R305" s="2">
        <v>20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46188</v>
      </c>
      <c r="R306" s="2">
        <v>16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46188</v>
      </c>
      <c r="R307" s="2">
        <v>16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46188</v>
      </c>
      <c r="R308" s="2">
        <v>16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0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</v>
      </c>
      <c r="J309" s="3">
        <v>0</v>
      </c>
      <c r="K309" s="2">
        <v>2</v>
      </c>
      <c r="L309" s="3">
        <v>0</v>
      </c>
      <c r="M309" s="3">
        <v>0</v>
      </c>
      <c r="N309" s="2">
        <v>2</v>
      </c>
      <c r="O309" s="3">
        <v>0</v>
      </c>
      <c r="P309" s="3">
        <v>0</v>
      </c>
      <c r="Q309" s="11">
        <v>46191</v>
      </c>
      <c r="R309" s="2">
        <v>4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4</v>
      </c>
      <c r="O310" s="3">
        <v>0</v>
      </c>
      <c r="P310" s="3">
        <v>0</v>
      </c>
      <c r="Q310" s="11">
        <v>46191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3</v>
      </c>
      <c r="M311" s="3">
        <v>93.167699999999996</v>
      </c>
      <c r="N311" s="2">
        <v>0</v>
      </c>
      <c r="O311" s="3">
        <v>0</v>
      </c>
      <c r="P311" s="3">
        <v>0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18</v>
      </c>
      <c r="E313" s="2">
        <v>2</v>
      </c>
      <c r="F313" s="2">
        <v>18</v>
      </c>
      <c r="G313" s="2">
        <v>46</v>
      </c>
      <c r="H313" s="2">
        <v>22</v>
      </c>
      <c r="I313" s="3">
        <v>0.81810000000000005</v>
      </c>
      <c r="J313" s="3">
        <v>24.546500000000002</v>
      </c>
      <c r="K313" s="2">
        <v>20</v>
      </c>
      <c r="L313" s="3">
        <v>0.9</v>
      </c>
      <c r="M313" s="3">
        <v>27.9026</v>
      </c>
      <c r="N313" s="2">
        <v>8</v>
      </c>
      <c r="O313" s="3">
        <v>0.72560000000000002</v>
      </c>
      <c r="P313" s="3">
        <v>22.5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1711.2499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34</v>
      </c>
      <c r="E317" s="2">
        <v>0</v>
      </c>
      <c r="F317" s="2">
        <v>20</v>
      </c>
      <c r="G317" s="2">
        <v>40</v>
      </c>
      <c r="H317" s="2">
        <v>30</v>
      </c>
      <c r="I317" s="3">
        <v>1.1333</v>
      </c>
      <c r="J317" s="3">
        <v>34</v>
      </c>
      <c r="K317" s="2">
        <v>0</v>
      </c>
      <c r="L317" s="3">
        <v>0</v>
      </c>
      <c r="M317" s="3">
        <v>0</v>
      </c>
      <c r="N317" s="2">
        <v>36</v>
      </c>
      <c r="O317" s="3">
        <v>0.30449999999999999</v>
      </c>
      <c r="P317" s="3">
        <v>9.4443999999999999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42</v>
      </c>
      <c r="E318" s="2">
        <v>0</v>
      </c>
      <c r="F318" s="2">
        <v>27</v>
      </c>
      <c r="G318" s="2">
        <v>63</v>
      </c>
      <c r="H318" s="2">
        <v>45</v>
      </c>
      <c r="I318" s="3">
        <v>0.93330000000000002</v>
      </c>
      <c r="J318" s="3">
        <v>28</v>
      </c>
      <c r="K318" s="2">
        <v>0</v>
      </c>
      <c r="L318" s="3">
        <v>0</v>
      </c>
      <c r="M318" s="3">
        <v>0</v>
      </c>
      <c r="N318" s="2">
        <v>13</v>
      </c>
      <c r="O318" s="3">
        <v>1.0419</v>
      </c>
      <c r="P318" s="3">
        <v>32.307600000000001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16</v>
      </c>
      <c r="E319" s="2">
        <v>0</v>
      </c>
      <c r="F319" s="2">
        <v>8</v>
      </c>
      <c r="G319" s="2">
        <v>1</v>
      </c>
      <c r="H319" s="2">
        <v>4.5</v>
      </c>
      <c r="I319" s="3">
        <v>3.5554999999999999</v>
      </c>
      <c r="J319" s="3">
        <v>106.6666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137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2.6012</v>
      </c>
      <c r="J326" s="3">
        <v>78.040400000000005</v>
      </c>
      <c r="K326" s="2">
        <v>0</v>
      </c>
      <c r="L326" s="3">
        <v>0</v>
      </c>
      <c r="M326" s="3">
        <v>0</v>
      </c>
      <c r="N326" s="2">
        <v>24</v>
      </c>
      <c r="O326" s="3">
        <v>1.8409</v>
      </c>
      <c r="P326" s="3">
        <v>57.083300000000001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113</v>
      </c>
      <c r="E327" s="2">
        <v>60</v>
      </c>
      <c r="F327" s="2">
        <v>83</v>
      </c>
      <c r="G327" s="2">
        <v>79</v>
      </c>
      <c r="H327" s="2">
        <v>74</v>
      </c>
      <c r="I327" s="3">
        <v>1.5269999999999999</v>
      </c>
      <c r="J327" s="3">
        <v>45.811999999999998</v>
      </c>
      <c r="K327" s="2">
        <v>0</v>
      </c>
      <c r="L327" s="3">
        <v>0</v>
      </c>
      <c r="M327" s="3">
        <v>0</v>
      </c>
      <c r="N327" s="2">
        <v>24</v>
      </c>
      <c r="O327" s="3">
        <v>1.5184</v>
      </c>
      <c r="P327" s="3">
        <v>47.083300000000001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19</v>
      </c>
      <c r="E328" s="2">
        <v>88</v>
      </c>
      <c r="F328" s="2">
        <v>161</v>
      </c>
      <c r="G328" s="2">
        <v>43</v>
      </c>
      <c r="H328" s="2">
        <v>97.333299999999994</v>
      </c>
      <c r="I328" s="3">
        <v>0.19520000000000001</v>
      </c>
      <c r="J328" s="3">
        <v>5.8562000000000003</v>
      </c>
      <c r="K328" s="2">
        <v>0</v>
      </c>
      <c r="L328" s="3">
        <v>0</v>
      </c>
      <c r="M328" s="3">
        <v>0</v>
      </c>
      <c r="N328" s="2">
        <v>24</v>
      </c>
      <c r="O328" s="3">
        <v>0.25530000000000003</v>
      </c>
      <c r="P328" s="3">
        <v>7.9165999999999999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0</v>
      </c>
      <c r="E329" s="2">
        <v>121</v>
      </c>
      <c r="F329" s="2">
        <v>194</v>
      </c>
      <c r="G329" s="2">
        <v>283</v>
      </c>
      <c r="H329" s="2">
        <v>199.33330000000001</v>
      </c>
      <c r="I329" s="3">
        <v>0</v>
      </c>
      <c r="J329" s="3">
        <v>0</v>
      </c>
      <c r="K329" s="2">
        <v>0</v>
      </c>
      <c r="L329" s="3">
        <v>0</v>
      </c>
      <c r="M329" s="3">
        <v>0</v>
      </c>
      <c r="N329" s="2">
        <v>33</v>
      </c>
      <c r="O329" s="3">
        <v>0</v>
      </c>
      <c r="P329" s="3">
        <v>0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</row>
    <row r="330" spans="1:29" x14ac:dyDescent="0.25">
      <c r="A330" s="1" t="s">
        <v>688</v>
      </c>
      <c r="B330" s="1" t="s">
        <v>689</v>
      </c>
      <c r="C330" s="1" t="s">
        <v>26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46081</v>
      </c>
      <c r="R330" s="2">
        <v>320</v>
      </c>
      <c r="S330" t="b">
        <f>COUNTIF(CategoryLists!$A:$A,A330)&gt;0</f>
        <v>1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</row>
    <row r="331" spans="1:29" x14ac:dyDescent="0.25">
      <c r="A331" s="1" t="s">
        <v>690</v>
      </c>
      <c r="B331" s="1" t="s">
        <v>691</v>
      </c>
      <c r="C331" s="1" t="s">
        <v>26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46081</v>
      </c>
      <c r="R331" s="2">
        <v>320</v>
      </c>
      <c r="S331" t="b">
        <f>COUNTIF(CategoryLists!$A:$A,A331)&gt;0</f>
        <v>1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</row>
    <row r="332" spans="1:29" x14ac:dyDescent="0.25">
      <c r="A332" s="1" t="s">
        <v>692</v>
      </c>
      <c r="B332" s="1" t="s">
        <v>693</v>
      </c>
      <c r="C332" s="1" t="s">
        <v>29</v>
      </c>
      <c r="D332" s="2">
        <v>5154</v>
      </c>
      <c r="E332" s="2">
        <v>350</v>
      </c>
      <c r="F332" s="2">
        <v>400</v>
      </c>
      <c r="G332" s="2">
        <v>450</v>
      </c>
      <c r="H332" s="2">
        <v>400</v>
      </c>
      <c r="I332" s="3">
        <v>12.885</v>
      </c>
      <c r="J332" s="3">
        <v>386.55090000000001</v>
      </c>
      <c r="K332" s="2">
        <v>0</v>
      </c>
      <c r="L332" s="3">
        <v>0</v>
      </c>
      <c r="M332" s="3">
        <v>0</v>
      </c>
      <c r="N332" s="2">
        <v>200</v>
      </c>
      <c r="O332" s="3">
        <v>8.3108000000000004</v>
      </c>
      <c r="P332" s="3">
        <v>257.7</v>
      </c>
      <c r="Q332" s="11" t="s">
        <v>18</v>
      </c>
      <c r="R332" s="2" t="s">
        <v>18</v>
      </c>
      <c r="S332" t="b">
        <f>COUNTIF(CategoryLists!$A:$A,A332)&gt;0</f>
        <v>1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694</v>
      </c>
      <c r="B333" s="1" t="s">
        <v>695</v>
      </c>
      <c r="C333" s="1" t="s">
        <v>29</v>
      </c>
      <c r="D333" s="2">
        <v>8850</v>
      </c>
      <c r="E333" s="2">
        <v>725</v>
      </c>
      <c r="F333" s="2">
        <v>1375</v>
      </c>
      <c r="G333" s="2">
        <v>1400</v>
      </c>
      <c r="H333" s="2">
        <v>1166.6666</v>
      </c>
      <c r="I333" s="3">
        <v>7.5857000000000001</v>
      </c>
      <c r="J333" s="3">
        <v>227.5719</v>
      </c>
      <c r="K333" s="2">
        <v>0</v>
      </c>
      <c r="L333" s="3">
        <v>0</v>
      </c>
      <c r="M333" s="3">
        <v>0</v>
      </c>
      <c r="N333" s="2">
        <v>725</v>
      </c>
      <c r="O333" s="3">
        <v>3.9367000000000001</v>
      </c>
      <c r="P333" s="3">
        <v>122.0689</v>
      </c>
      <c r="Q333" s="11" t="s">
        <v>18</v>
      </c>
      <c r="R333" s="2" t="s">
        <v>18</v>
      </c>
      <c r="S333" t="b">
        <f>COUNTIF(CategoryLists!$A:$A,A333)&gt;0</f>
        <v>1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696</v>
      </c>
      <c r="B334" s="1" t="s">
        <v>697</v>
      </c>
      <c r="C334" s="1" t="s">
        <v>29</v>
      </c>
      <c r="D334" s="2">
        <v>236.9205</v>
      </c>
      <c r="E334" s="2">
        <v>176.3398</v>
      </c>
      <c r="F334" s="2">
        <v>186.43969999999999</v>
      </c>
      <c r="G334" s="2">
        <v>283.31950000000001</v>
      </c>
      <c r="H334" s="2">
        <v>215.3663</v>
      </c>
      <c r="I334" s="3">
        <v>1.1000000000000001</v>
      </c>
      <c r="J334" s="3">
        <v>33.002699999999997</v>
      </c>
      <c r="K334" s="2">
        <v>0</v>
      </c>
      <c r="L334" s="3">
        <v>0</v>
      </c>
      <c r="M334" s="3">
        <v>0</v>
      </c>
      <c r="N334" s="2">
        <v>100.5795</v>
      </c>
      <c r="O334" s="3">
        <v>0.75960000000000005</v>
      </c>
      <c r="P334" s="3">
        <v>23.555599999999998</v>
      </c>
      <c r="Q334" s="11" t="s">
        <v>18</v>
      </c>
      <c r="R334" s="2" t="s">
        <v>18</v>
      </c>
      <c r="S334" t="b">
        <f>COUNTIF(CategoryLists!$A:$A,A334)&gt;0</f>
        <v>1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698</v>
      </c>
      <c r="B335" s="1" t="s">
        <v>699</v>
      </c>
      <c r="C335" s="1" t="s">
        <v>29</v>
      </c>
      <c r="D335" s="2">
        <v>1085.6500000000001</v>
      </c>
      <c r="E335" s="2">
        <v>69.749899999999997</v>
      </c>
      <c r="F335" s="2">
        <v>126.4098</v>
      </c>
      <c r="G335" s="2">
        <v>131.2698</v>
      </c>
      <c r="H335" s="2">
        <v>109.1431</v>
      </c>
      <c r="I335" s="3">
        <v>9.9469999999999992</v>
      </c>
      <c r="J335" s="3">
        <v>298.41120000000001</v>
      </c>
      <c r="K335" s="2">
        <v>0</v>
      </c>
      <c r="L335" s="3">
        <v>0</v>
      </c>
      <c r="M335" s="3">
        <v>0</v>
      </c>
      <c r="N335" s="2">
        <v>83.05</v>
      </c>
      <c r="O335" s="3">
        <v>4.2157999999999998</v>
      </c>
      <c r="P335" s="3">
        <v>130.72239999999999</v>
      </c>
      <c r="Q335" s="11" t="s">
        <v>18</v>
      </c>
      <c r="R335" s="2" t="s">
        <v>18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700</v>
      </c>
      <c r="B336" s="1" t="s">
        <v>701</v>
      </c>
      <c r="C336" s="1" t="s">
        <v>55</v>
      </c>
      <c r="D336" s="2">
        <v>40</v>
      </c>
      <c r="E336" s="2">
        <v>13</v>
      </c>
      <c r="F336" s="2">
        <v>11</v>
      </c>
      <c r="G336" s="2">
        <v>9</v>
      </c>
      <c r="H336" s="2">
        <v>11</v>
      </c>
      <c r="I336" s="3">
        <v>3.6362999999999999</v>
      </c>
      <c r="J336" s="3">
        <v>109.11069999999999</v>
      </c>
      <c r="K336" s="2">
        <v>0</v>
      </c>
      <c r="L336" s="3">
        <v>0</v>
      </c>
      <c r="M336" s="3">
        <v>0</v>
      </c>
      <c r="N336" s="2">
        <v>2</v>
      </c>
      <c r="O336" s="3">
        <v>6.45</v>
      </c>
      <c r="P336" s="3">
        <v>200</v>
      </c>
      <c r="Q336" s="11" t="s">
        <v>18</v>
      </c>
      <c r="R336" s="2" t="s">
        <v>18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702</v>
      </c>
      <c r="B337" s="1" t="s">
        <v>703</v>
      </c>
      <c r="C337" s="1" t="s">
        <v>55</v>
      </c>
      <c r="D337" s="2">
        <v>17</v>
      </c>
      <c r="E337" s="2">
        <v>22</v>
      </c>
      <c r="F337" s="2">
        <v>0</v>
      </c>
      <c r="G337" s="2">
        <v>21</v>
      </c>
      <c r="H337" s="2">
        <v>21.5</v>
      </c>
      <c r="I337" s="3">
        <v>0.79059999999999997</v>
      </c>
      <c r="J337" s="3">
        <v>23.723099999999999</v>
      </c>
      <c r="K337" s="2">
        <v>0</v>
      </c>
      <c r="L337" s="3">
        <v>0</v>
      </c>
      <c r="M337" s="3">
        <v>0</v>
      </c>
      <c r="N337" s="2">
        <v>2</v>
      </c>
      <c r="O337" s="3">
        <v>2.7412000000000001</v>
      </c>
      <c r="P337" s="3">
        <v>85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704</v>
      </c>
      <c r="B338" s="1" t="s">
        <v>705</v>
      </c>
      <c r="C338" s="1" t="s">
        <v>55</v>
      </c>
      <c r="D338" s="2">
        <v>22</v>
      </c>
      <c r="E338" s="2">
        <v>6</v>
      </c>
      <c r="F338" s="2">
        <v>8</v>
      </c>
      <c r="G338" s="2">
        <v>4</v>
      </c>
      <c r="H338" s="2">
        <v>6</v>
      </c>
      <c r="I338" s="3">
        <v>3.6665999999999999</v>
      </c>
      <c r="J338" s="3">
        <v>110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 t="s">
        <v>18</v>
      </c>
      <c r="R338" s="2" t="s">
        <v>18</v>
      </c>
      <c r="S338" t="b">
        <f>COUNTIF(CategoryLists!$A:$A,A338)&gt;0</f>
        <v>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706</v>
      </c>
      <c r="B339" s="1" t="s">
        <v>707</v>
      </c>
      <c r="C339" s="1" t="s">
        <v>29</v>
      </c>
      <c r="D339" s="2">
        <v>299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1</v>
      </c>
      <c r="O339" s="3">
        <v>96.4298</v>
      </c>
      <c r="P339" s="3">
        <v>2990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708</v>
      </c>
      <c r="B340" s="1" t="s">
        <v>709</v>
      </c>
      <c r="C340" s="1" t="s">
        <v>29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46024</v>
      </c>
      <c r="R340" s="2">
        <v>8563.85</v>
      </c>
      <c r="S340" t="b">
        <f>COUNTIF(CategoryLists!$A:$A,A340)&gt;0</f>
        <v>0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</row>
    <row r="341" spans="1:29" x14ac:dyDescent="0.25">
      <c r="A341" s="1" t="s">
        <v>710</v>
      </c>
      <c r="B341" s="1" t="s">
        <v>711</v>
      </c>
      <c r="C341" s="1" t="s">
        <v>29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45631</v>
      </c>
      <c r="R341" s="2">
        <v>6000</v>
      </c>
      <c r="S341" t="b">
        <f>COUNTIF(CategoryLists!$A:$A,A341)&gt;0</f>
        <v>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</row>
    <row r="342" spans="1:29" x14ac:dyDescent="0.25">
      <c r="A342" s="1" t="s">
        <v>712</v>
      </c>
      <c r="B342" s="1" t="s">
        <v>713</v>
      </c>
      <c r="C342" s="1" t="s">
        <v>29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45631</v>
      </c>
      <c r="R342" s="2">
        <v>2000</v>
      </c>
      <c r="S342" t="b">
        <f>COUNTIF(CategoryLists!$A:$A,A342)&gt;0</f>
        <v>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</row>
    <row r="343" spans="1:29" x14ac:dyDescent="0.25">
      <c r="A343" s="1" t="s">
        <v>714</v>
      </c>
      <c r="B343" s="1" t="s">
        <v>715</v>
      </c>
      <c r="C343" s="1" t="s">
        <v>29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>
        <v>45631</v>
      </c>
      <c r="R343" s="2">
        <v>2000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1</v>
      </c>
    </row>
    <row r="344" spans="1:29" x14ac:dyDescent="0.25">
      <c r="A344" s="1" t="s">
        <v>716</v>
      </c>
      <c r="B344" s="1" t="s">
        <v>717</v>
      </c>
      <c r="C344" s="1" t="s">
        <v>29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11">
        <v>45631</v>
      </c>
      <c r="R344" s="2">
        <v>993.7</v>
      </c>
      <c r="S344" t="b">
        <f>COUNTIF(CategoryLists!$A:$A,A344)&gt;0</f>
        <v>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1</v>
      </c>
    </row>
    <row r="345" spans="1:29" x14ac:dyDescent="0.25">
      <c r="A345" s="1" t="s">
        <v>718</v>
      </c>
      <c r="B345" s="1" t="s">
        <v>719</v>
      </c>
      <c r="C345" s="1" t="s">
        <v>29</v>
      </c>
      <c r="D345" s="2">
        <v>9.42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6282.5389999999998</v>
      </c>
      <c r="L345" s="3">
        <v>1.4E-3</v>
      </c>
      <c r="M345" s="3">
        <v>4.6399999999999997E-2</v>
      </c>
      <c r="N345" s="2">
        <v>0</v>
      </c>
      <c r="O345" s="3">
        <v>0</v>
      </c>
      <c r="P345" s="3">
        <v>0</v>
      </c>
      <c r="Q345" s="11">
        <v>45964</v>
      </c>
      <c r="R345" s="2">
        <v>2504.7800000000002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720</v>
      </c>
      <c r="B346" s="1" t="s">
        <v>721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162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45862</v>
      </c>
      <c r="R346" s="2">
        <v>310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722</v>
      </c>
      <c r="B347" s="1" t="s">
        <v>723</v>
      </c>
      <c r="C347" s="1" t="s">
        <v>55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18</v>
      </c>
      <c r="R347" s="2" t="s">
        <v>18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724</v>
      </c>
      <c r="B348" s="1" t="s">
        <v>725</v>
      </c>
      <c r="C348" s="1" t="s">
        <v>55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11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 t="s">
        <v>18</v>
      </c>
      <c r="R348" s="2" t="s">
        <v>18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726</v>
      </c>
      <c r="B349" s="1" t="s">
        <v>727</v>
      </c>
      <c r="C349" s="1" t="s">
        <v>26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45343</v>
      </c>
      <c r="R349" s="2">
        <v>30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728</v>
      </c>
      <c r="B350" s="1" t="s">
        <v>729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45343</v>
      </c>
      <c r="R350" s="2">
        <v>30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730</v>
      </c>
      <c r="B351" s="1" t="s">
        <v>731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45343</v>
      </c>
      <c r="R351" s="2">
        <v>30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732</v>
      </c>
      <c r="B352" s="1" t="s">
        <v>733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45549</v>
      </c>
      <c r="R352" s="2">
        <v>585</v>
      </c>
      <c r="S352" t="b">
        <f>COUNTIF(CategoryLists!$A:$A,A352)&gt;0</f>
        <v>0</v>
      </c>
      <c r="T352" t="b">
        <f>COUNTIF(CategoryLists!$B:$B,A352)&gt;0</f>
        <v>1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734</v>
      </c>
      <c r="B353" s="1" t="s">
        <v>735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45549</v>
      </c>
      <c r="R353" s="2">
        <v>1120</v>
      </c>
      <c r="S353" t="b">
        <f>COUNTIF(CategoryLists!$A:$A,A353)&gt;0</f>
        <v>0</v>
      </c>
      <c r="T353" t="b">
        <f>COUNTIF(CategoryLists!$B:$B,A353)&gt;0</f>
        <v>1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736</v>
      </c>
      <c r="B354" s="1" t="s">
        <v>737</v>
      </c>
      <c r="C354" s="1" t="s">
        <v>55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18</v>
      </c>
      <c r="R354" s="2" t="s">
        <v>18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738</v>
      </c>
      <c r="B355" s="1" t="s">
        <v>739</v>
      </c>
      <c r="C355" s="1" t="s">
        <v>55</v>
      </c>
      <c r="D355" s="2">
        <v>0</v>
      </c>
      <c r="E355" s="2">
        <v>6</v>
      </c>
      <c r="F355" s="2">
        <v>0</v>
      </c>
      <c r="G355" s="2">
        <v>0</v>
      </c>
      <c r="H355" s="2">
        <v>6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18</v>
      </c>
      <c r="R355" s="2" t="s">
        <v>18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740</v>
      </c>
      <c r="B356" s="1" t="s">
        <v>741</v>
      </c>
      <c r="C356" s="1" t="s">
        <v>55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18</v>
      </c>
      <c r="R356" s="2" t="s">
        <v>18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742</v>
      </c>
      <c r="B357" s="1" t="s">
        <v>743</v>
      </c>
      <c r="C357" s="1" t="s">
        <v>744</v>
      </c>
      <c r="D357" s="2">
        <v>1523</v>
      </c>
      <c r="E357" s="2">
        <v>132</v>
      </c>
      <c r="F357" s="2">
        <v>150</v>
      </c>
      <c r="G357" s="2">
        <v>219</v>
      </c>
      <c r="H357" s="2">
        <v>167</v>
      </c>
      <c r="I357" s="3">
        <v>9.1196999999999999</v>
      </c>
      <c r="J357" s="3">
        <v>273.596</v>
      </c>
      <c r="K357" s="2">
        <v>298</v>
      </c>
      <c r="L357" s="3">
        <v>5.1106999999999996</v>
      </c>
      <c r="M357" s="3">
        <v>158.43289999999999</v>
      </c>
      <c r="N357" s="2">
        <v>124</v>
      </c>
      <c r="O357" s="3">
        <v>3.9609999999999999</v>
      </c>
      <c r="P357" s="3">
        <v>122.82250000000001</v>
      </c>
      <c r="Q357" s="11" t="s">
        <v>18</v>
      </c>
      <c r="R357" s="2" t="s">
        <v>18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</row>
    <row r="358" spans="1:29" x14ac:dyDescent="0.25">
      <c r="A358" s="1" t="s">
        <v>745</v>
      </c>
      <c r="B358" s="1" t="s">
        <v>746</v>
      </c>
      <c r="C358" s="1" t="s">
        <v>744</v>
      </c>
      <c r="D358" s="2">
        <v>16485</v>
      </c>
      <c r="E358" s="2">
        <v>54</v>
      </c>
      <c r="F358" s="2">
        <v>665</v>
      </c>
      <c r="G358" s="2">
        <v>1006</v>
      </c>
      <c r="H358" s="2">
        <v>575</v>
      </c>
      <c r="I358" s="3">
        <v>28.669499999999999</v>
      </c>
      <c r="J358" s="3">
        <v>860.08989999999994</v>
      </c>
      <c r="K358" s="2">
        <v>1083</v>
      </c>
      <c r="L358" s="3">
        <v>15.2216</v>
      </c>
      <c r="M358" s="3">
        <v>471.87090000000001</v>
      </c>
      <c r="N358" s="2">
        <v>390</v>
      </c>
      <c r="O358" s="3">
        <v>13.6318</v>
      </c>
      <c r="P358" s="3">
        <v>422.69229999999999</v>
      </c>
      <c r="Q358" s="11">
        <v>46141</v>
      </c>
      <c r="R358" s="2">
        <v>18600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0</v>
      </c>
    </row>
    <row r="359" spans="1:29" x14ac:dyDescent="0.25">
      <c r="A359" s="1" t="s">
        <v>747</v>
      </c>
      <c r="B359" s="1" t="s">
        <v>748</v>
      </c>
      <c r="C359" s="1" t="s">
        <v>26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195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749</v>
      </c>
      <c r="B360" s="1" t="s">
        <v>750</v>
      </c>
      <c r="C360" s="1" t="s">
        <v>744</v>
      </c>
      <c r="D360" s="2">
        <v>0</v>
      </c>
      <c r="E360" s="2">
        <v>19</v>
      </c>
      <c r="F360" s="2">
        <v>0</v>
      </c>
      <c r="G360" s="2">
        <v>0</v>
      </c>
      <c r="H360" s="2">
        <v>19</v>
      </c>
      <c r="I360" s="3">
        <v>0</v>
      </c>
      <c r="J360" s="3">
        <v>0</v>
      </c>
      <c r="K360" s="2">
        <v>6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751</v>
      </c>
      <c r="B361" s="1" t="s">
        <v>752</v>
      </c>
      <c r="C361" s="1" t="s">
        <v>21</v>
      </c>
      <c r="D361" s="2">
        <v>0</v>
      </c>
      <c r="E361" s="2">
        <v>440</v>
      </c>
      <c r="F361" s="2">
        <v>307</v>
      </c>
      <c r="G361" s="2">
        <v>413</v>
      </c>
      <c r="H361" s="2">
        <v>386.66660000000002</v>
      </c>
      <c r="I361" s="3">
        <v>0</v>
      </c>
      <c r="J361" s="3">
        <v>0</v>
      </c>
      <c r="K361" s="2">
        <v>340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46181</v>
      </c>
      <c r="R361" s="2">
        <v>400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753</v>
      </c>
      <c r="B362" s="1" t="s">
        <v>754</v>
      </c>
      <c r="C362" s="1" t="s">
        <v>21</v>
      </c>
      <c r="D362" s="2">
        <v>2740</v>
      </c>
      <c r="E362" s="2">
        <v>110</v>
      </c>
      <c r="F362" s="2">
        <v>174</v>
      </c>
      <c r="G362" s="2">
        <v>348</v>
      </c>
      <c r="H362" s="2">
        <v>210.66659999999999</v>
      </c>
      <c r="I362" s="3">
        <v>13.0063</v>
      </c>
      <c r="J362" s="3">
        <v>390.19110000000001</v>
      </c>
      <c r="K362" s="2">
        <v>182</v>
      </c>
      <c r="L362" s="3">
        <v>15.0549</v>
      </c>
      <c r="M362" s="3">
        <v>466.70859999999999</v>
      </c>
      <c r="N362" s="2">
        <v>12</v>
      </c>
      <c r="O362" s="3">
        <v>73.637500000000003</v>
      </c>
      <c r="P362" s="3">
        <v>2283.3332999999998</v>
      </c>
      <c r="Q362" s="11">
        <v>46161</v>
      </c>
      <c r="R362" s="2">
        <v>792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755</v>
      </c>
      <c r="B363" s="1" t="s">
        <v>756</v>
      </c>
      <c r="C363" s="1" t="s">
        <v>21</v>
      </c>
      <c r="D363" s="2">
        <v>3459</v>
      </c>
      <c r="E363" s="2">
        <v>186</v>
      </c>
      <c r="F363" s="2">
        <v>389</v>
      </c>
      <c r="G363" s="2">
        <v>324</v>
      </c>
      <c r="H363" s="2">
        <v>299.66660000000002</v>
      </c>
      <c r="I363" s="3">
        <v>11.5428</v>
      </c>
      <c r="J363" s="3">
        <v>346.2878</v>
      </c>
      <c r="K363" s="2">
        <v>570</v>
      </c>
      <c r="L363" s="3">
        <v>6.0683999999999996</v>
      </c>
      <c r="M363" s="3">
        <v>188.12200000000001</v>
      </c>
      <c r="N363" s="2">
        <v>624</v>
      </c>
      <c r="O363" s="3">
        <v>1.7877000000000001</v>
      </c>
      <c r="P363" s="3">
        <v>55.432600000000001</v>
      </c>
      <c r="Q363" s="11">
        <v>46130</v>
      </c>
      <c r="R363" s="2">
        <v>2232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757</v>
      </c>
      <c r="B364" s="1" t="s">
        <v>758</v>
      </c>
      <c r="C364" s="1" t="s">
        <v>21</v>
      </c>
      <c r="D364" s="2">
        <v>1768</v>
      </c>
      <c r="E364" s="2">
        <v>4</v>
      </c>
      <c r="F364" s="2">
        <v>488</v>
      </c>
      <c r="G364" s="2">
        <v>420</v>
      </c>
      <c r="H364" s="2">
        <v>304</v>
      </c>
      <c r="I364" s="3">
        <v>5.8156999999999996</v>
      </c>
      <c r="J364" s="3">
        <v>174.4742</v>
      </c>
      <c r="K364" s="2">
        <v>244</v>
      </c>
      <c r="L364" s="3">
        <v>7.2458999999999998</v>
      </c>
      <c r="M364" s="3">
        <v>224.62479999999999</v>
      </c>
      <c r="N364" s="2">
        <v>2196</v>
      </c>
      <c r="O364" s="3">
        <v>0.2596</v>
      </c>
      <c r="P364" s="3">
        <v>8.0510000000000002</v>
      </c>
      <c r="Q364" s="11">
        <v>46161</v>
      </c>
      <c r="R364" s="2">
        <v>360</v>
      </c>
      <c r="S364" t="b">
        <f>COUNTIF(CategoryLists!$A:$A,A364)&gt;0</f>
        <v>0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759</v>
      </c>
      <c r="B365" s="1" t="s">
        <v>760</v>
      </c>
      <c r="C365" s="1" t="s">
        <v>21</v>
      </c>
      <c r="D365" s="2">
        <v>58</v>
      </c>
      <c r="E365" s="2">
        <v>48</v>
      </c>
      <c r="F365" s="2">
        <v>12</v>
      </c>
      <c r="G365" s="2">
        <v>43</v>
      </c>
      <c r="H365" s="2">
        <v>34.333300000000001</v>
      </c>
      <c r="I365" s="3">
        <v>1.6893</v>
      </c>
      <c r="J365" s="3">
        <v>50.6815</v>
      </c>
      <c r="K365" s="2">
        <v>50</v>
      </c>
      <c r="L365" s="3">
        <v>1.1599999999999999</v>
      </c>
      <c r="M365" s="3">
        <v>35.96</v>
      </c>
      <c r="N365" s="2">
        <v>9</v>
      </c>
      <c r="O365" s="3">
        <v>2.0783</v>
      </c>
      <c r="P365" s="3">
        <v>64.444400000000002</v>
      </c>
      <c r="Q365" s="11">
        <v>45964</v>
      </c>
      <c r="R365" s="2">
        <v>36</v>
      </c>
      <c r="S365" t="b">
        <f>COUNTIF(CategoryLists!$A:$A,A365)&gt;0</f>
        <v>0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761</v>
      </c>
      <c r="B366" s="1" t="s">
        <v>762</v>
      </c>
      <c r="C366" s="1" t="s">
        <v>21</v>
      </c>
      <c r="D366" s="2">
        <v>0</v>
      </c>
      <c r="E366" s="2">
        <v>37</v>
      </c>
      <c r="F366" s="2">
        <v>0</v>
      </c>
      <c r="G366" s="2">
        <v>0</v>
      </c>
      <c r="H366" s="2">
        <v>37</v>
      </c>
      <c r="I366" s="3">
        <v>0</v>
      </c>
      <c r="J366" s="3">
        <v>0</v>
      </c>
      <c r="K366" s="2">
        <v>44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45964</v>
      </c>
      <c r="R366" s="2">
        <v>36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763</v>
      </c>
      <c r="B367" s="1" t="s">
        <v>764</v>
      </c>
      <c r="C367" s="1" t="s">
        <v>21</v>
      </c>
      <c r="D367" s="2">
        <v>0</v>
      </c>
      <c r="E367" s="2">
        <v>45</v>
      </c>
      <c r="F367" s="2">
        <v>60</v>
      </c>
      <c r="G367" s="2">
        <v>24</v>
      </c>
      <c r="H367" s="2">
        <v>43</v>
      </c>
      <c r="I367" s="3">
        <v>0</v>
      </c>
      <c r="J367" s="3">
        <v>0</v>
      </c>
      <c r="K367" s="2">
        <v>56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46161</v>
      </c>
      <c r="R367" s="2">
        <v>60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765</v>
      </c>
      <c r="B368" s="1" t="s">
        <v>766</v>
      </c>
      <c r="C368" s="1" t="s">
        <v>21</v>
      </c>
      <c r="D368" s="2">
        <v>40</v>
      </c>
      <c r="E368" s="2">
        <v>18</v>
      </c>
      <c r="F368" s="2">
        <v>0</v>
      </c>
      <c r="G368" s="2">
        <v>13</v>
      </c>
      <c r="H368" s="2">
        <v>15.5</v>
      </c>
      <c r="I368" s="3">
        <v>2.5806</v>
      </c>
      <c r="J368" s="3">
        <v>77.429299999999998</v>
      </c>
      <c r="K368" s="2">
        <v>0</v>
      </c>
      <c r="L368" s="3">
        <v>0</v>
      </c>
      <c r="M368" s="3">
        <v>0</v>
      </c>
      <c r="N368" s="2">
        <v>7</v>
      </c>
      <c r="O368" s="3">
        <v>1.8428</v>
      </c>
      <c r="P368" s="3">
        <v>57.142800000000001</v>
      </c>
      <c r="Q368" s="11">
        <v>46143</v>
      </c>
      <c r="R368" s="2">
        <v>60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767</v>
      </c>
      <c r="B369" s="1" t="s">
        <v>768</v>
      </c>
      <c r="C369" s="1" t="s">
        <v>55</v>
      </c>
      <c r="D369" s="2">
        <v>359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45911</v>
      </c>
      <c r="R369" s="2">
        <v>600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769</v>
      </c>
      <c r="B370" s="1" t="s">
        <v>770</v>
      </c>
      <c r="C370" s="1" t="s">
        <v>21</v>
      </c>
      <c r="D370" s="2">
        <v>130</v>
      </c>
      <c r="E370" s="2">
        <v>3</v>
      </c>
      <c r="F370" s="2">
        <v>0</v>
      </c>
      <c r="G370" s="2">
        <v>13</v>
      </c>
      <c r="H370" s="2">
        <v>8</v>
      </c>
      <c r="I370" s="3">
        <v>16.25</v>
      </c>
      <c r="J370" s="3">
        <v>487.62189999999998</v>
      </c>
      <c r="K370" s="2">
        <v>0</v>
      </c>
      <c r="L370" s="3">
        <v>0</v>
      </c>
      <c r="M370" s="3">
        <v>0</v>
      </c>
      <c r="N370" s="2">
        <v>9</v>
      </c>
      <c r="O370" s="3">
        <v>4.6582999999999997</v>
      </c>
      <c r="P370" s="3">
        <v>144.4444</v>
      </c>
      <c r="Q370" s="11">
        <v>46056</v>
      </c>
      <c r="R370" s="2">
        <v>120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771</v>
      </c>
      <c r="B371" s="1" t="s">
        <v>772</v>
      </c>
      <c r="C371" s="1" t="s">
        <v>29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45010</v>
      </c>
      <c r="R371" s="2">
        <v>124.8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</row>
    <row r="372" spans="1:29" x14ac:dyDescent="0.25">
      <c r="A372" s="1" t="s">
        <v>773</v>
      </c>
      <c r="B372" s="1" t="s">
        <v>774</v>
      </c>
      <c r="C372" s="1" t="s">
        <v>26</v>
      </c>
      <c r="D372" s="2">
        <v>53</v>
      </c>
      <c r="E372" s="2">
        <v>48</v>
      </c>
      <c r="F372" s="2">
        <v>34</v>
      </c>
      <c r="G372" s="2">
        <v>56</v>
      </c>
      <c r="H372" s="2">
        <v>46</v>
      </c>
      <c r="I372" s="3">
        <v>1.1520999999999999</v>
      </c>
      <c r="J372" s="3">
        <v>34.565899999999999</v>
      </c>
      <c r="K372" s="2">
        <v>57</v>
      </c>
      <c r="L372" s="3">
        <v>0.92979999999999996</v>
      </c>
      <c r="M372" s="3">
        <v>28.8247</v>
      </c>
      <c r="N372" s="2">
        <v>5</v>
      </c>
      <c r="O372" s="3">
        <v>3.4184999999999999</v>
      </c>
      <c r="P372" s="3">
        <v>106</v>
      </c>
      <c r="Q372" s="11">
        <v>46193</v>
      </c>
      <c r="R372" s="2">
        <v>100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775</v>
      </c>
      <c r="B373" s="1" t="s">
        <v>776</v>
      </c>
      <c r="C373" s="1" t="s">
        <v>55</v>
      </c>
      <c r="D373" s="2">
        <v>3</v>
      </c>
      <c r="E373" s="2">
        <v>139</v>
      </c>
      <c r="F373" s="2">
        <v>92</v>
      </c>
      <c r="G373" s="2">
        <v>33</v>
      </c>
      <c r="H373" s="2">
        <v>88</v>
      </c>
      <c r="I373" s="3">
        <v>3.4000000000000002E-2</v>
      </c>
      <c r="J373" s="3">
        <v>1.0226999999999999</v>
      </c>
      <c r="K373" s="2">
        <v>109</v>
      </c>
      <c r="L373" s="3">
        <v>2.75E-2</v>
      </c>
      <c r="M373" s="3">
        <v>0.85319999999999996</v>
      </c>
      <c r="N373" s="2">
        <v>20</v>
      </c>
      <c r="O373" s="3">
        <v>4.8300000000000003E-2</v>
      </c>
      <c r="P373" s="3">
        <v>1.5</v>
      </c>
      <c r="Q373" s="11" t="s">
        <v>18</v>
      </c>
      <c r="R373" s="2" t="s">
        <v>18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777</v>
      </c>
      <c r="B374" s="1" t="s">
        <v>778</v>
      </c>
      <c r="C374" s="1" t="s">
        <v>26</v>
      </c>
      <c r="D374" s="2">
        <v>4</v>
      </c>
      <c r="E374" s="2">
        <v>4</v>
      </c>
      <c r="F374" s="2">
        <v>3</v>
      </c>
      <c r="G374" s="2">
        <v>4</v>
      </c>
      <c r="H374" s="2">
        <v>3.6665999999999999</v>
      </c>
      <c r="I374" s="3">
        <v>1.0909</v>
      </c>
      <c r="J374" s="3">
        <v>32.733199999999997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46153</v>
      </c>
      <c r="R374" s="2">
        <v>10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779</v>
      </c>
      <c r="B375" s="1" t="s">
        <v>780</v>
      </c>
      <c r="C375" s="1" t="s">
        <v>55</v>
      </c>
      <c r="D375" s="2">
        <v>2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 t="s">
        <v>18</v>
      </c>
      <c r="R375" s="2" t="s">
        <v>18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781</v>
      </c>
      <c r="B376" s="1" t="s">
        <v>782</v>
      </c>
      <c r="C376" s="1" t="s">
        <v>55</v>
      </c>
      <c r="D376" s="2">
        <v>10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 t="s">
        <v>18</v>
      </c>
      <c r="R376" s="2" t="s">
        <v>18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783</v>
      </c>
      <c r="B377" s="1" t="s">
        <v>784</v>
      </c>
      <c r="C377" s="1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45649</v>
      </c>
      <c r="R377" s="2">
        <v>12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1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</row>
    <row r="378" spans="1:29" x14ac:dyDescent="0.25">
      <c r="A378" s="1" t="s">
        <v>785</v>
      </c>
      <c r="B378" s="1" t="s">
        <v>786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45602</v>
      </c>
      <c r="R378" s="2">
        <v>6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1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787</v>
      </c>
      <c r="B379" s="1" t="s">
        <v>788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45020</v>
      </c>
      <c r="R379" s="2">
        <v>18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1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</row>
    <row r="380" spans="1:29" x14ac:dyDescent="0.25">
      <c r="A380" s="1" t="s">
        <v>789</v>
      </c>
      <c r="B380" s="1" t="s">
        <v>790</v>
      </c>
      <c r="C380" s="1" t="s">
        <v>21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45644</v>
      </c>
      <c r="R380" s="2">
        <v>48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1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</row>
    <row r="381" spans="1:29" x14ac:dyDescent="0.25">
      <c r="A381" s="1" t="s">
        <v>791</v>
      </c>
      <c r="B381" s="1" t="s">
        <v>792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45602</v>
      </c>
      <c r="R381" s="2">
        <v>24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1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</row>
    <row r="382" spans="1:29" x14ac:dyDescent="0.25">
      <c r="A382" s="1" t="s">
        <v>793</v>
      </c>
      <c r="B382" s="1" t="s">
        <v>794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45406</v>
      </c>
      <c r="R382" s="2">
        <v>1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795</v>
      </c>
      <c r="B383" s="1" t="s">
        <v>796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45622</v>
      </c>
      <c r="R383" s="2">
        <v>36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797</v>
      </c>
      <c r="B384" s="1" t="s">
        <v>798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45573</v>
      </c>
      <c r="R384" s="2">
        <v>6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799</v>
      </c>
      <c r="B385" s="1" t="s">
        <v>800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801</v>
      </c>
      <c r="B386" s="1" t="s">
        <v>802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6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803</v>
      </c>
      <c r="B387" s="1" t="s">
        <v>804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2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805</v>
      </c>
      <c r="B388" s="1" t="s">
        <v>806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807</v>
      </c>
      <c r="B389" s="1" t="s">
        <v>808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809</v>
      </c>
      <c r="B390" s="1" t="s">
        <v>810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44928</v>
      </c>
      <c r="R390" s="2">
        <v>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811</v>
      </c>
      <c r="B391" s="1" t="s">
        <v>812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45656</v>
      </c>
      <c r="R391" s="2">
        <v>12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813</v>
      </c>
      <c r="B392" s="1" t="s">
        <v>814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24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815</v>
      </c>
      <c r="B393" s="1" t="s">
        <v>816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18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817</v>
      </c>
      <c r="B394" s="1" t="s">
        <v>818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45143</v>
      </c>
      <c r="R394" s="2">
        <v>24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819</v>
      </c>
      <c r="B395" s="1" t="s">
        <v>820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45558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821</v>
      </c>
      <c r="B396" s="1" t="s">
        <v>822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44970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823</v>
      </c>
      <c r="B397" s="1" t="s">
        <v>824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825</v>
      </c>
      <c r="B398" s="1" t="s">
        <v>826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827</v>
      </c>
      <c r="B399" s="1" t="s">
        <v>828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12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829</v>
      </c>
      <c r="B400" s="1" t="s">
        <v>830</v>
      </c>
      <c r="C400" s="1" t="s">
        <v>52</v>
      </c>
      <c r="D400" s="2">
        <v>106</v>
      </c>
      <c r="E400" s="2">
        <v>314</v>
      </c>
      <c r="F400" s="2">
        <v>207</v>
      </c>
      <c r="G400" s="2">
        <v>464</v>
      </c>
      <c r="H400" s="2">
        <v>328.33330000000001</v>
      </c>
      <c r="I400" s="3">
        <v>0.32279999999999998</v>
      </c>
      <c r="J400" s="3">
        <v>9.6852999999999998</v>
      </c>
      <c r="K400" s="2">
        <v>316</v>
      </c>
      <c r="L400" s="3">
        <v>0.33539999999999998</v>
      </c>
      <c r="M400" s="3">
        <v>10.3987</v>
      </c>
      <c r="N400" s="2">
        <v>136</v>
      </c>
      <c r="O400" s="3">
        <v>0.25130000000000002</v>
      </c>
      <c r="P400" s="3">
        <v>7.7941000000000003</v>
      </c>
      <c r="Q400" s="11">
        <v>46211</v>
      </c>
      <c r="R400" s="2">
        <v>96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0</v>
      </c>
    </row>
    <row r="401" spans="1:29" x14ac:dyDescent="0.25">
      <c r="A401" s="1" t="s">
        <v>831</v>
      </c>
      <c r="B401" s="1" t="s">
        <v>832</v>
      </c>
      <c r="C401" s="1" t="s">
        <v>52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44928</v>
      </c>
      <c r="R401" s="2">
        <v>12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833</v>
      </c>
      <c r="B402" s="1" t="s">
        <v>834</v>
      </c>
      <c r="C402" s="1" t="s">
        <v>52</v>
      </c>
      <c r="D402" s="2">
        <v>155</v>
      </c>
      <c r="E402" s="2">
        <v>213</v>
      </c>
      <c r="F402" s="2">
        <v>236</v>
      </c>
      <c r="G402" s="2">
        <v>247</v>
      </c>
      <c r="H402" s="2">
        <v>232</v>
      </c>
      <c r="I402" s="3">
        <v>0.66810000000000003</v>
      </c>
      <c r="J402" s="3">
        <v>20.043099999999999</v>
      </c>
      <c r="K402" s="2">
        <v>188</v>
      </c>
      <c r="L402" s="3">
        <v>0.82440000000000002</v>
      </c>
      <c r="M402" s="3">
        <v>25.558499999999999</v>
      </c>
      <c r="N402" s="2">
        <v>82</v>
      </c>
      <c r="O402" s="3">
        <v>0.60960000000000003</v>
      </c>
      <c r="P402" s="3">
        <v>18.9024</v>
      </c>
      <c r="Q402" s="11">
        <v>46211</v>
      </c>
      <c r="R402" s="2">
        <v>72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0</v>
      </c>
    </row>
    <row r="403" spans="1:29" x14ac:dyDescent="0.25">
      <c r="A403" s="1" t="s">
        <v>835</v>
      </c>
      <c r="B403" s="1" t="s">
        <v>836</v>
      </c>
      <c r="C403" s="1" t="s">
        <v>52</v>
      </c>
      <c r="D403" s="2">
        <v>19</v>
      </c>
      <c r="E403" s="2">
        <v>16</v>
      </c>
      <c r="F403" s="2">
        <v>16</v>
      </c>
      <c r="G403" s="2">
        <v>21</v>
      </c>
      <c r="H403" s="2">
        <v>17.666599999999999</v>
      </c>
      <c r="I403" s="3">
        <v>1.0753999999999999</v>
      </c>
      <c r="J403" s="3">
        <v>32.268999999999998</v>
      </c>
      <c r="K403" s="2">
        <v>24</v>
      </c>
      <c r="L403" s="3">
        <v>0.79159999999999997</v>
      </c>
      <c r="M403" s="3">
        <v>24.544599999999999</v>
      </c>
      <c r="N403" s="2">
        <v>5</v>
      </c>
      <c r="O403" s="3">
        <v>1.2255</v>
      </c>
      <c r="P403" s="3">
        <v>38</v>
      </c>
      <c r="Q403" s="11">
        <v>46211</v>
      </c>
      <c r="R403" s="2">
        <v>24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0</v>
      </c>
    </row>
    <row r="404" spans="1:29" x14ac:dyDescent="0.25">
      <c r="A404" s="1" t="s">
        <v>837</v>
      </c>
      <c r="B404" s="1" t="s">
        <v>838</v>
      </c>
      <c r="C404" s="1" t="s">
        <v>52</v>
      </c>
      <c r="D404" s="2">
        <v>40</v>
      </c>
      <c r="E404" s="2">
        <v>53</v>
      </c>
      <c r="F404" s="2">
        <v>36</v>
      </c>
      <c r="G404" s="2">
        <v>39</v>
      </c>
      <c r="H404" s="2">
        <v>42.666600000000003</v>
      </c>
      <c r="I404" s="3">
        <v>0.9375</v>
      </c>
      <c r="J404" s="3">
        <v>28.125399999999999</v>
      </c>
      <c r="K404" s="2">
        <v>22</v>
      </c>
      <c r="L404" s="3">
        <v>1.8181</v>
      </c>
      <c r="M404" s="3">
        <v>56.369700000000002</v>
      </c>
      <c r="N404" s="2">
        <v>20</v>
      </c>
      <c r="O404" s="3">
        <v>0.64500000000000002</v>
      </c>
      <c r="P404" s="3">
        <v>20</v>
      </c>
      <c r="Q404" s="11">
        <v>46211</v>
      </c>
      <c r="R404" s="2">
        <v>30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0</v>
      </c>
    </row>
    <row r="405" spans="1:29" x14ac:dyDescent="0.25">
      <c r="A405" s="1" t="s">
        <v>839</v>
      </c>
      <c r="B405" s="1" t="s">
        <v>840</v>
      </c>
      <c r="C405" s="1" t="s">
        <v>52</v>
      </c>
      <c r="D405" s="2">
        <v>8</v>
      </c>
      <c r="E405" s="2">
        <v>1</v>
      </c>
      <c r="F405" s="2">
        <v>2</v>
      </c>
      <c r="G405" s="2">
        <v>1</v>
      </c>
      <c r="H405" s="2">
        <v>1.3332999999999999</v>
      </c>
      <c r="I405" s="3">
        <v>6.0000999999999998</v>
      </c>
      <c r="J405" s="3">
        <v>180.18010000000001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46157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841</v>
      </c>
      <c r="B406" s="1" t="s">
        <v>842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1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45687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843</v>
      </c>
      <c r="B407" s="1" t="s">
        <v>844</v>
      </c>
      <c r="C407" s="1" t="s">
        <v>52</v>
      </c>
      <c r="D407" s="2">
        <v>121</v>
      </c>
      <c r="E407" s="2">
        <v>206</v>
      </c>
      <c r="F407" s="2">
        <v>80</v>
      </c>
      <c r="G407" s="2">
        <v>153</v>
      </c>
      <c r="H407" s="2">
        <v>146.33330000000001</v>
      </c>
      <c r="I407" s="3">
        <v>0.82679999999999998</v>
      </c>
      <c r="J407" s="3">
        <v>24.806699999999999</v>
      </c>
      <c r="K407" s="2">
        <v>485</v>
      </c>
      <c r="L407" s="3">
        <v>0.24940000000000001</v>
      </c>
      <c r="M407" s="3">
        <v>7.734</v>
      </c>
      <c r="N407" s="2">
        <v>56</v>
      </c>
      <c r="O407" s="3">
        <v>0.69679999999999997</v>
      </c>
      <c r="P407" s="3">
        <v>21.607099999999999</v>
      </c>
      <c r="Q407" s="11">
        <v>46197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845</v>
      </c>
      <c r="B408" s="1" t="s">
        <v>846</v>
      </c>
      <c r="C408" s="1" t="s">
        <v>52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44952</v>
      </c>
      <c r="R408" s="2">
        <v>60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847</v>
      </c>
      <c r="B409" s="1" t="s">
        <v>848</v>
      </c>
      <c r="C409" s="1" t="s">
        <v>55</v>
      </c>
      <c r="D409" s="2">
        <v>22</v>
      </c>
      <c r="E409" s="2">
        <v>26</v>
      </c>
      <c r="F409" s="2">
        <v>23</v>
      </c>
      <c r="G409" s="2">
        <v>37</v>
      </c>
      <c r="H409" s="2">
        <v>28.666599999999999</v>
      </c>
      <c r="I409" s="3">
        <v>0.76739999999999997</v>
      </c>
      <c r="J409" s="3">
        <v>23.0245</v>
      </c>
      <c r="K409" s="2">
        <v>26</v>
      </c>
      <c r="L409" s="3">
        <v>0.84609999999999996</v>
      </c>
      <c r="M409" s="3">
        <v>26.231000000000002</v>
      </c>
      <c r="N409" s="2">
        <v>10</v>
      </c>
      <c r="O409" s="3">
        <v>0.70950000000000002</v>
      </c>
      <c r="P409" s="3">
        <v>22</v>
      </c>
      <c r="Q409" s="11">
        <v>46211</v>
      </c>
      <c r="R409" s="2">
        <v>24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849</v>
      </c>
      <c r="B410" s="1" t="s">
        <v>850</v>
      </c>
      <c r="C410" s="1" t="s">
        <v>55</v>
      </c>
      <c r="D410" s="2">
        <v>13</v>
      </c>
      <c r="E410" s="2">
        <v>31</v>
      </c>
      <c r="F410" s="2">
        <v>58</v>
      </c>
      <c r="G410" s="2">
        <v>31</v>
      </c>
      <c r="H410" s="2">
        <v>40</v>
      </c>
      <c r="I410" s="3">
        <v>0.32500000000000001</v>
      </c>
      <c r="J410" s="3">
        <v>9.7501999999999995</v>
      </c>
      <c r="K410" s="2">
        <v>32</v>
      </c>
      <c r="L410" s="3">
        <v>0.40620000000000001</v>
      </c>
      <c r="M410" s="3">
        <v>12.5944</v>
      </c>
      <c r="N410" s="2">
        <v>26</v>
      </c>
      <c r="O410" s="3">
        <v>0.16120000000000001</v>
      </c>
      <c r="P410" s="3">
        <v>5</v>
      </c>
      <c r="Q410" s="11">
        <v>46197</v>
      </c>
      <c r="R410" s="2">
        <v>24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851</v>
      </c>
      <c r="B411" s="1" t="s">
        <v>852</v>
      </c>
      <c r="C411" s="1" t="s">
        <v>21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6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853</v>
      </c>
      <c r="B412" s="1" t="s">
        <v>854</v>
      </c>
      <c r="C412" s="1" t="s">
        <v>55</v>
      </c>
      <c r="D412" s="2">
        <v>131</v>
      </c>
      <c r="E412" s="2">
        <v>165</v>
      </c>
      <c r="F412" s="2">
        <v>233</v>
      </c>
      <c r="G412" s="2">
        <v>178</v>
      </c>
      <c r="H412" s="2">
        <v>192</v>
      </c>
      <c r="I412" s="3">
        <v>0.68220000000000003</v>
      </c>
      <c r="J412" s="3">
        <v>20.468699999999998</v>
      </c>
      <c r="K412" s="2">
        <v>205</v>
      </c>
      <c r="L412" s="3">
        <v>0.63900000000000001</v>
      </c>
      <c r="M412" s="3">
        <v>19.809699999999999</v>
      </c>
      <c r="N412" s="2">
        <v>63</v>
      </c>
      <c r="O412" s="3">
        <v>0.67049999999999998</v>
      </c>
      <c r="P412" s="3">
        <v>20.793600000000001</v>
      </c>
      <c r="Q412" s="11">
        <v>46211</v>
      </c>
      <c r="R412" s="2">
        <v>36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855</v>
      </c>
      <c r="B413" s="1" t="s">
        <v>856</v>
      </c>
      <c r="C413" s="1" t="s">
        <v>55</v>
      </c>
      <c r="D413" s="2">
        <v>6</v>
      </c>
      <c r="E413" s="2">
        <v>11</v>
      </c>
      <c r="F413" s="2">
        <v>16</v>
      </c>
      <c r="G413" s="2">
        <v>15</v>
      </c>
      <c r="H413" s="2">
        <v>14</v>
      </c>
      <c r="I413" s="3">
        <v>0.42849999999999999</v>
      </c>
      <c r="J413" s="3">
        <v>12.8589</v>
      </c>
      <c r="K413" s="2">
        <v>37</v>
      </c>
      <c r="L413" s="3">
        <v>0.16209999999999999</v>
      </c>
      <c r="M413" s="3">
        <v>5.0271999999999997</v>
      </c>
      <c r="N413" s="2">
        <v>11</v>
      </c>
      <c r="O413" s="3">
        <v>0.1759</v>
      </c>
      <c r="P413" s="3">
        <v>5.4545000000000003</v>
      </c>
      <c r="Q413" s="11">
        <v>46188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857</v>
      </c>
      <c r="B414" s="1" t="s">
        <v>858</v>
      </c>
      <c r="C414" s="1" t="s">
        <v>55</v>
      </c>
      <c r="D414" s="2">
        <v>18</v>
      </c>
      <c r="E414" s="2">
        <v>47</v>
      </c>
      <c r="F414" s="2">
        <v>32</v>
      </c>
      <c r="G414" s="2">
        <v>44</v>
      </c>
      <c r="H414" s="2">
        <v>41</v>
      </c>
      <c r="I414" s="3">
        <v>0.439</v>
      </c>
      <c r="J414" s="3">
        <v>13.1713</v>
      </c>
      <c r="K414" s="2">
        <v>43</v>
      </c>
      <c r="L414" s="3">
        <v>0.41860000000000003</v>
      </c>
      <c r="M414" s="3">
        <v>12.977600000000001</v>
      </c>
      <c r="N414" s="2">
        <v>10</v>
      </c>
      <c r="O414" s="3">
        <v>0.58050000000000002</v>
      </c>
      <c r="P414" s="3">
        <v>18</v>
      </c>
      <c r="Q414" s="11">
        <v>46211</v>
      </c>
      <c r="R414" s="2">
        <v>12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859</v>
      </c>
      <c r="B415" s="1" t="s">
        <v>860</v>
      </c>
      <c r="C415" s="1" t="s">
        <v>55</v>
      </c>
      <c r="D415" s="2">
        <v>66</v>
      </c>
      <c r="E415" s="2">
        <v>159</v>
      </c>
      <c r="F415" s="2">
        <v>37</v>
      </c>
      <c r="G415" s="2">
        <v>69</v>
      </c>
      <c r="H415" s="2">
        <v>88.333299999999994</v>
      </c>
      <c r="I415" s="3">
        <v>0.74709999999999999</v>
      </c>
      <c r="J415" s="3">
        <v>22.415400000000002</v>
      </c>
      <c r="K415" s="2">
        <v>129</v>
      </c>
      <c r="L415" s="3">
        <v>0.51160000000000005</v>
      </c>
      <c r="M415" s="3">
        <v>15.860799999999999</v>
      </c>
      <c r="N415" s="2">
        <v>154</v>
      </c>
      <c r="O415" s="3">
        <v>0.13819999999999999</v>
      </c>
      <c r="P415" s="3">
        <v>4.2857000000000003</v>
      </c>
      <c r="Q415" s="11">
        <v>46211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861</v>
      </c>
      <c r="B416" s="1" t="s">
        <v>862</v>
      </c>
      <c r="C416" s="1" t="s">
        <v>55</v>
      </c>
      <c r="D416" s="2">
        <v>62</v>
      </c>
      <c r="E416" s="2">
        <v>23</v>
      </c>
      <c r="F416" s="2">
        <v>26</v>
      </c>
      <c r="G416" s="2">
        <v>60</v>
      </c>
      <c r="H416" s="2">
        <v>36.333300000000001</v>
      </c>
      <c r="I416" s="3">
        <v>1.7063999999999999</v>
      </c>
      <c r="J416" s="3">
        <v>51.193100000000001</v>
      </c>
      <c r="K416" s="2">
        <v>78</v>
      </c>
      <c r="L416" s="3">
        <v>0.79479999999999995</v>
      </c>
      <c r="M416" s="3">
        <v>24.641300000000001</v>
      </c>
      <c r="N416" s="2">
        <v>130</v>
      </c>
      <c r="O416" s="3">
        <v>0.15379999999999999</v>
      </c>
      <c r="P416" s="3">
        <v>4.7691999999999997</v>
      </c>
      <c r="Q416" s="11">
        <v>46211</v>
      </c>
      <c r="R416" s="2">
        <v>60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863</v>
      </c>
      <c r="B417" s="1" t="s">
        <v>864</v>
      </c>
      <c r="C417" s="1" t="s">
        <v>55</v>
      </c>
      <c r="D417" s="2">
        <v>9</v>
      </c>
      <c r="E417" s="2">
        <v>0</v>
      </c>
      <c r="F417" s="2">
        <v>0</v>
      </c>
      <c r="G417" s="2">
        <v>12</v>
      </c>
      <c r="H417" s="2">
        <v>12</v>
      </c>
      <c r="I417" s="3">
        <v>0.75</v>
      </c>
      <c r="J417" s="3">
        <v>22.5</v>
      </c>
      <c r="K417" s="2">
        <v>15</v>
      </c>
      <c r="L417" s="3">
        <v>0.6</v>
      </c>
      <c r="M417" s="3">
        <v>18.602699999999999</v>
      </c>
      <c r="N417" s="2">
        <v>0</v>
      </c>
      <c r="O417" s="3">
        <v>0</v>
      </c>
      <c r="P417" s="3">
        <v>0</v>
      </c>
      <c r="Q417" s="11">
        <v>46085</v>
      </c>
      <c r="R417" s="2">
        <v>36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865</v>
      </c>
      <c r="B418" s="1" t="s">
        <v>866</v>
      </c>
      <c r="C418" s="1" t="s">
        <v>55</v>
      </c>
      <c r="D418" s="2">
        <v>19</v>
      </c>
      <c r="E418" s="2">
        <v>17</v>
      </c>
      <c r="F418" s="2">
        <v>15</v>
      </c>
      <c r="G418" s="2">
        <v>13</v>
      </c>
      <c r="H418" s="2">
        <v>15</v>
      </c>
      <c r="I418" s="3">
        <v>1.2665999999999999</v>
      </c>
      <c r="J418" s="3">
        <v>38</v>
      </c>
      <c r="K418" s="2">
        <v>20</v>
      </c>
      <c r="L418" s="3">
        <v>0.95</v>
      </c>
      <c r="M418" s="3">
        <v>29.4527</v>
      </c>
      <c r="N418" s="2">
        <v>164</v>
      </c>
      <c r="O418" s="3">
        <v>3.73E-2</v>
      </c>
      <c r="P418" s="3">
        <v>1.1585000000000001</v>
      </c>
      <c r="Q418" s="11">
        <v>46211</v>
      </c>
      <c r="R418" s="2">
        <v>60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867</v>
      </c>
      <c r="B419" s="1" t="s">
        <v>868</v>
      </c>
      <c r="C419" s="1" t="s">
        <v>55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45124</v>
      </c>
      <c r="R419" s="2">
        <v>1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</row>
    <row r="420" spans="1:29" x14ac:dyDescent="0.25">
      <c r="A420" s="1" t="s">
        <v>869</v>
      </c>
      <c r="B420" s="1" t="s">
        <v>870</v>
      </c>
      <c r="C420" s="1" t="s">
        <v>55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45124</v>
      </c>
      <c r="R420" s="2">
        <v>1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</row>
    <row r="421" spans="1:29" x14ac:dyDescent="0.25">
      <c r="A421" s="1" t="s">
        <v>871</v>
      </c>
      <c r="B421" s="1" t="s">
        <v>872</v>
      </c>
      <c r="C421" s="1" t="s">
        <v>55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45205</v>
      </c>
      <c r="R421" s="2">
        <v>24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</row>
    <row r="422" spans="1:29" x14ac:dyDescent="0.25">
      <c r="A422" s="1" t="s">
        <v>873</v>
      </c>
      <c r="B422" s="1" t="s">
        <v>874</v>
      </c>
      <c r="C422" s="1" t="s">
        <v>55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3">
        <v>0</v>
      </c>
      <c r="K422" s="2">
        <v>0</v>
      </c>
      <c r="L422" s="3">
        <v>0</v>
      </c>
      <c r="M422" s="3">
        <v>0</v>
      </c>
      <c r="N422" s="2">
        <v>0</v>
      </c>
      <c r="O422" s="3">
        <v>0</v>
      </c>
      <c r="P422" s="3">
        <v>0</v>
      </c>
      <c r="Q422" s="11">
        <v>44959</v>
      </c>
      <c r="R422" s="2">
        <v>12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1</v>
      </c>
    </row>
    <row r="423" spans="1:29" x14ac:dyDescent="0.25">
      <c r="A423" s="1" t="s">
        <v>875</v>
      </c>
      <c r="B423" s="1" t="s">
        <v>876</v>
      </c>
      <c r="C423" s="1" t="s">
        <v>55</v>
      </c>
      <c r="D423" s="2">
        <v>0</v>
      </c>
      <c r="E423" s="2">
        <v>1</v>
      </c>
      <c r="F423" s="2">
        <v>2</v>
      </c>
      <c r="G423" s="2">
        <v>0</v>
      </c>
      <c r="H423" s="2">
        <v>1.5</v>
      </c>
      <c r="I423" s="3">
        <v>0</v>
      </c>
      <c r="J423" s="3">
        <v>0</v>
      </c>
      <c r="K423" s="2">
        <v>5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45926</v>
      </c>
      <c r="R423" s="2">
        <v>12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</row>
    <row r="424" spans="1:29" x14ac:dyDescent="0.25">
      <c r="A424" s="1" t="s">
        <v>877</v>
      </c>
      <c r="B424" s="1" t="s">
        <v>878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45194</v>
      </c>
      <c r="R424" s="2">
        <v>4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879</v>
      </c>
      <c r="B425" s="1" t="s">
        <v>880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881</v>
      </c>
      <c r="B426" s="1" t="s">
        <v>882</v>
      </c>
      <c r="C426" s="1" t="s">
        <v>55</v>
      </c>
      <c r="D426" s="2">
        <v>8</v>
      </c>
      <c r="E426" s="2">
        <v>1</v>
      </c>
      <c r="F426" s="2">
        <v>6</v>
      </c>
      <c r="G426" s="2">
        <v>3</v>
      </c>
      <c r="H426" s="2">
        <v>3.3332999999999999</v>
      </c>
      <c r="I426" s="3">
        <v>2.4</v>
      </c>
      <c r="J426" s="3">
        <v>72.007199999999997</v>
      </c>
      <c r="K426" s="2">
        <v>0</v>
      </c>
      <c r="L426" s="3">
        <v>0</v>
      </c>
      <c r="M426" s="3">
        <v>0</v>
      </c>
      <c r="N426" s="2">
        <v>1</v>
      </c>
      <c r="O426" s="3">
        <v>2.58</v>
      </c>
      <c r="P426" s="3">
        <v>80</v>
      </c>
      <c r="Q426" s="11">
        <v>46182</v>
      </c>
      <c r="R426" s="2">
        <v>12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</row>
    <row r="427" spans="1:29" x14ac:dyDescent="0.25">
      <c r="A427" s="1" t="s">
        <v>883</v>
      </c>
      <c r="B427" s="1" t="s">
        <v>884</v>
      </c>
      <c r="C427" s="1" t="s">
        <v>55</v>
      </c>
      <c r="D427" s="2">
        <v>22</v>
      </c>
      <c r="E427" s="2">
        <v>32</v>
      </c>
      <c r="F427" s="2">
        <v>18</v>
      </c>
      <c r="G427" s="2">
        <v>21</v>
      </c>
      <c r="H427" s="2">
        <v>23.666599999999999</v>
      </c>
      <c r="I427" s="3">
        <v>0.92949999999999999</v>
      </c>
      <c r="J427" s="3">
        <v>27.8904</v>
      </c>
      <c r="K427" s="2">
        <v>23</v>
      </c>
      <c r="L427" s="3">
        <v>0.95650000000000002</v>
      </c>
      <c r="M427" s="3">
        <v>29.653500000000001</v>
      </c>
      <c r="N427" s="2">
        <v>4</v>
      </c>
      <c r="O427" s="3">
        <v>1.7737000000000001</v>
      </c>
      <c r="P427" s="3">
        <v>55</v>
      </c>
      <c r="Q427" s="11">
        <v>46211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</row>
    <row r="428" spans="1:29" x14ac:dyDescent="0.25">
      <c r="A428" s="1" t="s">
        <v>885</v>
      </c>
      <c r="B428" s="1" t="s">
        <v>886</v>
      </c>
      <c r="C428" s="1" t="s">
        <v>55</v>
      </c>
      <c r="D428" s="2">
        <v>12</v>
      </c>
      <c r="E428" s="2">
        <v>3</v>
      </c>
      <c r="F428" s="2">
        <v>2</v>
      </c>
      <c r="G428" s="2">
        <v>0</v>
      </c>
      <c r="H428" s="2">
        <v>2.5</v>
      </c>
      <c r="I428" s="3">
        <v>4.8</v>
      </c>
      <c r="J428" s="3">
        <v>144.05760000000001</v>
      </c>
      <c r="K428" s="2">
        <v>8</v>
      </c>
      <c r="L428" s="3">
        <v>1.5</v>
      </c>
      <c r="M428" s="3">
        <v>46.511600000000001</v>
      </c>
      <c r="N428" s="2">
        <v>2</v>
      </c>
      <c r="O428" s="3">
        <v>1.9350000000000001</v>
      </c>
      <c r="P428" s="3">
        <v>60</v>
      </c>
      <c r="Q428" s="11">
        <v>46175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</row>
    <row r="429" spans="1:29" x14ac:dyDescent="0.25">
      <c r="A429" s="1" t="s">
        <v>887</v>
      </c>
      <c r="B429" s="1" t="s">
        <v>888</v>
      </c>
      <c r="C429" s="1" t="s">
        <v>55</v>
      </c>
      <c r="D429" s="2">
        <v>1</v>
      </c>
      <c r="E429" s="2">
        <v>4</v>
      </c>
      <c r="F429" s="2">
        <v>17</v>
      </c>
      <c r="G429" s="2">
        <v>6</v>
      </c>
      <c r="H429" s="2">
        <v>9</v>
      </c>
      <c r="I429" s="3">
        <v>0.1111</v>
      </c>
      <c r="J429" s="3">
        <v>3.3332999999999999</v>
      </c>
      <c r="K429" s="2">
        <v>0</v>
      </c>
      <c r="L429" s="3">
        <v>0</v>
      </c>
      <c r="M429" s="3">
        <v>0</v>
      </c>
      <c r="N429" s="2">
        <v>5</v>
      </c>
      <c r="O429" s="3">
        <v>6.4500000000000002E-2</v>
      </c>
      <c r="P429" s="3">
        <v>2</v>
      </c>
      <c r="Q429" s="11">
        <v>46182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</row>
    <row r="430" spans="1:29" x14ac:dyDescent="0.25">
      <c r="A430" s="1" t="s">
        <v>889</v>
      </c>
      <c r="B430" s="1" t="s">
        <v>890</v>
      </c>
      <c r="C430" s="1" t="s">
        <v>55</v>
      </c>
      <c r="D430" s="2">
        <v>10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45581</v>
      </c>
      <c r="R430" s="2">
        <v>10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</row>
    <row r="431" spans="1:29" x14ac:dyDescent="0.25">
      <c r="A431" s="1" t="s">
        <v>891</v>
      </c>
      <c r="B431" s="1" t="s">
        <v>892</v>
      </c>
      <c r="C431" s="1" t="s">
        <v>55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44970</v>
      </c>
      <c r="R431" s="2">
        <v>6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893</v>
      </c>
      <c r="B432" s="1" t="s">
        <v>894</v>
      </c>
      <c r="C432" s="1" t="s">
        <v>55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44970</v>
      </c>
      <c r="R432" s="2">
        <v>6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895</v>
      </c>
      <c r="B433" s="1" t="s">
        <v>896</v>
      </c>
      <c r="C433" s="1" t="s">
        <v>55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44970</v>
      </c>
      <c r="R433" s="2">
        <v>6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</row>
    <row r="434" spans="1:29" x14ac:dyDescent="0.25">
      <c r="A434" s="1" t="s">
        <v>897</v>
      </c>
      <c r="B434" s="1" t="s">
        <v>898</v>
      </c>
      <c r="C434" s="1" t="s">
        <v>55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44970</v>
      </c>
      <c r="R434" s="2">
        <v>6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899</v>
      </c>
      <c r="B435" s="1" t="s">
        <v>900</v>
      </c>
      <c r="C435" s="1" t="s">
        <v>55</v>
      </c>
      <c r="D435" s="2">
        <v>12</v>
      </c>
      <c r="E435" s="2">
        <v>23</v>
      </c>
      <c r="F435" s="2">
        <v>29</v>
      </c>
      <c r="G435" s="2">
        <v>48</v>
      </c>
      <c r="H435" s="2">
        <v>33.333300000000001</v>
      </c>
      <c r="I435" s="3">
        <v>0.36</v>
      </c>
      <c r="J435" s="3">
        <v>10.8001</v>
      </c>
      <c r="K435" s="2">
        <v>13</v>
      </c>
      <c r="L435" s="3">
        <v>0.92300000000000004</v>
      </c>
      <c r="M435" s="3">
        <v>28.6191</v>
      </c>
      <c r="N435" s="2">
        <v>12</v>
      </c>
      <c r="O435" s="3">
        <v>0.32250000000000001</v>
      </c>
      <c r="P435" s="3">
        <v>10</v>
      </c>
      <c r="Q435" s="11">
        <v>46211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901</v>
      </c>
      <c r="B436" s="1" t="s">
        <v>902</v>
      </c>
      <c r="C436" s="1" t="s">
        <v>21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45649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903</v>
      </c>
      <c r="B437" s="1" t="s">
        <v>904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905</v>
      </c>
      <c r="B438" s="1" t="s">
        <v>906</v>
      </c>
      <c r="C438" s="1" t="s">
        <v>55</v>
      </c>
      <c r="D438" s="2">
        <v>13</v>
      </c>
      <c r="E438" s="2">
        <v>2</v>
      </c>
      <c r="F438" s="2">
        <v>10</v>
      </c>
      <c r="G438" s="2">
        <v>10</v>
      </c>
      <c r="H438" s="2">
        <v>7.3333000000000004</v>
      </c>
      <c r="I438" s="3">
        <v>1.7726999999999999</v>
      </c>
      <c r="J438" s="3">
        <v>53.191400000000002</v>
      </c>
      <c r="K438" s="2">
        <v>12</v>
      </c>
      <c r="L438" s="3">
        <v>1.0832999999999999</v>
      </c>
      <c r="M438" s="3">
        <v>33.591700000000003</v>
      </c>
      <c r="N438" s="2">
        <v>1</v>
      </c>
      <c r="O438" s="3">
        <v>4.1925999999999997</v>
      </c>
      <c r="P438" s="3">
        <v>130</v>
      </c>
      <c r="Q438" s="11">
        <v>46175</v>
      </c>
      <c r="R438" s="2">
        <v>12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</row>
    <row r="439" spans="1:29" x14ac:dyDescent="0.25">
      <c r="A439" s="1" t="s">
        <v>907</v>
      </c>
      <c r="B439" s="1" t="s">
        <v>908</v>
      </c>
      <c r="C439" s="1" t="s">
        <v>55</v>
      </c>
      <c r="D439" s="2">
        <v>14</v>
      </c>
      <c r="E439" s="2">
        <v>0</v>
      </c>
      <c r="F439" s="2">
        <v>3</v>
      </c>
      <c r="G439" s="2">
        <v>0</v>
      </c>
      <c r="H439" s="2">
        <v>3</v>
      </c>
      <c r="I439" s="3">
        <v>4.6665999999999999</v>
      </c>
      <c r="J439" s="3">
        <v>140</v>
      </c>
      <c r="K439" s="2">
        <v>3</v>
      </c>
      <c r="L439" s="3">
        <v>4.6665999999999999</v>
      </c>
      <c r="M439" s="3">
        <v>144.77760000000001</v>
      </c>
      <c r="N439" s="2">
        <v>0</v>
      </c>
      <c r="O439" s="3">
        <v>0</v>
      </c>
      <c r="P439" s="3">
        <v>0</v>
      </c>
      <c r="Q439" s="11">
        <v>45454</v>
      </c>
      <c r="R439" s="2">
        <v>36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</row>
    <row r="440" spans="1:29" x14ac:dyDescent="0.25">
      <c r="A440" s="1" t="s">
        <v>909</v>
      </c>
      <c r="B440" s="1" t="s">
        <v>910</v>
      </c>
      <c r="C440" s="1" t="s">
        <v>55</v>
      </c>
      <c r="D440" s="2">
        <v>12</v>
      </c>
      <c r="E440" s="2">
        <v>2</v>
      </c>
      <c r="F440" s="2">
        <v>1</v>
      </c>
      <c r="G440" s="2">
        <v>4</v>
      </c>
      <c r="H440" s="2">
        <v>2.3332999999999999</v>
      </c>
      <c r="I440" s="3">
        <v>5.1429</v>
      </c>
      <c r="J440" s="3">
        <v>154.4401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46211</v>
      </c>
      <c r="R440" s="2">
        <v>12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911</v>
      </c>
      <c r="B441" s="1" t="s">
        <v>912</v>
      </c>
      <c r="C441" s="1" t="s">
        <v>55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45334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913</v>
      </c>
      <c r="B442" s="1" t="s">
        <v>914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44977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915</v>
      </c>
      <c r="B443" s="1" t="s">
        <v>916</v>
      </c>
      <c r="C443" s="1" t="s">
        <v>55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44977</v>
      </c>
      <c r="R443" s="2">
        <v>6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917</v>
      </c>
      <c r="B444" s="1" t="s">
        <v>918</v>
      </c>
      <c r="C444" s="1" t="s">
        <v>55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44977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919</v>
      </c>
      <c r="B445" s="1" t="s">
        <v>920</v>
      </c>
      <c r="C445" s="1" t="s">
        <v>55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44977</v>
      </c>
      <c r="R445" s="2">
        <v>6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921</v>
      </c>
      <c r="B446" s="1" t="s">
        <v>922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45185</v>
      </c>
      <c r="R446" s="2">
        <v>24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923</v>
      </c>
      <c r="B447" s="1" t="s">
        <v>924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45020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925</v>
      </c>
      <c r="B448" s="1" t="s">
        <v>926</v>
      </c>
      <c r="C448" s="1" t="s">
        <v>55</v>
      </c>
      <c r="D448" s="2">
        <v>21</v>
      </c>
      <c r="E448" s="2">
        <v>9</v>
      </c>
      <c r="F448" s="2">
        <v>24</v>
      </c>
      <c r="G448" s="2">
        <v>20</v>
      </c>
      <c r="H448" s="2">
        <v>17.666599999999999</v>
      </c>
      <c r="I448" s="3">
        <v>1.1886000000000001</v>
      </c>
      <c r="J448" s="3">
        <v>35.665700000000001</v>
      </c>
      <c r="K448" s="2">
        <v>19</v>
      </c>
      <c r="L448" s="3">
        <v>1.1052</v>
      </c>
      <c r="M448" s="3">
        <v>34.263300000000001</v>
      </c>
      <c r="N448" s="2">
        <v>8</v>
      </c>
      <c r="O448" s="3">
        <v>0.84650000000000003</v>
      </c>
      <c r="P448" s="3">
        <v>26.25</v>
      </c>
      <c r="Q448" s="11">
        <v>46211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</row>
    <row r="449" spans="1:29" x14ac:dyDescent="0.25">
      <c r="A449" s="1" t="s">
        <v>927</v>
      </c>
      <c r="B449" s="1" t="s">
        <v>928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45020</v>
      </c>
      <c r="R449" s="2">
        <v>12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929</v>
      </c>
      <c r="B450" s="1" t="s">
        <v>930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5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45979</v>
      </c>
      <c r="R450" s="2">
        <v>12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931</v>
      </c>
      <c r="B451" s="1" t="s">
        <v>932</v>
      </c>
      <c r="C451" s="1" t="s">
        <v>55</v>
      </c>
      <c r="D451" s="2">
        <v>2</v>
      </c>
      <c r="E451" s="2">
        <v>16</v>
      </c>
      <c r="F451" s="2">
        <v>8</v>
      </c>
      <c r="G451" s="2">
        <v>12</v>
      </c>
      <c r="H451" s="2">
        <v>12</v>
      </c>
      <c r="I451" s="3">
        <v>0.1666</v>
      </c>
      <c r="J451" s="3">
        <v>5</v>
      </c>
      <c r="K451" s="2">
        <v>15</v>
      </c>
      <c r="L451" s="3">
        <v>0.1333</v>
      </c>
      <c r="M451" s="3">
        <v>4.1338999999999997</v>
      </c>
      <c r="N451" s="2">
        <v>2</v>
      </c>
      <c r="O451" s="3">
        <v>0.32250000000000001</v>
      </c>
      <c r="P451" s="3">
        <v>10</v>
      </c>
      <c r="Q451" s="11">
        <v>46153</v>
      </c>
      <c r="R451" s="2">
        <v>12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</row>
    <row r="452" spans="1:29" x14ac:dyDescent="0.25">
      <c r="A452" s="1" t="s">
        <v>933</v>
      </c>
      <c r="B452" s="1" t="s">
        <v>934</v>
      </c>
      <c r="C452" s="1" t="s">
        <v>55</v>
      </c>
      <c r="D452" s="2">
        <v>62</v>
      </c>
      <c r="E452" s="2">
        <v>104</v>
      </c>
      <c r="F452" s="2">
        <v>167</v>
      </c>
      <c r="G452" s="2">
        <v>166</v>
      </c>
      <c r="H452" s="2">
        <v>145.66659999999999</v>
      </c>
      <c r="I452" s="3">
        <v>0.42559999999999998</v>
      </c>
      <c r="J452" s="3">
        <v>12.769</v>
      </c>
      <c r="K452" s="2">
        <v>533</v>
      </c>
      <c r="L452" s="3">
        <v>0.1163</v>
      </c>
      <c r="M452" s="3">
        <v>3.6059999999999999</v>
      </c>
      <c r="N452" s="2">
        <v>144</v>
      </c>
      <c r="O452" s="3">
        <v>0.13880000000000001</v>
      </c>
      <c r="P452" s="3">
        <v>4.3055000000000003</v>
      </c>
      <c r="Q452" s="11">
        <v>46211</v>
      </c>
      <c r="R452" s="2">
        <v>48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</row>
    <row r="453" spans="1:29" x14ac:dyDescent="0.25">
      <c r="A453" s="1" t="s">
        <v>935</v>
      </c>
      <c r="B453" s="1" t="s">
        <v>936</v>
      </c>
      <c r="C453" s="1" t="s">
        <v>55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45705</v>
      </c>
      <c r="R453" s="2">
        <v>6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937</v>
      </c>
      <c r="B454" s="1" t="s">
        <v>938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45631</v>
      </c>
      <c r="R454" s="2">
        <v>6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939</v>
      </c>
      <c r="B455" s="1" t="s">
        <v>940</v>
      </c>
      <c r="C455" s="1" t="s">
        <v>55</v>
      </c>
      <c r="D455" s="2">
        <v>25</v>
      </c>
      <c r="E455" s="2">
        <v>0</v>
      </c>
      <c r="F455" s="2">
        <v>2</v>
      </c>
      <c r="G455" s="2">
        <v>0</v>
      </c>
      <c r="H455" s="2">
        <v>2</v>
      </c>
      <c r="I455" s="3">
        <v>12.5</v>
      </c>
      <c r="J455" s="3">
        <v>375.37529999999998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46034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941</v>
      </c>
      <c r="B456" s="1" t="s">
        <v>942</v>
      </c>
      <c r="C456" s="1" t="s">
        <v>55</v>
      </c>
      <c r="D456" s="2">
        <v>4</v>
      </c>
      <c r="E456" s="2">
        <v>15</v>
      </c>
      <c r="F456" s="2">
        <v>3</v>
      </c>
      <c r="G456" s="2">
        <v>3</v>
      </c>
      <c r="H456" s="2">
        <v>7</v>
      </c>
      <c r="I456" s="3">
        <v>0.57140000000000002</v>
      </c>
      <c r="J456" s="3">
        <v>17.145299999999999</v>
      </c>
      <c r="K456" s="2">
        <v>9</v>
      </c>
      <c r="L456" s="3">
        <v>0.44440000000000002</v>
      </c>
      <c r="M456" s="3">
        <v>13.7788</v>
      </c>
      <c r="N456" s="2">
        <v>5</v>
      </c>
      <c r="O456" s="3">
        <v>0.25800000000000001</v>
      </c>
      <c r="P456" s="3">
        <v>8</v>
      </c>
      <c r="Q456" s="11">
        <v>46142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943</v>
      </c>
      <c r="B457" s="1" t="s">
        <v>944</v>
      </c>
      <c r="C457" s="1" t="s">
        <v>55</v>
      </c>
      <c r="D457" s="2">
        <v>2</v>
      </c>
      <c r="E457" s="2">
        <v>1</v>
      </c>
      <c r="F457" s="2">
        <v>1</v>
      </c>
      <c r="G457" s="2">
        <v>1</v>
      </c>
      <c r="H457" s="2">
        <v>1</v>
      </c>
      <c r="I457" s="3">
        <v>2</v>
      </c>
      <c r="J457" s="3">
        <v>60.06</v>
      </c>
      <c r="K457" s="2">
        <v>2</v>
      </c>
      <c r="L457" s="3">
        <v>1</v>
      </c>
      <c r="M457" s="3">
        <v>31.0077</v>
      </c>
      <c r="N457" s="2">
        <v>1</v>
      </c>
      <c r="O457" s="3">
        <v>0.64500000000000002</v>
      </c>
      <c r="P457" s="3">
        <v>20</v>
      </c>
      <c r="Q457" s="11">
        <v>45974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945</v>
      </c>
      <c r="B458" s="1" t="s">
        <v>946</v>
      </c>
      <c r="C458" s="1" t="s">
        <v>55</v>
      </c>
      <c r="D458" s="2">
        <v>33</v>
      </c>
      <c r="E458" s="2">
        <v>24</v>
      </c>
      <c r="F458" s="2">
        <v>30</v>
      </c>
      <c r="G458" s="2">
        <v>22</v>
      </c>
      <c r="H458" s="2">
        <v>25.333300000000001</v>
      </c>
      <c r="I458" s="3">
        <v>1.3026</v>
      </c>
      <c r="J458" s="3">
        <v>39.081000000000003</v>
      </c>
      <c r="K458" s="2">
        <v>12</v>
      </c>
      <c r="L458" s="3">
        <v>2.75</v>
      </c>
      <c r="M458" s="3">
        <v>85.271299999999997</v>
      </c>
      <c r="N458" s="2">
        <v>0</v>
      </c>
      <c r="O458" s="3">
        <v>0</v>
      </c>
      <c r="P458" s="3">
        <v>0</v>
      </c>
      <c r="Q458" s="11">
        <v>46211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947</v>
      </c>
      <c r="B459" s="1" t="s">
        <v>948</v>
      </c>
      <c r="C459" s="1" t="s">
        <v>55</v>
      </c>
      <c r="D459" s="2">
        <v>27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45827</v>
      </c>
      <c r="R459" s="2">
        <v>12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949</v>
      </c>
      <c r="B460" s="1" t="s">
        <v>950</v>
      </c>
      <c r="C460" s="1" t="s">
        <v>55</v>
      </c>
      <c r="D460" s="2">
        <v>12</v>
      </c>
      <c r="E460" s="2">
        <v>0</v>
      </c>
      <c r="F460" s="2">
        <v>0</v>
      </c>
      <c r="G460" s="2">
        <v>12</v>
      </c>
      <c r="H460" s="2">
        <v>12</v>
      </c>
      <c r="I460" s="3">
        <v>1</v>
      </c>
      <c r="J460" s="3">
        <v>30</v>
      </c>
      <c r="K460" s="2">
        <v>15</v>
      </c>
      <c r="L460" s="3">
        <v>0.8</v>
      </c>
      <c r="M460" s="3">
        <v>24.803599999999999</v>
      </c>
      <c r="N460" s="2">
        <v>0</v>
      </c>
      <c r="O460" s="3">
        <v>0</v>
      </c>
      <c r="P460" s="3">
        <v>0</v>
      </c>
      <c r="Q460" s="11">
        <v>46085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951</v>
      </c>
      <c r="B461" s="1" t="s">
        <v>952</v>
      </c>
      <c r="C461" s="1" t="s">
        <v>55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45334</v>
      </c>
      <c r="R461" s="2">
        <v>60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953</v>
      </c>
      <c r="B462" s="1" t="s">
        <v>954</v>
      </c>
      <c r="C462" s="1" t="s">
        <v>55</v>
      </c>
      <c r="D462" s="2">
        <v>3</v>
      </c>
      <c r="E462" s="2">
        <v>10</v>
      </c>
      <c r="F462" s="2">
        <v>14</v>
      </c>
      <c r="G462" s="2">
        <v>11</v>
      </c>
      <c r="H462" s="2">
        <v>11.666600000000001</v>
      </c>
      <c r="I462" s="3">
        <v>0.2571</v>
      </c>
      <c r="J462" s="3">
        <v>7.7160000000000002</v>
      </c>
      <c r="K462" s="2">
        <v>3</v>
      </c>
      <c r="L462" s="3">
        <v>1</v>
      </c>
      <c r="M462" s="3">
        <v>31.023700000000002</v>
      </c>
      <c r="N462" s="2">
        <v>6</v>
      </c>
      <c r="O462" s="3">
        <v>0.16120000000000001</v>
      </c>
      <c r="P462" s="3">
        <v>5</v>
      </c>
      <c r="Q462" s="11">
        <v>46182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955</v>
      </c>
      <c r="B463" s="1" t="s">
        <v>956</v>
      </c>
      <c r="C463" s="1" t="s">
        <v>55</v>
      </c>
      <c r="D463" s="2">
        <v>0</v>
      </c>
      <c r="E463" s="2">
        <v>0</v>
      </c>
      <c r="F463" s="2">
        <v>12</v>
      </c>
      <c r="G463" s="2">
        <v>22</v>
      </c>
      <c r="H463" s="2">
        <v>17</v>
      </c>
      <c r="I463" s="3">
        <v>0</v>
      </c>
      <c r="J463" s="3">
        <v>0</v>
      </c>
      <c r="K463" s="2">
        <v>34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46188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957</v>
      </c>
      <c r="B464" s="1" t="s">
        <v>958</v>
      </c>
      <c r="C464" s="1" t="s">
        <v>55</v>
      </c>
      <c r="D464" s="2">
        <v>3</v>
      </c>
      <c r="E464" s="2">
        <v>10</v>
      </c>
      <c r="F464" s="2">
        <v>9</v>
      </c>
      <c r="G464" s="2">
        <v>11</v>
      </c>
      <c r="H464" s="2">
        <v>10</v>
      </c>
      <c r="I464" s="3">
        <v>0.3</v>
      </c>
      <c r="J464" s="3">
        <v>9.0008999999999997</v>
      </c>
      <c r="K464" s="2">
        <v>16</v>
      </c>
      <c r="L464" s="3">
        <v>0.1875</v>
      </c>
      <c r="M464" s="3">
        <v>5.8128000000000002</v>
      </c>
      <c r="N464" s="2">
        <v>5</v>
      </c>
      <c r="O464" s="3">
        <v>0.19350000000000001</v>
      </c>
      <c r="P464" s="3">
        <v>6</v>
      </c>
      <c r="Q464" s="11">
        <v>46188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959</v>
      </c>
      <c r="B465" s="1" t="s">
        <v>960</v>
      </c>
      <c r="C465" s="1" t="s">
        <v>55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45327</v>
      </c>
      <c r="R465" s="2">
        <v>60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</row>
    <row r="466" spans="1:29" x14ac:dyDescent="0.25">
      <c r="A466" s="1" t="s">
        <v>961</v>
      </c>
      <c r="B466" s="1" t="s">
        <v>962</v>
      </c>
      <c r="C466" s="1" t="s">
        <v>55</v>
      </c>
      <c r="D466" s="2">
        <v>2</v>
      </c>
      <c r="E466" s="2">
        <v>72</v>
      </c>
      <c r="F466" s="2">
        <v>48</v>
      </c>
      <c r="G466" s="2">
        <v>56</v>
      </c>
      <c r="H466" s="2">
        <v>58.666600000000003</v>
      </c>
      <c r="I466" s="3">
        <v>3.4000000000000002E-2</v>
      </c>
      <c r="J466" s="3">
        <v>1.0226999999999999</v>
      </c>
      <c r="K466" s="2">
        <v>86</v>
      </c>
      <c r="L466" s="3">
        <v>2.3199999999999998E-2</v>
      </c>
      <c r="M466" s="3">
        <v>0.72089999999999999</v>
      </c>
      <c r="N466" s="2">
        <v>34</v>
      </c>
      <c r="O466" s="3">
        <v>1.89E-2</v>
      </c>
      <c r="P466" s="3">
        <v>0.58819999999999995</v>
      </c>
      <c r="Q466" s="11">
        <v>46188</v>
      </c>
      <c r="R466" s="2">
        <v>40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963</v>
      </c>
      <c r="B467" s="1" t="s">
        <v>964</v>
      </c>
      <c r="C467" s="1" t="s">
        <v>21</v>
      </c>
      <c r="D467" s="2">
        <v>20</v>
      </c>
      <c r="E467" s="2">
        <v>16</v>
      </c>
      <c r="F467" s="2">
        <v>17</v>
      </c>
      <c r="G467" s="2">
        <v>66</v>
      </c>
      <c r="H467" s="2">
        <v>33</v>
      </c>
      <c r="I467" s="3">
        <v>0.60599999999999998</v>
      </c>
      <c r="J467" s="3">
        <v>18.181799999999999</v>
      </c>
      <c r="K467" s="2">
        <v>14</v>
      </c>
      <c r="L467" s="3">
        <v>1.4285000000000001</v>
      </c>
      <c r="M467" s="3">
        <v>44.286900000000003</v>
      </c>
      <c r="N467" s="2">
        <v>9</v>
      </c>
      <c r="O467" s="3">
        <v>0.71660000000000001</v>
      </c>
      <c r="P467" s="3">
        <v>22.222200000000001</v>
      </c>
      <c r="Q467" s="11">
        <v>46197</v>
      </c>
      <c r="R467" s="2">
        <v>24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965</v>
      </c>
      <c r="B468" s="1" t="s">
        <v>966</v>
      </c>
      <c r="C468" s="1" t="s">
        <v>21</v>
      </c>
      <c r="D468" s="2">
        <v>3</v>
      </c>
      <c r="E468" s="2">
        <v>53</v>
      </c>
      <c r="F468" s="2">
        <v>30</v>
      </c>
      <c r="G468" s="2">
        <v>46</v>
      </c>
      <c r="H468" s="2">
        <v>43</v>
      </c>
      <c r="I468" s="3">
        <v>6.9699999999999998E-2</v>
      </c>
      <c r="J468" s="3">
        <v>2.093</v>
      </c>
      <c r="K468" s="2">
        <v>12</v>
      </c>
      <c r="L468" s="3">
        <v>0.25</v>
      </c>
      <c r="M468" s="3">
        <v>7.7519</v>
      </c>
      <c r="N468" s="2">
        <v>32</v>
      </c>
      <c r="O468" s="3">
        <v>3.0200000000000001E-2</v>
      </c>
      <c r="P468" s="3">
        <v>0.9375</v>
      </c>
      <c r="Q468" s="11">
        <v>46197</v>
      </c>
      <c r="R468" s="2">
        <v>24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967</v>
      </c>
      <c r="B469" s="1" t="s">
        <v>968</v>
      </c>
      <c r="C469" s="1" t="s">
        <v>21</v>
      </c>
      <c r="D469" s="2">
        <v>10</v>
      </c>
      <c r="E469" s="2">
        <v>9</v>
      </c>
      <c r="F469" s="2">
        <v>3</v>
      </c>
      <c r="G469" s="2">
        <v>5</v>
      </c>
      <c r="H469" s="2">
        <v>5.6665999999999999</v>
      </c>
      <c r="I469" s="3">
        <v>1.7646999999999999</v>
      </c>
      <c r="J469" s="3">
        <v>52.966099999999997</v>
      </c>
      <c r="K469" s="2">
        <v>4</v>
      </c>
      <c r="L469" s="3">
        <v>2.5</v>
      </c>
      <c r="M469" s="3">
        <v>77.519300000000001</v>
      </c>
      <c r="N469" s="2">
        <v>0</v>
      </c>
      <c r="O469" s="3">
        <v>0</v>
      </c>
      <c r="P469" s="3">
        <v>0</v>
      </c>
      <c r="Q469" s="11">
        <v>46211</v>
      </c>
      <c r="R469" s="2">
        <v>6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969</v>
      </c>
      <c r="B470" s="1" t="s">
        <v>970</v>
      </c>
      <c r="C470" s="1" t="s">
        <v>55</v>
      </c>
      <c r="D470" s="2">
        <v>18</v>
      </c>
      <c r="E470" s="2">
        <v>3</v>
      </c>
      <c r="F470" s="2">
        <v>2</v>
      </c>
      <c r="G470" s="2">
        <v>4</v>
      </c>
      <c r="H470" s="2">
        <v>3</v>
      </c>
      <c r="I470" s="3">
        <v>6</v>
      </c>
      <c r="J470" s="3">
        <v>180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45644</v>
      </c>
      <c r="R470" s="2">
        <v>24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971</v>
      </c>
      <c r="B471" s="1" t="s">
        <v>972</v>
      </c>
      <c r="C471" s="1" t="s">
        <v>55</v>
      </c>
      <c r="D471" s="2">
        <v>3</v>
      </c>
      <c r="E471" s="2">
        <v>22</v>
      </c>
      <c r="F471" s="2">
        <v>7</v>
      </c>
      <c r="G471" s="2">
        <v>17</v>
      </c>
      <c r="H471" s="2">
        <v>15.333299999999999</v>
      </c>
      <c r="I471" s="3">
        <v>0.1956</v>
      </c>
      <c r="J471" s="3">
        <v>5.8696000000000002</v>
      </c>
      <c r="K471" s="2">
        <v>3</v>
      </c>
      <c r="L471" s="3">
        <v>1</v>
      </c>
      <c r="M471" s="3">
        <v>31.023700000000002</v>
      </c>
      <c r="N471" s="2">
        <v>9</v>
      </c>
      <c r="O471" s="3">
        <v>0.1075</v>
      </c>
      <c r="P471" s="3">
        <v>3.3332999999999999</v>
      </c>
      <c r="Q471" s="11">
        <v>46197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973</v>
      </c>
      <c r="B472" s="1" t="s">
        <v>974</v>
      </c>
      <c r="C472" s="1" t="s">
        <v>21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45615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975</v>
      </c>
      <c r="B473" s="1" t="s">
        <v>976</v>
      </c>
      <c r="C473" s="1" t="s">
        <v>21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45646</v>
      </c>
      <c r="R473" s="2">
        <v>6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</row>
    <row r="474" spans="1:29" x14ac:dyDescent="0.25">
      <c r="A474" s="1" t="s">
        <v>977</v>
      </c>
      <c r="B474" s="1" t="s">
        <v>978</v>
      </c>
      <c r="C474" s="1" t="s">
        <v>21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45649</v>
      </c>
      <c r="R474" s="2">
        <v>24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</row>
    <row r="475" spans="1:29" x14ac:dyDescent="0.25">
      <c r="A475" s="1" t="s">
        <v>979</v>
      </c>
      <c r="B475" s="1" t="s">
        <v>980</v>
      </c>
      <c r="C475" s="1" t="s">
        <v>21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45649</v>
      </c>
      <c r="R475" s="2">
        <v>36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</row>
    <row r="476" spans="1:29" x14ac:dyDescent="0.25">
      <c r="A476" s="1" t="s">
        <v>981</v>
      </c>
      <c r="B476" s="1" t="s">
        <v>982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11">
        <v>45615</v>
      </c>
      <c r="R476" s="2">
        <v>60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983</v>
      </c>
      <c r="B477" s="1" t="s">
        <v>984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12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985</v>
      </c>
      <c r="B478" s="1" t="s">
        <v>986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45573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987</v>
      </c>
      <c r="B479" s="1" t="s">
        <v>988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12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989</v>
      </c>
      <c r="B480" s="1" t="s">
        <v>990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12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991</v>
      </c>
      <c r="B481" s="1" t="s">
        <v>992</v>
      </c>
      <c r="C481" s="1" t="s">
        <v>55</v>
      </c>
      <c r="D481" s="2">
        <v>12</v>
      </c>
      <c r="E481" s="2">
        <v>0</v>
      </c>
      <c r="F481" s="2">
        <v>6</v>
      </c>
      <c r="G481" s="2">
        <v>6</v>
      </c>
      <c r="H481" s="2">
        <v>6</v>
      </c>
      <c r="I481" s="3">
        <v>2</v>
      </c>
      <c r="J481" s="3">
        <v>60</v>
      </c>
      <c r="K481" s="2">
        <v>2</v>
      </c>
      <c r="L481" s="3">
        <v>6</v>
      </c>
      <c r="M481" s="3">
        <v>186.04650000000001</v>
      </c>
      <c r="N481" s="2">
        <v>0</v>
      </c>
      <c r="O481" s="3">
        <v>0</v>
      </c>
      <c r="P481" s="3">
        <v>0</v>
      </c>
      <c r="Q481" s="11">
        <v>46211</v>
      </c>
      <c r="R481" s="2">
        <v>12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</row>
    <row r="482" spans="1:29" x14ac:dyDescent="0.25">
      <c r="A482" s="1" t="s">
        <v>993</v>
      </c>
      <c r="B482" s="1" t="s">
        <v>994</v>
      </c>
      <c r="C482" s="1" t="s">
        <v>55</v>
      </c>
      <c r="D482" s="2">
        <v>12</v>
      </c>
      <c r="E482" s="2">
        <v>6</v>
      </c>
      <c r="F482" s="2">
        <v>4</v>
      </c>
      <c r="G482" s="2">
        <v>3</v>
      </c>
      <c r="H482" s="2">
        <v>4.3333000000000004</v>
      </c>
      <c r="I482" s="3">
        <v>2.7692000000000001</v>
      </c>
      <c r="J482" s="3">
        <v>83.102400000000003</v>
      </c>
      <c r="K482" s="2">
        <v>21</v>
      </c>
      <c r="L482" s="3">
        <v>0.57140000000000002</v>
      </c>
      <c r="M482" s="3">
        <v>17.714700000000001</v>
      </c>
      <c r="N482" s="2">
        <v>1</v>
      </c>
      <c r="O482" s="3">
        <v>3.87</v>
      </c>
      <c r="P482" s="3">
        <v>120</v>
      </c>
      <c r="Q482" s="11">
        <v>46111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</row>
    <row r="483" spans="1:29" x14ac:dyDescent="0.25">
      <c r="A483" s="1" t="s">
        <v>995</v>
      </c>
      <c r="B483" s="1" t="s">
        <v>996</v>
      </c>
      <c r="C483" s="1" t="s">
        <v>55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46034</v>
      </c>
      <c r="R483" s="2">
        <v>12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997</v>
      </c>
      <c r="B484" s="1" t="s">
        <v>998</v>
      </c>
      <c r="C484" s="1" t="s">
        <v>55</v>
      </c>
      <c r="D484" s="2">
        <v>8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45631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0</v>
      </c>
    </row>
    <row r="485" spans="1:29" x14ac:dyDescent="0.25">
      <c r="A485" s="1" t="s">
        <v>999</v>
      </c>
      <c r="B485" s="1" t="s">
        <v>1000</v>
      </c>
      <c r="C485" s="1" t="s">
        <v>55</v>
      </c>
      <c r="D485" s="2">
        <v>47</v>
      </c>
      <c r="E485" s="2">
        <v>190</v>
      </c>
      <c r="F485" s="2">
        <v>96</v>
      </c>
      <c r="G485" s="2">
        <v>161</v>
      </c>
      <c r="H485" s="2">
        <v>149</v>
      </c>
      <c r="I485" s="3">
        <v>0.31540000000000001</v>
      </c>
      <c r="J485" s="3">
        <v>9.4632000000000005</v>
      </c>
      <c r="K485" s="2">
        <v>21</v>
      </c>
      <c r="L485" s="3">
        <v>2.238</v>
      </c>
      <c r="M485" s="3">
        <v>69.382900000000006</v>
      </c>
      <c r="N485" s="2">
        <v>9</v>
      </c>
      <c r="O485" s="3">
        <v>1.6840999999999999</v>
      </c>
      <c r="P485" s="3">
        <v>52.222200000000001</v>
      </c>
      <c r="Q485" s="11">
        <v>46197</v>
      </c>
      <c r="R485" s="2">
        <v>60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0</v>
      </c>
    </row>
    <row r="486" spans="1:29" x14ac:dyDescent="0.25">
      <c r="A486" s="1" t="s">
        <v>1001</v>
      </c>
      <c r="B486" s="1" t="s">
        <v>1002</v>
      </c>
      <c r="C486" s="1" t="s">
        <v>21</v>
      </c>
      <c r="D486" s="2">
        <v>12</v>
      </c>
      <c r="E486" s="2">
        <v>1</v>
      </c>
      <c r="F486" s="2">
        <v>1</v>
      </c>
      <c r="G486" s="2">
        <v>0</v>
      </c>
      <c r="H486" s="2">
        <v>1</v>
      </c>
      <c r="I486" s="3">
        <v>12</v>
      </c>
      <c r="J486" s="3">
        <v>360.3603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45974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1003</v>
      </c>
      <c r="B487" s="1" t="s">
        <v>1004</v>
      </c>
      <c r="C487" s="1" t="s">
        <v>21</v>
      </c>
      <c r="D487" s="2">
        <v>23</v>
      </c>
      <c r="E487" s="2">
        <v>37</v>
      </c>
      <c r="F487" s="2">
        <v>34</v>
      </c>
      <c r="G487" s="2">
        <v>40</v>
      </c>
      <c r="H487" s="2">
        <v>37</v>
      </c>
      <c r="I487" s="3">
        <v>0.62160000000000004</v>
      </c>
      <c r="J487" s="3">
        <v>18.649100000000001</v>
      </c>
      <c r="K487" s="2">
        <v>36</v>
      </c>
      <c r="L487" s="3">
        <v>0.63880000000000003</v>
      </c>
      <c r="M487" s="3">
        <v>19.806999999999999</v>
      </c>
      <c r="N487" s="2">
        <v>5</v>
      </c>
      <c r="O487" s="3">
        <v>1.4835</v>
      </c>
      <c r="P487" s="3">
        <v>46</v>
      </c>
      <c r="Q487" s="11">
        <v>46211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1005</v>
      </c>
      <c r="B488" s="1" t="s">
        <v>1006</v>
      </c>
      <c r="C488" s="1" t="s">
        <v>21</v>
      </c>
      <c r="D488" s="2">
        <v>3</v>
      </c>
      <c r="E488" s="2">
        <v>8</v>
      </c>
      <c r="F488" s="2">
        <v>3</v>
      </c>
      <c r="G488" s="2">
        <v>3</v>
      </c>
      <c r="H488" s="2">
        <v>4.6665999999999999</v>
      </c>
      <c r="I488" s="3">
        <v>0.64280000000000004</v>
      </c>
      <c r="J488" s="3">
        <v>19.2926</v>
      </c>
      <c r="K488" s="2">
        <v>0</v>
      </c>
      <c r="L488" s="3">
        <v>0</v>
      </c>
      <c r="M488" s="3">
        <v>0</v>
      </c>
      <c r="N488" s="2">
        <v>4</v>
      </c>
      <c r="O488" s="3">
        <v>0.24179999999999999</v>
      </c>
      <c r="P488" s="3">
        <v>7.5</v>
      </c>
      <c r="Q488" s="11">
        <v>46175</v>
      </c>
      <c r="R488" s="2">
        <v>6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1007</v>
      </c>
      <c r="B489" s="1" t="s">
        <v>1008</v>
      </c>
      <c r="C489" s="1" t="s">
        <v>21</v>
      </c>
      <c r="D489" s="2">
        <v>1</v>
      </c>
      <c r="E489" s="2">
        <v>4</v>
      </c>
      <c r="F489" s="2">
        <v>1</v>
      </c>
      <c r="G489" s="2">
        <v>0</v>
      </c>
      <c r="H489" s="2">
        <v>2.5</v>
      </c>
      <c r="I489" s="3">
        <v>0.4</v>
      </c>
      <c r="J489" s="3">
        <v>12.004799999999999</v>
      </c>
      <c r="K489" s="2">
        <v>0</v>
      </c>
      <c r="L489" s="3">
        <v>0</v>
      </c>
      <c r="M489" s="3">
        <v>0</v>
      </c>
      <c r="N489" s="2">
        <v>6</v>
      </c>
      <c r="O489" s="3">
        <v>5.3699999999999998E-2</v>
      </c>
      <c r="P489" s="3">
        <v>1.6666000000000001</v>
      </c>
      <c r="Q489" s="11">
        <v>46175</v>
      </c>
      <c r="R489" s="2">
        <v>6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1009</v>
      </c>
      <c r="B490" s="1" t="s">
        <v>1010</v>
      </c>
      <c r="C490" s="1" t="s">
        <v>21</v>
      </c>
      <c r="D490" s="2">
        <v>4</v>
      </c>
      <c r="E490" s="2">
        <v>6</v>
      </c>
      <c r="F490" s="2">
        <v>6</v>
      </c>
      <c r="G490" s="2">
        <v>2</v>
      </c>
      <c r="H490" s="2">
        <v>4.6665999999999999</v>
      </c>
      <c r="I490" s="3">
        <v>0.85709999999999997</v>
      </c>
      <c r="J490" s="3">
        <v>25.723400000000002</v>
      </c>
      <c r="K490" s="2">
        <v>9</v>
      </c>
      <c r="L490" s="3">
        <v>0.44440000000000002</v>
      </c>
      <c r="M490" s="3">
        <v>13.7788</v>
      </c>
      <c r="N490" s="2">
        <v>0</v>
      </c>
      <c r="O490" s="3">
        <v>0</v>
      </c>
      <c r="P490" s="3">
        <v>0</v>
      </c>
      <c r="Q490" s="11">
        <v>46157</v>
      </c>
      <c r="R490" s="2">
        <v>6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1011</v>
      </c>
      <c r="B491" s="1" t="s">
        <v>1012</v>
      </c>
      <c r="C491" s="1" t="s">
        <v>21</v>
      </c>
      <c r="D491" s="2">
        <v>15</v>
      </c>
      <c r="E491" s="2">
        <v>0</v>
      </c>
      <c r="F491" s="2">
        <v>2</v>
      </c>
      <c r="G491" s="2">
        <v>2</v>
      </c>
      <c r="H491" s="2">
        <v>2</v>
      </c>
      <c r="I491" s="3">
        <v>7.5</v>
      </c>
      <c r="J491" s="3">
        <v>225.2252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46211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1013</v>
      </c>
      <c r="B492" s="1" t="s">
        <v>1014</v>
      </c>
      <c r="C492" s="1" t="s">
        <v>21</v>
      </c>
      <c r="D492" s="2">
        <v>0</v>
      </c>
      <c r="E492" s="2">
        <v>1</v>
      </c>
      <c r="F492" s="2">
        <v>0</v>
      </c>
      <c r="G492" s="2">
        <v>4</v>
      </c>
      <c r="H492" s="2">
        <v>2.5</v>
      </c>
      <c r="I492" s="3">
        <v>0</v>
      </c>
      <c r="J492" s="3">
        <v>0</v>
      </c>
      <c r="K492" s="2">
        <v>6</v>
      </c>
      <c r="L492" s="3">
        <v>0</v>
      </c>
      <c r="M492" s="3">
        <v>0</v>
      </c>
      <c r="N492" s="2">
        <v>2</v>
      </c>
      <c r="O492" s="3">
        <v>0</v>
      </c>
      <c r="P492" s="3">
        <v>0</v>
      </c>
      <c r="Q492" s="11">
        <v>46175</v>
      </c>
      <c r="R492" s="2">
        <v>6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</row>
    <row r="493" spans="1:29" x14ac:dyDescent="0.25">
      <c r="A493" s="1" t="s">
        <v>1015</v>
      </c>
      <c r="B493" s="1" t="s">
        <v>1016</v>
      </c>
      <c r="C493" s="1" t="s">
        <v>21</v>
      </c>
      <c r="D493" s="2">
        <v>8</v>
      </c>
      <c r="E493" s="2">
        <v>13</v>
      </c>
      <c r="F493" s="2">
        <v>7</v>
      </c>
      <c r="G493" s="2">
        <v>9</v>
      </c>
      <c r="H493" s="2">
        <v>9.6666000000000007</v>
      </c>
      <c r="I493" s="3">
        <v>0.82750000000000001</v>
      </c>
      <c r="J493" s="3">
        <v>24.8292</v>
      </c>
      <c r="K493" s="2">
        <v>8</v>
      </c>
      <c r="L493" s="3">
        <v>1</v>
      </c>
      <c r="M493" s="3">
        <v>31.0077</v>
      </c>
      <c r="N493" s="2">
        <v>7</v>
      </c>
      <c r="O493" s="3">
        <v>0.36849999999999999</v>
      </c>
      <c r="P493" s="3">
        <v>11.4285</v>
      </c>
      <c r="Q493" s="11">
        <v>46175</v>
      </c>
      <c r="R493" s="2">
        <v>6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1017</v>
      </c>
      <c r="B494" s="1" t="s">
        <v>1018</v>
      </c>
      <c r="C494" s="1" t="s">
        <v>21</v>
      </c>
      <c r="D494" s="2">
        <v>6</v>
      </c>
      <c r="E494" s="2">
        <v>2</v>
      </c>
      <c r="F494" s="2">
        <v>1</v>
      </c>
      <c r="G494" s="2">
        <v>0</v>
      </c>
      <c r="H494" s="2">
        <v>1.5</v>
      </c>
      <c r="I494" s="3">
        <v>4</v>
      </c>
      <c r="J494" s="3">
        <v>120</v>
      </c>
      <c r="K494" s="2">
        <v>0</v>
      </c>
      <c r="L494" s="3">
        <v>0</v>
      </c>
      <c r="M494" s="3">
        <v>0</v>
      </c>
      <c r="N494" s="2">
        <v>1</v>
      </c>
      <c r="O494" s="3">
        <v>1.9350000000000001</v>
      </c>
      <c r="P494" s="3">
        <v>60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1019</v>
      </c>
      <c r="B495" s="1" t="s">
        <v>1020</v>
      </c>
      <c r="C495" s="1" t="s">
        <v>21</v>
      </c>
      <c r="D495" s="2">
        <v>24</v>
      </c>
      <c r="E495" s="2">
        <v>188</v>
      </c>
      <c r="F495" s="2">
        <v>184</v>
      </c>
      <c r="G495" s="2">
        <v>85</v>
      </c>
      <c r="H495" s="2">
        <v>152.33330000000001</v>
      </c>
      <c r="I495" s="3">
        <v>0.1575</v>
      </c>
      <c r="J495" s="3">
        <v>4.7264999999999997</v>
      </c>
      <c r="K495" s="2">
        <v>3</v>
      </c>
      <c r="L495" s="3">
        <v>8</v>
      </c>
      <c r="M495" s="3">
        <v>248.1902</v>
      </c>
      <c r="N495" s="2">
        <v>37</v>
      </c>
      <c r="O495" s="3">
        <v>0.20910000000000001</v>
      </c>
      <c r="P495" s="3">
        <v>6.4863999999999997</v>
      </c>
      <c r="Q495" s="11">
        <v>46211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1021</v>
      </c>
      <c r="B496" s="1" t="s">
        <v>1022</v>
      </c>
      <c r="C496" s="1" t="s">
        <v>21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 t="s">
        <v>18</v>
      </c>
      <c r="R496" s="2" t="s">
        <v>18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1</v>
      </c>
    </row>
    <row r="497" spans="1:29" x14ac:dyDescent="0.25">
      <c r="A497" s="1" t="s">
        <v>1023</v>
      </c>
      <c r="B497" s="1" t="s">
        <v>1024</v>
      </c>
      <c r="C497" s="1" t="s">
        <v>21</v>
      </c>
      <c r="D497" s="2">
        <v>69</v>
      </c>
      <c r="E497" s="2">
        <v>0</v>
      </c>
      <c r="F497" s="2">
        <v>0</v>
      </c>
      <c r="G497" s="2">
        <v>38</v>
      </c>
      <c r="H497" s="2">
        <v>38</v>
      </c>
      <c r="I497" s="3">
        <v>1.8157000000000001</v>
      </c>
      <c r="J497" s="3">
        <v>54.476500000000001</v>
      </c>
      <c r="K497" s="2">
        <v>0</v>
      </c>
      <c r="L497" s="3">
        <v>0</v>
      </c>
      <c r="M497" s="3">
        <v>0</v>
      </c>
      <c r="N497" s="2">
        <v>1</v>
      </c>
      <c r="O497" s="3">
        <v>22.253</v>
      </c>
      <c r="P497" s="3">
        <v>690</v>
      </c>
      <c r="Q497" s="11">
        <v>45827</v>
      </c>
      <c r="R497" s="2">
        <v>26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1025</v>
      </c>
      <c r="B498" s="1" t="s">
        <v>1026</v>
      </c>
      <c r="C498" s="1" t="s">
        <v>21</v>
      </c>
      <c r="D498" s="2">
        <v>70</v>
      </c>
      <c r="E498" s="2">
        <v>75</v>
      </c>
      <c r="F498" s="2">
        <v>85</v>
      </c>
      <c r="G498" s="2">
        <v>67</v>
      </c>
      <c r="H498" s="2">
        <v>75.666600000000003</v>
      </c>
      <c r="I498" s="3">
        <v>0.92510000000000003</v>
      </c>
      <c r="J498" s="3">
        <v>27.753499999999999</v>
      </c>
      <c r="K498" s="2">
        <v>72</v>
      </c>
      <c r="L498" s="3">
        <v>0.97219999999999995</v>
      </c>
      <c r="M498" s="3">
        <v>30.139900000000001</v>
      </c>
      <c r="N498" s="2">
        <v>16</v>
      </c>
      <c r="O498" s="3">
        <v>1.4109</v>
      </c>
      <c r="P498" s="3">
        <v>43.75</v>
      </c>
      <c r="Q498" s="11">
        <v>46211</v>
      </c>
      <c r="R498" s="2">
        <v>36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1027</v>
      </c>
      <c r="B499" s="1" t="s">
        <v>1028</v>
      </c>
      <c r="C499" s="1" t="s">
        <v>21</v>
      </c>
      <c r="D499" s="2">
        <v>71</v>
      </c>
      <c r="E499" s="2">
        <v>98</v>
      </c>
      <c r="F499" s="2">
        <v>86</v>
      </c>
      <c r="G499" s="2">
        <v>64</v>
      </c>
      <c r="H499" s="2">
        <v>82.666600000000003</v>
      </c>
      <c r="I499" s="3">
        <v>0.85880000000000001</v>
      </c>
      <c r="J499" s="3">
        <v>25.7666</v>
      </c>
      <c r="K499" s="2">
        <v>64</v>
      </c>
      <c r="L499" s="3">
        <v>1.1093</v>
      </c>
      <c r="M499" s="3">
        <v>34.390799999999999</v>
      </c>
      <c r="N499" s="2">
        <v>26</v>
      </c>
      <c r="O499" s="3">
        <v>0.88060000000000005</v>
      </c>
      <c r="P499" s="3">
        <v>27.307600000000001</v>
      </c>
      <c r="Q499" s="11">
        <v>46204</v>
      </c>
      <c r="R499" s="2">
        <v>36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1029</v>
      </c>
      <c r="B500" s="1" t="s">
        <v>1030</v>
      </c>
      <c r="C500" s="1" t="s">
        <v>21</v>
      </c>
      <c r="D500" s="2">
        <v>91</v>
      </c>
      <c r="E500" s="2">
        <v>105</v>
      </c>
      <c r="F500" s="2">
        <v>125</v>
      </c>
      <c r="G500" s="2">
        <v>129</v>
      </c>
      <c r="H500" s="2">
        <v>119.6666</v>
      </c>
      <c r="I500" s="3">
        <v>0.76039999999999996</v>
      </c>
      <c r="J500" s="3">
        <v>22.813800000000001</v>
      </c>
      <c r="K500" s="2">
        <v>88</v>
      </c>
      <c r="L500" s="3">
        <v>1.034</v>
      </c>
      <c r="M500" s="3">
        <v>32.056899999999999</v>
      </c>
      <c r="N500" s="2">
        <v>21</v>
      </c>
      <c r="O500" s="3">
        <v>1.3975</v>
      </c>
      <c r="P500" s="3">
        <v>43.333300000000001</v>
      </c>
      <c r="Q500" s="11">
        <v>46204</v>
      </c>
      <c r="R500" s="2">
        <v>60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1031</v>
      </c>
      <c r="B501" s="1" t="s">
        <v>1032</v>
      </c>
      <c r="C501" s="1" t="s">
        <v>21</v>
      </c>
      <c r="D501" s="2">
        <v>42</v>
      </c>
      <c r="E501" s="2">
        <v>8</v>
      </c>
      <c r="F501" s="2">
        <v>53</v>
      </c>
      <c r="G501" s="2">
        <v>18</v>
      </c>
      <c r="H501" s="2">
        <v>26.333300000000001</v>
      </c>
      <c r="I501" s="3">
        <v>1.5949</v>
      </c>
      <c r="J501" s="3">
        <v>47.8523</v>
      </c>
      <c r="K501" s="2">
        <v>10</v>
      </c>
      <c r="L501" s="3">
        <v>4.2</v>
      </c>
      <c r="M501" s="3">
        <v>130.23249999999999</v>
      </c>
      <c r="N501" s="2">
        <v>6</v>
      </c>
      <c r="O501" s="3">
        <v>2.2574999999999998</v>
      </c>
      <c r="P501" s="3">
        <v>70</v>
      </c>
      <c r="Q501" s="11">
        <v>46048</v>
      </c>
      <c r="R501" s="2">
        <v>132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1033</v>
      </c>
      <c r="B502" s="1" t="s">
        <v>1034</v>
      </c>
      <c r="C502" s="1" t="s">
        <v>21</v>
      </c>
      <c r="D502" s="2">
        <v>14</v>
      </c>
      <c r="E502" s="2">
        <v>24</v>
      </c>
      <c r="F502" s="2">
        <v>18</v>
      </c>
      <c r="G502" s="2">
        <v>12</v>
      </c>
      <c r="H502" s="2">
        <v>18</v>
      </c>
      <c r="I502" s="3">
        <v>0.77769999999999995</v>
      </c>
      <c r="J502" s="3">
        <v>23.333300000000001</v>
      </c>
      <c r="K502" s="2">
        <v>22</v>
      </c>
      <c r="L502" s="3">
        <v>0.63629999999999998</v>
      </c>
      <c r="M502" s="3">
        <v>19.729399999999998</v>
      </c>
      <c r="N502" s="2">
        <v>8</v>
      </c>
      <c r="O502" s="3">
        <v>0.56430000000000002</v>
      </c>
      <c r="P502" s="3">
        <v>17.5</v>
      </c>
      <c r="Q502" s="11">
        <v>46204</v>
      </c>
      <c r="R502" s="2">
        <v>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1035</v>
      </c>
      <c r="B503" s="1" t="s">
        <v>1036</v>
      </c>
      <c r="C503" s="1" t="s">
        <v>21</v>
      </c>
      <c r="D503" s="2">
        <v>8</v>
      </c>
      <c r="E503" s="2">
        <v>1</v>
      </c>
      <c r="F503" s="2">
        <v>17</v>
      </c>
      <c r="G503" s="2">
        <v>6</v>
      </c>
      <c r="H503" s="2">
        <v>8</v>
      </c>
      <c r="I503" s="3">
        <v>1</v>
      </c>
      <c r="J503" s="3">
        <v>30.0075</v>
      </c>
      <c r="K503" s="2">
        <v>2</v>
      </c>
      <c r="L503" s="3">
        <v>4</v>
      </c>
      <c r="M503" s="3">
        <v>124.03100000000001</v>
      </c>
      <c r="N503" s="2">
        <v>2</v>
      </c>
      <c r="O503" s="3">
        <v>1.29</v>
      </c>
      <c r="P503" s="3">
        <v>40</v>
      </c>
      <c r="Q503" s="11">
        <v>46204</v>
      </c>
      <c r="R503" s="2">
        <v>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1037</v>
      </c>
      <c r="B504" s="1" t="s">
        <v>1038</v>
      </c>
      <c r="C504" s="1" t="s">
        <v>55</v>
      </c>
      <c r="D504" s="2">
        <v>12</v>
      </c>
      <c r="E504" s="2">
        <v>3</v>
      </c>
      <c r="F504" s="2">
        <v>0</v>
      </c>
      <c r="G504" s="2">
        <v>3</v>
      </c>
      <c r="H504" s="2">
        <v>3</v>
      </c>
      <c r="I504" s="3">
        <v>4</v>
      </c>
      <c r="J504" s="3">
        <v>120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46204</v>
      </c>
      <c r="R504" s="2">
        <v>12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1039</v>
      </c>
      <c r="B505" s="1" t="s">
        <v>1040</v>
      </c>
      <c r="C505" s="1" t="s">
        <v>55</v>
      </c>
      <c r="D505" s="2">
        <v>9</v>
      </c>
      <c r="E505" s="2">
        <v>29</v>
      </c>
      <c r="F505" s="2">
        <v>36</v>
      </c>
      <c r="G505" s="2">
        <v>59</v>
      </c>
      <c r="H505" s="2">
        <v>41.333300000000001</v>
      </c>
      <c r="I505" s="3">
        <v>0.2177</v>
      </c>
      <c r="J505" s="3">
        <v>6.5326000000000004</v>
      </c>
      <c r="K505" s="2">
        <v>10</v>
      </c>
      <c r="L505" s="3">
        <v>0.9</v>
      </c>
      <c r="M505" s="3">
        <v>27.9069</v>
      </c>
      <c r="N505" s="2">
        <v>17</v>
      </c>
      <c r="O505" s="3">
        <v>0.17069999999999999</v>
      </c>
      <c r="P505" s="3">
        <v>5.2941000000000003</v>
      </c>
      <c r="Q505" s="11">
        <v>46188</v>
      </c>
      <c r="R505" s="2">
        <v>36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1041</v>
      </c>
      <c r="B506" s="1" t="s">
        <v>1042</v>
      </c>
      <c r="C506" s="1" t="s">
        <v>21</v>
      </c>
      <c r="D506" s="2">
        <v>37</v>
      </c>
      <c r="E506" s="2">
        <v>6</v>
      </c>
      <c r="F506" s="2">
        <v>26</v>
      </c>
      <c r="G506" s="2">
        <v>9</v>
      </c>
      <c r="H506" s="2">
        <v>13.666600000000001</v>
      </c>
      <c r="I506" s="3">
        <v>2.7073</v>
      </c>
      <c r="J506" s="3">
        <v>81.229399999999998</v>
      </c>
      <c r="K506" s="2">
        <v>9</v>
      </c>
      <c r="L506" s="3">
        <v>4.1111000000000004</v>
      </c>
      <c r="M506" s="3">
        <v>127.4543</v>
      </c>
      <c r="N506" s="2">
        <v>6</v>
      </c>
      <c r="O506" s="3">
        <v>1.9886999999999999</v>
      </c>
      <c r="P506" s="3">
        <v>61.666600000000003</v>
      </c>
      <c r="Q506" s="11">
        <v>46188</v>
      </c>
      <c r="R506" s="2">
        <v>24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1043</v>
      </c>
      <c r="B507" s="1" t="s">
        <v>1044</v>
      </c>
      <c r="C507" s="1" t="s">
        <v>21</v>
      </c>
      <c r="D507" s="2">
        <v>4</v>
      </c>
      <c r="E507" s="2">
        <v>5</v>
      </c>
      <c r="F507" s="2">
        <v>24</v>
      </c>
      <c r="G507" s="2">
        <v>25</v>
      </c>
      <c r="H507" s="2">
        <v>18</v>
      </c>
      <c r="I507" s="3">
        <v>0.22220000000000001</v>
      </c>
      <c r="J507" s="3">
        <v>6.6665999999999999</v>
      </c>
      <c r="K507" s="2">
        <v>2</v>
      </c>
      <c r="L507" s="3">
        <v>2</v>
      </c>
      <c r="M507" s="3">
        <v>62.015500000000003</v>
      </c>
      <c r="N507" s="2">
        <v>17</v>
      </c>
      <c r="O507" s="3">
        <v>7.5800000000000006E-2</v>
      </c>
      <c r="P507" s="3">
        <v>2.3529</v>
      </c>
      <c r="Q507" s="11">
        <v>46182</v>
      </c>
      <c r="R507" s="2">
        <v>12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1045</v>
      </c>
      <c r="B508" s="1" t="s">
        <v>1046</v>
      </c>
      <c r="C508" s="1" t="s">
        <v>21</v>
      </c>
      <c r="D508" s="2">
        <v>22</v>
      </c>
      <c r="E508" s="2">
        <v>22</v>
      </c>
      <c r="F508" s="2">
        <v>44</v>
      </c>
      <c r="G508" s="2">
        <v>40</v>
      </c>
      <c r="H508" s="2">
        <v>35.333300000000001</v>
      </c>
      <c r="I508" s="3">
        <v>0.62260000000000004</v>
      </c>
      <c r="J508" s="3">
        <v>18.680399999999999</v>
      </c>
      <c r="K508" s="2">
        <v>44</v>
      </c>
      <c r="L508" s="3">
        <v>0.5</v>
      </c>
      <c r="M508" s="3">
        <v>15.500500000000001</v>
      </c>
      <c r="N508" s="2">
        <v>12</v>
      </c>
      <c r="O508" s="3">
        <v>0.59119999999999995</v>
      </c>
      <c r="P508" s="3">
        <v>18.333300000000001</v>
      </c>
      <c r="Q508" s="11">
        <v>46204</v>
      </c>
      <c r="R508" s="2">
        <v>30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1047</v>
      </c>
      <c r="B509" s="1" t="s">
        <v>1048</v>
      </c>
      <c r="C509" s="1" t="s">
        <v>21</v>
      </c>
      <c r="D509" s="2">
        <v>17</v>
      </c>
      <c r="E509" s="2">
        <v>10</v>
      </c>
      <c r="F509" s="2">
        <v>13</v>
      </c>
      <c r="G509" s="2">
        <v>25</v>
      </c>
      <c r="H509" s="2">
        <v>16</v>
      </c>
      <c r="I509" s="3">
        <v>1.0625</v>
      </c>
      <c r="J509" s="3">
        <v>31.876899999999999</v>
      </c>
      <c r="K509" s="2">
        <v>12</v>
      </c>
      <c r="L509" s="3">
        <v>1.4166000000000001</v>
      </c>
      <c r="M509" s="3">
        <v>43.927599999999998</v>
      </c>
      <c r="N509" s="2">
        <v>3</v>
      </c>
      <c r="O509" s="3">
        <v>1.8274999999999999</v>
      </c>
      <c r="P509" s="3">
        <v>56.666600000000003</v>
      </c>
      <c r="Q509" s="11">
        <v>46188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1049</v>
      </c>
      <c r="B510" s="1" t="s">
        <v>1050</v>
      </c>
      <c r="C510" s="1" t="s">
        <v>21</v>
      </c>
      <c r="D510" s="2">
        <v>11</v>
      </c>
      <c r="E510" s="2">
        <v>5</v>
      </c>
      <c r="F510" s="2">
        <v>3</v>
      </c>
      <c r="G510" s="2">
        <v>1</v>
      </c>
      <c r="H510" s="2">
        <v>3</v>
      </c>
      <c r="I510" s="3">
        <v>3.6665999999999999</v>
      </c>
      <c r="J510" s="3">
        <v>110</v>
      </c>
      <c r="K510" s="2">
        <v>1</v>
      </c>
      <c r="L510" s="3">
        <v>11</v>
      </c>
      <c r="M510" s="3">
        <v>341.61489999999998</v>
      </c>
      <c r="N510" s="2">
        <v>0</v>
      </c>
      <c r="O510" s="3">
        <v>0</v>
      </c>
      <c r="P510" s="3">
        <v>0</v>
      </c>
      <c r="Q510" s="11">
        <v>46188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1051</v>
      </c>
      <c r="B511" s="1" t="s">
        <v>1052</v>
      </c>
      <c r="C511" s="1" t="s">
        <v>21</v>
      </c>
      <c r="D511" s="2">
        <v>5</v>
      </c>
      <c r="E511" s="2">
        <v>0</v>
      </c>
      <c r="F511" s="2">
        <v>3</v>
      </c>
      <c r="G511" s="2">
        <v>0</v>
      </c>
      <c r="H511" s="2">
        <v>3</v>
      </c>
      <c r="I511" s="3">
        <v>1.6666000000000001</v>
      </c>
      <c r="J511" s="3">
        <v>50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46034</v>
      </c>
      <c r="R511" s="2">
        <v>6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1053</v>
      </c>
      <c r="B512" s="1" t="s">
        <v>1054</v>
      </c>
      <c r="C512" s="1" t="s">
        <v>21</v>
      </c>
      <c r="D512" s="2">
        <v>52</v>
      </c>
      <c r="E512" s="2">
        <v>2</v>
      </c>
      <c r="F512" s="2">
        <v>9</v>
      </c>
      <c r="G512" s="2">
        <v>4</v>
      </c>
      <c r="H512" s="2">
        <v>5</v>
      </c>
      <c r="I512" s="3">
        <v>10.4</v>
      </c>
      <c r="J512" s="3">
        <v>312.12479999999999</v>
      </c>
      <c r="K512" s="2">
        <v>2</v>
      </c>
      <c r="L512" s="3">
        <v>26</v>
      </c>
      <c r="M512" s="3">
        <v>806.20150000000001</v>
      </c>
      <c r="N512" s="2">
        <v>0</v>
      </c>
      <c r="O512" s="3">
        <v>0</v>
      </c>
      <c r="P512" s="3">
        <v>0</v>
      </c>
      <c r="Q512" s="11">
        <v>45999</v>
      </c>
      <c r="R512" s="2">
        <v>72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1055</v>
      </c>
      <c r="B513" s="1" t="s">
        <v>1056</v>
      </c>
      <c r="C513" s="1" t="s">
        <v>21</v>
      </c>
      <c r="D513" s="2">
        <v>5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3">
        <v>0</v>
      </c>
      <c r="K513" s="2">
        <v>1</v>
      </c>
      <c r="L513" s="3">
        <v>5</v>
      </c>
      <c r="M513" s="3">
        <v>155.27950000000001</v>
      </c>
      <c r="N513" s="2">
        <v>1</v>
      </c>
      <c r="O513" s="3">
        <v>1.6125</v>
      </c>
      <c r="P513" s="3">
        <v>50</v>
      </c>
      <c r="Q513" s="11">
        <v>46048</v>
      </c>
      <c r="R513" s="2">
        <v>6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1057</v>
      </c>
      <c r="B514" s="1" t="s">
        <v>1058</v>
      </c>
      <c r="C514" s="1" t="s">
        <v>21</v>
      </c>
      <c r="D514" s="2">
        <v>10</v>
      </c>
      <c r="E514" s="2">
        <v>9</v>
      </c>
      <c r="F514" s="2">
        <v>13</v>
      </c>
      <c r="G514" s="2">
        <v>20</v>
      </c>
      <c r="H514" s="2">
        <v>14</v>
      </c>
      <c r="I514" s="3">
        <v>0.71419999999999995</v>
      </c>
      <c r="J514" s="3">
        <v>21.4316</v>
      </c>
      <c r="K514" s="2">
        <v>37</v>
      </c>
      <c r="L514" s="3">
        <v>0.2702</v>
      </c>
      <c r="M514" s="3">
        <v>8.3787000000000003</v>
      </c>
      <c r="N514" s="2">
        <v>2</v>
      </c>
      <c r="O514" s="3">
        <v>1.6125</v>
      </c>
      <c r="P514" s="3">
        <v>50</v>
      </c>
      <c r="Q514" s="11">
        <v>46204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1059</v>
      </c>
      <c r="B515" s="1" t="s">
        <v>1060</v>
      </c>
      <c r="C515" s="1" t="s">
        <v>21</v>
      </c>
      <c r="D515" s="2">
        <v>4</v>
      </c>
      <c r="E515" s="2">
        <v>4</v>
      </c>
      <c r="F515" s="2">
        <v>6</v>
      </c>
      <c r="G515" s="2">
        <v>6</v>
      </c>
      <c r="H515" s="2">
        <v>5.3333000000000004</v>
      </c>
      <c r="I515" s="3">
        <v>0.75</v>
      </c>
      <c r="J515" s="3">
        <v>22.509799999999998</v>
      </c>
      <c r="K515" s="2">
        <v>2</v>
      </c>
      <c r="L515" s="3">
        <v>2</v>
      </c>
      <c r="M515" s="3">
        <v>62.015500000000003</v>
      </c>
      <c r="N515" s="2">
        <v>2</v>
      </c>
      <c r="O515" s="3">
        <v>0.64500000000000002</v>
      </c>
      <c r="P515" s="3">
        <v>20</v>
      </c>
      <c r="Q515" s="11">
        <v>46197</v>
      </c>
      <c r="R515" s="2">
        <v>6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1061</v>
      </c>
      <c r="B516" s="1" t="s">
        <v>1062</v>
      </c>
      <c r="C516" s="1" t="s">
        <v>21</v>
      </c>
      <c r="D516" s="2">
        <v>20</v>
      </c>
      <c r="E516" s="2">
        <v>27</v>
      </c>
      <c r="F516" s="2">
        <v>25</v>
      </c>
      <c r="G516" s="2">
        <v>18</v>
      </c>
      <c r="H516" s="2">
        <v>23.333300000000001</v>
      </c>
      <c r="I516" s="3">
        <v>0.85709999999999997</v>
      </c>
      <c r="J516" s="3">
        <v>25.716799999999999</v>
      </c>
      <c r="K516" s="2">
        <v>13</v>
      </c>
      <c r="L516" s="3">
        <v>1.5384</v>
      </c>
      <c r="M516" s="3">
        <v>47.698500000000003</v>
      </c>
      <c r="N516" s="2">
        <v>8</v>
      </c>
      <c r="O516" s="3">
        <v>0.80620000000000003</v>
      </c>
      <c r="P516" s="3">
        <v>25</v>
      </c>
      <c r="Q516" s="11">
        <v>46204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1063</v>
      </c>
      <c r="B517" s="1" t="s">
        <v>1064</v>
      </c>
      <c r="C517" s="1" t="s">
        <v>21</v>
      </c>
      <c r="D517" s="2">
        <v>18</v>
      </c>
      <c r="E517" s="2">
        <v>3</v>
      </c>
      <c r="F517" s="2">
        <v>2</v>
      </c>
      <c r="G517" s="2">
        <v>2</v>
      </c>
      <c r="H517" s="2">
        <v>2.3332999999999999</v>
      </c>
      <c r="I517" s="3">
        <v>7.7142999999999997</v>
      </c>
      <c r="J517" s="3">
        <v>231.6602</v>
      </c>
      <c r="K517" s="2">
        <v>7</v>
      </c>
      <c r="L517" s="3">
        <v>2.5714000000000001</v>
      </c>
      <c r="M517" s="3">
        <v>79.716499999999996</v>
      </c>
      <c r="N517" s="2">
        <v>0</v>
      </c>
      <c r="O517" s="3">
        <v>0</v>
      </c>
      <c r="P517" s="3">
        <v>0</v>
      </c>
      <c r="Q517" s="11">
        <v>45873</v>
      </c>
      <c r="R517" s="2">
        <v>6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1065</v>
      </c>
      <c r="B518" s="1" t="s">
        <v>1066</v>
      </c>
      <c r="C518" s="1" t="s">
        <v>21</v>
      </c>
      <c r="D518" s="2">
        <v>39</v>
      </c>
      <c r="E518" s="2">
        <v>26</v>
      </c>
      <c r="F518" s="2">
        <v>25</v>
      </c>
      <c r="G518" s="2">
        <v>26</v>
      </c>
      <c r="H518" s="2">
        <v>25.666599999999999</v>
      </c>
      <c r="I518" s="3">
        <v>1.5194000000000001</v>
      </c>
      <c r="J518" s="3">
        <v>45.587299999999999</v>
      </c>
      <c r="K518" s="2">
        <v>2</v>
      </c>
      <c r="L518" s="3">
        <v>19.5</v>
      </c>
      <c r="M518" s="3">
        <v>604.65110000000004</v>
      </c>
      <c r="N518" s="2">
        <v>0</v>
      </c>
      <c r="O518" s="3">
        <v>0</v>
      </c>
      <c r="P518" s="3">
        <v>0</v>
      </c>
      <c r="Q518" s="11">
        <v>46182</v>
      </c>
      <c r="R518" s="2">
        <v>24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1067</v>
      </c>
      <c r="B519" s="1" t="s">
        <v>1068</v>
      </c>
      <c r="C519" s="1" t="s">
        <v>21</v>
      </c>
      <c r="D519" s="2">
        <v>0</v>
      </c>
      <c r="E519" s="2">
        <v>5</v>
      </c>
      <c r="F519" s="2">
        <v>2</v>
      </c>
      <c r="G519" s="2">
        <v>1</v>
      </c>
      <c r="H519" s="2">
        <v>2.6665999999999999</v>
      </c>
      <c r="I519" s="3">
        <v>0</v>
      </c>
      <c r="J519" s="3">
        <v>0</v>
      </c>
      <c r="K519" s="2">
        <v>4</v>
      </c>
      <c r="L519" s="3">
        <v>0</v>
      </c>
      <c r="M519" s="3">
        <v>0</v>
      </c>
      <c r="N519" s="2">
        <v>3</v>
      </c>
      <c r="O519" s="3">
        <v>0</v>
      </c>
      <c r="P519" s="3">
        <v>0</v>
      </c>
      <c r="Q519" s="11">
        <v>46142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1</v>
      </c>
    </row>
    <row r="520" spans="1:29" x14ac:dyDescent="0.25">
      <c r="A520" s="1" t="s">
        <v>1069</v>
      </c>
      <c r="B520" s="1" t="s">
        <v>1070</v>
      </c>
      <c r="C520" s="1" t="s">
        <v>21</v>
      </c>
      <c r="D520" s="2">
        <v>0</v>
      </c>
      <c r="E520" s="2">
        <v>32</v>
      </c>
      <c r="F520" s="2">
        <v>31</v>
      </c>
      <c r="G520" s="2">
        <v>25</v>
      </c>
      <c r="H520" s="2">
        <v>29.333300000000001</v>
      </c>
      <c r="I520" s="3">
        <v>0</v>
      </c>
      <c r="J520" s="3">
        <v>0</v>
      </c>
      <c r="K520" s="2">
        <v>11</v>
      </c>
      <c r="L520" s="3">
        <v>0</v>
      </c>
      <c r="M520" s="3">
        <v>0</v>
      </c>
      <c r="N520" s="2">
        <v>29</v>
      </c>
      <c r="O520" s="3">
        <v>0</v>
      </c>
      <c r="P520" s="3">
        <v>0</v>
      </c>
      <c r="Q520" s="11">
        <v>46188</v>
      </c>
      <c r="R520" s="2">
        <v>12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1</v>
      </c>
    </row>
    <row r="521" spans="1:29" x14ac:dyDescent="0.25">
      <c r="A521" s="1" t="s">
        <v>1071</v>
      </c>
      <c r="B521" s="1" t="s">
        <v>1072</v>
      </c>
      <c r="C521" s="1" t="s">
        <v>21</v>
      </c>
      <c r="D521" s="2">
        <v>0</v>
      </c>
      <c r="E521" s="2">
        <v>12</v>
      </c>
      <c r="F521" s="2">
        <v>2</v>
      </c>
      <c r="G521" s="2">
        <v>0</v>
      </c>
      <c r="H521" s="2">
        <v>7</v>
      </c>
      <c r="I521" s="3">
        <v>0</v>
      </c>
      <c r="J521" s="3">
        <v>0</v>
      </c>
      <c r="K521" s="2">
        <v>8</v>
      </c>
      <c r="L521" s="3">
        <v>0</v>
      </c>
      <c r="M521" s="3">
        <v>0</v>
      </c>
      <c r="N521" s="2">
        <v>6</v>
      </c>
      <c r="O521" s="3">
        <v>0</v>
      </c>
      <c r="P521" s="3">
        <v>0</v>
      </c>
      <c r="Q521" s="11">
        <v>46182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1073</v>
      </c>
      <c r="B522" s="1" t="s">
        <v>1074</v>
      </c>
      <c r="C522" s="1" t="s">
        <v>55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3">
        <v>0</v>
      </c>
      <c r="K522" s="2">
        <v>0</v>
      </c>
      <c r="L522" s="3">
        <v>0</v>
      </c>
      <c r="M522" s="3">
        <v>0</v>
      </c>
      <c r="N522" s="2">
        <v>0</v>
      </c>
      <c r="O522" s="3">
        <v>0</v>
      </c>
      <c r="P522" s="3">
        <v>0</v>
      </c>
      <c r="Q522" s="11">
        <v>45761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1</v>
      </c>
    </row>
    <row r="523" spans="1:29" x14ac:dyDescent="0.25">
      <c r="A523" s="1" t="s">
        <v>1075</v>
      </c>
      <c r="B523" s="1" t="s">
        <v>1076</v>
      </c>
      <c r="C523" s="1" t="s">
        <v>21</v>
      </c>
      <c r="D523" s="2">
        <v>5</v>
      </c>
      <c r="E523" s="2">
        <v>2</v>
      </c>
      <c r="F523" s="2">
        <v>12</v>
      </c>
      <c r="G523" s="2">
        <v>5</v>
      </c>
      <c r="H523" s="2">
        <v>6.3333000000000004</v>
      </c>
      <c r="I523" s="3">
        <v>0.78939999999999999</v>
      </c>
      <c r="J523" s="3">
        <v>23.685400000000001</v>
      </c>
      <c r="K523" s="2">
        <v>6</v>
      </c>
      <c r="L523" s="3">
        <v>0.83330000000000004</v>
      </c>
      <c r="M523" s="3">
        <v>25.839700000000001</v>
      </c>
      <c r="N523" s="2">
        <v>0</v>
      </c>
      <c r="O523" s="3">
        <v>0</v>
      </c>
      <c r="P523" s="3">
        <v>0</v>
      </c>
      <c r="Q523" s="11">
        <v>46197</v>
      </c>
      <c r="R523" s="2">
        <v>6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1077</v>
      </c>
      <c r="B524" s="1" t="s">
        <v>1078</v>
      </c>
      <c r="C524" s="1" t="s">
        <v>55</v>
      </c>
      <c r="D524" s="2">
        <v>0</v>
      </c>
      <c r="E524" s="2">
        <v>2</v>
      </c>
      <c r="F524" s="2">
        <v>6</v>
      </c>
      <c r="G524" s="2">
        <v>10</v>
      </c>
      <c r="H524" s="2">
        <v>6</v>
      </c>
      <c r="I524" s="3">
        <v>0</v>
      </c>
      <c r="J524" s="3">
        <v>0</v>
      </c>
      <c r="K524" s="2">
        <v>1</v>
      </c>
      <c r="L524" s="3">
        <v>0</v>
      </c>
      <c r="M524" s="3">
        <v>0</v>
      </c>
      <c r="N524" s="2">
        <v>0</v>
      </c>
      <c r="O524" s="3">
        <v>0</v>
      </c>
      <c r="P524" s="3">
        <v>0</v>
      </c>
      <c r="Q524" s="11">
        <v>46182</v>
      </c>
      <c r="R524" s="2">
        <v>10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</row>
    <row r="525" spans="1:29" x14ac:dyDescent="0.25">
      <c r="A525" s="1" t="s">
        <v>1079</v>
      </c>
      <c r="B525" s="1" t="s">
        <v>1080</v>
      </c>
      <c r="C525" s="1" t="s">
        <v>55</v>
      </c>
      <c r="D525" s="2">
        <v>76</v>
      </c>
      <c r="E525" s="2">
        <v>155</v>
      </c>
      <c r="F525" s="2">
        <v>165</v>
      </c>
      <c r="G525" s="2">
        <v>169</v>
      </c>
      <c r="H525" s="2">
        <v>163</v>
      </c>
      <c r="I525" s="3">
        <v>0.4662</v>
      </c>
      <c r="J525" s="3">
        <v>13.9878</v>
      </c>
      <c r="K525" s="2">
        <v>166</v>
      </c>
      <c r="L525" s="3">
        <v>0.45779999999999998</v>
      </c>
      <c r="M525" s="3">
        <v>14.1928</v>
      </c>
      <c r="N525" s="2">
        <v>110</v>
      </c>
      <c r="O525" s="3">
        <v>0.2228</v>
      </c>
      <c r="P525" s="3">
        <v>6.9089999999999998</v>
      </c>
      <c r="Q525" s="11">
        <v>46204</v>
      </c>
      <c r="R525" s="2">
        <v>60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1081</v>
      </c>
      <c r="B526" s="1" t="s">
        <v>1082</v>
      </c>
      <c r="C526" s="1" t="s">
        <v>55</v>
      </c>
      <c r="D526" s="2">
        <v>65</v>
      </c>
      <c r="E526" s="2">
        <v>133</v>
      </c>
      <c r="F526" s="2">
        <v>143</v>
      </c>
      <c r="G526" s="2">
        <v>154</v>
      </c>
      <c r="H526" s="2">
        <v>143.33330000000001</v>
      </c>
      <c r="I526" s="3">
        <v>0.45340000000000003</v>
      </c>
      <c r="J526" s="3">
        <v>13.604799999999999</v>
      </c>
      <c r="K526" s="2">
        <v>143</v>
      </c>
      <c r="L526" s="3">
        <v>0.45450000000000002</v>
      </c>
      <c r="M526" s="3">
        <v>14.0909</v>
      </c>
      <c r="N526" s="2">
        <v>77</v>
      </c>
      <c r="O526" s="3">
        <v>0.2722</v>
      </c>
      <c r="P526" s="3">
        <v>8.4414999999999996</v>
      </c>
      <c r="Q526" s="11">
        <v>46197</v>
      </c>
      <c r="R526" s="2">
        <v>110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1083</v>
      </c>
      <c r="B527" s="1" t="s">
        <v>1084</v>
      </c>
      <c r="C527" s="1" t="s">
        <v>21</v>
      </c>
      <c r="D527" s="2">
        <v>17</v>
      </c>
      <c r="E527" s="2">
        <v>18</v>
      </c>
      <c r="F527" s="2">
        <v>19</v>
      </c>
      <c r="G527" s="2">
        <v>18</v>
      </c>
      <c r="H527" s="2">
        <v>18.333300000000001</v>
      </c>
      <c r="I527" s="3">
        <v>0.92720000000000002</v>
      </c>
      <c r="J527" s="3">
        <v>27.8186</v>
      </c>
      <c r="K527" s="2">
        <v>14</v>
      </c>
      <c r="L527" s="3">
        <v>1.2141999999999999</v>
      </c>
      <c r="M527" s="3">
        <v>37.643900000000002</v>
      </c>
      <c r="N527" s="2">
        <v>7</v>
      </c>
      <c r="O527" s="3">
        <v>0.78320000000000001</v>
      </c>
      <c r="P527" s="3">
        <v>24.285699999999999</v>
      </c>
      <c r="Q527" s="11">
        <v>46182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1085</v>
      </c>
      <c r="B528" s="1" t="s">
        <v>1086</v>
      </c>
      <c r="C528" s="1" t="s">
        <v>21</v>
      </c>
      <c r="D528" s="2">
        <v>24</v>
      </c>
      <c r="E528" s="2">
        <v>22</v>
      </c>
      <c r="F528" s="2">
        <v>68</v>
      </c>
      <c r="G528" s="2">
        <v>57</v>
      </c>
      <c r="H528" s="2">
        <v>49</v>
      </c>
      <c r="I528" s="3">
        <v>0.48970000000000002</v>
      </c>
      <c r="J528" s="3">
        <v>14.694100000000001</v>
      </c>
      <c r="K528" s="2">
        <v>36</v>
      </c>
      <c r="L528" s="3">
        <v>0.66659999999999997</v>
      </c>
      <c r="M528" s="3">
        <v>20.668199999999999</v>
      </c>
      <c r="N528" s="2">
        <v>30</v>
      </c>
      <c r="O528" s="3">
        <v>0.25800000000000001</v>
      </c>
      <c r="P528" s="3">
        <v>8</v>
      </c>
      <c r="Q528" s="11">
        <v>46204</v>
      </c>
      <c r="R528" s="2">
        <v>12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1087</v>
      </c>
      <c r="B529" s="1" t="s">
        <v>1088</v>
      </c>
      <c r="C529" s="1" t="s">
        <v>21</v>
      </c>
      <c r="D529" s="2">
        <v>24</v>
      </c>
      <c r="E529" s="2">
        <v>13</v>
      </c>
      <c r="F529" s="2">
        <v>15</v>
      </c>
      <c r="G529" s="2">
        <v>23</v>
      </c>
      <c r="H529" s="2">
        <v>17</v>
      </c>
      <c r="I529" s="3">
        <v>1.4117</v>
      </c>
      <c r="J529" s="3">
        <v>42.357900000000001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24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1089</v>
      </c>
      <c r="B530" s="1" t="s">
        <v>1090</v>
      </c>
      <c r="C530" s="1" t="s">
        <v>55</v>
      </c>
      <c r="D530" s="2">
        <v>4</v>
      </c>
      <c r="E530" s="2">
        <v>2</v>
      </c>
      <c r="F530" s="2">
        <v>5</v>
      </c>
      <c r="G530" s="2">
        <v>0</v>
      </c>
      <c r="H530" s="2">
        <v>3.5</v>
      </c>
      <c r="I530" s="3">
        <v>1.1428</v>
      </c>
      <c r="J530" s="3">
        <v>34.305300000000003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45999</v>
      </c>
      <c r="R530" s="2">
        <v>12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1091</v>
      </c>
      <c r="B531" s="1" t="s">
        <v>1092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3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45798</v>
      </c>
      <c r="R531" s="2">
        <v>18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</row>
    <row r="532" spans="1:29" x14ac:dyDescent="0.25">
      <c r="A532" s="1" t="s">
        <v>1093</v>
      </c>
      <c r="B532" s="1" t="s">
        <v>1094</v>
      </c>
      <c r="C532" s="1" t="s">
        <v>55</v>
      </c>
      <c r="D532" s="2">
        <v>4</v>
      </c>
      <c r="E532" s="2">
        <v>1</v>
      </c>
      <c r="F532" s="2">
        <v>3</v>
      </c>
      <c r="G532" s="2">
        <v>2</v>
      </c>
      <c r="H532" s="2">
        <v>2</v>
      </c>
      <c r="I532" s="3">
        <v>2</v>
      </c>
      <c r="J532" s="3">
        <v>60.06</v>
      </c>
      <c r="K532" s="2">
        <v>5</v>
      </c>
      <c r="L532" s="3">
        <v>0.8</v>
      </c>
      <c r="M532" s="3">
        <v>24.813800000000001</v>
      </c>
      <c r="N532" s="2">
        <v>0</v>
      </c>
      <c r="O532" s="3">
        <v>0</v>
      </c>
      <c r="P532" s="3">
        <v>0</v>
      </c>
      <c r="Q532" s="11">
        <v>46197</v>
      </c>
      <c r="R532" s="2">
        <v>6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1095</v>
      </c>
      <c r="B533" s="1" t="s">
        <v>1096</v>
      </c>
      <c r="C533" s="1" t="s">
        <v>21</v>
      </c>
      <c r="D533" s="2">
        <v>4</v>
      </c>
      <c r="E533" s="2">
        <v>4</v>
      </c>
      <c r="F533" s="2">
        <v>3</v>
      </c>
      <c r="G533" s="2">
        <v>4</v>
      </c>
      <c r="H533" s="2">
        <v>3.6665999999999999</v>
      </c>
      <c r="I533" s="3">
        <v>1.0909</v>
      </c>
      <c r="J533" s="3">
        <v>32.733199999999997</v>
      </c>
      <c r="K533" s="2">
        <v>0</v>
      </c>
      <c r="L533" s="3">
        <v>0</v>
      </c>
      <c r="M533" s="3">
        <v>0</v>
      </c>
      <c r="N533" s="2">
        <v>1</v>
      </c>
      <c r="O533" s="3">
        <v>1.29</v>
      </c>
      <c r="P533" s="3">
        <v>40</v>
      </c>
      <c r="Q533" s="11">
        <v>46153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1097</v>
      </c>
      <c r="B534" s="1" t="s">
        <v>1098</v>
      </c>
      <c r="C534" s="1" t="s">
        <v>21</v>
      </c>
      <c r="D534" s="2">
        <v>15</v>
      </c>
      <c r="E534" s="2">
        <v>14</v>
      </c>
      <c r="F534" s="2">
        <v>36</v>
      </c>
      <c r="G534" s="2">
        <v>25</v>
      </c>
      <c r="H534" s="2">
        <v>25</v>
      </c>
      <c r="I534" s="3">
        <v>0.6</v>
      </c>
      <c r="J534" s="3">
        <v>18.000699999999998</v>
      </c>
      <c r="K534" s="2">
        <v>2</v>
      </c>
      <c r="L534" s="3">
        <v>7.5</v>
      </c>
      <c r="M534" s="3">
        <v>232.5581</v>
      </c>
      <c r="N534" s="2">
        <v>26</v>
      </c>
      <c r="O534" s="3">
        <v>0.186</v>
      </c>
      <c r="P534" s="3">
        <v>5.7691999999999997</v>
      </c>
      <c r="Q534" s="11">
        <v>46204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1099</v>
      </c>
      <c r="B535" s="1" t="s">
        <v>1100</v>
      </c>
      <c r="C535" s="1" t="s">
        <v>21</v>
      </c>
      <c r="D535" s="2">
        <v>12</v>
      </c>
      <c r="E535" s="2">
        <v>23</v>
      </c>
      <c r="F535" s="2">
        <v>48</v>
      </c>
      <c r="G535" s="2">
        <v>36</v>
      </c>
      <c r="H535" s="2">
        <v>35.666600000000003</v>
      </c>
      <c r="I535" s="3">
        <v>0.33639999999999998</v>
      </c>
      <c r="J535" s="3">
        <v>10.094200000000001</v>
      </c>
      <c r="K535" s="2">
        <v>0</v>
      </c>
      <c r="L535" s="3">
        <v>0</v>
      </c>
      <c r="M535" s="3">
        <v>0</v>
      </c>
      <c r="N535" s="2">
        <v>36</v>
      </c>
      <c r="O535" s="3">
        <v>0.1075</v>
      </c>
      <c r="P535" s="3">
        <v>3.3332999999999999</v>
      </c>
      <c r="Q535" s="11">
        <v>46182</v>
      </c>
      <c r="R535" s="2">
        <v>48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1101</v>
      </c>
      <c r="B536" s="1" t="s">
        <v>1102</v>
      </c>
      <c r="C536" s="1" t="s">
        <v>21</v>
      </c>
      <c r="D536" s="2">
        <v>4</v>
      </c>
      <c r="E536" s="2">
        <v>5</v>
      </c>
      <c r="F536" s="2">
        <v>3</v>
      </c>
      <c r="G536" s="2">
        <v>1</v>
      </c>
      <c r="H536" s="2">
        <v>3</v>
      </c>
      <c r="I536" s="3">
        <v>1.3332999999999999</v>
      </c>
      <c r="J536" s="3">
        <v>40</v>
      </c>
      <c r="K536" s="2">
        <v>5</v>
      </c>
      <c r="L536" s="3">
        <v>0.8</v>
      </c>
      <c r="M536" s="3">
        <v>24.813800000000001</v>
      </c>
      <c r="N536" s="2">
        <v>0</v>
      </c>
      <c r="O536" s="3">
        <v>0</v>
      </c>
      <c r="P536" s="3">
        <v>0</v>
      </c>
      <c r="Q536" s="11">
        <v>46142</v>
      </c>
      <c r="R536" s="2">
        <v>6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1103</v>
      </c>
      <c r="B537" s="1" t="s">
        <v>1104</v>
      </c>
      <c r="C537" s="1" t="s">
        <v>21</v>
      </c>
      <c r="D537" s="2">
        <v>0</v>
      </c>
      <c r="E537" s="2">
        <v>3</v>
      </c>
      <c r="F537" s="2">
        <v>0</v>
      </c>
      <c r="G537" s="2">
        <v>0</v>
      </c>
      <c r="H537" s="2">
        <v>3</v>
      </c>
      <c r="I537" s="3">
        <v>0</v>
      </c>
      <c r="J537" s="3">
        <v>0</v>
      </c>
      <c r="K537" s="2">
        <v>4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46003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1105</v>
      </c>
      <c r="B538" s="1" t="s">
        <v>1106</v>
      </c>
      <c r="C538" s="1" t="s">
        <v>21</v>
      </c>
      <c r="D538" s="2">
        <v>6</v>
      </c>
      <c r="E538" s="2">
        <v>0</v>
      </c>
      <c r="F538" s="2">
        <v>0</v>
      </c>
      <c r="G538" s="2">
        <v>5</v>
      </c>
      <c r="H538" s="2">
        <v>5</v>
      </c>
      <c r="I538" s="3">
        <v>1.2</v>
      </c>
      <c r="J538" s="3">
        <v>36.014400000000002</v>
      </c>
      <c r="K538" s="2">
        <v>0</v>
      </c>
      <c r="L538" s="3">
        <v>0</v>
      </c>
      <c r="M538" s="3">
        <v>0</v>
      </c>
      <c r="N538" s="2">
        <v>2</v>
      </c>
      <c r="O538" s="3">
        <v>0.96750000000000003</v>
      </c>
      <c r="P538" s="3">
        <v>30</v>
      </c>
      <c r="Q538" s="11">
        <v>46003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1107</v>
      </c>
      <c r="B539" s="1" t="s">
        <v>1108</v>
      </c>
      <c r="C539" s="1" t="s">
        <v>21</v>
      </c>
      <c r="D539" s="2">
        <v>0</v>
      </c>
      <c r="E539" s="2">
        <v>0</v>
      </c>
      <c r="F539" s="2">
        <v>24</v>
      </c>
      <c r="G539" s="2">
        <v>27</v>
      </c>
      <c r="H539" s="2">
        <v>25.5</v>
      </c>
      <c r="I539" s="3">
        <v>0</v>
      </c>
      <c r="J539" s="3">
        <v>0</v>
      </c>
      <c r="K539" s="2">
        <v>0</v>
      </c>
      <c r="L539" s="3">
        <v>0</v>
      </c>
      <c r="M539" s="3">
        <v>0</v>
      </c>
      <c r="N539" s="2">
        <v>13</v>
      </c>
      <c r="O539" s="3">
        <v>0</v>
      </c>
      <c r="P539" s="3">
        <v>0</v>
      </c>
      <c r="Q539" s="11">
        <v>46003</v>
      </c>
      <c r="R539" s="2">
        <v>42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1109</v>
      </c>
      <c r="B540" s="1" t="s">
        <v>1110</v>
      </c>
      <c r="C540" s="1" t="s">
        <v>21</v>
      </c>
      <c r="D540" s="2">
        <v>3</v>
      </c>
      <c r="E540" s="2">
        <v>0</v>
      </c>
      <c r="F540" s="2">
        <v>0</v>
      </c>
      <c r="G540" s="2">
        <v>2</v>
      </c>
      <c r="H540" s="2">
        <v>2</v>
      </c>
      <c r="I540" s="3">
        <v>1.5</v>
      </c>
      <c r="J540" s="3">
        <v>45.045000000000002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45902</v>
      </c>
      <c r="R540" s="2">
        <v>6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1111</v>
      </c>
      <c r="B541" s="1" t="s">
        <v>1112</v>
      </c>
      <c r="C541" s="1" t="s">
        <v>55</v>
      </c>
      <c r="D541" s="2">
        <v>24</v>
      </c>
      <c r="E541" s="2">
        <v>20</v>
      </c>
      <c r="F541" s="2">
        <v>25</v>
      </c>
      <c r="G541" s="2">
        <v>44</v>
      </c>
      <c r="H541" s="2">
        <v>29.666599999999999</v>
      </c>
      <c r="I541" s="3">
        <v>0.80889999999999995</v>
      </c>
      <c r="J541" s="3">
        <v>24.271799999999999</v>
      </c>
      <c r="K541" s="2">
        <v>0</v>
      </c>
      <c r="L541" s="3">
        <v>0</v>
      </c>
      <c r="M541" s="3">
        <v>0</v>
      </c>
      <c r="N541" s="2">
        <v>9</v>
      </c>
      <c r="O541" s="3">
        <v>0.86</v>
      </c>
      <c r="P541" s="3">
        <v>26.666599999999999</v>
      </c>
      <c r="Q541" s="11">
        <v>46211</v>
      </c>
      <c r="R541" s="2">
        <v>24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1113</v>
      </c>
      <c r="B542" s="1" t="s">
        <v>1114</v>
      </c>
      <c r="C542" s="1" t="s">
        <v>21</v>
      </c>
      <c r="D542" s="2">
        <v>6</v>
      </c>
      <c r="E542" s="2">
        <v>3</v>
      </c>
      <c r="F542" s="2">
        <v>1</v>
      </c>
      <c r="G542" s="2">
        <v>6</v>
      </c>
      <c r="H542" s="2">
        <v>3.3332999999999999</v>
      </c>
      <c r="I542" s="3">
        <v>1.8</v>
      </c>
      <c r="J542" s="3">
        <v>54.005400000000002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46204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1115</v>
      </c>
      <c r="B543" s="1" t="s">
        <v>1116</v>
      </c>
      <c r="C543" s="1" t="s">
        <v>55</v>
      </c>
      <c r="D543" s="2">
        <v>3</v>
      </c>
      <c r="E543" s="2">
        <v>0</v>
      </c>
      <c r="F543" s="2">
        <v>3</v>
      </c>
      <c r="G543" s="2">
        <v>0</v>
      </c>
      <c r="H543" s="2">
        <v>3</v>
      </c>
      <c r="I543" s="3">
        <v>1</v>
      </c>
      <c r="J543" s="3">
        <v>30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45957</v>
      </c>
      <c r="R543" s="2">
        <v>12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1117</v>
      </c>
      <c r="B544" s="1" t="s">
        <v>1118</v>
      </c>
      <c r="C544" s="1" t="s">
        <v>55</v>
      </c>
      <c r="D544" s="2">
        <v>24</v>
      </c>
      <c r="E544" s="2">
        <v>2</v>
      </c>
      <c r="F544" s="2">
        <v>2</v>
      </c>
      <c r="G544" s="2">
        <v>0</v>
      </c>
      <c r="H544" s="2">
        <v>2</v>
      </c>
      <c r="I544" s="3">
        <v>12</v>
      </c>
      <c r="J544" s="3">
        <v>360.3603</v>
      </c>
      <c r="K544" s="2">
        <v>0</v>
      </c>
      <c r="L544" s="3">
        <v>0</v>
      </c>
      <c r="M544" s="3">
        <v>0</v>
      </c>
      <c r="N544" s="2">
        <v>160</v>
      </c>
      <c r="O544" s="3">
        <v>4.8300000000000003E-2</v>
      </c>
      <c r="P544" s="3">
        <v>1.5</v>
      </c>
      <c r="Q544" s="11">
        <v>46211</v>
      </c>
      <c r="R544" s="2">
        <v>60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1119</v>
      </c>
      <c r="B545" s="1" t="s">
        <v>1120</v>
      </c>
      <c r="C545" s="1" t="s">
        <v>21</v>
      </c>
      <c r="D545" s="2">
        <v>0</v>
      </c>
      <c r="E545" s="2">
        <v>0</v>
      </c>
      <c r="F545" s="2">
        <v>0</v>
      </c>
      <c r="G545" s="2">
        <v>1</v>
      </c>
      <c r="H545" s="2">
        <v>1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 t="s">
        <v>18</v>
      </c>
      <c r="R545" s="2" t="s">
        <v>18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</row>
    <row r="546" spans="1:29" x14ac:dyDescent="0.25">
      <c r="A546" s="1" t="s">
        <v>1121</v>
      </c>
      <c r="B546" s="1" t="s">
        <v>1122</v>
      </c>
      <c r="C546" s="1" t="s">
        <v>55</v>
      </c>
      <c r="D546" s="2">
        <v>0</v>
      </c>
      <c r="E546" s="2">
        <v>17</v>
      </c>
      <c r="F546" s="2">
        <v>15</v>
      </c>
      <c r="G546" s="2">
        <v>20</v>
      </c>
      <c r="H546" s="2">
        <v>17.333300000000001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5</v>
      </c>
      <c r="O546" s="3">
        <v>0</v>
      </c>
      <c r="P546" s="3">
        <v>0</v>
      </c>
      <c r="Q546" s="11">
        <v>46188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</row>
    <row r="547" spans="1:29" x14ac:dyDescent="0.25">
      <c r="A547" s="1" t="s">
        <v>1123</v>
      </c>
      <c r="B547" s="1" t="s">
        <v>1124</v>
      </c>
      <c r="C547" s="1" t="s">
        <v>55</v>
      </c>
      <c r="D547" s="2">
        <v>30</v>
      </c>
      <c r="E547" s="2">
        <v>0</v>
      </c>
      <c r="F547" s="2">
        <v>5</v>
      </c>
      <c r="G547" s="2">
        <v>0</v>
      </c>
      <c r="H547" s="2">
        <v>5</v>
      </c>
      <c r="I547" s="3">
        <v>6</v>
      </c>
      <c r="J547" s="3">
        <v>180.072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46060</v>
      </c>
      <c r="R547" s="2">
        <v>48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1125</v>
      </c>
      <c r="B548" s="1" t="s">
        <v>1126</v>
      </c>
      <c r="C548" s="1" t="s">
        <v>21</v>
      </c>
      <c r="D548" s="2">
        <v>28</v>
      </c>
      <c r="E548" s="2">
        <v>3</v>
      </c>
      <c r="F548" s="2">
        <v>4</v>
      </c>
      <c r="G548" s="2">
        <v>3</v>
      </c>
      <c r="H548" s="2">
        <v>3.3332999999999999</v>
      </c>
      <c r="I548" s="3">
        <v>8.4</v>
      </c>
      <c r="J548" s="3">
        <v>252.02520000000001</v>
      </c>
      <c r="K548" s="2">
        <v>0</v>
      </c>
      <c r="L548" s="3">
        <v>0</v>
      </c>
      <c r="M548" s="3">
        <v>0</v>
      </c>
      <c r="N548" s="2">
        <v>2</v>
      </c>
      <c r="O548" s="3">
        <v>4.5149999999999997</v>
      </c>
      <c r="P548" s="3">
        <v>140</v>
      </c>
      <c r="Q548" s="11">
        <v>46153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1127</v>
      </c>
      <c r="B549" s="1" t="s">
        <v>1128</v>
      </c>
      <c r="C549" s="1" t="s">
        <v>29</v>
      </c>
      <c r="D549" s="2">
        <v>29</v>
      </c>
      <c r="E549" s="2">
        <v>0</v>
      </c>
      <c r="F549" s="2">
        <v>17</v>
      </c>
      <c r="G549" s="2">
        <v>1</v>
      </c>
      <c r="H549" s="2">
        <v>9</v>
      </c>
      <c r="I549" s="3">
        <v>3.2222</v>
      </c>
      <c r="J549" s="3">
        <v>96.666600000000003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46062</v>
      </c>
      <c r="R549" s="2">
        <v>24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1129</v>
      </c>
      <c r="B550" s="1" t="s">
        <v>1130</v>
      </c>
      <c r="C550" s="1" t="s">
        <v>21</v>
      </c>
      <c r="D550" s="2">
        <v>5</v>
      </c>
      <c r="E550" s="2">
        <v>4</v>
      </c>
      <c r="F550" s="2">
        <v>4</v>
      </c>
      <c r="G550" s="2">
        <v>0</v>
      </c>
      <c r="H550" s="2">
        <v>4</v>
      </c>
      <c r="I550" s="3">
        <v>1.25</v>
      </c>
      <c r="J550" s="3">
        <v>37.509300000000003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46164</v>
      </c>
      <c r="R550" s="2">
        <v>6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1131</v>
      </c>
      <c r="B551" s="1" t="s">
        <v>1132</v>
      </c>
      <c r="C551" s="1" t="s">
        <v>21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45117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0</v>
      </c>
      <c r="AA551" t="b">
        <f>OR(LEFT(A551,3)="CKP",LEFT(A551,3)="PNL",COUNTIF(CategoryLists!$I:$I,A551)&gt;0)</f>
        <v>1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1133</v>
      </c>
      <c r="B552" s="1" t="s">
        <v>1134</v>
      </c>
      <c r="C552" s="1" t="s">
        <v>21</v>
      </c>
      <c r="D552" s="2">
        <v>62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45311</v>
      </c>
      <c r="R552" s="2">
        <v>200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0</v>
      </c>
      <c r="AA552" t="b">
        <f>OR(LEFT(A552,3)="CKP",LEFT(A552,3)="PNL",COUNTIF(CategoryLists!$I:$I,A552)&gt;0)</f>
        <v>1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1135</v>
      </c>
      <c r="B553" s="1" t="s">
        <v>1136</v>
      </c>
      <c r="C553" s="1" t="s">
        <v>21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2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45294</v>
      </c>
      <c r="R553" s="2">
        <v>6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1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0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1137</v>
      </c>
      <c r="B554" s="1" t="s">
        <v>1138</v>
      </c>
      <c r="C554" s="1" t="s">
        <v>21</v>
      </c>
      <c r="D554" s="2">
        <v>0</v>
      </c>
      <c r="E554" s="2">
        <v>7</v>
      </c>
      <c r="F554" s="2">
        <v>1</v>
      </c>
      <c r="G554" s="2">
        <v>0</v>
      </c>
      <c r="H554" s="2">
        <v>4</v>
      </c>
      <c r="I554" s="3">
        <v>0</v>
      </c>
      <c r="J554" s="3">
        <v>0</v>
      </c>
      <c r="K554" s="2">
        <v>13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45294</v>
      </c>
      <c r="R554" s="2">
        <v>6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1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0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</row>
    <row r="555" spans="1:29" x14ac:dyDescent="0.25">
      <c r="A555" s="1" t="s">
        <v>1139</v>
      </c>
      <c r="B555" s="1" t="s">
        <v>1140</v>
      </c>
      <c r="C555" s="1" t="s">
        <v>21</v>
      </c>
      <c r="D555" s="2">
        <v>0</v>
      </c>
      <c r="E555" s="2">
        <v>4</v>
      </c>
      <c r="F555" s="2">
        <v>1</v>
      </c>
      <c r="G555" s="2">
        <v>0</v>
      </c>
      <c r="H555" s="2">
        <v>2.5</v>
      </c>
      <c r="I555" s="3">
        <v>0</v>
      </c>
      <c r="J555" s="3">
        <v>0</v>
      </c>
      <c r="K555" s="2">
        <v>10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45294</v>
      </c>
      <c r="R555" s="2">
        <v>18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1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0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</row>
    <row r="556" spans="1:29" x14ac:dyDescent="0.25">
      <c r="A556" s="1" t="s">
        <v>1141</v>
      </c>
      <c r="B556" s="1" t="s">
        <v>1142</v>
      </c>
      <c r="C556" s="1" t="s">
        <v>21</v>
      </c>
      <c r="D556" s="2">
        <v>151</v>
      </c>
      <c r="E556" s="2">
        <v>7</v>
      </c>
      <c r="F556" s="2">
        <v>6</v>
      </c>
      <c r="G556" s="2">
        <v>6</v>
      </c>
      <c r="H556" s="2">
        <v>6.3333000000000004</v>
      </c>
      <c r="I556" s="3">
        <v>23.842199999999998</v>
      </c>
      <c r="J556" s="3">
        <v>715.30079999999998</v>
      </c>
      <c r="K556" s="2">
        <v>11</v>
      </c>
      <c r="L556" s="3">
        <v>13.7272</v>
      </c>
      <c r="M556" s="3">
        <v>425.59179999999998</v>
      </c>
      <c r="N556" s="2">
        <v>0</v>
      </c>
      <c r="O556" s="3">
        <v>0</v>
      </c>
      <c r="P556" s="3">
        <v>0</v>
      </c>
      <c r="Q556" s="11">
        <v>45625</v>
      </c>
      <c r="R556" s="2">
        <v>480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1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1143</v>
      </c>
      <c r="B557" s="1" t="s">
        <v>1144</v>
      </c>
      <c r="C557" s="1" t="s">
        <v>21</v>
      </c>
      <c r="D557" s="2">
        <v>0</v>
      </c>
      <c r="E557" s="2">
        <v>3</v>
      </c>
      <c r="F557" s="2">
        <v>0</v>
      </c>
      <c r="G557" s="2">
        <v>0</v>
      </c>
      <c r="H557" s="2">
        <v>3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45294</v>
      </c>
      <c r="R557" s="2">
        <v>12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1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</row>
    <row r="558" spans="1:29" x14ac:dyDescent="0.25">
      <c r="A558" s="1" t="s">
        <v>1145</v>
      </c>
      <c r="B558" s="1" t="s">
        <v>1146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348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1147</v>
      </c>
      <c r="B559" s="1" t="s">
        <v>1148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12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24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1149</v>
      </c>
      <c r="B560" s="1" t="s">
        <v>1150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1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12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1151</v>
      </c>
      <c r="B561" s="1" t="s">
        <v>1152</v>
      </c>
      <c r="C561" s="1" t="s">
        <v>21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24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1153</v>
      </c>
      <c r="B562" s="1" t="s">
        <v>1154</v>
      </c>
      <c r="C562" s="1" t="s">
        <v>32</v>
      </c>
      <c r="D562" s="2">
        <v>59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60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</row>
    <row r="563" spans="1:29" x14ac:dyDescent="0.25">
      <c r="A563" s="1" t="s">
        <v>1155</v>
      </c>
      <c r="B563" s="1" t="s">
        <v>1156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1157</v>
      </c>
      <c r="B564" s="1" t="s">
        <v>1158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8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1159</v>
      </c>
      <c r="B565" s="1" t="s">
        <v>1160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1161</v>
      </c>
      <c r="B566" s="1" t="s">
        <v>1162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8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1163</v>
      </c>
      <c r="B567" s="1" t="s">
        <v>1164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8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1165</v>
      </c>
      <c r="B568" s="1" t="s">
        <v>1166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1167</v>
      </c>
      <c r="B569" s="1" t="s">
        <v>1168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1169</v>
      </c>
      <c r="B570" s="1" t="s">
        <v>1170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1171</v>
      </c>
      <c r="B571" s="1" t="s">
        <v>1172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1173</v>
      </c>
      <c r="B572" s="1" t="s">
        <v>1174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1175</v>
      </c>
      <c r="B573" s="1" t="s">
        <v>1176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1177</v>
      </c>
      <c r="B574" s="1" t="s">
        <v>1178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1179</v>
      </c>
      <c r="B575" s="1" t="s">
        <v>1180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1181</v>
      </c>
      <c r="B576" s="1" t="s">
        <v>1182</v>
      </c>
      <c r="C576" s="1" t="s">
        <v>540</v>
      </c>
      <c r="D576" s="2">
        <v>0</v>
      </c>
      <c r="E576" s="2">
        <v>3254</v>
      </c>
      <c r="F576" s="2">
        <v>4010</v>
      </c>
      <c r="G576" s="2">
        <v>2566</v>
      </c>
      <c r="H576" s="2">
        <v>3276.6666</v>
      </c>
      <c r="I576" s="3">
        <v>0</v>
      </c>
      <c r="J576" s="3">
        <v>0</v>
      </c>
      <c r="K576" s="2">
        <v>1376</v>
      </c>
      <c r="L576" s="3">
        <v>0</v>
      </c>
      <c r="M576" s="3">
        <v>0</v>
      </c>
      <c r="N576" s="2">
        <v>1224</v>
      </c>
      <c r="O576" s="3">
        <v>0</v>
      </c>
      <c r="P576" s="3">
        <v>0</v>
      </c>
      <c r="Q576" s="11">
        <v>46158</v>
      </c>
      <c r="R576" s="2">
        <v>7500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1</v>
      </c>
      <c r="V576" t="b">
        <f>COUNTIF(CategoryLists!$D:$D,A576)&gt;0</f>
        <v>0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1183</v>
      </c>
      <c r="B577" s="1" t="s">
        <v>1184</v>
      </c>
      <c r="C577" s="1" t="s">
        <v>540</v>
      </c>
      <c r="D577" s="2">
        <v>122</v>
      </c>
      <c r="E577" s="2">
        <v>22</v>
      </c>
      <c r="F577" s="2">
        <v>1</v>
      </c>
      <c r="G577" s="2">
        <v>38</v>
      </c>
      <c r="H577" s="2">
        <v>20.333300000000001</v>
      </c>
      <c r="I577" s="3">
        <v>6</v>
      </c>
      <c r="J577" s="3">
        <v>180.0206</v>
      </c>
      <c r="K577" s="2">
        <v>0</v>
      </c>
      <c r="L577" s="3">
        <v>0</v>
      </c>
      <c r="M577" s="3">
        <v>0</v>
      </c>
      <c r="N577" s="2">
        <v>2</v>
      </c>
      <c r="O577" s="3">
        <v>19.672599999999999</v>
      </c>
      <c r="P577" s="3">
        <v>610</v>
      </c>
      <c r="Q577" s="11">
        <v>45982</v>
      </c>
      <c r="R577" s="2">
        <v>600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1</v>
      </c>
      <c r="V577" t="b">
        <f>COUNTIF(CategoryLists!$D:$D,A577)&gt;0</f>
        <v>0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</row>
    <row r="578" spans="1:29" x14ac:dyDescent="0.25">
      <c r="A578" s="1" t="s">
        <v>1185</v>
      </c>
      <c r="B578" s="1" t="s">
        <v>1186</v>
      </c>
      <c r="C578" s="1" t="s">
        <v>540</v>
      </c>
      <c r="D578" s="2">
        <v>366</v>
      </c>
      <c r="E578" s="2">
        <v>26</v>
      </c>
      <c r="F578" s="2">
        <v>16</v>
      </c>
      <c r="G578" s="2">
        <v>24</v>
      </c>
      <c r="H578" s="2">
        <v>22</v>
      </c>
      <c r="I578" s="3">
        <v>16.636299999999999</v>
      </c>
      <c r="J578" s="3">
        <v>499.11349999999999</v>
      </c>
      <c r="K578" s="2">
        <v>0</v>
      </c>
      <c r="L578" s="3">
        <v>0</v>
      </c>
      <c r="M578" s="3">
        <v>0</v>
      </c>
      <c r="N578" s="2">
        <v>8</v>
      </c>
      <c r="O578" s="3">
        <v>14.754300000000001</v>
      </c>
      <c r="P578" s="3">
        <v>457.5</v>
      </c>
      <c r="Q578" s="11">
        <v>46065</v>
      </c>
      <c r="R578" s="2">
        <v>462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1</v>
      </c>
      <c r="V578" t="b">
        <f>COUNTIF(CategoryLists!$D:$D,A578)&gt;0</f>
        <v>0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0</v>
      </c>
    </row>
    <row r="579" spans="1:29" x14ac:dyDescent="0.25">
      <c r="A579" s="1" t="s">
        <v>1187</v>
      </c>
      <c r="B579" s="1" t="s">
        <v>1188</v>
      </c>
      <c r="C579" s="1" t="s">
        <v>540</v>
      </c>
      <c r="D579" s="2">
        <v>380</v>
      </c>
      <c r="E579" s="2">
        <v>46</v>
      </c>
      <c r="F579" s="2">
        <v>5</v>
      </c>
      <c r="G579" s="2">
        <v>7</v>
      </c>
      <c r="H579" s="2">
        <v>19.333300000000001</v>
      </c>
      <c r="I579" s="3">
        <v>19.655200000000001</v>
      </c>
      <c r="J579" s="3">
        <v>589.69579999999996</v>
      </c>
      <c r="K579" s="2">
        <v>0</v>
      </c>
      <c r="L579" s="3">
        <v>0</v>
      </c>
      <c r="M579" s="3">
        <v>0</v>
      </c>
      <c r="N579" s="2">
        <v>2</v>
      </c>
      <c r="O579" s="3">
        <v>61.275399999999998</v>
      </c>
      <c r="P579" s="3">
        <v>1900</v>
      </c>
      <c r="Q579" s="11">
        <v>46065</v>
      </c>
      <c r="R579" s="2">
        <v>462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1</v>
      </c>
      <c r="V579" t="b">
        <f>COUNTIF(CategoryLists!$D:$D,A579)&gt;0</f>
        <v>0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0</v>
      </c>
    </row>
    <row r="580" spans="1:29" x14ac:dyDescent="0.25">
      <c r="A580" s="1" t="s">
        <v>1189</v>
      </c>
      <c r="B580" s="1" t="s">
        <v>1190</v>
      </c>
      <c r="C580" s="1" t="s">
        <v>669</v>
      </c>
      <c r="D580" s="2">
        <v>479</v>
      </c>
      <c r="E580" s="2">
        <v>18</v>
      </c>
      <c r="F580" s="2">
        <v>15</v>
      </c>
      <c r="G580" s="2">
        <v>7</v>
      </c>
      <c r="H580" s="2">
        <v>13.333299999999999</v>
      </c>
      <c r="I580" s="3">
        <v>35.924999999999997</v>
      </c>
      <c r="J580" s="3">
        <v>1077.8577</v>
      </c>
      <c r="K580" s="2">
        <v>0</v>
      </c>
      <c r="L580" s="3">
        <v>0</v>
      </c>
      <c r="M580" s="3">
        <v>0</v>
      </c>
      <c r="N580" s="2">
        <v>5</v>
      </c>
      <c r="O580" s="3">
        <v>30.895600000000002</v>
      </c>
      <c r="P580" s="3">
        <v>958</v>
      </c>
      <c r="Q580" s="11">
        <v>46065</v>
      </c>
      <c r="R580" s="2">
        <v>576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1</v>
      </c>
      <c r="V580" t="b">
        <f>COUNTIF(CategoryLists!$D:$D,A580)&gt;0</f>
        <v>0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0</v>
      </c>
    </row>
    <row r="581" spans="1:29" x14ac:dyDescent="0.25">
      <c r="A581" s="1" t="s">
        <v>1191</v>
      </c>
      <c r="B581" s="1" t="s">
        <v>1192</v>
      </c>
      <c r="C581" s="1" t="s">
        <v>669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46065</v>
      </c>
      <c r="R581" s="2">
        <v>1176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1193</v>
      </c>
      <c r="B582" s="1" t="s">
        <v>1194</v>
      </c>
      <c r="C582" s="1" t="s">
        <v>540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 t="s">
        <v>18</v>
      </c>
      <c r="R582" s="2" t="s">
        <v>18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1195</v>
      </c>
      <c r="B583" s="1" t="s">
        <v>1196</v>
      </c>
      <c r="C583" s="1" t="s">
        <v>669</v>
      </c>
      <c r="D583" s="2">
        <v>1134</v>
      </c>
      <c r="E583" s="2">
        <v>9</v>
      </c>
      <c r="F583" s="2">
        <v>3</v>
      </c>
      <c r="G583" s="2">
        <v>0</v>
      </c>
      <c r="H583" s="2">
        <v>6</v>
      </c>
      <c r="I583" s="3">
        <v>189</v>
      </c>
      <c r="J583" s="3">
        <v>5670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 t="s">
        <v>18</v>
      </c>
      <c r="R583" s="2" t="s">
        <v>18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1197</v>
      </c>
      <c r="B584" s="1" t="s">
        <v>1198</v>
      </c>
      <c r="C584" s="1" t="s">
        <v>669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 t="s">
        <v>18</v>
      </c>
      <c r="R584" s="2" t="s">
        <v>18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</row>
    <row r="585" spans="1:29" x14ac:dyDescent="0.25">
      <c r="A585" s="1" t="s">
        <v>1199</v>
      </c>
      <c r="B585" s="1" t="s">
        <v>1200</v>
      </c>
      <c r="C585" s="1" t="s">
        <v>540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 t="s">
        <v>18</v>
      </c>
      <c r="R585" s="2" t="s">
        <v>18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</row>
    <row r="586" spans="1:29" x14ac:dyDescent="0.25">
      <c r="A586" s="1" t="s">
        <v>1201</v>
      </c>
      <c r="B586" s="1" t="s">
        <v>1202</v>
      </c>
      <c r="C586" s="1" t="s">
        <v>540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 t="s">
        <v>18</v>
      </c>
      <c r="R586" s="2" t="s">
        <v>18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1203</v>
      </c>
      <c r="B587" s="1" t="s">
        <v>1204</v>
      </c>
      <c r="C587" s="1" t="s">
        <v>669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1205</v>
      </c>
      <c r="B588" s="1" t="s">
        <v>1206</v>
      </c>
      <c r="C588" s="1" t="s">
        <v>669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1207</v>
      </c>
      <c r="B589" s="1" t="s">
        <v>1208</v>
      </c>
      <c r="C589" s="1" t="s">
        <v>540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1209</v>
      </c>
      <c r="B590" s="1" t="s">
        <v>1210</v>
      </c>
      <c r="C590" s="1" t="s">
        <v>669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1211</v>
      </c>
      <c r="B591" s="1" t="s">
        <v>1212</v>
      </c>
      <c r="C591" s="1" t="s">
        <v>669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1213</v>
      </c>
      <c r="B592" s="1" t="s">
        <v>1214</v>
      </c>
      <c r="C592" s="1" t="s">
        <v>21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>
        <v>44575</v>
      </c>
      <c r="R592" s="2">
        <v>11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0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1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1215</v>
      </c>
      <c r="B593" s="1" t="s">
        <v>1216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>
        <v>45156</v>
      </c>
      <c r="R593" s="2">
        <v>32.67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0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1217</v>
      </c>
      <c r="B594" s="1" t="s">
        <v>1218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44711</v>
      </c>
      <c r="R594" s="2">
        <v>600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0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1219</v>
      </c>
      <c r="B595" s="1" t="s">
        <v>1220</v>
      </c>
      <c r="C595" s="1" t="s">
        <v>21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>
        <v>45274</v>
      </c>
      <c r="R595" s="2">
        <v>5711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0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1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1221</v>
      </c>
      <c r="B596" s="1" t="s">
        <v>1222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0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1223</v>
      </c>
      <c r="B597" s="1" t="s">
        <v>1224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45131</v>
      </c>
      <c r="R597" s="2">
        <v>214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1225</v>
      </c>
      <c r="B598" s="1" t="s">
        <v>1226</v>
      </c>
      <c r="C598" s="1" t="s">
        <v>55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18</v>
      </c>
      <c r="R598" s="2" t="s">
        <v>18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1227</v>
      </c>
      <c r="B599" s="1" t="s">
        <v>1228</v>
      </c>
      <c r="C599" s="1" t="s">
        <v>540</v>
      </c>
      <c r="D599" s="2">
        <v>212</v>
      </c>
      <c r="E599" s="2">
        <v>0</v>
      </c>
      <c r="F599" s="2">
        <v>420</v>
      </c>
      <c r="G599" s="2">
        <v>0</v>
      </c>
      <c r="H599" s="2">
        <v>420</v>
      </c>
      <c r="I599" s="3">
        <v>0.50470000000000004</v>
      </c>
      <c r="J599" s="3">
        <v>15.142799999999999</v>
      </c>
      <c r="K599" s="2">
        <v>0</v>
      </c>
      <c r="L599" s="3">
        <v>0</v>
      </c>
      <c r="M599" s="3">
        <v>0</v>
      </c>
      <c r="N599" s="2">
        <v>88</v>
      </c>
      <c r="O599" s="3">
        <v>0.77690000000000003</v>
      </c>
      <c r="P599" s="3">
        <v>24.090900000000001</v>
      </c>
      <c r="Q599" s="11">
        <v>46182</v>
      </c>
      <c r="R599" s="2">
        <v>300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0</v>
      </c>
    </row>
    <row r="600" spans="1:29" x14ac:dyDescent="0.25">
      <c r="A600" s="1" t="s">
        <v>1229</v>
      </c>
      <c r="B600" s="1" t="s">
        <v>1230</v>
      </c>
      <c r="C600" s="1" t="s">
        <v>26</v>
      </c>
      <c r="D600" s="2">
        <v>0</v>
      </c>
      <c r="E600" s="2">
        <v>26</v>
      </c>
      <c r="F600" s="2">
        <v>0</v>
      </c>
      <c r="G600" s="2">
        <v>0</v>
      </c>
      <c r="H600" s="2">
        <v>26</v>
      </c>
      <c r="I600" s="3">
        <v>0</v>
      </c>
      <c r="J600" s="3">
        <v>0</v>
      </c>
      <c r="K600" s="2">
        <v>82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46126</v>
      </c>
      <c r="R600" s="2">
        <v>20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1231</v>
      </c>
      <c r="B601" s="1" t="s">
        <v>1232</v>
      </c>
      <c r="C601" s="1" t="s">
        <v>55</v>
      </c>
      <c r="D601" s="2">
        <v>0</v>
      </c>
      <c r="E601" s="2">
        <v>87</v>
      </c>
      <c r="F601" s="2">
        <v>1</v>
      </c>
      <c r="G601" s="2">
        <v>0</v>
      </c>
      <c r="H601" s="2">
        <v>44</v>
      </c>
      <c r="I601" s="3">
        <v>0</v>
      </c>
      <c r="J601" s="3">
        <v>0</v>
      </c>
      <c r="K601" s="2">
        <v>152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1233</v>
      </c>
      <c r="B602" s="1" t="s">
        <v>1234</v>
      </c>
      <c r="C602" s="1" t="s">
        <v>26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45530</v>
      </c>
      <c r="R602" s="2">
        <v>410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1235</v>
      </c>
      <c r="B603" s="1" t="s">
        <v>1236</v>
      </c>
      <c r="C603" s="1" t="s">
        <v>55</v>
      </c>
      <c r="D603" s="2">
        <v>2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0</v>
      </c>
    </row>
    <row r="604" spans="1:29" x14ac:dyDescent="0.25">
      <c r="A604" s="1" t="s">
        <v>1237</v>
      </c>
      <c r="B604" s="1" t="s">
        <v>1238</v>
      </c>
      <c r="C604" s="1" t="s">
        <v>26</v>
      </c>
      <c r="D604" s="2">
        <v>169</v>
      </c>
      <c r="E604" s="2">
        <v>7</v>
      </c>
      <c r="F604" s="2">
        <v>22</v>
      </c>
      <c r="G604" s="2">
        <v>40</v>
      </c>
      <c r="H604" s="2">
        <v>23</v>
      </c>
      <c r="I604" s="3">
        <v>7.3478000000000003</v>
      </c>
      <c r="J604" s="3">
        <v>220.4539</v>
      </c>
      <c r="K604" s="2">
        <v>86</v>
      </c>
      <c r="L604" s="3">
        <v>1.9651000000000001</v>
      </c>
      <c r="M604" s="3">
        <v>60.9206</v>
      </c>
      <c r="N604" s="2">
        <v>1</v>
      </c>
      <c r="O604" s="3">
        <v>54.503799999999998</v>
      </c>
      <c r="P604" s="3">
        <v>1690</v>
      </c>
      <c r="Q604" s="11">
        <v>46209</v>
      </c>
      <c r="R604" s="2">
        <v>180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1239</v>
      </c>
      <c r="B605" s="1" t="s">
        <v>1240</v>
      </c>
      <c r="C605" s="1" t="s">
        <v>26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12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45885</v>
      </c>
      <c r="R605" s="2">
        <v>50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1241</v>
      </c>
      <c r="B606" s="1" t="s">
        <v>1242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1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45586</v>
      </c>
      <c r="R606" s="2">
        <v>75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1243</v>
      </c>
      <c r="B607" s="1" t="s">
        <v>1244</v>
      </c>
      <c r="C607" s="1" t="s">
        <v>55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45569</v>
      </c>
      <c r="R607" s="2">
        <v>100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1245</v>
      </c>
      <c r="B608" s="1" t="s">
        <v>1246</v>
      </c>
      <c r="C608" s="1" t="s">
        <v>55</v>
      </c>
      <c r="D608" s="2">
        <v>58</v>
      </c>
      <c r="E608" s="2">
        <v>28</v>
      </c>
      <c r="F608" s="2">
        <v>139</v>
      </c>
      <c r="G608" s="2">
        <v>214</v>
      </c>
      <c r="H608" s="2">
        <v>127</v>
      </c>
      <c r="I608" s="3">
        <v>0.45660000000000001</v>
      </c>
      <c r="J608" s="3">
        <v>13.700799999999999</v>
      </c>
      <c r="K608" s="2">
        <v>136</v>
      </c>
      <c r="L608" s="3">
        <v>0.4264</v>
      </c>
      <c r="M608" s="3">
        <v>13.220800000000001</v>
      </c>
      <c r="N608" s="2">
        <v>2</v>
      </c>
      <c r="O608" s="3">
        <v>9.3524999999999991</v>
      </c>
      <c r="P608" s="3">
        <v>290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1247</v>
      </c>
      <c r="B609" s="1" t="s">
        <v>1248</v>
      </c>
      <c r="C609" s="1" t="s">
        <v>55</v>
      </c>
      <c r="D609" s="2">
        <v>0</v>
      </c>
      <c r="E609" s="2">
        <v>0</v>
      </c>
      <c r="F609" s="2">
        <v>0</v>
      </c>
      <c r="G609" s="2">
        <v>4</v>
      </c>
      <c r="H609" s="2">
        <v>4</v>
      </c>
      <c r="I609" s="3">
        <v>0</v>
      </c>
      <c r="J609" s="3">
        <v>0</v>
      </c>
      <c r="K609" s="2">
        <v>11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18</v>
      </c>
      <c r="R609" s="2" t="s">
        <v>18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1249</v>
      </c>
      <c r="B610" s="1" t="s">
        <v>1250</v>
      </c>
      <c r="C610" s="1" t="s">
        <v>55</v>
      </c>
      <c r="D610" s="2">
        <v>3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13</v>
      </c>
      <c r="L610" s="3">
        <v>0.23069999999999999</v>
      </c>
      <c r="M610" s="3">
        <v>7.1547000000000001</v>
      </c>
      <c r="N610" s="2">
        <v>0</v>
      </c>
      <c r="O610" s="3">
        <v>0</v>
      </c>
      <c r="P610" s="3">
        <v>0</v>
      </c>
      <c r="Q610" s="11" t="s">
        <v>18</v>
      </c>
      <c r="R610" s="2" t="s">
        <v>18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1251</v>
      </c>
      <c r="B611" s="1" t="s">
        <v>1252</v>
      </c>
      <c r="C611" s="1" t="s">
        <v>55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18</v>
      </c>
      <c r="R611" s="2" t="s">
        <v>18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1253</v>
      </c>
      <c r="B612" s="1" t="s">
        <v>1254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 t="s">
        <v>18</v>
      </c>
      <c r="R612" s="2" t="s">
        <v>18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1255</v>
      </c>
      <c r="B613" s="1" t="s">
        <v>1256</v>
      </c>
      <c r="C613" s="1" t="s">
        <v>55</v>
      </c>
      <c r="D613" s="2">
        <v>8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1257</v>
      </c>
      <c r="B614" s="1" t="s">
        <v>1258</v>
      </c>
      <c r="C614" s="1" t="s">
        <v>21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45609</v>
      </c>
      <c r="R614" s="2">
        <v>12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1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1259</v>
      </c>
      <c r="B615" s="1" t="s">
        <v>1260</v>
      </c>
      <c r="C615" s="1" t="s">
        <v>21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45597</v>
      </c>
      <c r="R615" s="2">
        <v>12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1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1261</v>
      </c>
      <c r="B616" s="1" t="s">
        <v>1262</v>
      </c>
      <c r="C616" s="1" t="s">
        <v>29</v>
      </c>
      <c r="D616" s="2">
        <v>865</v>
      </c>
      <c r="E616" s="2">
        <v>1000</v>
      </c>
      <c r="F616" s="2">
        <v>1400</v>
      </c>
      <c r="G616" s="2">
        <v>1325</v>
      </c>
      <c r="H616" s="2">
        <v>1241.6666</v>
      </c>
      <c r="I616" s="3">
        <v>0.6966</v>
      </c>
      <c r="J616" s="3">
        <v>20.8993</v>
      </c>
      <c r="K616" s="2">
        <v>1775</v>
      </c>
      <c r="L616" s="3">
        <v>0.48730000000000001</v>
      </c>
      <c r="M616" s="3">
        <v>15.106999999999999</v>
      </c>
      <c r="N616" s="2">
        <v>735</v>
      </c>
      <c r="O616" s="3">
        <v>0.3795</v>
      </c>
      <c r="P616" s="3">
        <v>11.768700000000001</v>
      </c>
      <c r="Q616" s="11">
        <v>46209</v>
      </c>
      <c r="R616" s="2">
        <v>500</v>
      </c>
      <c r="S616" t="b">
        <f>COUNTIF(CategoryLists!$A:$A,A616)&gt;0</f>
        <v>1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1263</v>
      </c>
      <c r="B617" s="1" t="s">
        <v>1264</v>
      </c>
      <c r="C617" s="1" t="s">
        <v>519</v>
      </c>
      <c r="D617" s="2">
        <v>2</v>
      </c>
      <c r="E617" s="2">
        <v>10</v>
      </c>
      <c r="F617" s="2">
        <v>0</v>
      </c>
      <c r="G617" s="2">
        <v>0</v>
      </c>
      <c r="H617" s="2">
        <v>10</v>
      </c>
      <c r="I617" s="3">
        <v>0.2</v>
      </c>
      <c r="J617" s="3">
        <v>6.0006000000000004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1265</v>
      </c>
      <c r="B618" s="1" t="s">
        <v>1266</v>
      </c>
      <c r="C618" s="1" t="s">
        <v>519</v>
      </c>
      <c r="D618" s="2">
        <v>16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1267</v>
      </c>
      <c r="B619" s="1" t="s">
        <v>1268</v>
      </c>
      <c r="C619" s="1" t="s">
        <v>55</v>
      </c>
      <c r="D619" s="2">
        <v>14</v>
      </c>
      <c r="E619" s="2">
        <v>1</v>
      </c>
      <c r="F619" s="2">
        <v>4</v>
      </c>
      <c r="G619" s="2">
        <v>0</v>
      </c>
      <c r="H619" s="2">
        <v>2.5</v>
      </c>
      <c r="I619" s="3">
        <v>5.6</v>
      </c>
      <c r="J619" s="3">
        <v>168.06720000000001</v>
      </c>
      <c r="K619" s="2">
        <v>3</v>
      </c>
      <c r="L619" s="3">
        <v>4.6665999999999999</v>
      </c>
      <c r="M619" s="3">
        <v>144.77760000000001</v>
      </c>
      <c r="N619" s="2">
        <v>1</v>
      </c>
      <c r="O619" s="3">
        <v>4.5151000000000003</v>
      </c>
      <c r="P619" s="3">
        <v>140</v>
      </c>
      <c r="Q619" s="11" t="s">
        <v>18</v>
      </c>
      <c r="R619" s="2" t="s">
        <v>18</v>
      </c>
      <c r="S619" t="b">
        <f>COUNTIF(CategoryLists!$A:$A,A619)&gt;0</f>
        <v>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</row>
    <row r="620" spans="1:29" x14ac:dyDescent="0.25">
      <c r="A620" s="1" t="s">
        <v>1269</v>
      </c>
      <c r="B620" s="1" t="s">
        <v>1270</v>
      </c>
      <c r="C620" s="1" t="s">
        <v>519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45735</v>
      </c>
      <c r="R620" s="2">
        <v>1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1271</v>
      </c>
      <c r="B621" s="1" t="s">
        <v>1272</v>
      </c>
      <c r="C621" s="1" t="s">
        <v>519</v>
      </c>
      <c r="D621" s="2">
        <v>1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18</v>
      </c>
      <c r="R621" s="2" t="s">
        <v>18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1273</v>
      </c>
      <c r="B622" s="1" t="s">
        <v>1274</v>
      </c>
      <c r="C622" s="1" t="s">
        <v>41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45803</v>
      </c>
      <c r="R622" s="2">
        <v>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1275</v>
      </c>
      <c r="B623" s="1" t="s">
        <v>1276</v>
      </c>
      <c r="C623" s="1" t="s">
        <v>41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45803</v>
      </c>
      <c r="R623" s="2">
        <v>2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</row>
    <row r="624" spans="1:29" x14ac:dyDescent="0.25">
      <c r="A624" s="1" t="s">
        <v>1277</v>
      </c>
      <c r="B624" s="1" t="s">
        <v>1278</v>
      </c>
      <c r="C624" s="1" t="s">
        <v>41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45803</v>
      </c>
      <c r="R624" s="2">
        <v>2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1</v>
      </c>
      <c r="AB624" t="b">
        <f>COUNTIF(CategoryLists!$H:$H,A624)&gt;0</f>
        <v>0</v>
      </c>
      <c r="AC624" t="b">
        <f t="shared" si="19"/>
        <v>1</v>
      </c>
    </row>
    <row r="625" spans="1:29" x14ac:dyDescent="0.25">
      <c r="A625" s="1" t="s">
        <v>1279</v>
      </c>
      <c r="B625" s="1" t="s">
        <v>1280</v>
      </c>
      <c r="C625" s="1" t="s">
        <v>21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45881</v>
      </c>
      <c r="R625" s="2">
        <v>12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1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1281</v>
      </c>
      <c r="B626" s="1" t="s">
        <v>1282</v>
      </c>
      <c r="C626" s="1" t="s">
        <v>21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45803</v>
      </c>
      <c r="R626" s="2">
        <v>6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1</v>
      </c>
      <c r="AB626" t="b">
        <f>COUNTIF(CategoryLists!$H:$H,A626)&gt;0</f>
        <v>0</v>
      </c>
      <c r="AC626" t="b">
        <f t="shared" si="19"/>
        <v>1</v>
      </c>
    </row>
    <row r="627" spans="1:29" x14ac:dyDescent="0.25">
      <c r="A627" s="1" t="s">
        <v>1283</v>
      </c>
      <c r="B627" s="1" t="s">
        <v>1284</v>
      </c>
      <c r="C627" s="1" t="s">
        <v>21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6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1285</v>
      </c>
      <c r="B628" s="1" t="s">
        <v>1286</v>
      </c>
      <c r="C628" s="1" t="s">
        <v>21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6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1287</v>
      </c>
      <c r="B629" s="1" t="s">
        <v>1288</v>
      </c>
      <c r="C629" s="1" t="s">
        <v>21</v>
      </c>
      <c r="D629" s="2">
        <v>0</v>
      </c>
      <c r="E629" s="2">
        <v>48</v>
      </c>
      <c r="F629" s="2">
        <v>24</v>
      </c>
      <c r="G629" s="2">
        <v>24</v>
      </c>
      <c r="H629" s="2">
        <v>32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46165</v>
      </c>
      <c r="R629" s="2">
        <v>48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1289</v>
      </c>
      <c r="B630" s="1" t="s">
        <v>1290</v>
      </c>
      <c r="C630" s="1" t="s">
        <v>21</v>
      </c>
      <c r="D630" s="2">
        <v>0</v>
      </c>
      <c r="E630" s="2">
        <v>48</v>
      </c>
      <c r="F630" s="2">
        <v>0</v>
      </c>
      <c r="G630" s="2">
        <v>0</v>
      </c>
      <c r="H630" s="2">
        <v>48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45957</v>
      </c>
      <c r="R630" s="2">
        <v>48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1291</v>
      </c>
      <c r="B631" s="1" t="s">
        <v>1292</v>
      </c>
      <c r="C631" s="1" t="s">
        <v>21</v>
      </c>
      <c r="D631" s="2">
        <v>0</v>
      </c>
      <c r="E631" s="2">
        <v>48</v>
      </c>
      <c r="F631" s="2">
        <v>0</v>
      </c>
      <c r="G631" s="2">
        <v>0</v>
      </c>
      <c r="H631" s="2">
        <v>48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46126</v>
      </c>
      <c r="R631" s="2">
        <v>48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1293</v>
      </c>
      <c r="B632" s="1" t="s">
        <v>1294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45909</v>
      </c>
      <c r="R632" s="2">
        <v>120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1295</v>
      </c>
      <c r="B633" s="1" t="s">
        <v>1296</v>
      </c>
      <c r="C633" s="1" t="s">
        <v>540</v>
      </c>
      <c r="D633" s="2">
        <v>0</v>
      </c>
      <c r="E633" s="2">
        <v>96</v>
      </c>
      <c r="F633" s="2">
        <v>0</v>
      </c>
      <c r="G633" s="2">
        <v>0</v>
      </c>
      <c r="H633" s="2">
        <v>96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46126</v>
      </c>
      <c r="R633" s="2">
        <v>96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1297</v>
      </c>
      <c r="B634" s="1" t="s">
        <v>1298</v>
      </c>
      <c r="C634" s="1" t="s">
        <v>41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45871</v>
      </c>
      <c r="R634" s="2">
        <v>3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1299</v>
      </c>
      <c r="B635" s="1" t="s">
        <v>1300</v>
      </c>
      <c r="C635" s="1" t="s">
        <v>41</v>
      </c>
      <c r="D635" s="2">
        <v>3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45871</v>
      </c>
      <c r="R635" s="2">
        <v>3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0</v>
      </c>
    </row>
    <row r="636" spans="1:29" x14ac:dyDescent="0.25">
      <c r="A636" s="1" t="s">
        <v>1301</v>
      </c>
      <c r="B636" s="1" t="s">
        <v>1302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18</v>
      </c>
      <c r="R636" s="2" t="s">
        <v>18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1303</v>
      </c>
      <c r="B637" s="1" t="s">
        <v>1304</v>
      </c>
      <c r="C637" s="1" t="s">
        <v>29</v>
      </c>
      <c r="D637" s="2">
        <v>625.91999999999996</v>
      </c>
      <c r="E637" s="2">
        <v>1271.5999999999999</v>
      </c>
      <c r="F637" s="2">
        <v>961.5</v>
      </c>
      <c r="G637" s="2">
        <v>1404</v>
      </c>
      <c r="H637" s="2">
        <v>1212.3666000000001</v>
      </c>
      <c r="I637" s="3">
        <v>0.51619999999999999</v>
      </c>
      <c r="J637" s="3">
        <v>15.488300000000001</v>
      </c>
      <c r="K637" s="2">
        <v>0</v>
      </c>
      <c r="L637" s="3">
        <v>0</v>
      </c>
      <c r="M637" s="3">
        <v>0</v>
      </c>
      <c r="N637" s="2">
        <v>796.5</v>
      </c>
      <c r="O637" s="3">
        <v>0.25340000000000001</v>
      </c>
      <c r="P637" s="3">
        <v>7.8582999999999998</v>
      </c>
      <c r="Q637" s="11" t="s">
        <v>18</v>
      </c>
      <c r="R637" s="2" t="s">
        <v>18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0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1305</v>
      </c>
      <c r="B638" s="1" t="s">
        <v>1306</v>
      </c>
      <c r="C638" s="1" t="s">
        <v>21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 t="s">
        <v>18</v>
      </c>
      <c r="R638" s="2" t="s">
        <v>18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0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1307</v>
      </c>
      <c r="B639" s="1" t="s">
        <v>1308</v>
      </c>
      <c r="C639" s="1" t="s">
        <v>21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 t="s">
        <v>18</v>
      </c>
      <c r="R639" s="2" t="s">
        <v>18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0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1309</v>
      </c>
      <c r="B640" s="1" t="s">
        <v>1310</v>
      </c>
      <c r="C640" s="1" t="s">
        <v>21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 t="s">
        <v>18</v>
      </c>
      <c r="R640" s="2" t="s">
        <v>18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0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1311</v>
      </c>
      <c r="B641" s="1" t="s">
        <v>1312</v>
      </c>
      <c r="C641" s="1" t="s">
        <v>21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1313</v>
      </c>
      <c r="B642" s="1" t="s">
        <v>1314</v>
      </c>
      <c r="C642" s="1" t="s">
        <v>29</v>
      </c>
      <c r="D642" s="2">
        <v>0</v>
      </c>
      <c r="E642" s="2">
        <v>110.9</v>
      </c>
      <c r="F642" s="2">
        <v>0</v>
      </c>
      <c r="G642" s="2">
        <v>0</v>
      </c>
      <c r="H642" s="2">
        <v>110.9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1315</v>
      </c>
      <c r="B643" s="1" t="s">
        <v>1316</v>
      </c>
      <c r="C643" s="1" t="s">
        <v>1317</v>
      </c>
      <c r="D643" s="2">
        <v>663</v>
      </c>
      <c r="E643" s="2">
        <v>11</v>
      </c>
      <c r="F643" s="2">
        <v>14</v>
      </c>
      <c r="G643" s="2">
        <v>15</v>
      </c>
      <c r="H643" s="2">
        <v>13.333299999999999</v>
      </c>
      <c r="I643" s="3">
        <v>49.725099999999998</v>
      </c>
      <c r="J643" s="3">
        <v>1491.8991000000001</v>
      </c>
      <c r="K643" s="2">
        <v>0</v>
      </c>
      <c r="L643" s="3">
        <v>0</v>
      </c>
      <c r="M643" s="3">
        <v>0</v>
      </c>
      <c r="N643" s="2">
        <v>9</v>
      </c>
      <c r="O643" s="3">
        <v>23.7575</v>
      </c>
      <c r="P643" s="3">
        <v>736.66660000000002</v>
      </c>
      <c r="Q643" s="11">
        <v>46065</v>
      </c>
      <c r="R643" s="2">
        <v>734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1318</v>
      </c>
      <c r="B644" s="1" t="s">
        <v>1319</v>
      </c>
      <c r="C644" s="1" t="s">
        <v>1317</v>
      </c>
      <c r="D644" s="2">
        <v>1</v>
      </c>
      <c r="E644" s="2">
        <v>2</v>
      </c>
      <c r="F644" s="2">
        <v>0</v>
      </c>
      <c r="G644" s="2">
        <v>0</v>
      </c>
      <c r="H644" s="2">
        <v>2</v>
      </c>
      <c r="I644" s="3">
        <v>0.5</v>
      </c>
      <c r="J644" s="3">
        <v>15.015000000000001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46065</v>
      </c>
      <c r="R644" s="2">
        <v>10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1320</v>
      </c>
      <c r="B645" s="1" t="s">
        <v>1321</v>
      </c>
      <c r="C645" s="1" t="s">
        <v>26</v>
      </c>
      <c r="D645" s="2">
        <v>-2</v>
      </c>
      <c r="E645" s="2">
        <v>0</v>
      </c>
      <c r="F645" s="2">
        <v>0</v>
      </c>
      <c r="G645" s="2">
        <v>48</v>
      </c>
      <c r="H645" s="2">
        <v>48</v>
      </c>
      <c r="I645" s="3">
        <v>-4.1599999999999998E-2</v>
      </c>
      <c r="J645" s="3">
        <v>-1.25</v>
      </c>
      <c r="K645" s="2">
        <v>0</v>
      </c>
      <c r="L645" s="3">
        <v>0</v>
      </c>
      <c r="M645" s="3">
        <v>0</v>
      </c>
      <c r="N645" s="2">
        <v>28</v>
      </c>
      <c r="O645" s="3">
        <v>-2.3E-2</v>
      </c>
      <c r="P645" s="3">
        <v>-0.71419999999999995</v>
      </c>
      <c r="Q645" s="11">
        <v>46209</v>
      </c>
      <c r="R645" s="2">
        <v>15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</row>
    <row r="646" spans="1:29" x14ac:dyDescent="0.25">
      <c r="A646" s="1" t="s">
        <v>1322</v>
      </c>
      <c r="B646" s="1" t="s">
        <v>1323</v>
      </c>
      <c r="C646" s="1" t="s">
        <v>55</v>
      </c>
      <c r="D646" s="2">
        <v>17</v>
      </c>
      <c r="E646" s="2">
        <v>0</v>
      </c>
      <c r="F646" s="2">
        <v>0</v>
      </c>
      <c r="G646" s="2">
        <v>45</v>
      </c>
      <c r="H646" s="2">
        <v>45</v>
      </c>
      <c r="I646" s="3">
        <v>0.37769999999999998</v>
      </c>
      <c r="J646" s="3">
        <v>11.333299999999999</v>
      </c>
      <c r="K646" s="2">
        <v>0</v>
      </c>
      <c r="L646" s="3">
        <v>0</v>
      </c>
      <c r="M646" s="3">
        <v>0</v>
      </c>
      <c r="N646" s="2">
        <v>102</v>
      </c>
      <c r="O646" s="3">
        <v>5.3699999999999998E-2</v>
      </c>
      <c r="P646" s="3">
        <v>1.6666000000000001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0</v>
      </c>
    </row>
    <row r="647" spans="1:29" x14ac:dyDescent="0.25">
      <c r="A647" s="1" t="s">
        <v>1324</v>
      </c>
      <c r="B647" s="1" t="s">
        <v>1325</v>
      </c>
      <c r="C647" s="1" t="s">
        <v>29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11.76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1326</v>
      </c>
      <c r="B648" s="1" t="s">
        <v>1327</v>
      </c>
      <c r="C648" s="1" t="s">
        <v>29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31.87</v>
      </c>
      <c r="O648" s="3">
        <v>0</v>
      </c>
      <c r="P648" s="3">
        <v>0</v>
      </c>
      <c r="Q648" s="11" t="s">
        <v>18</v>
      </c>
      <c r="R648" s="2" t="s">
        <v>18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1328</v>
      </c>
      <c r="B649" s="1" t="s">
        <v>1329</v>
      </c>
      <c r="C649" s="1" t="s">
        <v>29</v>
      </c>
      <c r="D649" s="2">
        <v>-6.85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23.92</v>
      </c>
      <c r="O649" s="3">
        <v>-9.2299999999999993E-2</v>
      </c>
      <c r="P649" s="3">
        <v>-2.8637000000000001</v>
      </c>
      <c r="Q649" s="11" t="s">
        <v>18</v>
      </c>
      <c r="R649" s="2" t="s">
        <v>18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1330</v>
      </c>
      <c r="B650" s="1" t="s">
        <v>1331</v>
      </c>
      <c r="C650" s="1" t="s">
        <v>29</v>
      </c>
      <c r="D650" s="2">
        <v>-0.71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51.439900000000002</v>
      </c>
      <c r="O650" s="3">
        <v>-4.4000000000000003E-3</v>
      </c>
      <c r="P650" s="3">
        <v>-0.13800000000000001</v>
      </c>
      <c r="Q650" s="11" t="s">
        <v>18</v>
      </c>
      <c r="R650" s="2" t="s">
        <v>18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1332</v>
      </c>
      <c r="B651" s="1" t="s">
        <v>1333</v>
      </c>
      <c r="C651" s="1" t="s">
        <v>29</v>
      </c>
      <c r="D651" s="2">
        <v>-0.97009999999999996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39.770000000000003</v>
      </c>
      <c r="O651" s="3">
        <v>-7.7999999999999996E-3</v>
      </c>
      <c r="P651" s="3">
        <v>-0.24390000000000001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1334</v>
      </c>
      <c r="B652" s="1" t="s">
        <v>1335</v>
      </c>
      <c r="C652" s="1" t="s">
        <v>29</v>
      </c>
      <c r="D652" s="2">
        <v>-6.92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73.12</v>
      </c>
      <c r="O652" s="3">
        <v>-3.0499999999999999E-2</v>
      </c>
      <c r="P652" s="3">
        <v>-0.94630000000000003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1336</v>
      </c>
      <c r="B653" s="1" t="s">
        <v>1337</v>
      </c>
      <c r="C653" s="1" t="s">
        <v>1338</v>
      </c>
      <c r="D653" s="2">
        <v>-8.2702000000000009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35.56</v>
      </c>
      <c r="O653" s="3">
        <v>-7.4999999999999997E-2</v>
      </c>
      <c r="P653" s="3">
        <v>-2.3256999999999999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0</v>
      </c>
    </row>
    <row r="654" spans="1:29" x14ac:dyDescent="0.25">
      <c r="A654" s="1" t="s">
        <v>1339</v>
      </c>
      <c r="B654" s="1" t="s">
        <v>1340</v>
      </c>
      <c r="C654" s="1" t="s">
        <v>29</v>
      </c>
      <c r="D654" s="2">
        <v>-5.0797999999999996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21.489799999999999</v>
      </c>
      <c r="O654" s="3">
        <v>-7.6200000000000004E-2</v>
      </c>
      <c r="P654" s="3">
        <v>-2.3639000000000001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1341</v>
      </c>
      <c r="B655" s="1" t="s">
        <v>1342</v>
      </c>
      <c r="C655" s="1" t="s">
        <v>29</v>
      </c>
      <c r="D655" s="2">
        <v>-10.08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25.8</v>
      </c>
      <c r="O655" s="3">
        <v>-0.126</v>
      </c>
      <c r="P655" s="3">
        <v>-3.9068999999999998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1343</v>
      </c>
      <c r="B656" s="1" t="s">
        <v>1344</v>
      </c>
      <c r="C656" s="1" t="s">
        <v>29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290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</row>
    <row r="657" spans="1:29" x14ac:dyDescent="0.25">
      <c r="A657" s="1" t="s">
        <v>1345</v>
      </c>
      <c r="B657" s="1" t="s">
        <v>1346</v>
      </c>
      <c r="C657" s="1" t="s">
        <v>29</v>
      </c>
      <c r="D657" s="2">
        <v>-6.36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11.4</v>
      </c>
      <c r="O657" s="3">
        <v>-0.1799</v>
      </c>
      <c r="P657" s="3">
        <v>-5.5789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1347</v>
      </c>
      <c r="B658" s="1" t="s">
        <v>1348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16.23</v>
      </c>
      <c r="O658" s="3">
        <v>0</v>
      </c>
      <c r="P658" s="3">
        <v>0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</row>
    <row r="659" spans="1:29" x14ac:dyDescent="0.25">
      <c r="A659" s="1" t="s">
        <v>1349</v>
      </c>
      <c r="B659" s="1" t="s">
        <v>1350</v>
      </c>
      <c r="C659" s="1" t="s">
        <v>29</v>
      </c>
      <c r="D659" s="2">
        <v>0.34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19.149799999999999</v>
      </c>
      <c r="O659" s="3">
        <v>5.7000000000000002E-3</v>
      </c>
      <c r="P659" s="3">
        <v>0.17749999999999999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1351</v>
      </c>
      <c r="B660" s="1" t="s">
        <v>1352</v>
      </c>
      <c r="C660" s="1" t="s">
        <v>21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44760</v>
      </c>
      <c r="R660" s="2">
        <v>9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1353</v>
      </c>
      <c r="B661" s="1" t="s">
        <v>1354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>
        <v>46013</v>
      </c>
      <c r="R661" s="2">
        <v>184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1355</v>
      </c>
      <c r="B662" s="1" t="s">
        <v>1356</v>
      </c>
      <c r="C662" s="1" t="s">
        <v>21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>
        <v>44936</v>
      </c>
      <c r="R662" s="2">
        <v>1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1357</v>
      </c>
      <c r="B663" s="1" t="s">
        <v>1358</v>
      </c>
      <c r="C663" s="1" t="s">
        <v>21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>
        <v>44914</v>
      </c>
      <c r="R663" s="2">
        <v>2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1359</v>
      </c>
      <c r="B664" s="1" t="s">
        <v>1360</v>
      </c>
      <c r="C664" s="1" t="s">
        <v>21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>
        <v>44760</v>
      </c>
      <c r="R664" s="2">
        <v>860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</row>
    <row r="665" spans="1:29" x14ac:dyDescent="0.25">
      <c r="A665" s="1" t="s">
        <v>1361</v>
      </c>
      <c r="B665" s="1" t="s">
        <v>1362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44820</v>
      </c>
      <c r="R665" s="2">
        <v>60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1363</v>
      </c>
      <c r="B666" s="1" t="s">
        <v>1364</v>
      </c>
      <c r="C666" s="1" t="s">
        <v>32</v>
      </c>
      <c r="D666" s="2">
        <v>30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44793</v>
      </c>
      <c r="R666" s="2">
        <v>30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1365</v>
      </c>
      <c r="B667" s="1" t="s">
        <v>1366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1367</v>
      </c>
      <c r="B668" s="1" t="s">
        <v>1368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44760</v>
      </c>
      <c r="R668" s="2">
        <v>100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1369</v>
      </c>
      <c r="B669" s="1" t="s">
        <v>1370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44936</v>
      </c>
      <c r="R669" s="2">
        <v>2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1371</v>
      </c>
      <c r="B670" s="1" t="s">
        <v>1372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44936</v>
      </c>
      <c r="R670" s="2">
        <v>2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1373</v>
      </c>
      <c r="B671" s="1" t="s">
        <v>1374</v>
      </c>
      <c r="C671" s="1" t="s">
        <v>21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44749</v>
      </c>
      <c r="R671" s="2">
        <v>12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1375</v>
      </c>
      <c r="B672" s="1" t="s">
        <v>1376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1377</v>
      </c>
      <c r="B673" s="1" t="s">
        <v>1378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44793</v>
      </c>
      <c r="R673" s="2">
        <v>24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1379</v>
      </c>
      <c r="B674" s="1" t="s">
        <v>1380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1381</v>
      </c>
      <c r="B675" s="1" t="s">
        <v>1382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1383</v>
      </c>
      <c r="B676" s="1" t="s">
        <v>1384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1385</v>
      </c>
      <c r="B677" s="1" t="s">
        <v>1386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1387</v>
      </c>
      <c r="B678" s="1" t="s">
        <v>1388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44936</v>
      </c>
      <c r="R678" s="2">
        <v>2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1389</v>
      </c>
      <c r="B679" s="1" t="s">
        <v>1390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44852</v>
      </c>
      <c r="R679" s="2">
        <v>24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1391</v>
      </c>
      <c r="B680" s="1" t="s">
        <v>1392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1393</v>
      </c>
      <c r="B681" s="1" t="s">
        <v>1394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1395</v>
      </c>
      <c r="B682" s="1" t="s">
        <v>1396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1397</v>
      </c>
      <c r="B683" s="1" t="s">
        <v>1398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18</v>
      </c>
      <c r="R683" s="2" t="s">
        <v>18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1399</v>
      </c>
      <c r="B684" s="1" t="s">
        <v>1400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18</v>
      </c>
      <c r="R684" s="2" t="s">
        <v>18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1401</v>
      </c>
      <c r="B685" s="1" t="s">
        <v>1402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1403</v>
      </c>
      <c r="B686" s="1" t="s">
        <v>1404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1405</v>
      </c>
      <c r="B687" s="1" t="s">
        <v>1406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44656</v>
      </c>
      <c r="R687" s="2">
        <v>12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1407</v>
      </c>
      <c r="B688" s="1" t="s">
        <v>1408</v>
      </c>
      <c r="C688" s="1" t="s">
        <v>55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3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1409</v>
      </c>
      <c r="B689" s="1" t="s">
        <v>1410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44936</v>
      </c>
      <c r="R689" s="2">
        <v>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1411</v>
      </c>
      <c r="B690" s="1" t="s">
        <v>1412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1413</v>
      </c>
      <c r="B691" s="1" t="s">
        <v>1414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60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1415</v>
      </c>
      <c r="B692" s="1" t="s">
        <v>1416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44922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1417</v>
      </c>
      <c r="B693" s="1" t="s">
        <v>1418</v>
      </c>
      <c r="C693" s="1" t="s">
        <v>21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1419</v>
      </c>
      <c r="B694" s="1" t="s">
        <v>1420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44642</v>
      </c>
      <c r="R694" s="2">
        <v>12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1421</v>
      </c>
      <c r="B695" s="1" t="s">
        <v>1422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44867</v>
      </c>
      <c r="R695" s="2">
        <v>36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1423</v>
      </c>
      <c r="B696" s="1" t="s">
        <v>1424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1425</v>
      </c>
      <c r="B697" s="1" t="s">
        <v>1426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1427</v>
      </c>
      <c r="B698" s="1" t="s">
        <v>1428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44820</v>
      </c>
      <c r="R698" s="2">
        <v>60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1429</v>
      </c>
      <c r="B699" s="1" t="s">
        <v>1430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44672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1431</v>
      </c>
      <c r="B700" s="1" t="s">
        <v>1432</v>
      </c>
      <c r="C700" s="1" t="s">
        <v>55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3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1433</v>
      </c>
      <c r="B701" s="1" t="s">
        <v>1434</v>
      </c>
      <c r="C701" s="1" t="s">
        <v>55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44867</v>
      </c>
      <c r="R701" s="2">
        <v>12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1435</v>
      </c>
      <c r="B702" s="1" t="s">
        <v>1436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3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1437</v>
      </c>
      <c r="B703" s="1" t="s">
        <v>1438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44760</v>
      </c>
      <c r="R703" s="2">
        <v>6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1439</v>
      </c>
      <c r="B704" s="1" t="s">
        <v>1440</v>
      </c>
      <c r="C704" s="1" t="s">
        <v>26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45380</v>
      </c>
      <c r="R704" s="2">
        <v>200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1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1441</v>
      </c>
      <c r="B705" s="1" t="s">
        <v>1442</v>
      </c>
      <c r="C705" s="1" t="s">
        <v>26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45243</v>
      </c>
      <c r="R705" s="2">
        <v>200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1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1443</v>
      </c>
      <c r="B706" s="1" t="s">
        <v>1444</v>
      </c>
      <c r="C706" s="1" t="s">
        <v>26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45243</v>
      </c>
      <c r="R706" s="2">
        <v>200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1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1445</v>
      </c>
      <c r="B707" s="1" t="s">
        <v>1446</v>
      </c>
      <c r="C707" s="1" t="s">
        <v>26</v>
      </c>
      <c r="D707" s="2">
        <v>2385</v>
      </c>
      <c r="E707" s="2">
        <v>270</v>
      </c>
      <c r="F707" s="2">
        <v>410</v>
      </c>
      <c r="G707" s="2">
        <v>370</v>
      </c>
      <c r="H707" s="2">
        <v>350</v>
      </c>
      <c r="I707" s="3">
        <v>6.8141999999999996</v>
      </c>
      <c r="J707" s="3">
        <v>204.4297</v>
      </c>
      <c r="K707" s="2">
        <v>400</v>
      </c>
      <c r="L707" s="3">
        <v>5.9625000000000004</v>
      </c>
      <c r="M707" s="3">
        <v>184.83779999999999</v>
      </c>
      <c r="N707" s="2">
        <v>100</v>
      </c>
      <c r="O707" s="3">
        <v>7.6916000000000002</v>
      </c>
      <c r="P707" s="3">
        <v>238.5</v>
      </c>
      <c r="Q707" s="11">
        <v>46202</v>
      </c>
      <c r="R707" s="2">
        <v>2400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1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0</v>
      </c>
    </row>
    <row r="708" spans="1:29" x14ac:dyDescent="0.25">
      <c r="A708" s="1" t="s">
        <v>1447</v>
      </c>
      <c r="B708" s="1" t="s">
        <v>1448</v>
      </c>
      <c r="C708" s="1" t="s">
        <v>55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18</v>
      </c>
      <c r="R708" s="2" t="s">
        <v>18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1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1449</v>
      </c>
      <c r="B709" s="1" t="s">
        <v>1450</v>
      </c>
      <c r="C709" s="1" t="s">
        <v>55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 t="s">
        <v>18</v>
      </c>
      <c r="R709" s="2" t="s">
        <v>18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1451</v>
      </c>
      <c r="B710" s="1" t="s">
        <v>1452</v>
      </c>
      <c r="C710" s="1" t="s">
        <v>55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 t="s">
        <v>18</v>
      </c>
      <c r="R710" s="2" t="s">
        <v>18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1453</v>
      </c>
      <c r="B711" s="1" t="s">
        <v>1454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 t="s">
        <v>18</v>
      </c>
      <c r="R711" s="2" t="s">
        <v>18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1455</v>
      </c>
      <c r="B712" s="1" t="s">
        <v>1456</v>
      </c>
      <c r="C712" s="1" t="s">
        <v>26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101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45380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1457</v>
      </c>
      <c r="B713" s="1" t="s">
        <v>1458</v>
      </c>
      <c r="C713" s="1" t="s">
        <v>26</v>
      </c>
      <c r="D713" s="2">
        <v>771</v>
      </c>
      <c r="E713" s="2">
        <v>49</v>
      </c>
      <c r="F713" s="2">
        <v>41</v>
      </c>
      <c r="G713" s="2">
        <v>52</v>
      </c>
      <c r="H713" s="2">
        <v>47.333300000000001</v>
      </c>
      <c r="I713" s="3">
        <v>16.288699999999999</v>
      </c>
      <c r="J713" s="3">
        <v>488.68599999999998</v>
      </c>
      <c r="K713" s="2">
        <v>120</v>
      </c>
      <c r="L713" s="3">
        <v>6.4249999999999998</v>
      </c>
      <c r="M713" s="3">
        <v>199.17840000000001</v>
      </c>
      <c r="N713" s="2">
        <v>40</v>
      </c>
      <c r="O713" s="3">
        <v>6.2161</v>
      </c>
      <c r="P713" s="3">
        <v>192.75</v>
      </c>
      <c r="Q713" s="11">
        <v>46116</v>
      </c>
      <c r="R713" s="2">
        <v>1000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0</v>
      </c>
    </row>
    <row r="714" spans="1:29" x14ac:dyDescent="0.25">
      <c r="A714" s="1" t="s">
        <v>1459</v>
      </c>
      <c r="B714" s="1" t="s">
        <v>1460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132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1461</v>
      </c>
      <c r="B715" s="1" t="s">
        <v>1462</v>
      </c>
      <c r="C715" s="1" t="s">
        <v>55</v>
      </c>
      <c r="D715" s="2">
        <v>6</v>
      </c>
      <c r="E715" s="2">
        <v>121</v>
      </c>
      <c r="F715" s="2">
        <v>111</v>
      </c>
      <c r="G715" s="2">
        <v>155</v>
      </c>
      <c r="H715" s="2">
        <v>129</v>
      </c>
      <c r="I715" s="3">
        <v>4.65E-2</v>
      </c>
      <c r="J715" s="3">
        <v>1.3953</v>
      </c>
      <c r="K715" s="2">
        <v>136</v>
      </c>
      <c r="L715" s="3">
        <v>4.41E-2</v>
      </c>
      <c r="M715" s="3">
        <v>1.3675999999999999</v>
      </c>
      <c r="N715" s="2">
        <v>76</v>
      </c>
      <c r="O715" s="3">
        <v>2.5399999999999999E-2</v>
      </c>
      <c r="P715" s="3">
        <v>0.78939999999999999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0</v>
      </c>
    </row>
    <row r="716" spans="1:29" x14ac:dyDescent="0.25">
      <c r="A716" s="1" t="s">
        <v>1463</v>
      </c>
      <c r="B716" s="1" t="s">
        <v>1464</v>
      </c>
      <c r="C716" s="1" t="s">
        <v>55</v>
      </c>
      <c r="D716" s="2">
        <v>1</v>
      </c>
      <c r="E716" s="2">
        <v>3</v>
      </c>
      <c r="F716" s="2">
        <v>1</v>
      </c>
      <c r="G716" s="2">
        <v>0</v>
      </c>
      <c r="H716" s="2">
        <v>2</v>
      </c>
      <c r="I716" s="3">
        <v>0.5</v>
      </c>
      <c r="J716" s="3">
        <v>15.015000000000001</v>
      </c>
      <c r="K716" s="2">
        <v>3</v>
      </c>
      <c r="L716" s="3">
        <v>0.33329999999999999</v>
      </c>
      <c r="M716" s="3">
        <v>10.341200000000001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0</v>
      </c>
    </row>
    <row r="717" spans="1:29" x14ac:dyDescent="0.25">
      <c r="A717" s="1" t="s">
        <v>1465</v>
      </c>
      <c r="B717" s="1" t="s">
        <v>1466</v>
      </c>
      <c r="C717" s="1" t="s">
        <v>29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18</v>
      </c>
      <c r="R717" s="2" t="s">
        <v>18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1467</v>
      </c>
      <c r="B718" s="1" t="s">
        <v>1468</v>
      </c>
      <c r="C718" s="1" t="s">
        <v>55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 t="s">
        <v>18</v>
      </c>
      <c r="R718" s="2" t="s">
        <v>18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1469</v>
      </c>
      <c r="B719" s="1" t="s">
        <v>1470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1471</v>
      </c>
      <c r="B720" s="1" t="s">
        <v>1472</v>
      </c>
      <c r="C720" s="1" t="s">
        <v>55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1473</v>
      </c>
      <c r="B721" s="1" t="s">
        <v>1474</v>
      </c>
      <c r="C721" s="1" t="s">
        <v>55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1475</v>
      </c>
      <c r="B722" s="1" t="s">
        <v>1476</v>
      </c>
      <c r="C722" s="1" t="s">
        <v>55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1477</v>
      </c>
      <c r="B723" s="1" t="s">
        <v>1478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1479</v>
      </c>
      <c r="B724" s="1" t="s">
        <v>1480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1481</v>
      </c>
      <c r="B725" s="1" t="s">
        <v>1482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1483</v>
      </c>
      <c r="B726" s="1" t="s">
        <v>1484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1485</v>
      </c>
      <c r="B727" s="1" t="s">
        <v>1486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1487</v>
      </c>
      <c r="B728" s="1" t="s">
        <v>1488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1489</v>
      </c>
      <c r="B729" s="1" t="s">
        <v>1490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1491</v>
      </c>
      <c r="B730" s="1" t="s">
        <v>1492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44862</v>
      </c>
      <c r="R730" s="2">
        <v>1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1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1493</v>
      </c>
      <c r="B731" s="1" t="s">
        <v>1494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0.11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1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1495</v>
      </c>
      <c r="B732" s="1" t="s">
        <v>1496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44867</v>
      </c>
      <c r="R732" s="2">
        <v>0.18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1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1497</v>
      </c>
      <c r="B733" s="1" t="s">
        <v>1498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0.06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1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1499</v>
      </c>
      <c r="B734" s="1" t="s">
        <v>1500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44875</v>
      </c>
      <c r="R734" s="2">
        <v>4072.56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1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1501</v>
      </c>
      <c r="B735" s="1" t="s">
        <v>1502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44951</v>
      </c>
      <c r="R735" s="2">
        <v>16.38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1503</v>
      </c>
      <c r="B736" s="1" t="s">
        <v>1504</v>
      </c>
      <c r="C736" s="1" t="s">
        <v>55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18</v>
      </c>
      <c r="R736" s="2" t="s">
        <v>18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1505</v>
      </c>
      <c r="B737" s="1" t="s">
        <v>1506</v>
      </c>
      <c r="C737" s="1" t="s">
        <v>55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1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18</v>
      </c>
      <c r="R737" s="2" t="s">
        <v>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1507</v>
      </c>
      <c r="B738" s="1" t="s">
        <v>1508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45294</v>
      </c>
      <c r="R738" s="2">
        <v>8.43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1509</v>
      </c>
      <c r="B739" s="1" t="s">
        <v>1510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45305</v>
      </c>
      <c r="R739" s="2">
        <v>100.92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1511</v>
      </c>
      <c r="B740" s="1" t="s">
        <v>1512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45303</v>
      </c>
      <c r="R740" s="2">
        <v>36.06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1513</v>
      </c>
      <c r="B741" s="1" t="s">
        <v>1514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45306</v>
      </c>
      <c r="R741" s="2">
        <v>2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1515</v>
      </c>
      <c r="B742" s="1" t="s">
        <v>1516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45246</v>
      </c>
      <c r="R742" s="2">
        <v>8.98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1517</v>
      </c>
      <c r="B743" s="1" t="s">
        <v>1518</v>
      </c>
      <c r="C743" s="1" t="s">
        <v>55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45212</v>
      </c>
      <c r="R743" s="2">
        <v>5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1519</v>
      </c>
      <c r="B744" s="1" t="s">
        <v>1520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5494.6593000000003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46158</v>
      </c>
      <c r="R744" s="2">
        <v>1000.5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1521</v>
      </c>
      <c r="B745" s="1" t="s">
        <v>1522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45575</v>
      </c>
      <c r="R745" s="2">
        <v>11.3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1523</v>
      </c>
      <c r="B746" s="1" t="s">
        <v>1524</v>
      </c>
      <c r="C746" s="1" t="s">
        <v>29</v>
      </c>
      <c r="D746" s="2">
        <v>332</v>
      </c>
      <c r="E746" s="2">
        <v>668</v>
      </c>
      <c r="F746" s="2">
        <v>832</v>
      </c>
      <c r="G746" s="2">
        <v>694</v>
      </c>
      <c r="H746" s="2">
        <v>731.33330000000001</v>
      </c>
      <c r="I746" s="3">
        <v>0.45390000000000003</v>
      </c>
      <c r="J746" s="3">
        <v>13.619</v>
      </c>
      <c r="K746" s="2">
        <v>997</v>
      </c>
      <c r="L746" s="3">
        <v>0.33289999999999997</v>
      </c>
      <c r="M746" s="3">
        <v>10.322900000000001</v>
      </c>
      <c r="N746" s="2">
        <v>200</v>
      </c>
      <c r="O746" s="3">
        <v>0.5353</v>
      </c>
      <c r="P746" s="3">
        <v>16.600000000000001</v>
      </c>
      <c r="Q746" s="11">
        <v>46204</v>
      </c>
      <c r="R746" s="2">
        <v>52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0</v>
      </c>
    </row>
    <row r="747" spans="1:29" x14ac:dyDescent="0.25">
      <c r="A747" s="1" t="s">
        <v>1525</v>
      </c>
      <c r="B747" s="1" t="s">
        <v>1526</v>
      </c>
      <c r="C747" s="1" t="s">
        <v>55</v>
      </c>
      <c r="D747" s="2">
        <v>76</v>
      </c>
      <c r="E747" s="2">
        <v>185</v>
      </c>
      <c r="F747" s="2">
        <v>177</v>
      </c>
      <c r="G747" s="2">
        <v>166</v>
      </c>
      <c r="H747" s="2">
        <v>176</v>
      </c>
      <c r="I747" s="3">
        <v>0.43180000000000002</v>
      </c>
      <c r="J747" s="3">
        <v>12.954599999999999</v>
      </c>
      <c r="K747" s="2">
        <v>193</v>
      </c>
      <c r="L747" s="3">
        <v>0.39369999999999999</v>
      </c>
      <c r="M747" s="3">
        <v>12.2072</v>
      </c>
      <c r="N747" s="2">
        <v>100</v>
      </c>
      <c r="O747" s="3">
        <v>0.24510000000000001</v>
      </c>
      <c r="P747" s="3">
        <v>7.6</v>
      </c>
      <c r="Q747" s="11">
        <v>46193</v>
      </c>
      <c r="R747" s="2">
        <v>9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</row>
    <row r="748" spans="1:29" x14ac:dyDescent="0.25">
      <c r="A748" s="1" t="s">
        <v>1527</v>
      </c>
      <c r="B748" s="1" t="s">
        <v>1528</v>
      </c>
      <c r="C748" s="1" t="s">
        <v>29</v>
      </c>
      <c r="D748" s="2">
        <v>97.23</v>
      </c>
      <c r="E748" s="2">
        <v>30.45</v>
      </c>
      <c r="F748" s="2">
        <v>8.2100000000000009</v>
      </c>
      <c r="G748" s="2">
        <v>10.199999999999999</v>
      </c>
      <c r="H748" s="2">
        <v>16.2866</v>
      </c>
      <c r="I748" s="3">
        <v>5.9699</v>
      </c>
      <c r="J748" s="3">
        <v>179.1267</v>
      </c>
      <c r="K748" s="2">
        <v>26.33</v>
      </c>
      <c r="L748" s="3">
        <v>3.6926999999999999</v>
      </c>
      <c r="M748" s="3">
        <v>114.4825</v>
      </c>
      <c r="N748" s="2">
        <v>0</v>
      </c>
      <c r="O748" s="3">
        <v>0</v>
      </c>
      <c r="P748" s="3">
        <v>0</v>
      </c>
      <c r="Q748" s="11">
        <v>46090</v>
      </c>
      <c r="R748" s="2">
        <v>19.3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0</v>
      </c>
    </row>
    <row r="749" spans="1:29" x14ac:dyDescent="0.25">
      <c r="A749" s="1" t="s">
        <v>1529</v>
      </c>
      <c r="B749" s="1" t="s">
        <v>1530</v>
      </c>
      <c r="C749" s="1" t="s">
        <v>55</v>
      </c>
      <c r="D749" s="2">
        <v>11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18</v>
      </c>
      <c r="R749" s="2" t="s">
        <v>18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0</v>
      </c>
    </row>
    <row r="750" spans="1:29" x14ac:dyDescent="0.25">
      <c r="A750" s="1" t="s">
        <v>1531</v>
      </c>
      <c r="B750" s="1" t="s">
        <v>1532</v>
      </c>
      <c r="C750" s="1" t="s">
        <v>55</v>
      </c>
      <c r="D750" s="2">
        <v>26</v>
      </c>
      <c r="E750" s="2">
        <v>2</v>
      </c>
      <c r="F750" s="2">
        <v>0</v>
      </c>
      <c r="G750" s="2">
        <v>6</v>
      </c>
      <c r="H750" s="2">
        <v>4</v>
      </c>
      <c r="I750" s="3">
        <v>6.5</v>
      </c>
      <c r="J750" s="3">
        <v>195.0487</v>
      </c>
      <c r="K750" s="2">
        <v>6</v>
      </c>
      <c r="L750" s="3">
        <v>4.3333000000000004</v>
      </c>
      <c r="M750" s="3">
        <v>134.36689999999999</v>
      </c>
      <c r="N750" s="2">
        <v>0</v>
      </c>
      <c r="O750" s="3">
        <v>0</v>
      </c>
      <c r="P750" s="3">
        <v>0</v>
      </c>
      <c r="Q750" s="11">
        <v>45975</v>
      </c>
      <c r="R750" s="2">
        <v>20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0</v>
      </c>
    </row>
    <row r="751" spans="1:29" x14ac:dyDescent="0.25">
      <c r="A751" s="1" t="s">
        <v>1533</v>
      </c>
      <c r="B751" s="1" t="s">
        <v>1534</v>
      </c>
      <c r="C751" s="1" t="s">
        <v>29</v>
      </c>
      <c r="D751" s="2">
        <v>345.79</v>
      </c>
      <c r="E751" s="2">
        <v>655.25980000000004</v>
      </c>
      <c r="F751" s="2">
        <v>51.009900000000002</v>
      </c>
      <c r="G751" s="2">
        <v>50.75</v>
      </c>
      <c r="H751" s="2">
        <v>252.3399</v>
      </c>
      <c r="I751" s="3">
        <v>1.3703000000000001</v>
      </c>
      <c r="J751" s="3">
        <v>41.110100000000003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45957</v>
      </c>
      <c r="R751" s="2">
        <v>500.61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1535</v>
      </c>
      <c r="B752" s="1" t="s">
        <v>1536</v>
      </c>
      <c r="C752" s="1" t="s">
        <v>55</v>
      </c>
      <c r="D752" s="2">
        <v>21</v>
      </c>
      <c r="E752" s="2">
        <v>0</v>
      </c>
      <c r="F752" s="2">
        <v>1</v>
      </c>
      <c r="G752" s="2">
        <v>0</v>
      </c>
      <c r="H752" s="2">
        <v>1</v>
      </c>
      <c r="I752" s="3">
        <v>21</v>
      </c>
      <c r="J752" s="3">
        <v>630.63059999999996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18</v>
      </c>
      <c r="R752" s="2" t="s">
        <v>18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1537</v>
      </c>
      <c r="B753" s="1" t="s">
        <v>1538</v>
      </c>
      <c r="C753" s="1" t="s">
        <v>29</v>
      </c>
      <c r="D753" s="2">
        <v>0</v>
      </c>
      <c r="E753" s="2">
        <v>301.50970000000001</v>
      </c>
      <c r="F753" s="2">
        <v>553.59950000000003</v>
      </c>
      <c r="G753" s="2">
        <v>683.43970000000002</v>
      </c>
      <c r="H753" s="2">
        <v>512.84960000000001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159.08000000000001</v>
      </c>
      <c r="O753" s="3">
        <v>0</v>
      </c>
      <c r="P753" s="3">
        <v>0</v>
      </c>
      <c r="Q753" s="11" t="s">
        <v>18</v>
      </c>
      <c r="R753" s="2" t="s">
        <v>18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1539</v>
      </c>
      <c r="B754" s="1" t="s">
        <v>1540</v>
      </c>
      <c r="C754" s="1" t="s">
        <v>29</v>
      </c>
      <c r="D754" s="2">
        <v>26.100100000000001</v>
      </c>
      <c r="E754" s="2">
        <v>978.88980000000004</v>
      </c>
      <c r="F754" s="2">
        <v>1527.7699</v>
      </c>
      <c r="G754" s="2">
        <v>1041.0695000000001</v>
      </c>
      <c r="H754" s="2">
        <v>1182.5763999999999</v>
      </c>
      <c r="I754" s="3">
        <v>2.1999999999999999E-2</v>
      </c>
      <c r="J754" s="3">
        <v>0.66210000000000002</v>
      </c>
      <c r="K754" s="2">
        <v>0</v>
      </c>
      <c r="L754" s="3">
        <v>0</v>
      </c>
      <c r="M754" s="3">
        <v>0</v>
      </c>
      <c r="N754" s="2">
        <v>581.82979999999998</v>
      </c>
      <c r="O754" s="3">
        <v>1.44E-2</v>
      </c>
      <c r="P754" s="3">
        <v>0.44850000000000001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1541</v>
      </c>
      <c r="B755" s="1" t="s">
        <v>1542</v>
      </c>
      <c r="C755" s="1" t="s">
        <v>29</v>
      </c>
      <c r="D755" s="2">
        <v>10.8102</v>
      </c>
      <c r="E755" s="2">
        <v>0</v>
      </c>
      <c r="F755" s="2">
        <v>2604.3098</v>
      </c>
      <c r="G755" s="2">
        <v>3582.1493</v>
      </c>
      <c r="H755" s="2">
        <v>3093.2294999999999</v>
      </c>
      <c r="I755" s="3">
        <v>3.3999999999999998E-3</v>
      </c>
      <c r="J755" s="3">
        <v>0.1048</v>
      </c>
      <c r="K755" s="2">
        <v>0</v>
      </c>
      <c r="L755" s="3">
        <v>0</v>
      </c>
      <c r="M755" s="3">
        <v>0</v>
      </c>
      <c r="N755" s="2">
        <v>1884.7098000000001</v>
      </c>
      <c r="O755" s="3">
        <v>1.8E-3</v>
      </c>
      <c r="P755" s="3">
        <v>5.7299999999999997E-2</v>
      </c>
      <c r="Q755" s="11" t="s">
        <v>18</v>
      </c>
      <c r="R755" s="2" t="s">
        <v>18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1543</v>
      </c>
      <c r="B756" s="1" t="s">
        <v>1544</v>
      </c>
      <c r="C756" s="1" t="s">
        <v>1317</v>
      </c>
      <c r="D756" s="2">
        <v>626</v>
      </c>
      <c r="E756" s="2">
        <v>44</v>
      </c>
      <c r="F756" s="2">
        <v>41</v>
      </c>
      <c r="G756" s="2">
        <v>2</v>
      </c>
      <c r="H756" s="2">
        <v>29</v>
      </c>
      <c r="I756" s="3">
        <v>21.586200000000002</v>
      </c>
      <c r="J756" s="3">
        <v>647.63080000000002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46041</v>
      </c>
      <c r="R756" s="2">
        <v>800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1545</v>
      </c>
      <c r="B757" s="1" t="s">
        <v>1546</v>
      </c>
      <c r="C757" s="1" t="s">
        <v>1317</v>
      </c>
      <c r="D757" s="2">
        <v>592</v>
      </c>
      <c r="E757" s="2">
        <v>4</v>
      </c>
      <c r="F757" s="2">
        <v>1</v>
      </c>
      <c r="G757" s="2">
        <v>2</v>
      </c>
      <c r="H757" s="2">
        <v>2.3332999999999999</v>
      </c>
      <c r="I757" s="3">
        <v>253.71789999999999</v>
      </c>
      <c r="J757" s="3">
        <v>7619.0475999999999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46041</v>
      </c>
      <c r="R757" s="2">
        <v>600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1547</v>
      </c>
      <c r="B758" s="1" t="s">
        <v>1548</v>
      </c>
      <c r="C758" s="1" t="s">
        <v>1317</v>
      </c>
      <c r="D758" s="2">
        <v>712</v>
      </c>
      <c r="E758" s="2">
        <v>4</v>
      </c>
      <c r="F758" s="2">
        <v>1</v>
      </c>
      <c r="G758" s="2">
        <v>2</v>
      </c>
      <c r="H758" s="2">
        <v>2.3332999999999999</v>
      </c>
      <c r="I758" s="3">
        <v>305.1472</v>
      </c>
      <c r="J758" s="3">
        <v>9163.4490999999998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46041</v>
      </c>
      <c r="R758" s="2">
        <v>720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1549</v>
      </c>
      <c r="B759" s="1" t="s">
        <v>1550</v>
      </c>
      <c r="C759" s="1" t="s">
        <v>21</v>
      </c>
      <c r="D759" s="2">
        <v>848</v>
      </c>
      <c r="E759" s="2">
        <v>19</v>
      </c>
      <c r="F759" s="2">
        <v>11</v>
      </c>
      <c r="G759" s="2">
        <v>8</v>
      </c>
      <c r="H759" s="2">
        <v>12.666600000000001</v>
      </c>
      <c r="I759" s="3">
        <v>66.947699999999998</v>
      </c>
      <c r="J759" s="3">
        <v>2008.5266999999999</v>
      </c>
      <c r="K759" s="2">
        <v>0</v>
      </c>
      <c r="L759" s="3">
        <v>0</v>
      </c>
      <c r="M759" s="3">
        <v>0</v>
      </c>
      <c r="N759" s="2">
        <v>5</v>
      </c>
      <c r="O759" s="3">
        <v>54.696199999999997</v>
      </c>
      <c r="P759" s="3">
        <v>1696</v>
      </c>
      <c r="Q759" s="11">
        <v>46041</v>
      </c>
      <c r="R759" s="2">
        <v>900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1551</v>
      </c>
      <c r="B760" s="1" t="s">
        <v>1552</v>
      </c>
      <c r="C760" s="1" t="s">
        <v>21</v>
      </c>
      <c r="D760" s="2">
        <v>885</v>
      </c>
      <c r="E760" s="2">
        <v>6</v>
      </c>
      <c r="F760" s="2">
        <v>2</v>
      </c>
      <c r="G760" s="2">
        <v>4</v>
      </c>
      <c r="H760" s="2">
        <v>4</v>
      </c>
      <c r="I760" s="3">
        <v>221.25</v>
      </c>
      <c r="J760" s="3">
        <v>6639.1597000000002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46041</v>
      </c>
      <c r="R760" s="2">
        <v>900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1553</v>
      </c>
      <c r="B761" s="1" t="s">
        <v>1554</v>
      </c>
      <c r="C761" s="1" t="s">
        <v>32</v>
      </c>
      <c r="D761" s="2">
        <v>9910</v>
      </c>
      <c r="E761" s="2">
        <v>2</v>
      </c>
      <c r="F761" s="2">
        <v>2</v>
      </c>
      <c r="G761" s="2">
        <v>35</v>
      </c>
      <c r="H761" s="2">
        <v>13</v>
      </c>
      <c r="I761" s="3">
        <v>762.30759999999998</v>
      </c>
      <c r="J761" s="3">
        <v>22870.99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10000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1555</v>
      </c>
      <c r="B762" s="1" t="s">
        <v>1556</v>
      </c>
      <c r="C762" s="1" t="s">
        <v>21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45063</v>
      </c>
      <c r="R762" s="2">
        <v>48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1557</v>
      </c>
      <c r="B763" s="1" t="s">
        <v>1558</v>
      </c>
      <c r="C763" s="1" t="s">
        <v>21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44939</v>
      </c>
      <c r="R763" s="2">
        <v>21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1559</v>
      </c>
      <c r="B764" s="1" t="s">
        <v>1560</v>
      </c>
      <c r="C764" s="1" t="s">
        <v>21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45063</v>
      </c>
      <c r="R764" s="2">
        <v>48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</row>
    <row r="765" spans="1:29" x14ac:dyDescent="0.25">
      <c r="A765" s="1" t="s">
        <v>1561</v>
      </c>
      <c r="B765" s="1" t="s">
        <v>1562</v>
      </c>
      <c r="C765" s="1" t="s">
        <v>21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45063</v>
      </c>
      <c r="R765" s="2">
        <v>80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</row>
    <row r="766" spans="1:29" x14ac:dyDescent="0.25">
      <c r="A766" s="1" t="s">
        <v>1563</v>
      </c>
      <c r="B766" s="1" t="s">
        <v>1564</v>
      </c>
      <c r="C766" s="1" t="s">
        <v>21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44699</v>
      </c>
      <c r="R766" s="2">
        <v>120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</row>
    <row r="767" spans="1:29" x14ac:dyDescent="0.25">
      <c r="A767" s="1" t="s">
        <v>1565</v>
      </c>
      <c r="B767" s="1" t="s">
        <v>1566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44718</v>
      </c>
      <c r="R767" s="2">
        <v>360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1567</v>
      </c>
      <c r="B768" s="1" t="s">
        <v>1568</v>
      </c>
      <c r="C768" s="1" t="s">
        <v>17</v>
      </c>
      <c r="D768" s="2">
        <v>0</v>
      </c>
      <c r="E768" s="2">
        <v>1</v>
      </c>
      <c r="F768" s="2">
        <v>0</v>
      </c>
      <c r="G768" s="2">
        <v>0</v>
      </c>
      <c r="H768" s="2">
        <v>1</v>
      </c>
      <c r="I768" s="3">
        <v>0</v>
      </c>
      <c r="J768" s="3">
        <v>0</v>
      </c>
      <c r="K768" s="2">
        <v>1347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45765</v>
      </c>
      <c r="R768" s="2">
        <v>5430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1569</v>
      </c>
      <c r="B769" s="1" t="s">
        <v>1570</v>
      </c>
      <c r="C769" s="1" t="s">
        <v>17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22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45765</v>
      </c>
      <c r="R769" s="2">
        <v>600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1571</v>
      </c>
      <c r="B770" s="1" t="s">
        <v>1572</v>
      </c>
      <c r="C770" s="1" t="s">
        <v>519</v>
      </c>
      <c r="D770" s="2">
        <v>0</v>
      </c>
      <c r="E770" s="2">
        <v>3</v>
      </c>
      <c r="F770" s="2">
        <v>1</v>
      </c>
      <c r="G770" s="2">
        <v>0</v>
      </c>
      <c r="H770" s="2">
        <v>2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46128</v>
      </c>
      <c r="R770" s="2">
        <v>4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1573</v>
      </c>
      <c r="B771" s="1" t="s">
        <v>1574</v>
      </c>
      <c r="C771" s="1" t="s">
        <v>519</v>
      </c>
      <c r="D771" s="2">
        <v>0</v>
      </c>
      <c r="E771" s="2">
        <v>3</v>
      </c>
      <c r="F771" s="2">
        <v>0</v>
      </c>
      <c r="G771" s="2">
        <v>0</v>
      </c>
      <c r="H771" s="2">
        <v>3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46128</v>
      </c>
      <c r="R771" s="2">
        <v>3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1575</v>
      </c>
      <c r="B772" s="1" t="s">
        <v>1576</v>
      </c>
      <c r="C772" s="1" t="s">
        <v>519</v>
      </c>
      <c r="D772" s="2">
        <v>1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46128</v>
      </c>
      <c r="R772" s="2">
        <v>1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1577</v>
      </c>
      <c r="B773" s="1" t="s">
        <v>1578</v>
      </c>
      <c r="C773" s="1" t="s">
        <v>519</v>
      </c>
      <c r="D773" s="2">
        <v>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46128</v>
      </c>
      <c r="R773" s="2">
        <v>1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1579</v>
      </c>
      <c r="B774" s="1" t="s">
        <v>1580</v>
      </c>
      <c r="C774" s="1" t="s">
        <v>519</v>
      </c>
      <c r="D774" s="2">
        <v>0</v>
      </c>
      <c r="E774" s="2">
        <v>1</v>
      </c>
      <c r="F774" s="2">
        <v>0</v>
      </c>
      <c r="G774" s="2">
        <v>0</v>
      </c>
      <c r="H774" s="2">
        <v>1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 t="s">
        <v>18</v>
      </c>
      <c r="R774" s="2" t="s">
        <v>18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1581</v>
      </c>
      <c r="B775" s="1" t="s">
        <v>1582</v>
      </c>
      <c r="C775" s="1" t="s">
        <v>519</v>
      </c>
      <c r="D775" s="2">
        <v>0</v>
      </c>
      <c r="E775" s="2">
        <v>1</v>
      </c>
      <c r="F775" s="2">
        <v>0</v>
      </c>
      <c r="G775" s="2">
        <v>0</v>
      </c>
      <c r="H775" s="2">
        <v>1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1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1583</v>
      </c>
      <c r="B776" s="1" t="s">
        <v>1584</v>
      </c>
      <c r="C776" s="1" t="s">
        <v>519</v>
      </c>
      <c r="D776" s="2">
        <v>0</v>
      </c>
      <c r="E776" s="2">
        <v>1</v>
      </c>
      <c r="F776" s="2">
        <v>0</v>
      </c>
      <c r="G776" s="2">
        <v>0</v>
      </c>
      <c r="H776" s="2">
        <v>1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18</v>
      </c>
      <c r="R776" s="2" t="s">
        <v>18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1585</v>
      </c>
      <c r="B777" s="1" t="s">
        <v>1586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 t="s">
        <v>18</v>
      </c>
      <c r="R777" s="2" t="s">
        <v>18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1587</v>
      </c>
      <c r="B778" s="1" t="s">
        <v>1588</v>
      </c>
      <c r="C778" s="1" t="s">
        <v>519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46078</v>
      </c>
      <c r="R778" s="2">
        <v>2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1</v>
      </c>
    </row>
    <row r="779" spans="1:29" x14ac:dyDescent="0.25">
      <c r="A779" s="1" t="s">
        <v>1589</v>
      </c>
      <c r="B779" s="1" t="s">
        <v>1590</v>
      </c>
      <c r="C779" s="1" t="s">
        <v>519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1591</v>
      </c>
      <c r="B780" s="1" t="s">
        <v>1592</v>
      </c>
      <c r="C780" s="1" t="s">
        <v>32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45636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1593</v>
      </c>
      <c r="B781" s="1" t="s">
        <v>1594</v>
      </c>
      <c r="C781" s="1" t="s">
        <v>519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45720</v>
      </c>
      <c r="R781" s="2">
        <v>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1595</v>
      </c>
      <c r="B782" s="1" t="s">
        <v>1596</v>
      </c>
      <c r="C782" s="1" t="s">
        <v>519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45720</v>
      </c>
      <c r="R782" s="2">
        <v>3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1597</v>
      </c>
      <c r="B783" s="1" t="s">
        <v>1598</v>
      </c>
      <c r="C783" s="1" t="s">
        <v>519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45720</v>
      </c>
      <c r="R783" s="2">
        <v>4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1599</v>
      </c>
      <c r="B784" s="1" t="s">
        <v>1600</v>
      </c>
      <c r="C784" s="1" t="s">
        <v>519</v>
      </c>
      <c r="D784" s="2">
        <v>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45720</v>
      </c>
      <c r="R784" s="2">
        <v>1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</row>
    <row r="785" spans="1:29" x14ac:dyDescent="0.25">
      <c r="A785" s="1" t="s">
        <v>1601</v>
      </c>
      <c r="B785" s="1" t="s">
        <v>1602</v>
      </c>
      <c r="C785" s="1" t="s">
        <v>519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45720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1603</v>
      </c>
      <c r="B786" s="1" t="s">
        <v>1604</v>
      </c>
      <c r="C786" s="1" t="s">
        <v>519</v>
      </c>
      <c r="D786" s="2">
        <v>0</v>
      </c>
      <c r="E786" s="2">
        <v>0</v>
      </c>
      <c r="F786" s="2">
        <v>0</v>
      </c>
      <c r="G786" s="2">
        <v>1</v>
      </c>
      <c r="H786" s="2">
        <v>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46078</v>
      </c>
      <c r="R786" s="2">
        <v>2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1605</v>
      </c>
      <c r="B787" s="1" t="s">
        <v>1606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2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1607</v>
      </c>
      <c r="B788" s="1" t="s">
        <v>1608</v>
      </c>
      <c r="C788" s="1" t="s">
        <v>519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1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1609</v>
      </c>
      <c r="B789" s="1" t="s">
        <v>1610</v>
      </c>
      <c r="C789" s="1" t="s">
        <v>519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1611</v>
      </c>
      <c r="B790" s="1" t="s">
        <v>1612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2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1613</v>
      </c>
      <c r="B791" s="1" t="s">
        <v>1614</v>
      </c>
      <c r="C791" s="1" t="s">
        <v>519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1615</v>
      </c>
      <c r="B792" s="1" t="s">
        <v>1616</v>
      </c>
      <c r="C792" s="1" t="s">
        <v>519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</row>
    <row r="793" spans="1:29" x14ac:dyDescent="0.25">
      <c r="A793" s="1" t="s">
        <v>1617</v>
      </c>
      <c r="B793" s="1" t="s">
        <v>1618</v>
      </c>
      <c r="C793" s="1" t="s">
        <v>519</v>
      </c>
      <c r="D793" s="2">
        <v>1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</row>
    <row r="794" spans="1:29" x14ac:dyDescent="0.25">
      <c r="A794" s="1" t="s">
        <v>1619</v>
      </c>
      <c r="B794" s="1" t="s">
        <v>1620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46078</v>
      </c>
      <c r="R794" s="2">
        <v>3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1621</v>
      </c>
      <c r="B795" s="1" t="s">
        <v>1622</v>
      </c>
      <c r="C795" s="1" t="s">
        <v>26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46078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1623</v>
      </c>
      <c r="B796" s="1" t="s">
        <v>1624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1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1625</v>
      </c>
      <c r="B797" s="1" t="s">
        <v>1626</v>
      </c>
      <c r="C797" s="1" t="s">
        <v>519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1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1627</v>
      </c>
      <c r="B798" s="1" t="s">
        <v>1628</v>
      </c>
      <c r="C798" s="1" t="s">
        <v>519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1629</v>
      </c>
      <c r="B799" s="1" t="s">
        <v>1630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46128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1631</v>
      </c>
      <c r="B800" s="1" t="s">
        <v>1632</v>
      </c>
      <c r="C800" s="1" t="s">
        <v>519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1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1633</v>
      </c>
      <c r="B801" s="1" t="s">
        <v>1634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1635</v>
      </c>
      <c r="B802" s="1" t="s">
        <v>1636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2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1637</v>
      </c>
      <c r="B803" s="1" t="s">
        <v>1638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2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1639</v>
      </c>
      <c r="B804" s="1" t="s">
        <v>1640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1641</v>
      </c>
      <c r="B805" s="1" t="s">
        <v>1642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1643</v>
      </c>
      <c r="B806" s="1" t="s">
        <v>1644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4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1645</v>
      </c>
      <c r="B807" s="1" t="s">
        <v>1646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1647</v>
      </c>
      <c r="B808" s="1" t="s">
        <v>1648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1649</v>
      </c>
      <c r="B809" s="1" t="s">
        <v>1650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4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1651</v>
      </c>
      <c r="B810" s="1" t="s">
        <v>1652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4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1653</v>
      </c>
      <c r="B811" s="1" t="s">
        <v>1654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1655</v>
      </c>
      <c r="B812" s="1" t="s">
        <v>1656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4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1657</v>
      </c>
      <c r="B813" s="1" t="s">
        <v>1658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4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1659</v>
      </c>
      <c r="B814" s="1" t="s">
        <v>1660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1661</v>
      </c>
      <c r="B815" s="1" t="s">
        <v>1662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1663</v>
      </c>
      <c r="B816" s="1" t="s">
        <v>1664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1665</v>
      </c>
      <c r="B817" s="1" t="s">
        <v>1666</v>
      </c>
      <c r="C817" s="1" t="s">
        <v>519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3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</row>
    <row r="818" spans="1:29" x14ac:dyDescent="0.25">
      <c r="A818" s="1" t="s">
        <v>1667</v>
      </c>
      <c r="B818" s="1" t="s">
        <v>1668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 t="s">
        <v>18</v>
      </c>
      <c r="R818" s="2" t="s">
        <v>18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1669</v>
      </c>
      <c r="B819" s="1" t="s">
        <v>1670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 t="s">
        <v>18</v>
      </c>
      <c r="R819" s="2" t="s">
        <v>18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1671</v>
      </c>
      <c r="B820" s="1" t="s">
        <v>1672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 t="s">
        <v>18</v>
      </c>
      <c r="R820" s="2" t="s">
        <v>18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1673</v>
      </c>
      <c r="B821" s="1" t="s">
        <v>1674</v>
      </c>
      <c r="C821" s="1" t="s">
        <v>519</v>
      </c>
      <c r="D821" s="2">
        <v>2</v>
      </c>
      <c r="E821" s="2">
        <v>2</v>
      </c>
      <c r="F821" s="2">
        <v>0</v>
      </c>
      <c r="G821" s="2">
        <v>0</v>
      </c>
      <c r="H821" s="2">
        <v>2</v>
      </c>
      <c r="I821" s="3">
        <v>1</v>
      </c>
      <c r="J821" s="3">
        <v>30.03</v>
      </c>
      <c r="K821" s="2">
        <v>1</v>
      </c>
      <c r="L821" s="3">
        <v>2</v>
      </c>
      <c r="M821" s="3">
        <v>62.111800000000002</v>
      </c>
      <c r="N821" s="2">
        <v>1</v>
      </c>
      <c r="O821" s="3">
        <v>0.64500000000000002</v>
      </c>
      <c r="P821" s="3">
        <v>20</v>
      </c>
      <c r="Q821" s="11">
        <v>46141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</row>
    <row r="822" spans="1:29" x14ac:dyDescent="0.25">
      <c r="A822" s="1" t="s">
        <v>1675</v>
      </c>
      <c r="B822" s="1" t="s">
        <v>1676</v>
      </c>
      <c r="C822" s="1" t="s">
        <v>519</v>
      </c>
      <c r="D822" s="2">
        <v>2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46010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1677</v>
      </c>
      <c r="B823" s="1" t="s">
        <v>1678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46035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1679</v>
      </c>
      <c r="B824" s="1" t="s">
        <v>1680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1681</v>
      </c>
      <c r="B825" s="1" t="s">
        <v>1682</v>
      </c>
      <c r="C825" s="1" t="s">
        <v>519</v>
      </c>
      <c r="D825" s="2">
        <v>1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46141</v>
      </c>
      <c r="R825" s="2">
        <v>1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0</v>
      </c>
    </row>
    <row r="826" spans="1:29" x14ac:dyDescent="0.25">
      <c r="A826" s="1" t="s">
        <v>1683</v>
      </c>
      <c r="B826" s="1" t="s">
        <v>1684</v>
      </c>
      <c r="C826" s="1" t="s">
        <v>519</v>
      </c>
      <c r="D826" s="2">
        <v>1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46141</v>
      </c>
      <c r="R826" s="2">
        <v>1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1685</v>
      </c>
      <c r="B827" s="1" t="s">
        <v>1686</v>
      </c>
      <c r="C827" s="1" t="s">
        <v>519</v>
      </c>
      <c r="D827" s="2">
        <v>0</v>
      </c>
      <c r="E827" s="2">
        <v>0</v>
      </c>
      <c r="F827" s="2">
        <v>1</v>
      </c>
      <c r="G827" s="2">
        <v>0</v>
      </c>
      <c r="H827" s="2">
        <v>1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46128</v>
      </c>
      <c r="R827" s="2">
        <v>1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1687</v>
      </c>
      <c r="B828" s="1" t="s">
        <v>1688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46128</v>
      </c>
      <c r="R828" s="2">
        <v>1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1689</v>
      </c>
      <c r="B829" s="1" t="s">
        <v>1690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1691</v>
      </c>
      <c r="B830" s="1" t="s">
        <v>1692</v>
      </c>
      <c r="C830" s="1" t="s">
        <v>519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1693</v>
      </c>
      <c r="B831" s="1" t="s">
        <v>1694</v>
      </c>
      <c r="C831" s="1" t="s">
        <v>519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1695</v>
      </c>
      <c r="B832" s="1" t="s">
        <v>1696</v>
      </c>
      <c r="C832" s="1" t="s">
        <v>519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1697</v>
      </c>
      <c r="B833" s="1" t="s">
        <v>1698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1699</v>
      </c>
      <c r="B834" s="1" t="s">
        <v>1700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 t="s">
        <v>18</v>
      </c>
      <c r="R834" s="2" t="s">
        <v>18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1701</v>
      </c>
      <c r="B835" s="1" t="s">
        <v>1702</v>
      </c>
      <c r="C835" s="1" t="s">
        <v>1703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44676</v>
      </c>
      <c r="R835" s="2">
        <v>968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1704</v>
      </c>
      <c r="B836" s="1" t="s">
        <v>1705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44670</v>
      </c>
      <c r="R836" s="2">
        <v>700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1706</v>
      </c>
      <c r="B837" s="1" t="s">
        <v>1707</v>
      </c>
      <c r="C837" s="1" t="s">
        <v>1703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44676</v>
      </c>
      <c r="R837" s="2">
        <v>232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1708</v>
      </c>
      <c r="B838" s="1" t="s">
        <v>1709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44670</v>
      </c>
      <c r="R838" s="2">
        <v>900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1710</v>
      </c>
      <c r="B839" s="1" t="s">
        <v>1711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44659</v>
      </c>
      <c r="R839" s="2">
        <v>400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1712</v>
      </c>
      <c r="B840" s="1" t="s">
        <v>1713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44659</v>
      </c>
      <c r="R840" s="2">
        <v>10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1714</v>
      </c>
      <c r="B841" s="1" t="s">
        <v>1715</v>
      </c>
      <c r="C841" s="1" t="s">
        <v>1703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600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1716</v>
      </c>
      <c r="B842" s="1" t="s">
        <v>1717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44670</v>
      </c>
      <c r="R842" s="2">
        <v>1300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1718</v>
      </c>
      <c r="B843" s="1" t="s">
        <v>1719</v>
      </c>
      <c r="C843" s="1" t="s">
        <v>1703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18</v>
      </c>
      <c r="R843" s="2" t="s">
        <v>18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1720</v>
      </c>
      <c r="B844" s="1" t="s">
        <v>1721</v>
      </c>
      <c r="C844" s="1" t="s">
        <v>1703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18</v>
      </c>
      <c r="R844" s="2" t="s">
        <v>18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1722</v>
      </c>
      <c r="B845" s="1" t="s">
        <v>1723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20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1724</v>
      </c>
      <c r="B846" s="1" t="s">
        <v>1725</v>
      </c>
      <c r="C846" s="1" t="s">
        <v>29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44592</v>
      </c>
      <c r="R846" s="2">
        <v>130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1726</v>
      </c>
      <c r="B847" s="1" t="s">
        <v>1727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44659</v>
      </c>
      <c r="R847" s="2">
        <v>200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1728</v>
      </c>
      <c r="B848" s="1" t="s">
        <v>1729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44599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1730</v>
      </c>
      <c r="B849" s="1" t="s">
        <v>1731</v>
      </c>
      <c r="C849" s="1" t="s">
        <v>29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44592</v>
      </c>
      <c r="R849" s="2">
        <v>100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1732</v>
      </c>
      <c r="B850" s="1" t="s">
        <v>1733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100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1734</v>
      </c>
      <c r="B851" s="1" t="s">
        <v>1735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44659</v>
      </c>
      <c r="R851" s="2">
        <v>100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1736</v>
      </c>
      <c r="B852" s="1" t="s">
        <v>1737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18</v>
      </c>
      <c r="R852" s="2" t="s">
        <v>18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1738</v>
      </c>
      <c r="B853" s="1" t="s">
        <v>1739</v>
      </c>
      <c r="C853" s="1" t="s">
        <v>29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44670</v>
      </c>
      <c r="R853" s="2">
        <v>400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1740</v>
      </c>
      <c r="B854" s="1" t="s">
        <v>1741</v>
      </c>
      <c r="C854" s="1" t="s">
        <v>1703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44665</v>
      </c>
      <c r="R854" s="2">
        <v>50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1742</v>
      </c>
      <c r="B855" s="1" t="s">
        <v>1743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18</v>
      </c>
      <c r="R855" s="2" t="s">
        <v>18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1744</v>
      </c>
      <c r="B856" s="1" t="s">
        <v>1745</v>
      </c>
      <c r="C856" s="1" t="s">
        <v>1703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18</v>
      </c>
      <c r="R856" s="2" t="s">
        <v>18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1746</v>
      </c>
      <c r="B857" s="1" t="s">
        <v>1747</v>
      </c>
      <c r="C857" s="1" t="s">
        <v>55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1748</v>
      </c>
      <c r="B858" s="1" t="s">
        <v>1749</v>
      </c>
      <c r="C858" s="1" t="s">
        <v>55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18</v>
      </c>
      <c r="R858" s="2" t="s">
        <v>18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1750</v>
      </c>
      <c r="B859" s="1" t="s">
        <v>1751</v>
      </c>
      <c r="C859" s="1" t="s">
        <v>55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18</v>
      </c>
      <c r="R859" s="2" t="s">
        <v>18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1752</v>
      </c>
      <c r="B860" s="1" t="s">
        <v>1753</v>
      </c>
      <c r="C860" s="1" t="s">
        <v>55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1754</v>
      </c>
      <c r="B861" s="1" t="s">
        <v>1755</v>
      </c>
      <c r="C861" s="1" t="s">
        <v>26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1756</v>
      </c>
      <c r="B862" s="1" t="s">
        <v>1757</v>
      </c>
      <c r="C862" s="1" t="s">
        <v>26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1758</v>
      </c>
      <c r="B863" s="1" t="s">
        <v>1759</v>
      </c>
      <c r="C863" s="1" t="s">
        <v>26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1760</v>
      </c>
      <c r="B864" s="1" t="s">
        <v>1761</v>
      </c>
      <c r="C864" s="1" t="s">
        <v>26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1762</v>
      </c>
      <c r="B865" s="1" t="s">
        <v>1763</v>
      </c>
      <c r="C865" s="1" t="s">
        <v>26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45328</v>
      </c>
      <c r="R865" s="2">
        <v>432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1764</v>
      </c>
      <c r="B866" s="1" t="s">
        <v>1765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1766</v>
      </c>
      <c r="B867" s="1" t="s">
        <v>1767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45328</v>
      </c>
      <c r="R867" s="2">
        <v>144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1768</v>
      </c>
      <c r="B868" s="1" t="s">
        <v>1769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1770</v>
      </c>
      <c r="B869" s="1" t="s">
        <v>1771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1772</v>
      </c>
      <c r="B870" s="1" t="s">
        <v>1773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44651</v>
      </c>
      <c r="R870" s="2">
        <v>1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1774</v>
      </c>
      <c r="B871" s="1" t="s">
        <v>1775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45328</v>
      </c>
      <c r="R871" s="2">
        <v>855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1776</v>
      </c>
      <c r="B872" s="1" t="s">
        <v>1777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18</v>
      </c>
      <c r="R872" s="2" t="s">
        <v>18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1778</v>
      </c>
      <c r="B873" s="1" t="s">
        <v>1779</v>
      </c>
      <c r="C873" s="1" t="s">
        <v>55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1780</v>
      </c>
      <c r="B874" s="1" t="s">
        <v>1781</v>
      </c>
      <c r="C874" s="1" t="s">
        <v>55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1782</v>
      </c>
      <c r="B875" s="1" t="s">
        <v>1783</v>
      </c>
      <c r="C875" s="1" t="s">
        <v>55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18</v>
      </c>
      <c r="R875" s="2" t="s">
        <v>18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1784</v>
      </c>
      <c r="B876" s="1" t="s">
        <v>1785</v>
      </c>
      <c r="C876" s="1" t="s">
        <v>55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18</v>
      </c>
      <c r="R876" s="2" t="s">
        <v>18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1786</v>
      </c>
      <c r="B877" s="1" t="s">
        <v>1787</v>
      </c>
      <c r="C877" s="1" t="s">
        <v>55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1788</v>
      </c>
      <c r="B878" s="1" t="s">
        <v>1789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1790</v>
      </c>
      <c r="B879" s="1" t="s">
        <v>1791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1792</v>
      </c>
      <c r="B880" s="1" t="s">
        <v>1793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1794</v>
      </c>
      <c r="B881" s="1" t="s">
        <v>1795</v>
      </c>
      <c r="C881" s="1" t="s">
        <v>29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1796</v>
      </c>
      <c r="B882" s="1" t="s">
        <v>1797</v>
      </c>
      <c r="C882" s="1" t="s">
        <v>29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1798</v>
      </c>
      <c r="B883" s="1" t="s">
        <v>1799</v>
      </c>
      <c r="C883" s="1" t="s">
        <v>29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1800</v>
      </c>
      <c r="B884" s="1" t="s">
        <v>1801</v>
      </c>
      <c r="C884" s="1" t="s">
        <v>29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1802</v>
      </c>
      <c r="B885" s="1" t="s">
        <v>1803</v>
      </c>
      <c r="C885" s="1" t="s">
        <v>29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1804</v>
      </c>
      <c r="B886" s="1" t="s">
        <v>1805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1806</v>
      </c>
      <c r="B887" s="1" t="s">
        <v>1807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1808</v>
      </c>
      <c r="B888" s="1" t="s">
        <v>1809</v>
      </c>
      <c r="C888" s="1" t="s">
        <v>55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1810</v>
      </c>
      <c r="B889" s="1" t="s">
        <v>1811</v>
      </c>
      <c r="C889" s="1" t="s">
        <v>55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1812</v>
      </c>
      <c r="B890" s="1" t="s">
        <v>1813</v>
      </c>
      <c r="C890" s="1" t="s">
        <v>55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1814</v>
      </c>
      <c r="B891" s="1" t="s">
        <v>1815</v>
      </c>
      <c r="C891" s="1" t="s">
        <v>55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1816</v>
      </c>
      <c r="B892" s="1" t="s">
        <v>1817</v>
      </c>
      <c r="C892" s="1" t="s">
        <v>55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1818</v>
      </c>
      <c r="B893" s="1" t="s">
        <v>1819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1820</v>
      </c>
      <c r="B894" s="1" t="s">
        <v>1821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1822</v>
      </c>
      <c r="B895" s="1" t="s">
        <v>1823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1824</v>
      </c>
      <c r="B896" s="1" t="s">
        <v>1825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1826</v>
      </c>
      <c r="B897" s="1" t="s">
        <v>1827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1828</v>
      </c>
      <c r="B898" s="1" t="s">
        <v>1829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1830</v>
      </c>
      <c r="B899" s="1" t="s">
        <v>1831</v>
      </c>
      <c r="C899" s="1" t="s">
        <v>29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1832</v>
      </c>
      <c r="B900" s="1" t="s">
        <v>1833</v>
      </c>
      <c r="C900" s="1" t="s">
        <v>29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1834</v>
      </c>
      <c r="B901" s="1" t="s">
        <v>1835</v>
      </c>
      <c r="C901" s="1" t="s">
        <v>29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0</v>
      </c>
    </row>
    <row r="903" spans="1:29" x14ac:dyDescent="0.25"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0</v>
      </c>
    </row>
    <row r="904" spans="1:29" x14ac:dyDescent="0.25"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0</v>
      </c>
    </row>
    <row r="905" spans="1:29" x14ac:dyDescent="0.25"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0</v>
      </c>
    </row>
    <row r="906" spans="1:29" x14ac:dyDescent="0.25"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0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Jul 2026</v>
      </c>
      <c r="H1" s="6" t="str">
        <f>Data!P1</f>
        <v>Buffer Day (Tgl 1 sd 10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8850</v>
      </c>
      <c r="E2" s="8" cm="1">
        <f t="array" ref="E2">IFERROR(INDEX(Data!$H$2:$H$5000,$J2),"")</f>
        <v>1166.6666</v>
      </c>
      <c r="F2" s="8" cm="1">
        <f t="array" ref="F2">IFERROR(INDEX(Data!$J$2:$J$5000,$J2),"")</f>
        <v>227.5719</v>
      </c>
      <c r="G2" s="8" cm="1">
        <f t="array" ref="G2">IFERROR(INDEX(Data!$N$2:$N$5000,$J2),"")</f>
        <v>725</v>
      </c>
      <c r="H2" s="8" cm="1">
        <f t="array" ref="H2">IFERROR(INDEX(Data!$P$2:$P$5000,$J2),"")</f>
        <v>122.0689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332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5154</v>
      </c>
      <c r="E3" s="8" cm="1">
        <f t="array" ref="E3">IFERROR(INDEX(Data!$H$2:$H$5000,$J3),"")</f>
        <v>400</v>
      </c>
      <c r="F3" s="8" cm="1">
        <f t="array" ref="F3">IFERROR(INDEX(Data!$J$2:$J$5000,$J3),"")</f>
        <v>386.55090000000001</v>
      </c>
      <c r="G3" s="8" cm="1">
        <f t="array" ref="G3">IFERROR(INDEX(Data!$N$2:$N$5000,$J3),"")</f>
        <v>200</v>
      </c>
      <c r="H3" s="8" cm="1">
        <f t="array" ref="H3">IFERROR(INDEX(Data!$P$2:$P$5000,$J3),"")</f>
        <v>257.7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1085.6500000000001</v>
      </c>
      <c r="E4" s="8" cm="1">
        <f t="array" ref="E4">IFERROR(INDEX(Data!$H$2:$H$5000,$J4),"")</f>
        <v>109.1431</v>
      </c>
      <c r="F4" s="8" cm="1">
        <f t="array" ref="F4">IFERROR(INDEX(Data!$J$2:$J$5000,$J4),"")</f>
        <v>298.41120000000001</v>
      </c>
      <c r="G4" s="8" cm="1">
        <f t="array" ref="G4">IFERROR(INDEX(Data!$N$2:$N$5000,$J4),"")</f>
        <v>83.05</v>
      </c>
      <c r="H4" s="8" cm="1">
        <f t="array" ref="H4">IFERROR(INDEX(Data!$P$2:$P$5000,$J4),"")</f>
        <v>130.72239999999999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334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865</v>
      </c>
      <c r="E5" s="8" cm="1">
        <f t="array" ref="E5">IFERROR(INDEX(Data!$H$2:$H$5000,$J5),"")</f>
        <v>1241.6666</v>
      </c>
      <c r="F5" s="8" cm="1">
        <f t="array" ref="F5">IFERROR(INDEX(Data!$J$2:$J$5000,$J5),"")</f>
        <v>20.8993</v>
      </c>
      <c r="G5" s="8" cm="1">
        <f t="array" ref="G5">IFERROR(INDEX(Data!$N$2:$N$5000,$J5),"")</f>
        <v>735</v>
      </c>
      <c r="H5" s="8" cm="1">
        <f t="array" ref="H5">IFERROR(INDEX(Data!$P$2:$P$5000,$J5),"")</f>
        <v>11.768700000000001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615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2990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338</v>
      </c>
    </row>
    <row r="7" spans="1:10" x14ac:dyDescent="0.25">
      <c r="A7" s="7" t="str" cm="1">
        <f t="array" ref="A7">IFERROR(INDEX(Data!$A$2:$A$5000,$J7),IF(ROW()=2,"No data",""))</f>
        <v>PEA0005</v>
      </c>
      <c r="B7" s="7" t="str" cm="1">
        <f t="array" ref="B7">IFERROR(INDEX(Data!$B$2:$B$5000,$J7),"")</f>
        <v>Gold Box Melange Butter MP331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236.9205</v>
      </c>
      <c r="E7" s="8" cm="1">
        <f t="array" ref="E7">IFERROR(INDEX(Data!$H$2:$H$5000,$J7),"")</f>
        <v>215.3663</v>
      </c>
      <c r="F7" s="8" cm="1">
        <f t="array" ref="F7">IFERROR(INDEX(Data!$J$2:$J$5000,$J7),"")</f>
        <v>33.002699999999997</v>
      </c>
      <c r="G7" s="8" cm="1">
        <f t="array" ref="G7">IFERROR(INDEX(Data!$N$2:$N$5000,$J7),"")</f>
        <v>100.5795</v>
      </c>
      <c r="H7" s="8" cm="1">
        <f t="array" ref="H7">IFERROR(INDEX(Data!$P$2:$P$5000,$J7),"")</f>
        <v>23.555599999999998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333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40</v>
      </c>
      <c r="E8" s="8" cm="1">
        <f t="array" ref="E8">IFERROR(INDEX(Data!$H$2:$H$5000,$J8),"")</f>
        <v>11</v>
      </c>
      <c r="F8" s="8" cm="1">
        <f t="array" ref="F8">IFERROR(INDEX(Data!$J$2:$J$5000,$J8),"")</f>
        <v>109.11069999999999</v>
      </c>
      <c r="G8" s="8" cm="1">
        <f t="array" ref="G8">IFERROR(INDEX(Data!$N$2:$N$5000,$J8),"")</f>
        <v>2</v>
      </c>
      <c r="H8" s="8" cm="1">
        <f t="array" ref="H8">IFERROR(INDEX(Data!$P$2:$P$5000,$J8),"")</f>
        <v>200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335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85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336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140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618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329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Jul 2026</v>
      </c>
      <c r="H1" s="6" t="str">
        <f>Data!P1</f>
        <v>Buffer Day (Tgl 1 sd 10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16485</v>
      </c>
      <c r="E2" s="8" cm="1">
        <f t="array" ref="E2">IFERROR(INDEX(Data!$H$2:$H$5000,$J2),"")</f>
        <v>575</v>
      </c>
      <c r="F2" s="8" cm="1">
        <f t="array" ref="F2">IFERROR(INDEX(Data!$J$2:$J$5000,$J2),"")</f>
        <v>860.08989999999994</v>
      </c>
      <c r="G2" s="8" cm="1">
        <f t="array" ref="G2">IFERROR(INDEX(Data!$N$2:$N$5000,$J2),"")</f>
        <v>390</v>
      </c>
      <c r="H2" s="8" cm="1">
        <f t="array" ref="H2">IFERROR(INDEX(Data!$P$2:$P$5000,$J2),"")</f>
        <v>422.69229999999999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357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1523</v>
      </c>
      <c r="E3" s="8" cm="1">
        <f t="array" ref="E3">IFERROR(INDEX(Data!$H$2:$H$5000,$J3),"")</f>
        <v>167</v>
      </c>
      <c r="F3" s="8" cm="1">
        <f t="array" ref="F3">IFERROR(INDEX(Data!$J$2:$J$5000,$J3),"")</f>
        <v>273.596</v>
      </c>
      <c r="G3" s="8" cm="1">
        <f t="array" ref="G3">IFERROR(INDEX(Data!$N$2:$N$5000,$J3),"")</f>
        <v>124</v>
      </c>
      <c r="H3" s="8" cm="1">
        <f t="array" ref="H3">IFERROR(INDEX(Data!$P$2:$P$5000,$J3),"")</f>
        <v>122.82250000000001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356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358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359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Jul 2026</v>
      </c>
      <c r="H1" s="6" t="str">
        <f>Data!P1</f>
        <v>Buffer Day (Tgl 1 sd 10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POS0031</v>
      </c>
      <c r="B2" s="7" t="str" cm="1">
        <f t="array" ref="B2">IFERROR(INDEX(Data!$B$2:$B$5000,$J2),"")</f>
        <v>O Sole Don Pistacchio 560 Gr</v>
      </c>
      <c r="C2" s="7" t="str" cm="1">
        <f t="array" ref="C2">IFERROR(INDEX(Data!$C$2:$C$5000,$J2),"")</f>
        <v>JAR</v>
      </c>
      <c r="D2" s="8" cm="1">
        <f t="array" ref="D2">IFERROR(INDEX(Data!$D$2:$D$5000,$J2),"")</f>
        <v>1134</v>
      </c>
      <c r="E2" s="8" cm="1">
        <f t="array" ref="E2">IFERROR(INDEX(Data!$H$2:$H$5000,$J2),"")</f>
        <v>6</v>
      </c>
      <c r="F2" s="8" cm="1">
        <f t="array" ref="F2">IFERROR(INDEX(Data!$J$2:$J$5000,$J2),"")</f>
        <v>5670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POS0028</v>
      </c>
      <c r="B3" s="7" t="str" cm="1">
        <f t="array" ref="B3">IFERROR(INDEX(Data!$B$2:$B$5000,$J3),"")</f>
        <v>O Sole Pomodori Secchi Oilio Di Gir 960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479</v>
      </c>
      <c r="E3" s="8" cm="1">
        <f t="array" ref="E3">IFERROR(INDEX(Data!$H$2:$H$5000,$J3),"")</f>
        <v>13.333299999999999</v>
      </c>
      <c r="F3" s="8" cm="1">
        <f t="array" ref="F3">IFERROR(INDEX(Data!$J$2:$J$5000,$J3),"")</f>
        <v>1077.8577</v>
      </c>
      <c r="G3" s="8" cm="1">
        <f t="array" ref="G3">IFERROR(INDEX(Data!$N$2:$N$5000,$J3),"")</f>
        <v>5</v>
      </c>
      <c r="H3" s="8" cm="1">
        <f t="array" ref="H3">IFERROR(INDEX(Data!$P$2:$P$5000,$J3),"")</f>
        <v>958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579</v>
      </c>
    </row>
    <row r="4" spans="1:10" x14ac:dyDescent="0.25">
      <c r="A4" s="7" t="str" cm="1">
        <f t="array" ref="A4">IFERROR(INDEX(Data!$A$2:$A$5000,$J4),IF(ROW()=2,"No data",""))</f>
        <v>POS0027</v>
      </c>
      <c r="B4" s="7" t="str" cm="1">
        <f t="array" ref="B4">IFERROR(INDEX(Data!$B$2:$B$5000,$J4),"")</f>
        <v>O Sole Olive Verdi Denocciolate 4.1 Kg</v>
      </c>
      <c r="C4" s="7" t="str" cm="1">
        <f t="array" ref="C4">IFERROR(INDEX(Data!$C$2:$C$5000,$J4),"")</f>
        <v>CAN</v>
      </c>
      <c r="D4" s="8" cm="1">
        <f t="array" ref="D4">IFERROR(INDEX(Data!$D$2:$D$5000,$J4),"")</f>
        <v>380</v>
      </c>
      <c r="E4" s="8" cm="1">
        <f t="array" ref="E4">IFERROR(INDEX(Data!$H$2:$H$5000,$J4),"")</f>
        <v>19.333300000000001</v>
      </c>
      <c r="F4" s="8" cm="1">
        <f t="array" ref="F4">IFERROR(INDEX(Data!$J$2:$J$5000,$J4),"")</f>
        <v>589.69579999999996</v>
      </c>
      <c r="G4" s="8" cm="1">
        <f t="array" ref="G4">IFERROR(INDEX(Data!$N$2:$N$5000,$J4),"")</f>
        <v>2</v>
      </c>
      <c r="H4" s="8" cm="1">
        <f t="array" ref="H4">IFERROR(INDEX(Data!$P$2:$P$5000,$J4),"")</f>
        <v>1900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578</v>
      </c>
    </row>
    <row r="5" spans="1:10" x14ac:dyDescent="0.25">
      <c r="A5" s="7" t="str" cm="1">
        <f t="array" ref="A5">IFERROR(INDEX(Data!$A$2:$A$5000,$J5),IF(ROW()=2,"No data",""))</f>
        <v>POS0026</v>
      </c>
      <c r="B5" s="7" t="str" cm="1">
        <f t="array" ref="B5">IFERROR(INDEX(Data!$B$2:$B$5000,$J5),"")</f>
        <v>O Sole Olive Nere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366</v>
      </c>
      <c r="E5" s="8" cm="1">
        <f t="array" ref="E5">IFERROR(INDEX(Data!$H$2:$H$5000,$J5),"")</f>
        <v>22</v>
      </c>
      <c r="F5" s="8" cm="1">
        <f t="array" ref="F5">IFERROR(INDEX(Data!$J$2:$J$5000,$J5),"")</f>
        <v>499.11349999999999</v>
      </c>
      <c r="G5" s="8" cm="1">
        <f t="array" ref="G5">IFERROR(INDEX(Data!$N$2:$N$5000,$J5),"")</f>
        <v>8</v>
      </c>
      <c r="H5" s="8" cm="1">
        <f t="array" ref="H5">IFERROR(INDEX(Data!$P$2:$P$5000,$J5),"")</f>
        <v>457.5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577</v>
      </c>
    </row>
    <row r="6" spans="1:10" x14ac:dyDescent="0.25">
      <c r="A6" s="7" t="str" cm="1">
        <f t="array" ref="A6">IFERROR(INDEX(Data!$A$2:$A$5000,$J6),IF(ROW()=2,"No data",""))</f>
        <v>POS0025</v>
      </c>
      <c r="B6" s="7" t="str" cm="1">
        <f t="array" ref="B6">IFERROR(INDEX(Data!$B$2:$B$5000,$J6),"")</f>
        <v>O Sole Doppio Concentrato Paste Tomato 2.2 Kg</v>
      </c>
      <c r="C6" s="7" t="str" cm="1">
        <f t="array" ref="C6">IFERROR(INDEX(Data!$C$2:$C$5000,$J6),"")</f>
        <v>CAN</v>
      </c>
      <c r="D6" s="8" cm="1">
        <f t="array" ref="D6">IFERROR(INDEX(Data!$D$2:$D$5000,$J6),"")</f>
        <v>122</v>
      </c>
      <c r="E6" s="8" cm="1">
        <f t="array" ref="E6">IFERROR(INDEX(Data!$H$2:$H$5000,$J6),"")</f>
        <v>20.333300000000001</v>
      </c>
      <c r="F6" s="8" cm="1">
        <f t="array" ref="F6">IFERROR(INDEX(Data!$J$2:$J$5000,$J6),"")</f>
        <v>180.0206</v>
      </c>
      <c r="G6" s="8" cm="1">
        <f t="array" ref="G6">IFERROR(INDEX(Data!$N$2:$N$5000,$J6),"")</f>
        <v>2</v>
      </c>
      <c r="H6" s="8" cm="1">
        <f t="array" ref="H6">IFERROR(INDEX(Data!$P$2:$P$5000,$J6),"")</f>
        <v>610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576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3276.6666</v>
      </c>
      <c r="F7" s="8" cm="1">
        <f t="array" ref="F7">IFERROR(INDEX(Data!$J$2:$J$5000,$J7),"")</f>
        <v>0</v>
      </c>
      <c r="G7" s="8" cm="1">
        <f t="array" ref="G7">IFERROR(INDEX(Data!$N$2:$N$5000,$J7),"")</f>
        <v>1224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575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580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581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583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584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585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586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587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588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589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Jul 2026</v>
      </c>
      <c r="H1" s="6" t="str">
        <f>Data!P1</f>
        <v>Buffer Day (Tgl 1 sd 10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151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715.30079999999998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555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561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552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553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554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556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557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558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559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560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562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563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564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565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566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567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568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569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570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571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572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573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574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Jul 2026</v>
      </c>
      <c r="H1" s="6" t="str">
        <f>Data!P1</f>
        <v>Buffer Day (Tgl 1 sd 10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191</v>
      </c>
      <c r="E2" s="8" cm="1">
        <f t="array" ref="E2">IFERROR(INDEX(Data!$H$2:$H$5000,$J2),"")</f>
        <v>22</v>
      </c>
      <c r="F2" s="8" cm="1">
        <f t="array" ref="F2">IFERROR(INDEX(Data!$J$2:$J$5000,$J2),"")</f>
        <v>260.46629999999999</v>
      </c>
      <c r="G2" s="8" cm="1">
        <f t="array" ref="G2">IFERROR(INDEX(Data!$N$2:$N$5000,$J2),"")</f>
        <v>13</v>
      </c>
      <c r="H2" s="8" cm="1">
        <f t="array" ref="H2">IFERROR(INDEX(Data!$P$2:$P$5000,$J2),"")</f>
        <v>146.923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189</v>
      </c>
      <c r="E3" s="8" cm="1">
        <f t="array" ref="E3">IFERROR(INDEX(Data!$H$2:$H$5000,$J3),"")</f>
        <v>107.33329999999999</v>
      </c>
      <c r="F3" s="8" cm="1">
        <f t="array" ref="F3">IFERROR(INDEX(Data!$J$2:$J$5000,$J3),"")</f>
        <v>52.827199999999998</v>
      </c>
      <c r="G3" s="8" cm="1">
        <f t="array" ref="G3">IFERROR(INDEX(Data!$N$2:$N$5000,$J3),"")</f>
        <v>72</v>
      </c>
      <c r="H3" s="8" cm="1">
        <f t="array" ref="H3">IFERROR(INDEX(Data!$P$2:$P$5000,$J3),"")</f>
        <v>26.25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268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138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540.11739999999998</v>
      </c>
      <c r="G4" s="8" cm="1">
        <f t="array" ref="G4">IFERROR(INDEX(Data!$N$2:$N$5000,$J4),"")</f>
        <v>1</v>
      </c>
      <c r="H4" s="8" cm="1">
        <f t="array" ref="H4">IFERROR(INDEX(Data!$P$2:$P$5000,$J4),"")</f>
        <v>1380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PAS0015</v>
      </c>
      <c r="B5" s="7" t="str" cm="1">
        <f t="array" ref="B5">IFERROR(INDEX(Data!$B$2:$B$5000,$J5),"")</f>
        <v>Crr Rock'n Super Crispy Jakets Spicy Wedges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60</v>
      </c>
      <c r="E5" s="8" cm="1">
        <f t="array" ref="E5">IFERROR(INDEX(Data!$H$2:$H$5000,$J5),"")</f>
        <v>48.5</v>
      </c>
      <c r="F5" s="8" cm="1">
        <f t="array" ref="F5">IFERROR(INDEX(Data!$J$2:$J$5000,$J5),"")</f>
        <v>37.114899999999999</v>
      </c>
      <c r="G5" s="8" cm="1">
        <f t="array" ref="G5">IFERROR(INDEX(Data!$N$2:$N$5000,$J5),"")</f>
        <v>26</v>
      </c>
      <c r="H5" s="8" cm="1">
        <f t="array" ref="H5">IFERROR(INDEX(Data!$P$2:$P$5000,$J5),"")</f>
        <v>23.076899999999998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PAS0026</v>
      </c>
      <c r="B6" s="7" t="str" cm="1">
        <f t="array" ref="B6">IFERROR(INDEX(Data!$B$2:$B$5000,$J6),"")</f>
        <v>Crr Rock'n Batter Skin On Fries 9x9mm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50</v>
      </c>
      <c r="E6" s="8" cm="1">
        <f t="array" ref="E6">IFERROR(INDEX(Data!$H$2:$H$5000,$J6),"")</f>
        <v>41.333300000000001</v>
      </c>
      <c r="F6" s="8" cm="1">
        <f t="array" ref="F6">IFERROR(INDEX(Data!$J$2:$J$5000,$J6),"")</f>
        <v>36.292299999999997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PAS0027</v>
      </c>
      <c r="B7" s="7" t="str" cm="1">
        <f t="array" ref="B7">IFERROR(INDEX(Data!$B$2:$B$5000,$J7),"")</f>
        <v>Maestro FF 10x10mm Straight Cut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50</v>
      </c>
      <c r="E7" s="8" cm="1">
        <f t="array" ref="E7">IFERROR(INDEX(Data!$H$2:$H$5000,$J7),"")</f>
        <v>49.666600000000003</v>
      </c>
      <c r="F7" s="8" cm="1">
        <f t="array" ref="F7">IFERROR(INDEX(Data!$J$2:$J$5000,$J7),"")</f>
        <v>30.202300000000001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278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30</v>
      </c>
      <c r="E8" s="8" cm="1">
        <f t="array" ref="E8">IFERROR(INDEX(Data!$H$2:$H$5000,$J8),"")</f>
        <v>51</v>
      </c>
      <c r="F8" s="8" cm="1">
        <f t="array" ref="F8">IFERROR(INDEX(Data!$J$2:$J$5000,$J8),"")</f>
        <v>17.646999999999998</v>
      </c>
      <c r="G8" s="8" cm="1">
        <f t="array" ref="G8">IFERROR(INDEX(Data!$N$2:$N$5000,$J8),"")</f>
        <v>10</v>
      </c>
      <c r="H8" s="8" cm="1">
        <f t="array" ref="H8">IFERROR(INDEX(Data!$P$2:$P$5000,$J8),"")</f>
        <v>30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292</v>
      </c>
    </row>
    <row r="9" spans="1:10" x14ac:dyDescent="0.25">
      <c r="A9" s="7" t="str" cm="1">
        <f t="array" ref="A9">IFERROR(INDEX(Data!$A$2:$A$5000,$J9),IF(ROW()=2,"No data",""))</f>
        <v>PAS0049</v>
      </c>
      <c r="B9" s="7" t="str" cm="1">
        <f t="array" ref="B9">IFERROR(INDEX(Data!$B$2:$B$5000,$J9),"")</f>
        <v>Maestro Crincle Cut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22</v>
      </c>
      <c r="E9" s="8" cm="1">
        <f t="array" ref="E9">IFERROR(INDEX(Data!$H$2:$H$5000,$J9),"")</f>
        <v>53.333300000000001</v>
      </c>
      <c r="F9" s="8" cm="1">
        <f t="array" ref="F9">IFERROR(INDEX(Data!$J$2:$J$5000,$J9),"")</f>
        <v>12.375500000000001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298</v>
      </c>
    </row>
    <row r="10" spans="1:10" x14ac:dyDescent="0.25">
      <c r="A10" s="7" t="str" cm="1">
        <f t="array" ref="A10">IFERROR(INDEX(Data!$A$2:$A$5000,$J10),IF(ROW()=2,"No data",""))</f>
        <v>PAS0064</v>
      </c>
      <c r="B10" s="7" t="str" cm="1">
        <f t="array" ref="B10">IFERROR(INDEX(Data!$B$2:$B$5000,$J10),"")</f>
        <v>Crr Rock'n Waffle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18</v>
      </c>
      <c r="E10" s="8" cm="1">
        <f t="array" ref="E10">IFERROR(INDEX(Data!$H$2:$H$5000,$J10),"")</f>
        <v>22</v>
      </c>
      <c r="F10" s="8" cm="1">
        <f t="array" ref="F10">IFERROR(INDEX(Data!$J$2:$J$5000,$J10),"")</f>
        <v>24.546500000000002</v>
      </c>
      <c r="G10" s="8" cm="1">
        <f t="array" ref="G10">IFERROR(INDEX(Data!$N$2:$N$5000,$J10),"")</f>
        <v>8</v>
      </c>
      <c r="H10" s="8" cm="1">
        <f t="array" ref="H10">IFERROR(INDEX(Data!$P$2:$P$5000,$J10),"")</f>
        <v>22.5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312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16</v>
      </c>
      <c r="E11" s="8" cm="1">
        <f t="array" ref="E11">IFERROR(INDEX(Data!$H$2:$H$5000,$J11),"")</f>
        <v>85.5</v>
      </c>
      <c r="F11" s="8" cm="1">
        <f t="array" ref="F11">IFERROR(INDEX(Data!$J$2:$J$5000,$J11),"")</f>
        <v>5.6139999999999999</v>
      </c>
      <c r="G11" s="8" cm="1">
        <f t="array" ref="G11">IFERROR(INDEX(Data!$N$2:$N$5000,$J11),"")</f>
        <v>41</v>
      </c>
      <c r="H11" s="8" cm="1">
        <f t="array" ref="H11">IFERROR(INDEX(Data!$P$2:$P$5000,$J11),"")</f>
        <v>3.9024000000000001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287</v>
      </c>
    </row>
    <row r="12" spans="1:10" x14ac:dyDescent="0.25">
      <c r="A12" s="7" t="str" cm="1">
        <f t="array" ref="A12">IFERROR(INDEX(Data!$A$2:$A$5000,$J12),IF(ROW()=2,"No data",""))</f>
        <v>PAS0048</v>
      </c>
      <c r="B12" s="7" t="str" cm="1">
        <f t="array" ref="B12">IFERROR(INDEX(Data!$B$2:$B$5000,$J12),"")</f>
        <v>Maestro FF Shoestring 7x7mm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</v>
      </c>
      <c r="E12" s="8" cm="1">
        <f t="array" ref="E12">IFERROR(INDEX(Data!$H$2:$H$5000,$J12),"")</f>
        <v>38.333300000000001</v>
      </c>
      <c r="F12" s="8" cm="1">
        <f t="array" ref="F12">IFERROR(INDEX(Data!$J$2:$J$5000,$J12),"")</f>
        <v>6.2611999999999997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297</v>
      </c>
    </row>
    <row r="13" spans="1:10" x14ac:dyDescent="0.25">
      <c r="A13" s="7" t="str" cm="1">
        <f t="array" ref="A13">IFERROR(INDEX(Data!$A$2:$A$5000,$J13),IF(ROW()=2,"No data",""))</f>
        <v>PAS0022</v>
      </c>
      <c r="B13" s="7" t="str" cm="1">
        <f t="array" ref="B13">IFERROR(INDEX(Data!$B$2:$B$5000,$J13),"")</f>
        <v>Crr Rock'n Simply Crrrrips Straight Cut Fries 10 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4</v>
      </c>
      <c r="E13" s="8" cm="1">
        <f t="array" ref="E13">IFERROR(INDEX(Data!$H$2:$H$5000,$J13),"")</f>
        <v>41.5</v>
      </c>
      <c r="F13" s="8" cm="1">
        <f t="array" ref="F13">IFERROR(INDEX(Data!$J$2:$J$5000,$J13),"")</f>
        <v>2.8915999999999999</v>
      </c>
      <c r="G13" s="8" cm="1">
        <f t="array" ref="G13">IFERROR(INDEX(Data!$N$2:$N$5000,$J13),"")</f>
        <v>34</v>
      </c>
      <c r="H13" s="8" cm="1">
        <f t="array" ref="H13">IFERROR(INDEX(Data!$P$2:$P$5000,$J13),"")</f>
        <v>1.1763999999999999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274</v>
      </c>
    </row>
    <row r="14" spans="1:10" x14ac:dyDescent="0.25">
      <c r="A14" s="7" t="str" cm="1">
        <f t="array" ref="A14">IFERROR(INDEX(Data!$A$2:$A$5000,$J14),IF(ROW()=2,"No data",""))</f>
        <v>PAS0036</v>
      </c>
      <c r="B14" s="7" t="str" cm="1">
        <f t="array" ref="B14">IFERROR(INDEX(Data!$B$2:$B$5000,$J14),"")</f>
        <v>Crr Rock'n Hash Brown Triangular 2.5Kg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</v>
      </c>
      <c r="E14" s="8" cm="1">
        <f t="array" ref="E14">IFERROR(INDEX(Data!$H$2:$H$5000,$J14),"")</f>
        <v>169.66659999999999</v>
      </c>
      <c r="F14" s="8" cm="1">
        <f t="array" ref="F14">IFERROR(INDEX(Data!$J$2:$J$5000,$J14),"")</f>
        <v>0.70720000000000005</v>
      </c>
      <c r="G14" s="8" cm="1">
        <f t="array" ref="G14">IFERROR(INDEX(Data!$N$2:$N$5000,$J14),"")</f>
        <v>97</v>
      </c>
      <c r="H14" s="8" cm="1">
        <f t="array" ref="H14">IFERROR(INDEX(Data!$P$2:$P$5000,$J14),"")</f>
        <v>0.4123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286</v>
      </c>
    </row>
    <row r="15" spans="1:10" x14ac:dyDescent="0.25">
      <c r="A15" s="7" t="str" cm="1">
        <f t="array" ref="A15">IFERROR(INDEX(Data!$A$2:$A$5000,$J15),IF(ROW()=2,"No data",""))</f>
        <v>PAS0041</v>
      </c>
      <c r="B15" s="7" t="str" cm="1">
        <f t="array" ref="B15">IFERROR(INDEX(Data!$B$2:$B$5000,$J15),"")</f>
        <v>Maestro FF 10x10mm Straight Cut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</v>
      </c>
      <c r="E15" s="8" cm="1">
        <f t="array" ref="E15">IFERROR(INDEX(Data!$H$2:$H$5000,$J15),"")</f>
        <v>120</v>
      </c>
      <c r="F15" s="8" cm="1">
        <f t="array" ref="F15">IFERROR(INDEX(Data!$J$2:$J$5000,$J15),"")</f>
        <v>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290</v>
      </c>
    </row>
    <row r="16" spans="1:10" x14ac:dyDescent="0.25">
      <c r="A16" s="7" t="str" cm="1">
        <f t="array" ref="A16">IFERROR(INDEX(Data!$A$2:$A$5000,$J16),IF(ROW()=2,"No data",""))</f>
        <v>PAS0051</v>
      </c>
      <c r="B16" s="7" t="str" cm="1">
        <f t="array" ref="B16">IFERROR(INDEX(Data!$B$2:$B$5000,$J16),"")</f>
        <v>Maestro Crincle Cut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</v>
      </c>
      <c r="E16" s="8" cm="1">
        <f t="array" ref="E16">IFERROR(INDEX(Data!$H$2:$H$5000,$J16),"")</f>
        <v>1</v>
      </c>
      <c r="F16" s="8" cm="1">
        <f t="array" ref="F16">IFERROR(INDEX(Data!$J$2:$J$5000,$J16),"")</f>
        <v>120.12009999999999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300</v>
      </c>
    </row>
    <row r="17" spans="1:10" x14ac:dyDescent="0.25">
      <c r="A17" s="7" t="str" cm="1">
        <f t="array" ref="A17">IFERROR(INDEX(Data!$A$2:$A$5000,$J17),IF(ROW()=2,"No data",""))</f>
        <v>PAS0031</v>
      </c>
      <c r="B17" s="7" t="str" cm="1">
        <f t="array" ref="B17">IFERROR(INDEX(Data!$B$2:$B$5000,$J17),"")</f>
        <v>Crr Rock'n Hash Brown Triangular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3</v>
      </c>
      <c r="E17" s="8" cm="1">
        <f t="array" ref="E17">IFERROR(INDEX(Data!$H$2:$H$5000,$J17),"")</f>
        <v>2.5</v>
      </c>
      <c r="F17" s="8" cm="1">
        <f t="array" ref="F17">IFERROR(INDEX(Data!$J$2:$J$5000,$J17),"")</f>
        <v>36.014400000000002</v>
      </c>
      <c r="G17" s="8" cm="1">
        <f t="array" ref="G17">IFERROR(INDEX(Data!$N$2:$N$5000,$J17),"")</f>
        <v>1</v>
      </c>
      <c r="H17" s="8" cm="1">
        <f t="array" ref="H17">IFERROR(INDEX(Data!$P$2:$P$5000,$J17),"")</f>
        <v>30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282</v>
      </c>
    </row>
    <row r="18" spans="1:10" x14ac:dyDescent="0.25">
      <c r="A18" s="7" t="str" cm="1">
        <f t="array" ref="A18">IFERROR(INDEX(Data!$A$2:$A$5000,$J18),IF(ROW()=2,"No data",""))</f>
        <v>PAS0035</v>
      </c>
      <c r="B18" s="7" t="str" cm="1">
        <f t="array" ref="B18">IFERROR(INDEX(Data!$B$2:$B$5000,$J18),"")</f>
        <v>Crr Rock'n Batter Skin On Fries 9x9mm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1</v>
      </c>
      <c r="E18" s="8" cm="1">
        <f t="array" ref="E18">IFERROR(INDEX(Data!$H$2:$H$5000,$J18),"")</f>
        <v>1.5</v>
      </c>
      <c r="F18" s="8" cm="1">
        <f t="array" ref="F18">IFERROR(INDEX(Data!$J$2:$J$5000,$J18),"")</f>
        <v>20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285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PAS0039</v>
      </c>
      <c r="B22" s="7" t="str" cm="1">
        <f t="array" ref="B22">IFERROR(INDEX(Data!$B$2:$B$5000,$J22),"")</f>
        <v>Crr Rock'n Simply Crrrrips Straight Cut Fries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165</v>
      </c>
      <c r="F22" s="8" cm="1">
        <f t="array" ref="F22">IFERROR(INDEX(Data!$J$2:$J$5000,$J22),"")</f>
        <v>0</v>
      </c>
      <c r="G22" s="8" cm="1">
        <f t="array" ref="G22">IFERROR(INDEX(Data!$N$2:$N$5000,$J22),"")</f>
        <v>134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288</v>
      </c>
    </row>
    <row r="23" spans="1:10" x14ac:dyDescent="0.25">
      <c r="A23" s="7" t="str" cm="1">
        <f t="array" ref="A23">IFERROR(INDEX(Data!$A$2:$A$5000,$J23),IF(ROW()=2,"No data",""))</f>
        <v>PAS0040</v>
      </c>
      <c r="B23" s="7" t="str" cm="1">
        <f t="array" ref="B23">IFERROR(INDEX(Data!$B$2:$B$5000,$J23),"")</f>
        <v>Crr Rock'n Batter Skin On Fries 9x9mm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24.666599999999999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289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Jul 2026</v>
      </c>
      <c r="H1" s="6" t="str">
        <f>Data!P1</f>
        <v>Buffer Day (Tgl 1 sd 10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667.36069999999995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21.3857</v>
      </c>
      <c r="G2" s="8" cm="1">
        <f t="array" ref="G2">IFERROR(INDEX(Data!$N$2:$N$5000,$J2),"")</f>
        <v>493.3793</v>
      </c>
      <c r="H2" s="8" cm="1">
        <f t="array" ref="H2">IFERROR(INDEX(Data!$P$2:$P$5000,$J2),"")</f>
        <v>13.526300000000001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345.79</v>
      </c>
      <c r="E3" s="8" cm="1">
        <f t="array" ref="E3">IFERROR(INDEX(Data!$H$2:$H$5000,$J3),"")</f>
        <v>252.3399</v>
      </c>
      <c r="F3" s="8" cm="1">
        <f t="array" ref="F3">IFERROR(INDEX(Data!$J$2:$J$5000,$J3),"")</f>
        <v>41.110100000000003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750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332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13.619</v>
      </c>
      <c r="G4" s="8" cm="1">
        <f t="array" ref="G4">IFERROR(INDEX(Data!$N$2:$N$5000,$J4),"")</f>
        <v>200</v>
      </c>
      <c r="H4" s="8" cm="1">
        <f t="array" ref="H4">IFERROR(INDEX(Data!$P$2:$P$5000,$J4),"")</f>
        <v>16.600000000000001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745</v>
      </c>
    </row>
    <row r="5" spans="1:10" x14ac:dyDescent="0.25">
      <c r="A5" s="7" t="str" cm="1">
        <f t="array" ref="A5">IFERROR(INDEX(Data!$A$2:$A$5000,$J5),IF(ROW()=2,"No data",""))</f>
        <v>PSJ0021</v>
      </c>
      <c r="B5" s="7" t="str" cm="1">
        <f t="array" ref="B5">IFERROR(INDEX(Data!$B$2:$B$5000,$J5),"")</f>
        <v>Mamas Baby Back Rib Premium</v>
      </c>
      <c r="C5" s="7" t="str" cm="1">
        <f t="array" ref="C5">IFERROR(INDEX(Data!$C$2:$C$5000,$J5),"")</f>
        <v>KG</v>
      </c>
      <c r="D5" s="8" cm="1">
        <f t="array" ref="D5">IFERROR(INDEX(Data!$D$2:$D$5000,$J5),"")</f>
        <v>97.23</v>
      </c>
      <c r="E5" s="8" cm="1">
        <f t="array" ref="E5">IFERROR(INDEX(Data!$H$2:$H$5000,$J5),"")</f>
        <v>16.2866</v>
      </c>
      <c r="F5" s="8" cm="1">
        <f t="array" ref="F5">IFERROR(INDEX(Data!$J$2:$J$5000,$J5),"")</f>
        <v>179.1267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747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76</v>
      </c>
      <c r="E6" s="8" cm="1">
        <f t="array" ref="E6">IFERROR(INDEX(Data!$H$2:$H$5000,$J6),"")</f>
        <v>176</v>
      </c>
      <c r="F6" s="8" cm="1">
        <f t="array" ref="F6">IFERROR(INDEX(Data!$J$2:$J$5000,$J6),"")</f>
        <v>12.954599999999999</v>
      </c>
      <c r="G6" s="8" cm="1">
        <f t="array" ref="G6">IFERROR(INDEX(Data!$N$2:$N$5000,$J6),"")</f>
        <v>100</v>
      </c>
      <c r="H6" s="8" cm="1">
        <f t="array" ref="H6">IFERROR(INDEX(Data!$P$2:$P$5000,$J6),"")</f>
        <v>7.6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746</v>
      </c>
    </row>
    <row r="7" spans="1:10" x14ac:dyDescent="0.25">
      <c r="A7" s="7" t="str" cm="1">
        <f t="array" ref="A7">IFERROR(INDEX(Data!$A$2:$A$5000,$J7),IF(ROW()=2,"No data",""))</f>
        <v>PSJ0027</v>
      </c>
      <c r="B7" s="7" t="str" cm="1">
        <f t="array" ref="B7">IFERROR(INDEX(Data!$B$2:$B$5000,$J7),"")</f>
        <v>Iga Babi Super</v>
      </c>
      <c r="C7" s="7" t="str" cm="1">
        <f t="array" ref="C7">IFERROR(INDEX(Data!$C$2:$C$5000,$J7),"")</f>
        <v>KG</v>
      </c>
      <c r="D7" s="8" cm="1">
        <f t="array" ref="D7">IFERROR(INDEX(Data!$D$2:$D$5000,$J7),"")</f>
        <v>26.100100000000001</v>
      </c>
      <c r="E7" s="8" cm="1">
        <f t="array" ref="E7">IFERROR(INDEX(Data!$H$2:$H$5000,$J7),"")</f>
        <v>1182.5763999999999</v>
      </c>
      <c r="F7" s="8" cm="1">
        <f t="array" ref="F7">IFERROR(INDEX(Data!$J$2:$J$5000,$J7),"")</f>
        <v>0.66210000000000002</v>
      </c>
      <c r="G7" s="8" cm="1">
        <f t="array" ref="G7">IFERROR(INDEX(Data!$N$2:$N$5000,$J7),"")</f>
        <v>581.82979999999998</v>
      </c>
      <c r="H7" s="8" cm="1">
        <f t="array" ref="H7">IFERROR(INDEX(Data!$P$2:$P$5000,$J7),"")</f>
        <v>0.44850000000000001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753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26</v>
      </c>
      <c r="E8" s="8" cm="1">
        <f t="array" ref="E8">IFERROR(INDEX(Data!$H$2:$H$5000,$J8),"")</f>
        <v>4</v>
      </c>
      <c r="F8" s="8" cm="1">
        <f t="array" ref="F8">IFERROR(INDEX(Data!$J$2:$J$5000,$J8),"")</f>
        <v>195.0487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749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751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748</v>
      </c>
    </row>
    <row r="11" spans="1:10" x14ac:dyDescent="0.25">
      <c r="A11" s="7" t="str" cm="1">
        <f t="array" ref="A11">IFERROR(INDEX(Data!$A$2:$A$5000,$J11),IF(ROW()=2,"No data",""))</f>
        <v>PSJ0029</v>
      </c>
      <c r="B11" s="7" t="str" cm="1">
        <f t="array" ref="B11">IFERROR(INDEX(Data!$B$2:$B$5000,$J11),"")</f>
        <v>Iga Babi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10.8102</v>
      </c>
      <c r="E11" s="8" cm="1">
        <f t="array" ref="E11">IFERROR(INDEX(Data!$H$2:$H$5000,$J11),"")</f>
        <v>3093.2294999999999</v>
      </c>
      <c r="F11" s="8" cm="1">
        <f t="array" ref="F11">IFERROR(INDEX(Data!$J$2:$J$5000,$J11),"")</f>
        <v>0.1048</v>
      </c>
      <c r="G11" s="8" cm="1">
        <f t="array" ref="G11">IFERROR(INDEX(Data!$N$2:$N$5000,$J11),"")</f>
        <v>1884.7098000000001</v>
      </c>
      <c r="H11" s="8" cm="1">
        <f t="array" ref="H11">IFERROR(INDEX(Data!$P$2:$P$5000,$J11),"")</f>
        <v>5.7299999999999997E-2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754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729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736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737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738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739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512.84960000000001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159.08000000000001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Jul 2026</v>
      </c>
      <c r="H1" s="6" t="str">
        <f>Data!P1</f>
        <v>Buffer Day (Tgl 1 sd 10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2385</v>
      </c>
      <c r="E2" s="8" cm="1">
        <f t="array" ref="E2">IFERROR(INDEX(Data!$H$2:$H$5000,$J2),"")</f>
        <v>350</v>
      </c>
      <c r="F2" s="8" cm="1">
        <f t="array" ref="F2">IFERROR(INDEX(Data!$J$2:$J$5000,$J2),"")</f>
        <v>204.4297</v>
      </c>
      <c r="G2" s="8" cm="1">
        <f t="array" ref="G2">IFERROR(INDEX(Data!$N$2:$N$5000,$J2),"")</f>
        <v>100</v>
      </c>
      <c r="H2" s="8" cm="1">
        <f t="array" ref="H2">IFERROR(INDEX(Data!$P$2:$P$5000,$J2),"")</f>
        <v>238.5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706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771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488.68599999999998</v>
      </c>
      <c r="G3" s="8" cm="1">
        <f t="array" ref="G3">IFERROR(INDEX(Data!$N$2:$N$5000,$J3),"")</f>
        <v>40</v>
      </c>
      <c r="H3" s="8" cm="1">
        <f t="array" ref="H3">IFERROR(INDEX(Data!$P$2:$P$5000,$J3),"")</f>
        <v>192.75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</v>
      </c>
      <c r="E4" s="8" cm="1">
        <f t="array" ref="E4">IFERROR(INDEX(Data!$H$2:$H$5000,$J4),"")</f>
        <v>129</v>
      </c>
      <c r="F4" s="8" cm="1">
        <f t="array" ref="F4">IFERROR(INDEX(Data!$J$2:$J$5000,$J4),"")</f>
        <v>1.3953</v>
      </c>
      <c r="G4" s="8" cm="1">
        <f t="array" ref="G4">IFERROR(INDEX(Data!$N$2:$N$5000,$J4),"")</f>
        <v>76</v>
      </c>
      <c r="H4" s="8" cm="1">
        <f t="array" ref="H4">IFERROR(INDEX(Data!$P$2:$P$5000,$J4),"")</f>
        <v>0.78939999999999999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714</v>
      </c>
    </row>
    <row r="5" spans="1:10" x14ac:dyDescent="0.25">
      <c r="A5" s="7" t="str" cm="1">
        <f t="array" ref="A5">IFERROR(INDEX(Data!$A$2:$A$5000,$J5),IF(ROW()=2,"No data",""))</f>
        <v>PQW0013</v>
      </c>
      <c r="B5" s="7" t="str" cm="1">
        <f t="array" ref="B5">IFERROR(INDEX(Data!$B$2:$B$5000,$J5),"")</f>
        <v>IQF FF Shoestring 250 Gr - Sample</v>
      </c>
      <c r="C5" s="7" t="str" cm="1">
        <f t="array" ref="C5">IFERROR(INDEX(Data!$C$2:$C$5000,$J5),"")</f>
        <v>PACK</v>
      </c>
      <c r="D5" s="8" cm="1">
        <f t="array" ref="D5">IFERROR(INDEX(Data!$D$2:$D$5000,$J5),"")</f>
        <v>1</v>
      </c>
      <c r="E5" s="8" cm="1">
        <f t="array" ref="E5">IFERROR(INDEX(Data!$H$2:$H$5000,$J5),"")</f>
        <v>2</v>
      </c>
      <c r="F5" s="8" cm="1">
        <f t="array" ref="F5">IFERROR(INDEX(Data!$J$2:$J$5000,$J5),"")</f>
        <v>15.015000000000001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715</v>
      </c>
    </row>
    <row r="6" spans="1:10" x14ac:dyDescent="0.25">
      <c r="A6" s="7" t="str" cm="1">
        <f t="array" ref="A6">IFERROR(INDEX(Data!$A$2:$A$5000,$J6),IF(ROW()=2,"No data",""))</f>
        <v>PQW0001</v>
      </c>
      <c r="B6" s="7" t="str" cm="1">
        <f t="array" ref="B6">IFERROR(INDEX(Data!$B$2:$B$5000,$J6),"")</f>
        <v>IQF Mixed Berries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703</v>
      </c>
    </row>
    <row r="7" spans="1:10" x14ac:dyDescent="0.25">
      <c r="A7" s="7" t="str" cm="1">
        <f t="array" ref="A7">IFERROR(INDEX(Data!$A$2:$A$5000,$J7),IF(ROW()=2,"No data",""))</f>
        <v>PQW0002</v>
      </c>
      <c r="B7" s="7" t="str" cm="1">
        <f t="array" ref="B7">IFERROR(INDEX(Data!$B$2:$B$5000,$J7),"")</f>
        <v>IQF Mixed Vegetables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704</v>
      </c>
    </row>
    <row r="8" spans="1:10" x14ac:dyDescent="0.25">
      <c r="A8" s="7" t="str" cm="1">
        <f t="array" ref="A8">IFERROR(INDEX(Data!$A$2:$A$5000,$J8),IF(ROW()=2,"No data",""))</f>
        <v>PQW0003</v>
      </c>
      <c r="B8" s="7" t="str" cm="1">
        <f t="array" ref="B8">IFERROR(INDEX(Data!$B$2:$B$5000,$J8),"")</f>
        <v>IQF Blueberry Grade A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705</v>
      </c>
    </row>
    <row r="9" spans="1:10" x14ac:dyDescent="0.25">
      <c r="A9" s="7" t="str" cm="1">
        <f t="array" ref="A9">IFERROR(INDEX(Data!$A$2:$A$5000,$J9),IF(ROW()=2,"No data",""))</f>
        <v>PQW0005</v>
      </c>
      <c r="B9" s="7" t="str" cm="1">
        <f t="array" ref="B9">IFERROR(INDEX(Data!$B$2:$B$5000,$J9),"")</f>
        <v>IQF Mixed Berries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707</v>
      </c>
    </row>
    <row r="10" spans="1:10" x14ac:dyDescent="0.25">
      <c r="A10" s="7" t="str" cm="1">
        <f t="array" ref="A10">IFERROR(INDEX(Data!$A$2:$A$5000,$J10),IF(ROW()=2,"No data",""))</f>
        <v>PQW0006</v>
      </c>
      <c r="B10" s="7" t="str" cm="1">
        <f t="array" ref="B10">IFERROR(INDEX(Data!$B$2:$B$5000,$J10),"")</f>
        <v>IQF Mixed Vegetables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708</v>
      </c>
    </row>
    <row r="11" spans="1:10" x14ac:dyDescent="0.25">
      <c r="A11" s="7" t="str" cm="1">
        <f t="array" ref="A11">IFERROR(INDEX(Data!$A$2:$A$5000,$J11),IF(ROW()=2,"No data",""))</f>
        <v>PQW0007</v>
      </c>
      <c r="B11" s="7" t="str" cm="1">
        <f t="array" ref="B11">IFERROR(INDEX(Data!$B$2:$B$5000,$J11),"")</f>
        <v>IQF Blueberry Grade A 10Kg/Ctn (500gr/pack)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709</v>
      </c>
    </row>
    <row r="12" spans="1:10" x14ac:dyDescent="0.25">
      <c r="A12" s="7" t="str" cm="1">
        <f t="array" ref="A12">IFERROR(INDEX(Data!$A$2:$A$5000,$J12),IF(ROW()=2,"No data",""))</f>
        <v>PQW0008</v>
      </c>
      <c r="B12" s="7" t="str" cm="1">
        <f t="array" ref="B12">IFERROR(INDEX(Data!$B$2:$B$5000,$J12),"")</f>
        <v>IQF White Onion Whole 10Kg/Ctn KG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710</v>
      </c>
    </row>
    <row r="13" spans="1:10" x14ac:dyDescent="0.25">
      <c r="A13" s="7" t="str" cm="1">
        <f t="array" ref="A13">IFERROR(INDEX(Data!$A$2:$A$5000,$J13),IF(ROW()=2,"No data",""))</f>
        <v>PQW0009</v>
      </c>
      <c r="B13" s="7" t="str" cm="1">
        <f t="array" ref="B13">IFERROR(INDEX(Data!$B$2:$B$5000,$J13),"")</f>
        <v>IQF Green Peas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711</v>
      </c>
    </row>
    <row r="14" spans="1:10" x14ac:dyDescent="0.25">
      <c r="A14" s="7" t="str" cm="1">
        <f t="array" ref="A14">IFERROR(INDEX(Data!$A$2:$A$5000,$J14),IF(ROW()=2,"No data",""))</f>
        <v>PQW0011</v>
      </c>
      <c r="B14" s="7" t="str" cm="1">
        <f t="array" ref="B14">IFERROR(INDEX(Data!$B$2:$B$5000,$J14),"")</f>
        <v>IQF Green Peas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713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Jul 2026</v>
      </c>
      <c r="H1" s="6" t="str">
        <f>Data!P1</f>
        <v>Buffer Day (Tgl 1 sd 10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PMS0026</v>
      </c>
      <c r="B2" s="7" t="str" cm="1">
        <f t="array" ref="B2">IFERROR(INDEX(Data!$B$2:$B$5000,$J2),"")</f>
        <v>Masterista Dark Chocolate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155</v>
      </c>
      <c r="E2" s="8" cm="1">
        <f t="array" ref="E2">IFERROR(INDEX(Data!$H$2:$H$5000,$J2),"")</f>
        <v>232</v>
      </c>
      <c r="F2" s="8" cm="1">
        <f t="array" ref="F2">IFERROR(INDEX(Data!$J$2:$J$5000,$J2),"")</f>
        <v>20.043099999999999</v>
      </c>
      <c r="G2" s="8" cm="1">
        <f t="array" ref="G2">IFERROR(INDEX(Data!$N$2:$N$5000,$J2),"")</f>
        <v>82</v>
      </c>
      <c r="H2" s="8" cm="1">
        <f t="array" ref="H2">IFERROR(INDEX(Data!$P$2:$P$5000,$J2),"")</f>
        <v>18.9024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401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131</v>
      </c>
      <c r="E3" s="8" cm="1">
        <f t="array" ref="E3">IFERROR(INDEX(Data!$H$2:$H$5000,$J3),"")</f>
        <v>192</v>
      </c>
      <c r="F3" s="8" cm="1">
        <f t="array" ref="F3">IFERROR(INDEX(Data!$J$2:$J$5000,$J3),"")</f>
        <v>20.468699999999998</v>
      </c>
      <c r="G3" s="8" cm="1">
        <f t="array" ref="G3">IFERROR(INDEX(Data!$N$2:$N$5000,$J3),"")</f>
        <v>63</v>
      </c>
      <c r="H3" s="8" cm="1">
        <f t="array" ref="H3">IFERROR(INDEX(Data!$P$2:$P$5000,$J3),"")</f>
        <v>20.793600000000001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411</v>
      </c>
    </row>
    <row r="4" spans="1:10" x14ac:dyDescent="0.25">
      <c r="A4" s="7" t="str" cm="1">
        <f t="array" ref="A4">IFERROR(INDEX(Data!$A$2:$A$5000,$J4),IF(ROW()=2,"No data",""))</f>
        <v>PMS0031</v>
      </c>
      <c r="B4" s="7" t="str" cm="1">
        <f t="array" ref="B4">IFERROR(INDEX(Data!$B$2:$B$5000,$J4),"")</f>
        <v>Masterista Aren Sugar Liquid 1000Gr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121</v>
      </c>
      <c r="E4" s="8" cm="1">
        <f t="array" ref="E4">IFERROR(INDEX(Data!$H$2:$H$5000,$J4),"")</f>
        <v>146.33330000000001</v>
      </c>
      <c r="F4" s="8" cm="1">
        <f t="array" ref="F4">IFERROR(INDEX(Data!$J$2:$J$5000,$J4),"")</f>
        <v>24.806699999999999</v>
      </c>
      <c r="G4" s="8" cm="1">
        <f t="array" ref="G4">IFERROR(INDEX(Data!$N$2:$N$5000,$J4),"")</f>
        <v>56</v>
      </c>
      <c r="H4" s="8" cm="1">
        <f t="array" ref="H4">IFERROR(INDEX(Data!$P$2:$P$5000,$J4),"")</f>
        <v>21.607099999999999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406</v>
      </c>
    </row>
    <row r="5" spans="1:10" x14ac:dyDescent="0.25">
      <c r="A5" s="7" t="str" cm="1">
        <f t="array" ref="A5">IFERROR(INDEX(Data!$A$2:$A$5000,$J5),IF(ROW()=2,"No data",""))</f>
        <v>PMS0024</v>
      </c>
      <c r="B5" s="7" t="str" cm="1">
        <f t="array" ref="B5">IFERROR(INDEX(Data!$B$2:$B$5000,$J5),"")</f>
        <v>Masterista Original Matcha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106</v>
      </c>
      <c r="E5" s="8" cm="1">
        <f t="array" ref="E5">IFERROR(INDEX(Data!$H$2:$H$5000,$J5),"")</f>
        <v>328.33330000000001</v>
      </c>
      <c r="F5" s="8" cm="1">
        <f t="array" ref="F5">IFERROR(INDEX(Data!$J$2:$J$5000,$J5),"")</f>
        <v>9.6852999999999998</v>
      </c>
      <c r="G5" s="8" cm="1">
        <f t="array" ref="G5">IFERROR(INDEX(Data!$N$2:$N$5000,$J5),"")</f>
        <v>136</v>
      </c>
      <c r="H5" s="8" cm="1">
        <f t="array" ref="H5">IFERROR(INDEX(Data!$P$2:$P$5000,$J5),"")</f>
        <v>7.7941000000000003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399</v>
      </c>
    </row>
    <row r="6" spans="1:10" x14ac:dyDescent="0.25">
      <c r="A6" s="7" t="str" cm="1">
        <f t="array" ref="A6">IFERROR(INDEX(Data!$A$2:$A$5000,$J6),IF(ROW()=2,"No data",""))</f>
        <v>PMS0132</v>
      </c>
      <c r="B6" s="7" t="str" cm="1">
        <f t="array" ref="B6">IFERROR(INDEX(Data!$B$2:$B$5000,$J6),"")</f>
        <v>Masterista Syrup Vanilla Tradition 850ml</v>
      </c>
      <c r="C6" s="7" t="str" cm="1">
        <f t="array" ref="C6">IFERROR(INDEX(Data!$C$2:$C$5000,$J6),"")</f>
        <v>BTL</v>
      </c>
      <c r="D6" s="8" cm="1">
        <f t="array" ref="D6">IFERROR(INDEX(Data!$D$2:$D$5000,$J6),"")</f>
        <v>91</v>
      </c>
      <c r="E6" s="8" cm="1">
        <f t="array" ref="E6">IFERROR(INDEX(Data!$H$2:$H$5000,$J6),"")</f>
        <v>119.6666</v>
      </c>
      <c r="F6" s="8" cm="1">
        <f t="array" ref="F6">IFERROR(INDEX(Data!$J$2:$J$5000,$J6),"")</f>
        <v>22.813800000000001</v>
      </c>
      <c r="G6" s="8" cm="1">
        <f t="array" ref="G6">IFERROR(INDEX(Data!$N$2:$N$5000,$J6),"")</f>
        <v>21</v>
      </c>
      <c r="H6" s="8" cm="1">
        <f t="array" ref="H6">IFERROR(INDEX(Data!$P$2:$P$5000,$J6),"")</f>
        <v>43.333300000000001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499</v>
      </c>
    </row>
    <row r="7" spans="1:10" x14ac:dyDescent="0.25">
      <c r="A7" s="7" t="str" cm="1">
        <f t="array" ref="A7">IFERROR(INDEX(Data!$A$2:$A$5000,$J7),IF(ROW()=2,"No data",""))</f>
        <v>PMS0162</v>
      </c>
      <c r="B7" s="7" t="str" cm="1">
        <f t="array" ref="B7">IFERROR(INDEX(Data!$B$2:$B$5000,$J7),"")</f>
        <v>Cocofreo Soft Ice Cream Vanilla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76</v>
      </c>
      <c r="E7" s="8" cm="1">
        <f t="array" ref="E7">IFERROR(INDEX(Data!$H$2:$H$5000,$J7),"")</f>
        <v>163</v>
      </c>
      <c r="F7" s="8" cm="1">
        <f t="array" ref="F7">IFERROR(INDEX(Data!$J$2:$J$5000,$J7),"")</f>
        <v>13.9878</v>
      </c>
      <c r="G7" s="8" cm="1">
        <f t="array" ref="G7">IFERROR(INDEX(Data!$N$2:$N$5000,$J7),"")</f>
        <v>110</v>
      </c>
      <c r="H7" s="8" cm="1">
        <f t="array" ref="H7">IFERROR(INDEX(Data!$P$2:$P$5000,$J7),"")</f>
        <v>6.9089999999999998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524</v>
      </c>
    </row>
    <row r="8" spans="1:10" x14ac:dyDescent="0.25">
      <c r="A8" s="7" t="str" cm="1">
        <f t="array" ref="A8">IFERROR(INDEX(Data!$A$2:$A$5000,$J8),IF(ROW()=2,"No data",""))</f>
        <v>PMS0131</v>
      </c>
      <c r="B8" s="7" t="str" cm="1">
        <f t="array" ref="B8">IFERROR(INDEX(Data!$B$2:$B$5000,$J8),"")</f>
        <v>Masterista Syrup Tropical Lychee 850 Ml</v>
      </c>
      <c r="C8" s="7" t="str" cm="1">
        <f t="array" ref="C8">IFERROR(INDEX(Data!$C$2:$C$5000,$J8),"")</f>
        <v>BTL</v>
      </c>
      <c r="D8" s="8" cm="1">
        <f t="array" ref="D8">IFERROR(INDEX(Data!$D$2:$D$5000,$J8),"")</f>
        <v>71</v>
      </c>
      <c r="E8" s="8" cm="1">
        <f t="array" ref="E8">IFERROR(INDEX(Data!$H$2:$H$5000,$J8),"")</f>
        <v>82.666600000000003</v>
      </c>
      <c r="F8" s="8" cm="1">
        <f t="array" ref="F8">IFERROR(INDEX(Data!$J$2:$J$5000,$J8),"")</f>
        <v>25.7666</v>
      </c>
      <c r="G8" s="8" cm="1">
        <f t="array" ref="G8">IFERROR(INDEX(Data!$N$2:$N$5000,$J8),"")</f>
        <v>26</v>
      </c>
      <c r="H8" s="8" cm="1">
        <f t="array" ref="H8">IFERROR(INDEX(Data!$P$2:$P$5000,$J8),"")</f>
        <v>27.307600000000001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498</v>
      </c>
    </row>
    <row r="9" spans="1:10" x14ac:dyDescent="0.25">
      <c r="A9" s="7" t="str" cm="1">
        <f t="array" ref="A9">IFERROR(INDEX(Data!$A$2:$A$5000,$J9),IF(ROW()=2,"No data",""))</f>
        <v>PMS0130</v>
      </c>
      <c r="B9" s="7" t="str" cm="1">
        <f t="array" ref="B9">IFERROR(INDEX(Data!$B$2:$B$5000,$J9),"")</f>
        <v>Masterista Syrup Classic Caramel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70</v>
      </c>
      <c r="E9" s="8" cm="1">
        <f t="array" ref="E9">IFERROR(INDEX(Data!$H$2:$H$5000,$J9),"")</f>
        <v>75.666600000000003</v>
      </c>
      <c r="F9" s="8" cm="1">
        <f t="array" ref="F9">IFERROR(INDEX(Data!$J$2:$J$5000,$J9),"")</f>
        <v>27.753499999999999</v>
      </c>
      <c r="G9" s="8" cm="1">
        <f t="array" ref="G9">IFERROR(INDEX(Data!$N$2:$N$5000,$J9),"")</f>
        <v>16</v>
      </c>
      <c r="H9" s="8" cm="1">
        <f t="array" ref="H9">IFERROR(INDEX(Data!$P$2:$P$5000,$J9),"")</f>
        <v>43.75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497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69</v>
      </c>
      <c r="E10" s="8" cm="1">
        <f t="array" ref="E10">IFERROR(INDEX(Data!$H$2:$H$5000,$J10),"")</f>
        <v>38</v>
      </c>
      <c r="F10" s="8" cm="1">
        <f t="array" ref="F10">IFERROR(INDEX(Data!$J$2:$J$5000,$J10),"")</f>
        <v>54.476500000000001</v>
      </c>
      <c r="G10" s="8" cm="1">
        <f t="array" ref="G10">IFERROR(INDEX(Data!$N$2:$N$5000,$J10),"")</f>
        <v>1</v>
      </c>
      <c r="H10" s="8" cm="1">
        <f t="array" ref="H10">IFERROR(INDEX(Data!$P$2:$P$5000,$J10),"")</f>
        <v>690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496</v>
      </c>
    </row>
    <row r="11" spans="1:10" x14ac:dyDescent="0.25">
      <c r="A11" s="7" t="str" cm="1">
        <f t="array" ref="A11">IFERROR(INDEX(Data!$A$2:$A$5000,$J11),IF(ROW()=2,"No data",""))</f>
        <v>PMS0039</v>
      </c>
      <c r="B11" s="7" t="str" cm="1">
        <f t="array" ref="B11">IFERROR(INDEX(Data!$B$2:$B$5000,$J11),"")</f>
        <v>Flavorista Matcha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66</v>
      </c>
      <c r="E11" s="8" cm="1">
        <f t="array" ref="E11">IFERROR(INDEX(Data!$H$2:$H$5000,$J11),"")</f>
        <v>88.333299999999994</v>
      </c>
      <c r="F11" s="8" cm="1">
        <f t="array" ref="F11">IFERROR(INDEX(Data!$J$2:$J$5000,$J11),"")</f>
        <v>22.415400000000002</v>
      </c>
      <c r="G11" s="8" cm="1">
        <f t="array" ref="G11">IFERROR(INDEX(Data!$N$2:$N$5000,$J11),"")</f>
        <v>154</v>
      </c>
      <c r="H11" s="8" cm="1">
        <f t="array" ref="H11">IFERROR(INDEX(Data!$P$2:$P$5000,$J11),"")</f>
        <v>4.2857000000000003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414</v>
      </c>
    </row>
    <row r="12" spans="1:10" x14ac:dyDescent="0.25">
      <c r="A12" s="7" t="str" cm="1">
        <f t="array" ref="A12">IFERROR(INDEX(Data!$A$2:$A$5000,$J12),IF(ROW()=2,"No data",""))</f>
        <v>PMS0163</v>
      </c>
      <c r="B12" s="7" t="str" cm="1">
        <f t="array" ref="B12">IFERROR(INDEX(Data!$B$2:$B$5000,$J12),"")</f>
        <v>Cocofreo Soft Ice Cream Original Matcha 1000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65</v>
      </c>
      <c r="E12" s="8" cm="1">
        <f t="array" ref="E12">IFERROR(INDEX(Data!$H$2:$H$5000,$J12),"")</f>
        <v>143.33330000000001</v>
      </c>
      <c r="F12" s="8" cm="1">
        <f t="array" ref="F12">IFERROR(INDEX(Data!$J$2:$J$5000,$J12),"")</f>
        <v>13.604799999999999</v>
      </c>
      <c r="G12" s="8" cm="1">
        <f t="array" ref="G12">IFERROR(INDEX(Data!$N$2:$N$5000,$J12),"")</f>
        <v>77</v>
      </c>
      <c r="H12" s="8" cm="1">
        <f t="array" ref="H12">IFERROR(INDEX(Data!$P$2:$P$5000,$J12),"")</f>
        <v>8.4414999999999996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525</v>
      </c>
    </row>
    <row r="13" spans="1:10" x14ac:dyDescent="0.25">
      <c r="A13" s="7" t="str" cm="1">
        <f t="array" ref="A13">IFERROR(INDEX(Data!$A$2:$A$5000,$J13),IF(ROW()=2,"No data",""))</f>
        <v>PMS0040</v>
      </c>
      <c r="B13" s="7" t="str" cm="1">
        <f t="array" ref="B13">IFERROR(INDEX(Data!$B$2:$B$5000,$J13),"")</f>
        <v>Flavorista Taro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62</v>
      </c>
      <c r="E13" s="8" cm="1">
        <f t="array" ref="E13">IFERROR(INDEX(Data!$H$2:$H$5000,$J13),"")</f>
        <v>36.333300000000001</v>
      </c>
      <c r="F13" s="8" cm="1">
        <f t="array" ref="F13">IFERROR(INDEX(Data!$J$2:$J$5000,$J13),"")</f>
        <v>51.193100000000001</v>
      </c>
      <c r="G13" s="8" cm="1">
        <f t="array" ref="G13">IFERROR(INDEX(Data!$N$2:$N$5000,$J13),"")</f>
        <v>130</v>
      </c>
      <c r="H13" s="8" cm="1">
        <f t="array" ref="H13">IFERROR(INDEX(Data!$P$2:$P$5000,$J13),"")</f>
        <v>4.7691999999999997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415</v>
      </c>
    </row>
    <row r="14" spans="1:10" x14ac:dyDescent="0.25">
      <c r="A14" s="7" t="str" cm="1">
        <f t="array" ref="A14">IFERROR(INDEX(Data!$A$2:$A$5000,$J14),IF(ROW()=2,"No data",""))</f>
        <v>PMS0076</v>
      </c>
      <c r="B14" s="7" t="str" cm="1">
        <f t="array" ref="B14">IFERROR(INDEX(Data!$B$2:$B$5000,$J14),"")</f>
        <v>Masterista Creamer Base (Creamy)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62</v>
      </c>
      <c r="E14" s="8" cm="1">
        <f t="array" ref="E14">IFERROR(INDEX(Data!$H$2:$H$5000,$J14),"")</f>
        <v>145.66659999999999</v>
      </c>
      <c r="F14" s="8" cm="1">
        <f t="array" ref="F14">IFERROR(INDEX(Data!$J$2:$J$5000,$J14),"")</f>
        <v>12.769</v>
      </c>
      <c r="G14" s="8" cm="1">
        <f t="array" ref="G14">IFERROR(INDEX(Data!$N$2:$N$5000,$J14),"")</f>
        <v>144</v>
      </c>
      <c r="H14" s="8" cm="1">
        <f t="array" ref="H14">IFERROR(INDEX(Data!$P$2:$P$5000,$J14),"")</f>
        <v>4.3055000000000003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451</v>
      </c>
    </row>
    <row r="15" spans="1:10" x14ac:dyDescent="0.25">
      <c r="A15" s="7" t="str" cm="1">
        <f t="array" ref="A15">IFERROR(INDEX(Data!$A$2:$A$5000,$J15),IF(ROW()=2,"No data",""))</f>
        <v>PMS0148</v>
      </c>
      <c r="B15" s="7" t="str" cm="1">
        <f t="array" ref="B15">IFERROR(INDEX(Data!$B$2:$B$5000,$J15),"")</f>
        <v>Masterista Syrup Grenadine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52</v>
      </c>
      <c r="E15" s="8" cm="1">
        <f t="array" ref="E15">IFERROR(INDEX(Data!$H$2:$H$5000,$J15),"")</f>
        <v>5</v>
      </c>
      <c r="F15" s="8" cm="1">
        <f t="array" ref="F15">IFERROR(INDEX(Data!$J$2:$J$5000,$J15),"")</f>
        <v>312.12479999999999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511</v>
      </c>
    </row>
    <row r="16" spans="1:10" x14ac:dyDescent="0.25">
      <c r="A16" s="7" t="str" cm="1">
        <f t="array" ref="A16">IFERROR(INDEX(Data!$A$2:$A$5000,$J16),IF(ROW()=2,"No data",""))</f>
        <v>PMS0114</v>
      </c>
      <c r="B16" s="7" t="str" cm="1">
        <f t="array" ref="B16">IFERROR(INDEX(Data!$B$2:$B$5000,$J16),"")</f>
        <v>Masterista Cold Foam Sea Salt 500 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47</v>
      </c>
      <c r="E16" s="8" cm="1">
        <f t="array" ref="E16">IFERROR(INDEX(Data!$H$2:$H$5000,$J16),"")</f>
        <v>149</v>
      </c>
      <c r="F16" s="8" cm="1">
        <f t="array" ref="F16">IFERROR(INDEX(Data!$J$2:$J$5000,$J16),"")</f>
        <v>9.4632000000000005</v>
      </c>
      <c r="G16" s="8" cm="1">
        <f t="array" ref="G16">IFERROR(INDEX(Data!$N$2:$N$5000,$J16),"")</f>
        <v>9</v>
      </c>
      <c r="H16" s="8" cm="1">
        <f t="array" ref="H16">IFERROR(INDEX(Data!$P$2:$P$5000,$J16),"")</f>
        <v>52.222200000000001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484</v>
      </c>
    </row>
    <row r="17" spans="1:10" x14ac:dyDescent="0.25">
      <c r="A17" s="7" t="str" cm="1">
        <f t="array" ref="A17">IFERROR(INDEX(Data!$A$2:$A$5000,$J17),IF(ROW()=2,"No data",""))</f>
        <v>PMS0133</v>
      </c>
      <c r="B17" s="7" t="str" cm="1">
        <f t="array" ref="B17">IFERROR(INDEX(Data!$B$2:$B$5000,$J17),"")</f>
        <v>Masterista Syrup Blue Lagoon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42</v>
      </c>
      <c r="E17" s="8" cm="1">
        <f t="array" ref="E17">IFERROR(INDEX(Data!$H$2:$H$5000,$J17),"")</f>
        <v>26.333300000000001</v>
      </c>
      <c r="F17" s="8" cm="1">
        <f t="array" ref="F17">IFERROR(INDEX(Data!$J$2:$J$5000,$J17),"")</f>
        <v>47.8523</v>
      </c>
      <c r="G17" s="8" cm="1">
        <f t="array" ref="G17">IFERROR(INDEX(Data!$N$2:$N$5000,$J17),"")</f>
        <v>6</v>
      </c>
      <c r="H17" s="8" cm="1">
        <f t="array" ref="H17">IFERROR(INDEX(Data!$P$2:$P$5000,$J17),"")</f>
        <v>70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500</v>
      </c>
    </row>
    <row r="18" spans="1:10" x14ac:dyDescent="0.25">
      <c r="A18" s="7" t="str" cm="1">
        <f t="array" ref="A18">IFERROR(INDEX(Data!$A$2:$A$5000,$J18),IF(ROW()=2,"No data",""))</f>
        <v>PMS0028</v>
      </c>
      <c r="B18" s="7" t="str" cm="1">
        <f t="array" ref="B18">IFERROR(INDEX(Data!$B$2:$B$5000,$J18),"")</f>
        <v>Masterista Taro Expecta 800Gr</v>
      </c>
      <c r="C18" s="7" t="str" cm="1">
        <f t="array" ref="C18">IFERROR(INDEX(Data!$C$2:$C$5000,$J18),"")</f>
        <v>POU</v>
      </c>
      <c r="D18" s="8" cm="1">
        <f t="array" ref="D18">IFERROR(INDEX(Data!$D$2:$D$5000,$J18),"")</f>
        <v>40</v>
      </c>
      <c r="E18" s="8" cm="1">
        <f t="array" ref="E18">IFERROR(INDEX(Data!$H$2:$H$5000,$J18),"")</f>
        <v>42.666600000000003</v>
      </c>
      <c r="F18" s="8" cm="1">
        <f t="array" ref="F18">IFERROR(INDEX(Data!$J$2:$J$5000,$J18),"")</f>
        <v>28.125399999999999</v>
      </c>
      <c r="G18" s="8" cm="1">
        <f t="array" ref="G18">IFERROR(INDEX(Data!$N$2:$N$5000,$J18),"")</f>
        <v>20</v>
      </c>
      <c r="H18" s="8" cm="1">
        <f t="array" ref="H18">IFERROR(INDEX(Data!$P$2:$P$5000,$J18),"")</f>
        <v>20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403</v>
      </c>
    </row>
    <row r="19" spans="1:10" x14ac:dyDescent="0.25">
      <c r="A19" s="7" t="str" cm="1">
        <f t="array" ref="A19">IFERROR(INDEX(Data!$A$2:$A$5000,$J19),IF(ROW()=2,"No data",""))</f>
        <v>PMS0154</v>
      </c>
      <c r="B19" s="7" t="str" cm="1">
        <f t="array" ref="B19">IFERROR(INDEX(Data!$B$2:$B$5000,$J19),"")</f>
        <v>Flavourista Syrup Lychee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39</v>
      </c>
      <c r="E19" s="8" cm="1">
        <f t="array" ref="E19">IFERROR(INDEX(Data!$H$2:$H$5000,$J19),"")</f>
        <v>25.666599999999999</v>
      </c>
      <c r="F19" s="8" cm="1">
        <f t="array" ref="F19">IFERROR(INDEX(Data!$J$2:$J$5000,$J19),"")</f>
        <v>45.587299999999999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517</v>
      </c>
    </row>
    <row r="20" spans="1:10" x14ac:dyDescent="0.25">
      <c r="A20" s="7" t="str" cm="1">
        <f t="array" ref="A20">IFERROR(INDEX(Data!$A$2:$A$5000,$J20),IF(ROW()=2,"No data",""))</f>
        <v>PMS0141</v>
      </c>
      <c r="B20" s="7" t="str" cm="1">
        <f t="array" ref="B20">IFERROR(INDEX(Data!$B$2:$B$5000,$J20),"")</f>
        <v>Flavourista Syrup Strawberry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37</v>
      </c>
      <c r="E20" s="8" cm="1">
        <f t="array" ref="E20">IFERROR(INDEX(Data!$H$2:$H$5000,$J20),"")</f>
        <v>13.666600000000001</v>
      </c>
      <c r="F20" s="8" cm="1">
        <f t="array" ref="F20">IFERROR(INDEX(Data!$J$2:$J$5000,$J20),"")</f>
        <v>81.229399999999998</v>
      </c>
      <c r="G20" s="8" cm="1">
        <f t="array" ref="G20">IFERROR(INDEX(Data!$N$2:$N$5000,$J20),"")</f>
        <v>6</v>
      </c>
      <c r="H20" s="8" cm="1">
        <f t="array" ref="H20">IFERROR(INDEX(Data!$P$2:$P$5000,$J20),"")</f>
        <v>61.666600000000003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505</v>
      </c>
    </row>
    <row r="21" spans="1:10" x14ac:dyDescent="0.25">
      <c r="A21" s="7" t="str" cm="1">
        <f t="array" ref="A21">IFERROR(INDEX(Data!$A$2:$A$5000,$J21),IF(ROW()=2,"No data",""))</f>
        <v>PMS0082</v>
      </c>
      <c r="B21" s="7" t="str" cm="1">
        <f t="array" ref="B21">IFERROR(INDEX(Data!$B$2:$B$5000,$J21),"")</f>
        <v>Ice Shaken Orange Punch 1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33</v>
      </c>
      <c r="E21" s="8" cm="1">
        <f t="array" ref="E21">IFERROR(INDEX(Data!$H$2:$H$5000,$J21),"")</f>
        <v>25.333300000000001</v>
      </c>
      <c r="F21" s="8" cm="1">
        <f t="array" ref="F21">IFERROR(INDEX(Data!$J$2:$J$5000,$J21),"")</f>
        <v>39.081000000000003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457</v>
      </c>
    </row>
    <row r="22" spans="1:10" x14ac:dyDescent="0.25">
      <c r="A22" s="7" t="str" cm="1">
        <f t="array" ref="A22">IFERROR(INDEX(Data!$A$2:$A$5000,$J22),IF(ROW()=2,"No data",""))</f>
        <v>PMS0184</v>
      </c>
      <c r="B22" s="7" t="str" cm="1">
        <f t="array" ref="B22">IFERROR(INDEX(Data!$B$2:$B$5000,$J22),"")</f>
        <v>Ice Shaken Oolong White Peach Milk Tea 1.000Gr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30</v>
      </c>
      <c r="E22" s="8" cm="1">
        <f t="array" ref="E22">IFERROR(INDEX(Data!$H$2:$H$5000,$J22),"")</f>
        <v>5</v>
      </c>
      <c r="F22" s="8" cm="1">
        <f t="array" ref="F22">IFERROR(INDEX(Data!$J$2:$J$5000,$J22),"")</f>
        <v>180.072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546</v>
      </c>
    </row>
    <row r="23" spans="1:10" x14ac:dyDescent="0.25">
      <c r="A23" s="7" t="str" cm="1">
        <f t="array" ref="A23">IFERROR(INDEX(Data!$A$2:$A$5000,$J23),IF(ROW()=2,"No data",""))</f>
        <v>PMS0186</v>
      </c>
      <c r="B23" s="7" t="str" cm="1">
        <f t="array" ref="B23">IFERROR(INDEX(Data!$B$2:$B$5000,$J23),"")</f>
        <v>Masterista Ice shaken es jeruk nipis 1kg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29</v>
      </c>
      <c r="E23" s="8" cm="1">
        <f t="array" ref="E23">IFERROR(INDEX(Data!$H$2:$H$5000,$J23),"")</f>
        <v>9</v>
      </c>
      <c r="F23" s="8" cm="1">
        <f t="array" ref="F23">IFERROR(INDEX(Data!$J$2:$J$5000,$J23),"")</f>
        <v>96.666600000000003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548</v>
      </c>
    </row>
    <row r="24" spans="1:10" x14ac:dyDescent="0.25">
      <c r="A24" s="7" t="str" cm="1">
        <f t="array" ref="A24">IFERROR(INDEX(Data!$A$2:$A$5000,$J24),IF(ROW()=2,"No data",""))</f>
        <v>PMS0185</v>
      </c>
      <c r="B24" s="7" t="str" cm="1">
        <f t="array" ref="B24">IFERROR(INDEX(Data!$B$2:$B$5000,$J24),"")</f>
        <v>Masterista Syrup Pistachio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28</v>
      </c>
      <c r="E24" s="8" cm="1">
        <f t="array" ref="E24">IFERROR(INDEX(Data!$H$2:$H$5000,$J24),"")</f>
        <v>3.3332999999999999</v>
      </c>
      <c r="F24" s="8" cm="1">
        <f t="array" ref="F24">IFERROR(INDEX(Data!$J$2:$J$5000,$J24),"")</f>
        <v>252.02520000000001</v>
      </c>
      <c r="G24" s="8" cm="1">
        <f t="array" ref="G24">IFERROR(INDEX(Data!$N$2:$N$5000,$J24),"")</f>
        <v>2</v>
      </c>
      <c r="H24" s="8" cm="1">
        <f t="array" ref="H24">IFERROR(INDEX(Data!$P$2:$P$5000,$J24),"")</f>
        <v>140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547</v>
      </c>
    </row>
    <row r="25" spans="1:10" x14ac:dyDescent="0.25">
      <c r="A25" s="7" t="str" cm="1">
        <f t="array" ref="A25">IFERROR(INDEX(Data!$A$2:$A$5000,$J25),IF(ROW()=2,"No data",""))</f>
        <v>PMS0083</v>
      </c>
      <c r="B25" s="7" t="str" cm="1">
        <f t="array" ref="B25">IFERROR(INDEX(Data!$B$2:$B$5000,$J25),"")</f>
        <v>Ice Shaken Teh Tarik 1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27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458</v>
      </c>
    </row>
    <row r="26" spans="1:10" x14ac:dyDescent="0.25">
      <c r="A26" s="7" t="str" cm="1">
        <f t="array" ref="A26">IFERROR(INDEX(Data!$A$2:$A$5000,$J26),IF(ROW()=2,"No data",""))</f>
        <v>PMS0079</v>
      </c>
      <c r="B26" s="7" t="str" cm="1">
        <f t="array" ref="B26">IFERROR(INDEX(Data!$B$2:$B$5000,$J26),"")</f>
        <v>Masterista Charcoal Expecta 800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25</v>
      </c>
      <c r="E26" s="8" cm="1">
        <f t="array" ref="E26">IFERROR(INDEX(Data!$H$2:$H$5000,$J26),"")</f>
        <v>2</v>
      </c>
      <c r="F26" s="8" cm="1">
        <f t="array" ref="F26">IFERROR(INDEX(Data!$J$2:$J$5000,$J26),"")</f>
        <v>375.37529999999998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454</v>
      </c>
    </row>
    <row r="27" spans="1:10" x14ac:dyDescent="0.25">
      <c r="A27" s="7" t="str" cm="1">
        <f t="array" ref="A27">IFERROR(INDEX(Data!$A$2:$A$5000,$J27),IF(ROW()=2,"No data",""))</f>
        <v>PMS0127</v>
      </c>
      <c r="B27" s="7" t="str" cm="1">
        <f t="array" ref="B27">IFERROR(INDEX(Data!$B$2:$B$5000,$J27),"")</f>
        <v>Masterista Gourmet Syrup Pineaple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24</v>
      </c>
      <c r="E27" s="8" cm="1">
        <f t="array" ref="E27">IFERROR(INDEX(Data!$H$2:$H$5000,$J27),"")</f>
        <v>152.33330000000001</v>
      </c>
      <c r="F27" s="8" cm="1">
        <f t="array" ref="F27">IFERROR(INDEX(Data!$J$2:$J$5000,$J27),"")</f>
        <v>4.7264999999999997</v>
      </c>
      <c r="G27" s="8" cm="1">
        <f t="array" ref="G27">IFERROR(INDEX(Data!$N$2:$N$5000,$J27),"")</f>
        <v>37</v>
      </c>
      <c r="H27" s="8" cm="1">
        <f t="array" ref="H27">IFERROR(INDEX(Data!$P$2:$P$5000,$J27),"")</f>
        <v>6.4863999999999997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494</v>
      </c>
    </row>
    <row r="28" spans="1:10" x14ac:dyDescent="0.25">
      <c r="A28" s="7" t="str" cm="1">
        <f t="array" ref="A28">IFERROR(INDEX(Data!$A$2:$A$5000,$J28),IF(ROW()=2,"No data",""))</f>
        <v>PMS0165</v>
      </c>
      <c r="B28" s="7" t="str" cm="1">
        <f t="array" ref="B28">IFERROR(INDEX(Data!$B$2:$B$5000,$J28),"")</f>
        <v>Flavourista Syrup Vanilla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24</v>
      </c>
      <c r="E28" s="8" cm="1">
        <f t="array" ref="E28">IFERROR(INDEX(Data!$H$2:$H$5000,$J28),"")</f>
        <v>49</v>
      </c>
      <c r="F28" s="8" cm="1">
        <f t="array" ref="F28">IFERROR(INDEX(Data!$J$2:$J$5000,$J28),"")</f>
        <v>14.694100000000001</v>
      </c>
      <c r="G28" s="8" cm="1">
        <f t="array" ref="G28">IFERROR(INDEX(Data!$N$2:$N$5000,$J28),"")</f>
        <v>30</v>
      </c>
      <c r="H28" s="8" cm="1">
        <f t="array" ref="H28">IFERROR(INDEX(Data!$P$2:$P$5000,$J28),"")</f>
        <v>8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527</v>
      </c>
    </row>
    <row r="29" spans="1:10" x14ac:dyDescent="0.25">
      <c r="A29" s="7" t="str" cm="1">
        <f t="array" ref="A29">IFERROR(INDEX(Data!$A$2:$A$5000,$J29),IF(ROW()=2,"No data",""))</f>
        <v>PMS0166</v>
      </c>
      <c r="B29" s="7" t="str" cm="1">
        <f t="array" ref="B29">IFERROR(INDEX(Data!$B$2:$B$5000,$J29),"")</f>
        <v>Flavourista Syrup Green Apple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24</v>
      </c>
      <c r="E29" s="8" cm="1">
        <f t="array" ref="E29">IFERROR(INDEX(Data!$H$2:$H$5000,$J29),"")</f>
        <v>17</v>
      </c>
      <c r="F29" s="8" cm="1">
        <f t="array" ref="F29">IFERROR(INDEX(Data!$J$2:$J$5000,$J29),"")</f>
        <v>42.357900000000001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528</v>
      </c>
    </row>
    <row r="30" spans="1:10" x14ac:dyDescent="0.25">
      <c r="A30" s="7" t="str" cm="1">
        <f t="array" ref="A30">IFERROR(INDEX(Data!$A$2:$A$5000,$J30),IF(ROW()=2,"No data",""))</f>
        <v>PMS0178</v>
      </c>
      <c r="B30" s="7" t="str" cm="1">
        <f t="array" ref="B30">IFERROR(INDEX(Data!$B$2:$B$5000,$J30),"")</f>
        <v>Masterista Ceremonial Pure Matcha Powder 500 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24</v>
      </c>
      <c r="E30" s="8" cm="1">
        <f t="array" ref="E30">IFERROR(INDEX(Data!$H$2:$H$5000,$J30),"")</f>
        <v>29.666599999999999</v>
      </c>
      <c r="F30" s="8" cm="1">
        <f t="array" ref="F30">IFERROR(INDEX(Data!$J$2:$J$5000,$J30),"")</f>
        <v>24.271799999999999</v>
      </c>
      <c r="G30" s="8" cm="1">
        <f t="array" ref="G30">IFERROR(INDEX(Data!$N$2:$N$5000,$J30),"")</f>
        <v>9</v>
      </c>
      <c r="H30" s="8" cm="1">
        <f t="array" ref="H30">IFERROR(INDEX(Data!$P$2:$P$5000,$J30),"")</f>
        <v>26.666599999999999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540</v>
      </c>
    </row>
    <row r="31" spans="1:10" x14ac:dyDescent="0.25">
      <c r="A31" s="7" t="str" cm="1">
        <f t="array" ref="A31">IFERROR(INDEX(Data!$A$2:$A$5000,$J31),IF(ROW()=2,"No data",""))</f>
        <v>PMS0181</v>
      </c>
      <c r="B31" s="7" t="str" cm="1">
        <f t="array" ref="B31">IFERROR(INDEX(Data!$B$2:$B$5000,$J31),"")</f>
        <v>Ice Shaken Pink Lava 1.000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2</v>
      </c>
      <c r="F31" s="8" cm="1">
        <f t="array" ref="F31">IFERROR(INDEX(Data!$J$2:$J$5000,$J31),"")</f>
        <v>360.3603</v>
      </c>
      <c r="G31" s="8" cm="1">
        <f t="array" ref="G31">IFERROR(INDEX(Data!$N$2:$N$5000,$J31),"")</f>
        <v>160</v>
      </c>
      <c r="H31" s="8" cm="1">
        <f t="array" ref="H31">IFERROR(INDEX(Data!$P$2:$P$5000,$J31),"")</f>
        <v>1.5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543</v>
      </c>
    </row>
    <row r="32" spans="1:10" x14ac:dyDescent="0.25">
      <c r="A32" s="7" t="str" cm="1">
        <f t="array" ref="A32">IFERROR(INDEX(Data!$A$2:$A$5000,$J32),IF(ROW()=2,"No data",""))</f>
        <v>PMS0119</v>
      </c>
      <c r="B32" s="7" t="str" cm="1">
        <f t="array" ref="B32">IFERROR(INDEX(Data!$B$2:$B$5000,$J32),"")</f>
        <v>Masterista Sweet Sauce Caramel 500 Gr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23</v>
      </c>
      <c r="E32" s="8" cm="1">
        <f t="array" ref="E32">IFERROR(INDEX(Data!$H$2:$H$5000,$J32),"")</f>
        <v>37</v>
      </c>
      <c r="F32" s="8" cm="1">
        <f t="array" ref="F32">IFERROR(INDEX(Data!$J$2:$J$5000,$J32),"")</f>
        <v>18.649100000000001</v>
      </c>
      <c r="G32" s="8" cm="1">
        <f t="array" ref="G32">IFERROR(INDEX(Data!$N$2:$N$5000,$J32),"")</f>
        <v>5</v>
      </c>
      <c r="H32" s="8" cm="1">
        <f t="array" ref="H32">IFERROR(INDEX(Data!$P$2:$P$5000,$J32),"")</f>
        <v>46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486</v>
      </c>
    </row>
    <row r="33" spans="1:10" x14ac:dyDescent="0.25">
      <c r="A33" s="7" t="str" cm="1">
        <f t="array" ref="A33">IFERROR(INDEX(Data!$A$2:$A$5000,$J33),IF(ROW()=2,"No data",""))</f>
        <v>PMS0033</v>
      </c>
      <c r="B33" s="7" t="str" cm="1">
        <f t="array" ref="B33">IFERROR(INDEX(Data!$B$2:$B$5000,$J33),"")</f>
        <v>Masterista Ice Shaken Lemon Tea 1000Gr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22</v>
      </c>
      <c r="E33" s="8" cm="1">
        <f t="array" ref="E33">IFERROR(INDEX(Data!$H$2:$H$5000,$J33),"")</f>
        <v>28.666599999999999</v>
      </c>
      <c r="F33" s="8" cm="1">
        <f t="array" ref="F33">IFERROR(INDEX(Data!$J$2:$J$5000,$J33),"")</f>
        <v>23.0245</v>
      </c>
      <c r="G33" s="8" cm="1">
        <f t="array" ref="G33">IFERROR(INDEX(Data!$N$2:$N$5000,$J33),"")</f>
        <v>10</v>
      </c>
      <c r="H33" s="8" cm="1">
        <f t="array" ref="H33">IFERROR(INDEX(Data!$P$2:$P$5000,$J33),"")</f>
        <v>22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408</v>
      </c>
    </row>
    <row r="34" spans="1:10" x14ac:dyDescent="0.25">
      <c r="A34" s="7" t="str" cm="1">
        <f t="array" ref="A34">IFERROR(INDEX(Data!$A$2:$A$5000,$J34),IF(ROW()=2,"No data",""))</f>
        <v>PMS0051</v>
      </c>
      <c r="B34" s="7" t="str" cm="1">
        <f t="array" ref="B34">IFERROR(INDEX(Data!$B$2:$B$5000,$J34),"")</f>
        <v>Ice Shaken Lemonade (1000Gr/Pack)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22</v>
      </c>
      <c r="E34" s="8" cm="1">
        <f t="array" ref="E34">IFERROR(INDEX(Data!$H$2:$H$5000,$J34),"")</f>
        <v>23.666599999999999</v>
      </c>
      <c r="F34" s="8" cm="1">
        <f t="array" ref="F34">IFERROR(INDEX(Data!$J$2:$J$5000,$J34),"")</f>
        <v>27.8904</v>
      </c>
      <c r="G34" s="8" cm="1">
        <f t="array" ref="G34">IFERROR(INDEX(Data!$N$2:$N$5000,$J34),"")</f>
        <v>4</v>
      </c>
      <c r="H34" s="8" cm="1">
        <f t="array" ref="H34">IFERROR(INDEX(Data!$P$2:$P$5000,$J34),"")</f>
        <v>55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426</v>
      </c>
    </row>
    <row r="35" spans="1:10" x14ac:dyDescent="0.25">
      <c r="A35" s="7" t="str" cm="1">
        <f t="array" ref="A35">IFERROR(INDEX(Data!$A$2:$A$5000,$J35),IF(ROW()=2,"No data",""))</f>
        <v>PMS0143</v>
      </c>
      <c r="B35" s="7" t="str" cm="1">
        <f t="array" ref="B35">IFERROR(INDEX(Data!$B$2:$B$5000,$J35),"")</f>
        <v>Masterista Syrup Premium Hazelnut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22</v>
      </c>
      <c r="E35" s="8" cm="1">
        <f t="array" ref="E35">IFERROR(INDEX(Data!$H$2:$H$5000,$J35),"")</f>
        <v>35.333300000000001</v>
      </c>
      <c r="F35" s="8" cm="1">
        <f t="array" ref="F35">IFERROR(INDEX(Data!$J$2:$J$5000,$J35),"")</f>
        <v>18.680399999999999</v>
      </c>
      <c r="G35" s="8" cm="1">
        <f t="array" ref="G35">IFERROR(INDEX(Data!$N$2:$N$5000,$J35),"")</f>
        <v>12</v>
      </c>
      <c r="H35" s="8" cm="1">
        <f t="array" ref="H35">IFERROR(INDEX(Data!$P$2:$P$5000,$J35),"")</f>
        <v>18.333300000000001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507</v>
      </c>
    </row>
    <row r="36" spans="1:10" x14ac:dyDescent="0.25">
      <c r="A36" s="7" t="str" cm="1">
        <f t="array" ref="A36">IFERROR(INDEX(Data!$A$2:$A$5000,$J36),IF(ROW()=2,"No data",""))</f>
        <v>PMS0072</v>
      </c>
      <c r="B36" s="7" t="str" cm="1">
        <f t="array" ref="B36">IFERROR(INDEX(Data!$B$2:$B$5000,$J36),"")</f>
        <v>ICE SHAKEN PEACH TEA 1000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21</v>
      </c>
      <c r="E36" s="8" cm="1">
        <f t="array" ref="E36">IFERROR(INDEX(Data!$H$2:$H$5000,$J36),"")</f>
        <v>17.666599999999999</v>
      </c>
      <c r="F36" s="8" cm="1">
        <f t="array" ref="F36">IFERROR(INDEX(Data!$J$2:$J$5000,$J36),"")</f>
        <v>35.665700000000001</v>
      </c>
      <c r="G36" s="8" cm="1">
        <f t="array" ref="G36">IFERROR(INDEX(Data!$N$2:$N$5000,$J36),"")</f>
        <v>8</v>
      </c>
      <c r="H36" s="8" cm="1">
        <f t="array" ref="H36">IFERROR(INDEX(Data!$P$2:$P$5000,$J36),"")</f>
        <v>26.25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447</v>
      </c>
    </row>
    <row r="37" spans="1:10" x14ac:dyDescent="0.25">
      <c r="A37" s="7" t="str" cm="1">
        <f t="array" ref="A37">IFERROR(INDEX(Data!$A$2:$A$5000,$J37),IF(ROW()=2,"No data",""))</f>
        <v>PMS0093</v>
      </c>
      <c r="B37" s="7" t="str" cm="1">
        <f t="array" ref="B37">IFERROR(INDEX(Data!$B$2:$B$5000,$J37),"")</f>
        <v>Masterista Syrup Strawberry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20</v>
      </c>
      <c r="E37" s="8" cm="1">
        <f t="array" ref="E37">IFERROR(INDEX(Data!$H$2:$H$5000,$J37),"")</f>
        <v>33</v>
      </c>
      <c r="F37" s="8" cm="1">
        <f t="array" ref="F37">IFERROR(INDEX(Data!$J$2:$J$5000,$J37),"")</f>
        <v>18.181799999999999</v>
      </c>
      <c r="G37" s="8" cm="1">
        <f t="array" ref="G37">IFERROR(INDEX(Data!$N$2:$N$5000,$J37),"")</f>
        <v>9</v>
      </c>
      <c r="H37" s="8" cm="1">
        <f t="array" ref="H37">IFERROR(INDEX(Data!$P$2:$P$5000,$J37),"")</f>
        <v>22.222200000000001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466</v>
      </c>
    </row>
    <row r="38" spans="1:10" x14ac:dyDescent="0.25">
      <c r="A38" s="7" t="str" cm="1">
        <f t="array" ref="A38">IFERROR(INDEX(Data!$A$2:$A$5000,$J38),IF(ROW()=2,"No data",""))</f>
        <v>PMS0152</v>
      </c>
      <c r="B38" s="7" t="str" cm="1">
        <f t="array" ref="B38">IFERROR(INDEX(Data!$B$2:$B$5000,$J38),"")</f>
        <v>Masterista Syrup Passion Fruit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20</v>
      </c>
      <c r="E38" s="8" cm="1">
        <f t="array" ref="E38">IFERROR(INDEX(Data!$H$2:$H$5000,$J38),"")</f>
        <v>23.333300000000001</v>
      </c>
      <c r="F38" s="8" cm="1">
        <f t="array" ref="F38">IFERROR(INDEX(Data!$J$2:$J$5000,$J38),"")</f>
        <v>25.716799999999999</v>
      </c>
      <c r="G38" s="8" cm="1">
        <f t="array" ref="G38">IFERROR(INDEX(Data!$N$2:$N$5000,$J38),"")</f>
        <v>8</v>
      </c>
      <c r="H38" s="8" cm="1">
        <f t="array" ref="H38">IFERROR(INDEX(Data!$P$2:$P$5000,$J38),"")</f>
        <v>25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515</v>
      </c>
    </row>
    <row r="39" spans="1:10" x14ac:dyDescent="0.25">
      <c r="A39" s="7" t="str" cm="1">
        <f t="array" ref="A39">IFERROR(INDEX(Data!$A$2:$A$5000,$J39),IF(ROW()=2,"No data",""))</f>
        <v>PMS0027</v>
      </c>
      <c r="B39" s="7" t="str" cm="1">
        <f t="array" ref="B39">IFERROR(INDEX(Data!$B$2:$B$5000,$J39),"")</f>
        <v>Masterista Red Velvet Expecta 800Gr</v>
      </c>
      <c r="C39" s="7" t="str" cm="1">
        <f t="array" ref="C39">IFERROR(INDEX(Data!$C$2:$C$5000,$J39),"")</f>
        <v>POU</v>
      </c>
      <c r="D39" s="8" cm="1">
        <f t="array" ref="D39">IFERROR(INDEX(Data!$D$2:$D$5000,$J39),"")</f>
        <v>19</v>
      </c>
      <c r="E39" s="8" cm="1">
        <f t="array" ref="E39">IFERROR(INDEX(Data!$H$2:$H$5000,$J39),"")</f>
        <v>17.666599999999999</v>
      </c>
      <c r="F39" s="8" cm="1">
        <f t="array" ref="F39">IFERROR(INDEX(Data!$J$2:$J$5000,$J39),"")</f>
        <v>32.268999999999998</v>
      </c>
      <c r="G39" s="8" cm="1">
        <f t="array" ref="G39">IFERROR(INDEX(Data!$N$2:$N$5000,$J39),"")</f>
        <v>5</v>
      </c>
      <c r="H39" s="8" cm="1">
        <f t="array" ref="H39">IFERROR(INDEX(Data!$P$2:$P$5000,$J39),"")</f>
        <v>38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402</v>
      </c>
    </row>
    <row r="40" spans="1:10" x14ac:dyDescent="0.25">
      <c r="A40" s="7" t="str" cm="1">
        <f t="array" ref="A40">IFERROR(INDEX(Data!$A$2:$A$5000,$J40),IF(ROW()=2,"No data",""))</f>
        <v>PMS0042</v>
      </c>
      <c r="B40" s="7" t="str" cm="1">
        <f t="array" ref="B40">IFERROR(INDEX(Data!$B$2:$B$5000,$J40),"")</f>
        <v>Flavorista Thai Tea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19</v>
      </c>
      <c r="E40" s="8" cm="1">
        <f t="array" ref="E40">IFERROR(INDEX(Data!$H$2:$H$5000,$J40),"")</f>
        <v>15</v>
      </c>
      <c r="F40" s="8" cm="1">
        <f t="array" ref="F40">IFERROR(INDEX(Data!$J$2:$J$5000,$J40),"")</f>
        <v>38</v>
      </c>
      <c r="G40" s="8" cm="1">
        <f t="array" ref="G40">IFERROR(INDEX(Data!$N$2:$N$5000,$J40),"")</f>
        <v>164</v>
      </c>
      <c r="H40" s="8" cm="1">
        <f t="array" ref="H40">IFERROR(INDEX(Data!$P$2:$P$5000,$J40),"")</f>
        <v>1.1585000000000001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417</v>
      </c>
    </row>
    <row r="41" spans="1:10" x14ac:dyDescent="0.25">
      <c r="A41" s="7" t="str" cm="1">
        <f t="array" ref="A41">IFERROR(INDEX(Data!$A$2:$A$5000,$J41),IF(ROW()=2,"No data",""))</f>
        <v>PMS0038</v>
      </c>
      <c r="B41" s="7" t="str" cm="1">
        <f t="array" ref="B41">IFERROR(INDEX(Data!$B$2:$B$5000,$J41),"")</f>
        <v>Flavorista Chocolate base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18</v>
      </c>
      <c r="E41" s="8" cm="1">
        <f t="array" ref="E41">IFERROR(INDEX(Data!$H$2:$H$5000,$J41),"")</f>
        <v>41</v>
      </c>
      <c r="F41" s="8" cm="1">
        <f t="array" ref="F41">IFERROR(INDEX(Data!$J$2:$J$5000,$J41),"")</f>
        <v>13.1713</v>
      </c>
      <c r="G41" s="8" cm="1">
        <f t="array" ref="G41">IFERROR(INDEX(Data!$N$2:$N$5000,$J41),"")</f>
        <v>10</v>
      </c>
      <c r="H41" s="8" cm="1">
        <f t="array" ref="H41">IFERROR(INDEX(Data!$P$2:$P$5000,$J41),"")</f>
        <v>18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413</v>
      </c>
    </row>
    <row r="42" spans="1:10" x14ac:dyDescent="0.25">
      <c r="A42" s="7" t="str" cm="1">
        <f t="array" ref="A42">IFERROR(INDEX(Data!$A$2:$A$5000,$J42),IF(ROW()=2,"No data",""))</f>
        <v>PMS0097</v>
      </c>
      <c r="B42" s="7" t="str" cm="1">
        <f t="array" ref="B42">IFERROR(INDEX(Data!$B$2:$B$5000,$J42),"")</f>
        <v>Masterista Ice Shaken Blackcurrant Tea 1000Gr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18</v>
      </c>
      <c r="E42" s="8" cm="1">
        <f t="array" ref="E42">IFERROR(INDEX(Data!$H$2:$H$5000,$J42),"")</f>
        <v>3</v>
      </c>
      <c r="F42" s="8" cm="1">
        <f t="array" ref="F42">IFERROR(INDEX(Data!$J$2:$J$5000,$J42),"")</f>
        <v>180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469</v>
      </c>
    </row>
    <row r="43" spans="1:10" x14ac:dyDescent="0.25">
      <c r="A43" s="7" t="str" cm="1">
        <f t="array" ref="A43">IFERROR(INDEX(Data!$A$2:$A$5000,$J43),IF(ROW()=2,"No data",""))</f>
        <v>PMS0153</v>
      </c>
      <c r="B43" s="7" t="str" cm="1">
        <f t="array" ref="B43">IFERROR(INDEX(Data!$B$2:$B$5000,$J43),"")</f>
        <v>Masterista Syrup Toffee Popcorn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18</v>
      </c>
      <c r="E43" s="8" cm="1">
        <f t="array" ref="E43">IFERROR(INDEX(Data!$H$2:$H$5000,$J43),"")</f>
        <v>2.3332999999999999</v>
      </c>
      <c r="F43" s="8" cm="1">
        <f t="array" ref="F43">IFERROR(INDEX(Data!$J$2:$J$5000,$J43),"")</f>
        <v>231.6602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516</v>
      </c>
    </row>
    <row r="44" spans="1:10" x14ac:dyDescent="0.25">
      <c r="A44" s="7" t="str" cm="1">
        <f t="array" ref="A44">IFERROR(INDEX(Data!$A$2:$A$5000,$J44),IF(ROW()=2,"No data",""))</f>
        <v>PMS0144</v>
      </c>
      <c r="B44" s="7" t="str" cm="1">
        <f t="array" ref="B44">IFERROR(INDEX(Data!$B$2:$B$5000,$J44),"")</f>
        <v>Masterista Syrup Peach 850ml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17</v>
      </c>
      <c r="E44" s="8" cm="1">
        <f t="array" ref="E44">IFERROR(INDEX(Data!$H$2:$H$5000,$J44),"")</f>
        <v>16</v>
      </c>
      <c r="F44" s="8" cm="1">
        <f t="array" ref="F44">IFERROR(INDEX(Data!$J$2:$J$5000,$J44),"")</f>
        <v>31.876899999999999</v>
      </c>
      <c r="G44" s="8" cm="1">
        <f t="array" ref="G44">IFERROR(INDEX(Data!$N$2:$N$5000,$J44),"")</f>
        <v>3</v>
      </c>
      <c r="H44" s="8" cm="1">
        <f t="array" ref="H44">IFERROR(INDEX(Data!$P$2:$P$5000,$J44),"")</f>
        <v>56.666600000000003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508</v>
      </c>
    </row>
    <row r="45" spans="1:10" x14ac:dyDescent="0.25">
      <c r="A45" s="7" t="str" cm="1">
        <f t="array" ref="A45">IFERROR(INDEX(Data!$A$2:$A$5000,$J45),IF(ROW()=2,"No data",""))</f>
        <v>PMS0164</v>
      </c>
      <c r="B45" s="7" t="str" cm="1">
        <f t="array" ref="B45">IFERROR(INDEX(Data!$B$2:$B$5000,$J45),"")</f>
        <v>Flavourista Syrup Salted Caramel 1000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17</v>
      </c>
      <c r="E45" s="8" cm="1">
        <f t="array" ref="E45">IFERROR(INDEX(Data!$H$2:$H$5000,$J45),"")</f>
        <v>18.333300000000001</v>
      </c>
      <c r="F45" s="8" cm="1">
        <f t="array" ref="F45">IFERROR(INDEX(Data!$J$2:$J$5000,$J45),"")</f>
        <v>27.8186</v>
      </c>
      <c r="G45" s="8" cm="1">
        <f t="array" ref="G45">IFERROR(INDEX(Data!$N$2:$N$5000,$J45),"")</f>
        <v>7</v>
      </c>
      <c r="H45" s="8" cm="1">
        <f t="array" ref="H45">IFERROR(INDEX(Data!$P$2:$P$5000,$J45),"")</f>
        <v>24.285699999999999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526</v>
      </c>
    </row>
    <row r="46" spans="1:10" x14ac:dyDescent="0.25">
      <c r="A46" s="7" t="str" cm="1">
        <f t="array" ref="A46">IFERROR(INDEX(Data!$A$2:$A$5000,$J46),IF(ROW()=2,"No data",""))</f>
        <v>PMS0123</v>
      </c>
      <c r="B46" s="7" t="str" cm="1">
        <f t="array" ref="B46">IFERROR(INDEX(Data!$B$2:$B$5000,$J46),"")</f>
        <v>Masterista Syrup Raspberry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15</v>
      </c>
      <c r="E46" s="8" cm="1">
        <f t="array" ref="E46">IFERROR(INDEX(Data!$H$2:$H$5000,$J46),"")</f>
        <v>2</v>
      </c>
      <c r="F46" s="8" cm="1">
        <f t="array" ref="F46">IFERROR(INDEX(Data!$J$2:$J$5000,$J46),"")</f>
        <v>225.2252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490</v>
      </c>
    </row>
    <row r="47" spans="1:10" x14ac:dyDescent="0.25">
      <c r="A47" s="7" t="str" cm="1">
        <f t="array" ref="A47">IFERROR(INDEX(Data!$A$2:$A$5000,$J47),IF(ROW()=2,"No data",""))</f>
        <v>PMS0171</v>
      </c>
      <c r="B47" s="7" t="str" cm="1">
        <f t="array" ref="B47">IFERROR(INDEX(Data!$B$2:$B$5000,$J47),"")</f>
        <v>Masterista Syrup Hawaiian Cococnut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15</v>
      </c>
      <c r="E47" s="8" cm="1">
        <f t="array" ref="E47">IFERROR(INDEX(Data!$H$2:$H$5000,$J47),"")</f>
        <v>25</v>
      </c>
      <c r="F47" s="8" cm="1">
        <f t="array" ref="F47">IFERROR(INDEX(Data!$J$2:$J$5000,$J47),"")</f>
        <v>18.000699999999998</v>
      </c>
      <c r="G47" s="8" cm="1">
        <f t="array" ref="G47">IFERROR(INDEX(Data!$N$2:$N$5000,$J47),"")</f>
        <v>26</v>
      </c>
      <c r="H47" s="8" cm="1">
        <f t="array" ref="H47">IFERROR(INDEX(Data!$P$2:$P$5000,$J47),"")</f>
        <v>5.7691999999999997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533</v>
      </c>
    </row>
    <row r="48" spans="1:10" x14ac:dyDescent="0.25">
      <c r="A48" s="7" t="str" cm="1">
        <f t="array" ref="A48">IFERROR(INDEX(Data!$A$2:$A$5000,$J48),IF(ROW()=2,"No data",""))</f>
        <v>PMS0063</v>
      </c>
      <c r="B48" s="7" t="str" cm="1">
        <f t="array" ref="B48">IFERROR(INDEX(Data!$B$2:$B$5000,$J48),"")</f>
        <v>Flavorista Super Dark Chocolate 1kg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14</v>
      </c>
      <c r="E48" s="8" cm="1">
        <f t="array" ref="E48">IFERROR(INDEX(Data!$H$2:$H$5000,$J48),"")</f>
        <v>3</v>
      </c>
      <c r="F48" s="8" cm="1">
        <f t="array" ref="F48">IFERROR(INDEX(Data!$J$2:$J$5000,$J48),"")</f>
        <v>140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438</v>
      </c>
    </row>
    <row r="49" spans="1:10" x14ac:dyDescent="0.25">
      <c r="A49" s="7" t="str" cm="1">
        <f t="array" ref="A49">IFERROR(INDEX(Data!$A$2:$A$5000,$J49),IF(ROW()=2,"No data",""))</f>
        <v>PMS0134</v>
      </c>
      <c r="B49" s="7" t="str" cm="1">
        <f t="array" ref="B49">IFERROR(INDEX(Data!$B$2:$B$5000,$J49),"")</f>
        <v>Masterista Syrup Salted Caramel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14</v>
      </c>
      <c r="E49" s="8" cm="1">
        <f t="array" ref="E49">IFERROR(INDEX(Data!$H$2:$H$5000,$J49),"")</f>
        <v>18</v>
      </c>
      <c r="F49" s="8" cm="1">
        <f t="array" ref="F49">IFERROR(INDEX(Data!$J$2:$J$5000,$J49),"")</f>
        <v>23.333300000000001</v>
      </c>
      <c r="G49" s="8" cm="1">
        <f t="array" ref="G49">IFERROR(INDEX(Data!$N$2:$N$5000,$J49),"")</f>
        <v>8</v>
      </c>
      <c r="H49" s="8" cm="1">
        <f t="array" ref="H49">IFERROR(INDEX(Data!$P$2:$P$5000,$J49),"")</f>
        <v>17.5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501</v>
      </c>
    </row>
    <row r="50" spans="1:10" x14ac:dyDescent="0.25">
      <c r="A50" s="7" t="str" cm="1">
        <f t="array" ref="A50">IFERROR(INDEX(Data!$A$2:$A$5000,$J50),IF(ROW()=2,"No data",""))</f>
        <v>PMS0034</v>
      </c>
      <c r="B50" s="7" t="str" cm="1">
        <f t="array" ref="B50">IFERROR(INDEX(Data!$B$2:$B$5000,$J50),"")</f>
        <v>Masterista Ice Shaken Lychee Tea 1000Gr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13</v>
      </c>
      <c r="E50" s="8" cm="1">
        <f t="array" ref="E50">IFERROR(INDEX(Data!$H$2:$H$5000,$J50),"")</f>
        <v>40</v>
      </c>
      <c r="F50" s="8" cm="1">
        <f t="array" ref="F50">IFERROR(INDEX(Data!$J$2:$J$5000,$J50),"")</f>
        <v>9.7501999999999995</v>
      </c>
      <c r="G50" s="8" cm="1">
        <f t="array" ref="G50">IFERROR(INDEX(Data!$N$2:$N$5000,$J50),"")</f>
        <v>26</v>
      </c>
      <c r="H50" s="8" cm="1">
        <f t="array" ref="H50">IFERROR(INDEX(Data!$P$2:$P$5000,$J50),"")</f>
        <v>5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409</v>
      </c>
    </row>
    <row r="51" spans="1:10" x14ac:dyDescent="0.25">
      <c r="A51" s="7" t="str" cm="1">
        <f t="array" ref="A51">IFERROR(INDEX(Data!$A$2:$A$5000,$J51),IF(ROW()=2,"No data",""))</f>
        <v>PMS0062</v>
      </c>
      <c r="B51" s="7" t="str" cm="1">
        <f t="array" ref="B51">IFERROR(INDEX(Data!$B$2:$B$5000,$J51),"")</f>
        <v>Frappe Powder - Vanilla Butter Cream  800gr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13</v>
      </c>
      <c r="E51" s="8" cm="1">
        <f t="array" ref="E51">IFERROR(INDEX(Data!$H$2:$H$5000,$J51),"")</f>
        <v>7.3333000000000004</v>
      </c>
      <c r="F51" s="8" cm="1">
        <f t="array" ref="F51">IFERROR(INDEX(Data!$J$2:$J$5000,$J51),"")</f>
        <v>53.191400000000002</v>
      </c>
      <c r="G51" s="8" cm="1">
        <f t="array" ref="G51">IFERROR(INDEX(Data!$N$2:$N$5000,$J51),"")</f>
        <v>1</v>
      </c>
      <c r="H51" s="8" cm="1">
        <f t="array" ref="H51">IFERROR(INDEX(Data!$P$2:$P$5000,$J51),"")</f>
        <v>130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437</v>
      </c>
    </row>
    <row r="52" spans="1:10" x14ac:dyDescent="0.25">
      <c r="A52" s="7" t="str" cm="1">
        <f t="array" ref="A52">IFERROR(INDEX(Data!$A$2:$A$5000,$J52),IF(ROW()=2,"No data",""))</f>
        <v>PMS0052</v>
      </c>
      <c r="B52" s="7" t="str" cm="1">
        <f t="array" ref="B52">IFERROR(INDEX(Data!$B$2:$B$5000,$J52),"")</f>
        <v>Ice Shaken Honey Lemonade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2.5</v>
      </c>
      <c r="F52" s="8" cm="1">
        <f t="array" ref="F52">IFERROR(INDEX(Data!$J$2:$J$5000,$J52),"")</f>
        <v>144.05760000000001</v>
      </c>
      <c r="G52" s="8" cm="1">
        <f t="array" ref="G52">IFERROR(INDEX(Data!$N$2:$N$5000,$J52),"")</f>
        <v>2</v>
      </c>
      <c r="H52" s="8" cm="1">
        <f t="array" ref="H52">IFERROR(INDEX(Data!$P$2:$P$5000,$J52),"")</f>
        <v>60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427</v>
      </c>
    </row>
    <row r="53" spans="1:10" x14ac:dyDescent="0.25">
      <c r="A53" s="7" t="str" cm="1">
        <f t="array" ref="A53">IFERROR(INDEX(Data!$A$2:$A$5000,$J53),IF(ROW()=2,"No data",""))</f>
        <v>PMS0059</v>
      </c>
      <c r="B53" s="7" t="str" cm="1">
        <f t="array" ref="B53">IFERROR(INDEX(Data!$B$2:$B$5000,$J53),"")</f>
        <v>Flavour Artisan - Belgian Signature Dark Chocolate (80 Cocoa%)  500gr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12</v>
      </c>
      <c r="E53" s="8" cm="1">
        <f t="array" ref="E53">IFERROR(INDEX(Data!$H$2:$H$5000,$J53),"")</f>
        <v>33.333300000000001</v>
      </c>
      <c r="F53" s="8" cm="1">
        <f t="array" ref="F53">IFERROR(INDEX(Data!$J$2:$J$5000,$J53),"")</f>
        <v>10.8001</v>
      </c>
      <c r="G53" s="8" cm="1">
        <f t="array" ref="G53">IFERROR(INDEX(Data!$N$2:$N$5000,$J53),"")</f>
        <v>12</v>
      </c>
      <c r="H53" s="8" cm="1">
        <f t="array" ref="H53">IFERROR(INDEX(Data!$P$2:$P$5000,$J53),"")</f>
        <v>10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434</v>
      </c>
    </row>
    <row r="54" spans="1:10" x14ac:dyDescent="0.25">
      <c r="A54" s="7" t="str" cm="1">
        <f t="array" ref="A54">IFERROR(INDEX(Data!$A$2:$A$5000,$J54),IF(ROW()=2,"No data",""))</f>
        <v>PMS0064</v>
      </c>
      <c r="B54" s="7" t="str" cm="1">
        <f t="array" ref="B54">IFERROR(INDEX(Data!$B$2:$B$5000,$J54),"")</f>
        <v>Frappe Powder Tiramisu Expecta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2.3332999999999999</v>
      </c>
      <c r="F54" s="8" cm="1">
        <f t="array" ref="F54">IFERROR(INDEX(Data!$J$2:$J$5000,$J54),"")</f>
        <v>154.4401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439</v>
      </c>
    </row>
    <row r="55" spans="1:10" x14ac:dyDescent="0.25">
      <c r="A55" s="7" t="str" cm="1">
        <f t="array" ref="A55">IFERROR(INDEX(Data!$A$2:$A$5000,$J55),IF(ROW()=2,"No data",""))</f>
        <v>PMS0084</v>
      </c>
      <c r="B55" s="7" t="str" cm="1">
        <f t="array" ref="B55">IFERROR(INDEX(Data!$B$2:$B$5000,$J55),"")</f>
        <v>Flavorista Vanilla Latte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12</v>
      </c>
      <c r="F55" s="8" cm="1">
        <f t="array" ref="F55">IFERROR(INDEX(Data!$J$2:$J$5000,$J55),"")</f>
        <v>30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459</v>
      </c>
    </row>
    <row r="56" spans="1:10" x14ac:dyDescent="0.25">
      <c r="A56" s="7" t="str" cm="1">
        <f t="array" ref="A56">IFERROR(INDEX(Data!$A$2:$A$5000,$J56),IF(ROW()=2,"No data",""))</f>
        <v>PMS0109</v>
      </c>
      <c r="B56" s="7" t="str" cm="1">
        <f t="array" ref="B56">IFERROR(INDEX(Data!$B$2:$B$5000,$J56),"")</f>
        <v>Masterista Butterschot Expecta 800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6</v>
      </c>
      <c r="F56" s="8" cm="1">
        <f t="array" ref="F56">IFERROR(INDEX(Data!$J$2:$J$5000,$J56),"")</f>
        <v>60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480</v>
      </c>
    </row>
    <row r="57" spans="1:10" x14ac:dyDescent="0.25">
      <c r="A57" s="7" t="str" cm="1">
        <f t="array" ref="A57">IFERROR(INDEX(Data!$A$2:$A$5000,$J57),IF(ROW()=2,"No data",""))</f>
        <v>PMS0110</v>
      </c>
      <c r="B57" s="7" t="str" cm="1">
        <f t="array" ref="B57">IFERROR(INDEX(Data!$B$2:$B$5000,$J57),"")</f>
        <v>Masterista Japanese Koicha Powder 500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4.3333000000000004</v>
      </c>
      <c r="F57" s="8" cm="1">
        <f t="array" ref="F57">IFERROR(INDEX(Data!$J$2:$J$5000,$J57),"")</f>
        <v>83.102400000000003</v>
      </c>
      <c r="G57" s="8" cm="1">
        <f t="array" ref="G57">IFERROR(INDEX(Data!$N$2:$N$5000,$J57),"")</f>
        <v>1</v>
      </c>
      <c r="H57" s="8" cm="1">
        <f t="array" ref="H57">IFERROR(INDEX(Data!$P$2:$P$5000,$J57),"")</f>
        <v>120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481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</v>
      </c>
      <c r="F58" s="8" cm="1">
        <f t="array" ref="F58">IFERROR(INDEX(Data!$J$2:$J$5000,$J58),"")</f>
        <v>360.3603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485</v>
      </c>
    </row>
    <row r="59" spans="1:10" x14ac:dyDescent="0.25">
      <c r="A59" s="7" t="str" cm="1">
        <f t="array" ref="A59">IFERROR(INDEX(Data!$A$2:$A$5000,$J59),IF(ROW()=2,"No data",""))</f>
        <v>PMS0138</v>
      </c>
      <c r="B59" s="7" t="str" cm="1">
        <f t="array" ref="B59">IFERROR(INDEX(Data!$B$2:$B$5000,$J59),"")</f>
        <v>Masterista Strawberry Cheese Cake Expecta 800 Ml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3</v>
      </c>
      <c r="F59" s="8" cm="1">
        <f t="array" ref="F59">IFERROR(INDEX(Data!$J$2:$J$5000,$J59),"")</f>
        <v>120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503</v>
      </c>
    </row>
    <row r="60" spans="1:10" x14ac:dyDescent="0.25">
      <c r="A60" s="7" t="str" cm="1">
        <f t="array" ref="A60">IFERROR(INDEX(Data!$A$2:$A$5000,$J60),IF(ROW()=2,"No data",""))</f>
        <v>PMS0172</v>
      </c>
      <c r="B60" s="7" t="str" cm="1">
        <f t="array" ref="B60">IFERROR(INDEX(Data!$B$2:$B$5000,$J60),"")</f>
        <v>Flavourista Syrup Blue Lagoon 1000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35.666600000000003</v>
      </c>
      <c r="F60" s="8" cm="1">
        <f t="array" ref="F60">IFERROR(INDEX(Data!$J$2:$J$5000,$J60),"")</f>
        <v>10.094200000000001</v>
      </c>
      <c r="G60" s="8" cm="1">
        <f t="array" ref="G60">IFERROR(INDEX(Data!$N$2:$N$5000,$J60),"")</f>
        <v>36</v>
      </c>
      <c r="H60" s="8" cm="1">
        <f t="array" ref="H60">IFERROR(INDEX(Data!$P$2:$P$5000,$J60),"")</f>
        <v>3.3332999999999999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534</v>
      </c>
    </row>
    <row r="61" spans="1:10" x14ac:dyDescent="0.25">
      <c r="A61" s="7" t="str" cm="1">
        <f t="array" ref="A61">IFERROR(INDEX(Data!$A$2:$A$5000,$J61),IF(ROW()=2,"No data",""))</f>
        <v>PMS0145</v>
      </c>
      <c r="B61" s="7" t="str" cm="1">
        <f t="array" ref="B61">IFERROR(INDEX(Data!$B$2:$B$5000,$J61),"")</f>
        <v>Masterista Syrup Green Apple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3</v>
      </c>
      <c r="F61" s="8" cm="1">
        <f t="array" ref="F61">IFERROR(INDEX(Data!$J$2:$J$5000,$J61),"")</f>
        <v>110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509</v>
      </c>
    </row>
    <row r="62" spans="1:10" x14ac:dyDescent="0.25">
      <c r="A62" s="7" t="str" cm="1">
        <f t="array" ref="A62">IFERROR(INDEX(Data!$A$2:$A$5000,$J62),IF(ROW()=2,"No data",""))</f>
        <v>PMS0054</v>
      </c>
      <c r="B62" s="7" t="str" cm="1">
        <f t="array" ref="B62">IFERROR(INDEX(Data!$B$2:$B$5000,$J62),"")</f>
        <v>Masterista Signature Koicha Frappe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429</v>
      </c>
    </row>
    <row r="63" spans="1:10" x14ac:dyDescent="0.25">
      <c r="A63" s="7" t="str" cm="1">
        <f t="array" ref="A63">IFERROR(INDEX(Data!$A$2:$A$5000,$J63),IF(ROW()=2,"No data",""))</f>
        <v>PMS0095</v>
      </c>
      <c r="B63" s="7" t="str" cm="1">
        <f t="array" ref="B63">IFERROR(INDEX(Data!$B$2:$B$5000,$J63),"")</f>
        <v>Masterista Syrup Tropical Mango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10</v>
      </c>
      <c r="E63" s="8" cm="1">
        <f t="array" ref="E63">IFERROR(INDEX(Data!$H$2:$H$5000,$J63),"")</f>
        <v>5.6665999999999999</v>
      </c>
      <c r="F63" s="8" cm="1">
        <f t="array" ref="F63">IFERROR(INDEX(Data!$J$2:$J$5000,$J63),"")</f>
        <v>52.966099999999997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468</v>
      </c>
    </row>
    <row r="64" spans="1:10" x14ac:dyDescent="0.25">
      <c r="A64" s="7" t="str" cm="1">
        <f t="array" ref="A64">IFERROR(INDEX(Data!$A$2:$A$5000,$J64),IF(ROW()=2,"No data",""))</f>
        <v>PMS0150</v>
      </c>
      <c r="B64" s="7" t="str" cm="1">
        <f t="array" ref="B64">IFERROR(INDEX(Data!$B$2:$B$5000,$J64),"")</f>
        <v>Masterista Syrup Natural Mint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10</v>
      </c>
      <c r="E64" s="8" cm="1">
        <f t="array" ref="E64">IFERROR(INDEX(Data!$H$2:$H$5000,$J64),"")</f>
        <v>14</v>
      </c>
      <c r="F64" s="8" cm="1">
        <f t="array" ref="F64">IFERROR(INDEX(Data!$J$2:$J$5000,$J64),"")</f>
        <v>21.4316</v>
      </c>
      <c r="G64" s="8" cm="1">
        <f t="array" ref="G64">IFERROR(INDEX(Data!$N$2:$N$5000,$J64),"")</f>
        <v>2</v>
      </c>
      <c r="H64" s="8" cm="1">
        <f t="array" ref="H64">IFERROR(INDEX(Data!$P$2:$P$5000,$J64),"")</f>
        <v>50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513</v>
      </c>
    </row>
    <row r="65" spans="1:10" x14ac:dyDescent="0.25">
      <c r="A65" s="7" t="str" cm="1">
        <f t="array" ref="A65">IFERROR(INDEX(Data!$A$2:$A$5000,$J65),IF(ROW()=2,"No data",""))</f>
        <v>PMS0041</v>
      </c>
      <c r="B65" s="7" t="str" cm="1">
        <f t="array" ref="B65">IFERROR(INDEX(Data!$B$2:$B$5000,$J65),"")</f>
        <v>Flavorista Chocolate Malt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9</v>
      </c>
      <c r="E65" s="8" cm="1">
        <f t="array" ref="E65">IFERROR(INDEX(Data!$H$2:$H$5000,$J65),"")</f>
        <v>12</v>
      </c>
      <c r="F65" s="8" cm="1">
        <f t="array" ref="F65">IFERROR(INDEX(Data!$J$2:$J$5000,$J65),"")</f>
        <v>22.5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416</v>
      </c>
    </row>
    <row r="66" spans="1:10" x14ac:dyDescent="0.25">
      <c r="A66" s="7" t="str" cm="1">
        <f t="array" ref="A66">IFERROR(INDEX(Data!$A$2:$A$5000,$J66),IF(ROW()=2,"No data",""))</f>
        <v>PMS0140</v>
      </c>
      <c r="B66" s="7" t="str" cm="1">
        <f t="array" ref="B66">IFERROR(INDEX(Data!$B$2:$B$5000,$J66),"")</f>
        <v>Masterista Japanese Matcha Powder Premium 500 Ml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9</v>
      </c>
      <c r="E66" s="8" cm="1">
        <f t="array" ref="E66">IFERROR(INDEX(Data!$H$2:$H$5000,$J66),"")</f>
        <v>41.333300000000001</v>
      </c>
      <c r="F66" s="8" cm="1">
        <f t="array" ref="F66">IFERROR(INDEX(Data!$J$2:$J$5000,$J66),"")</f>
        <v>6.5326000000000004</v>
      </c>
      <c r="G66" s="8" cm="1">
        <f t="array" ref="G66">IFERROR(INDEX(Data!$N$2:$N$5000,$J66),"")</f>
        <v>17</v>
      </c>
      <c r="H66" s="8" cm="1">
        <f t="array" ref="H66">IFERROR(INDEX(Data!$P$2:$P$5000,$J66),"")</f>
        <v>5.2941000000000003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504</v>
      </c>
    </row>
    <row r="67" spans="1:10" x14ac:dyDescent="0.25">
      <c r="A67" s="7" t="str" cm="1">
        <f t="array" ref="A67">IFERROR(INDEX(Data!$A$2:$A$5000,$J67),IF(ROW()=2,"No data",""))</f>
        <v>PMS0029</v>
      </c>
      <c r="B67" s="7" t="str" cm="1">
        <f t="array" ref="B67">IFERROR(INDEX(Data!$B$2:$B$5000,$J67),"")</f>
        <v>Masterista Avocado Base 800Gr</v>
      </c>
      <c r="C67" s="7" t="str" cm="1">
        <f t="array" ref="C67">IFERROR(INDEX(Data!$C$2:$C$5000,$J67),"")</f>
        <v>POU</v>
      </c>
      <c r="D67" s="8" cm="1">
        <f t="array" ref="D67">IFERROR(INDEX(Data!$D$2:$D$5000,$J67),"")</f>
        <v>8</v>
      </c>
      <c r="E67" s="8" cm="1">
        <f t="array" ref="E67">IFERROR(INDEX(Data!$H$2:$H$5000,$J67),"")</f>
        <v>1.3332999999999999</v>
      </c>
      <c r="F67" s="8" cm="1">
        <f t="array" ref="F67">IFERROR(INDEX(Data!$J$2:$J$5000,$J67),"")</f>
        <v>180.18010000000001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404</v>
      </c>
    </row>
    <row r="68" spans="1:10" x14ac:dyDescent="0.25">
      <c r="A68" s="7" t="str" cm="1">
        <f t="array" ref="A68">IFERROR(INDEX(Data!$A$2:$A$5000,$J68),IF(ROW()=2,"No data",""))</f>
        <v>PMS0050</v>
      </c>
      <c r="B68" s="7" t="str" cm="1">
        <f t="array" ref="B68">IFERROR(INDEX(Data!$B$2:$B$5000,$J68),"")</f>
        <v>Ice Shaken Mango Tea (1000Gr/Pack)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3.3332999999999999</v>
      </c>
      <c r="F68" s="8" cm="1">
        <f t="array" ref="F68">IFERROR(INDEX(Data!$J$2:$J$5000,$J68),"")</f>
        <v>72.007199999999997</v>
      </c>
      <c r="G68" s="8" cm="1">
        <f t="array" ref="G68">IFERROR(INDEX(Data!$N$2:$N$5000,$J68),"")</f>
        <v>1</v>
      </c>
      <c r="H68" s="8" cm="1">
        <f t="array" ref="H68">IFERROR(INDEX(Data!$P$2:$P$5000,$J68),"")</f>
        <v>80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425</v>
      </c>
    </row>
    <row r="69" spans="1:10" x14ac:dyDescent="0.25">
      <c r="A69" s="7" t="str" cm="1">
        <f t="array" ref="A69">IFERROR(INDEX(Data!$A$2:$A$5000,$J69),IF(ROW()=2,"No data",""))</f>
        <v>PMS0113</v>
      </c>
      <c r="B69" s="7" t="str" cm="1">
        <f t="array" ref="B69">IFERROR(INDEX(Data!$B$2:$B$5000,$J69),"")</f>
        <v>Nusantara Frappe Powder - Bajigur 1Kg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483</v>
      </c>
    </row>
    <row r="70" spans="1:10" x14ac:dyDescent="0.25">
      <c r="A70" s="7" t="str" cm="1">
        <f t="array" ref="A70">IFERROR(INDEX(Data!$A$2:$A$5000,$J70),IF(ROW()=2,"No data",""))</f>
        <v>PMS0125</v>
      </c>
      <c r="B70" s="7" t="str" cm="1">
        <f t="array" ref="B70">IFERROR(INDEX(Data!$B$2:$B$5000,$J70),"")</f>
        <v>Flavourista Syrup Butterscotch 1000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8</v>
      </c>
      <c r="E70" s="8" cm="1">
        <f t="array" ref="E70">IFERROR(INDEX(Data!$H$2:$H$5000,$J70),"")</f>
        <v>9.6666000000000007</v>
      </c>
      <c r="F70" s="8" cm="1">
        <f t="array" ref="F70">IFERROR(INDEX(Data!$J$2:$J$5000,$J70),"")</f>
        <v>24.8292</v>
      </c>
      <c r="G70" s="8" cm="1">
        <f t="array" ref="G70">IFERROR(INDEX(Data!$N$2:$N$5000,$J70),"")</f>
        <v>7</v>
      </c>
      <c r="H70" s="8" cm="1">
        <f t="array" ref="H70">IFERROR(INDEX(Data!$P$2:$P$5000,$J70),"")</f>
        <v>11.4285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492</v>
      </c>
    </row>
    <row r="71" spans="1:10" x14ac:dyDescent="0.25">
      <c r="A71" s="7" t="str" cm="1">
        <f t="array" ref="A71">IFERROR(INDEX(Data!$A$2:$A$5000,$J71),IF(ROW()=2,"No data",""))</f>
        <v>PMS0135</v>
      </c>
      <c r="B71" s="7" t="str" cm="1">
        <f t="array" ref="B71">IFERROR(INDEX(Data!$B$2:$B$5000,$J71),"")</f>
        <v>Masterista Syrup Mojito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8</v>
      </c>
      <c r="E71" s="8" cm="1">
        <f t="array" ref="E71">IFERROR(INDEX(Data!$H$2:$H$5000,$J71),"")</f>
        <v>8</v>
      </c>
      <c r="F71" s="8" cm="1">
        <f t="array" ref="F71">IFERROR(INDEX(Data!$J$2:$J$5000,$J71),"")</f>
        <v>30.0075</v>
      </c>
      <c r="G71" s="8" cm="1">
        <f t="array" ref="G71">IFERROR(INDEX(Data!$N$2:$N$5000,$J71),"")</f>
        <v>2</v>
      </c>
      <c r="H71" s="8" cm="1">
        <f t="array" ref="H71">IFERROR(INDEX(Data!$P$2:$P$5000,$J71),"")</f>
        <v>40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502</v>
      </c>
    </row>
    <row r="72" spans="1:10" x14ac:dyDescent="0.25">
      <c r="A72" s="7" t="str" cm="1">
        <f t="array" ref="A72">IFERROR(INDEX(Data!$A$2:$A$5000,$J72),IF(ROW()=2,"No data",""))</f>
        <v>PMS0037</v>
      </c>
      <c r="B72" s="7" t="str" cm="1">
        <f t="array" ref="B72">IFERROR(INDEX(Data!$B$2:$B$5000,$J72),"")</f>
        <v>Flavorista Red Velvet (1000Gr/Pack)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6</v>
      </c>
      <c r="E72" s="8" cm="1">
        <f t="array" ref="E72">IFERROR(INDEX(Data!$H$2:$H$5000,$J72),"")</f>
        <v>14</v>
      </c>
      <c r="F72" s="8" cm="1">
        <f t="array" ref="F72">IFERROR(INDEX(Data!$J$2:$J$5000,$J72),"")</f>
        <v>12.8589</v>
      </c>
      <c r="G72" s="8" cm="1">
        <f t="array" ref="G72">IFERROR(INDEX(Data!$N$2:$N$5000,$J72),"")</f>
        <v>11</v>
      </c>
      <c r="H72" s="8" cm="1">
        <f t="array" ref="H72">IFERROR(INDEX(Data!$P$2:$P$5000,$J72),"")</f>
        <v>5.4545000000000003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412</v>
      </c>
    </row>
    <row r="73" spans="1:10" x14ac:dyDescent="0.25">
      <c r="A73" s="7" t="str" cm="1">
        <f t="array" ref="A73">IFERROR(INDEX(Data!$A$2:$A$5000,$J73),IF(ROW()=2,"No data",""))</f>
        <v>PMS0126</v>
      </c>
      <c r="B73" s="7" t="str" cm="1">
        <f t="array" ref="B73">IFERROR(INDEX(Data!$B$2:$B$5000,$J73),"")</f>
        <v>Flavourista Syrup Tokyo Banana 1000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6</v>
      </c>
      <c r="E73" s="8" cm="1">
        <f t="array" ref="E73">IFERROR(INDEX(Data!$H$2:$H$5000,$J73),"")</f>
        <v>1.5</v>
      </c>
      <c r="F73" s="8" cm="1">
        <f t="array" ref="F73">IFERROR(INDEX(Data!$J$2:$J$5000,$J73),"")</f>
        <v>120</v>
      </c>
      <c r="G73" s="8" cm="1">
        <f t="array" ref="G73">IFERROR(INDEX(Data!$N$2:$N$5000,$J73),"")</f>
        <v>1</v>
      </c>
      <c r="H73" s="8" cm="1">
        <f t="array" ref="H73">IFERROR(INDEX(Data!$P$2:$P$5000,$J73),"")</f>
        <v>60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493</v>
      </c>
    </row>
    <row r="74" spans="1:10" x14ac:dyDescent="0.25">
      <c r="A74" s="7" t="str" cm="1">
        <f t="array" ref="A74">IFERROR(INDEX(Data!$A$2:$A$5000,$J74),IF(ROW()=2,"No data",""))</f>
        <v>PMS0175</v>
      </c>
      <c r="B74" s="7" t="str" cm="1">
        <f t="array" ref="B74">IFERROR(INDEX(Data!$B$2:$B$5000,$J74),"")</f>
        <v>Masterista Syrup Brown Cinnamon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6</v>
      </c>
      <c r="E74" s="8" cm="1">
        <f t="array" ref="E74">IFERROR(INDEX(Data!$H$2:$H$5000,$J74),"")</f>
        <v>5</v>
      </c>
      <c r="F74" s="8" cm="1">
        <f t="array" ref="F74">IFERROR(INDEX(Data!$J$2:$J$5000,$J74),"")</f>
        <v>36.014400000000002</v>
      </c>
      <c r="G74" s="8" cm="1">
        <f t="array" ref="G74">IFERROR(INDEX(Data!$N$2:$N$5000,$J74),"")</f>
        <v>2</v>
      </c>
      <c r="H74" s="8" cm="1">
        <f t="array" ref="H74">IFERROR(INDEX(Data!$P$2:$P$5000,$J74),"")</f>
        <v>30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537</v>
      </c>
    </row>
    <row r="75" spans="1:10" x14ac:dyDescent="0.25">
      <c r="A75" s="7" t="str" cm="1">
        <f t="array" ref="A75">IFERROR(INDEX(Data!$A$2:$A$5000,$J75),IF(ROW()=2,"No data",""))</f>
        <v>PMS0179</v>
      </c>
      <c r="B75" s="7" t="str" cm="1">
        <f t="array" ref="B75">IFERROR(INDEX(Data!$B$2:$B$5000,$J75),"")</f>
        <v>Masterista Syrup Yuzu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6</v>
      </c>
      <c r="E75" s="8" cm="1">
        <f t="array" ref="E75">IFERROR(INDEX(Data!$H$2:$H$5000,$J75),"")</f>
        <v>3.3332999999999999</v>
      </c>
      <c r="F75" s="8" cm="1">
        <f t="array" ref="F75">IFERROR(INDEX(Data!$J$2:$J$5000,$J75),"")</f>
        <v>54.005400000000002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541</v>
      </c>
    </row>
    <row r="76" spans="1:10" x14ac:dyDescent="0.25">
      <c r="A76" s="7" t="str" cm="1">
        <f t="array" ref="A76">IFERROR(INDEX(Data!$A$2:$A$5000,$J76),IF(ROW()=2,"No data",""))</f>
        <v>PMS0146</v>
      </c>
      <c r="B76" s="7" t="str" cm="1">
        <f t="array" ref="B76">IFERROR(INDEX(Data!$B$2:$B$5000,$J76),"")</f>
        <v>Masterista Syrup Creme Brulee 850ml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3</v>
      </c>
      <c r="F76" s="8" cm="1">
        <f t="array" ref="F76">IFERROR(INDEX(Data!$J$2:$J$5000,$J76),"")</f>
        <v>50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510</v>
      </c>
    </row>
    <row r="77" spans="1:10" x14ac:dyDescent="0.25">
      <c r="A77" s="7" t="str" cm="1">
        <f t="array" ref="A77">IFERROR(INDEX(Data!$A$2:$A$5000,$J77),IF(ROW()=2,"No data",""))</f>
        <v>PMS0149</v>
      </c>
      <c r="B77" s="7" t="str" cm="1">
        <f t="array" ref="B77">IFERROR(INDEX(Data!$B$2:$B$5000,$J77),"")</f>
        <v>Masterista Syrup Irish Cream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1</v>
      </c>
      <c r="H77" s="8" cm="1">
        <f t="array" ref="H77">IFERROR(INDEX(Data!$P$2:$P$5000,$J77),"")</f>
        <v>50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512</v>
      </c>
    </row>
    <row r="78" spans="1:10" x14ac:dyDescent="0.25">
      <c r="A78" s="7" t="str" cm="1">
        <f t="array" ref="A78">IFERROR(INDEX(Data!$A$2:$A$5000,$J78),IF(ROW()=2,"No data",""))</f>
        <v>PMS0160</v>
      </c>
      <c r="B78" s="7" t="str" cm="1">
        <f t="array" ref="B78">IFERROR(INDEX(Data!$B$2:$B$5000,$J78),"")</f>
        <v>Masterista Syrup Blackcurrant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6.3333000000000004</v>
      </c>
      <c r="F78" s="8" cm="1">
        <f t="array" ref="F78">IFERROR(INDEX(Data!$J$2:$J$5000,$J78),"")</f>
        <v>23.685400000000001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522</v>
      </c>
    </row>
    <row r="79" spans="1:10" x14ac:dyDescent="0.25">
      <c r="A79" s="7" t="str" cm="1">
        <f t="array" ref="A79">IFERROR(INDEX(Data!$A$2:$A$5000,$J79),IF(ROW()=2,"No data",""))</f>
        <v>PMS0187</v>
      </c>
      <c r="B79" s="7" t="str" cm="1">
        <f t="array" ref="B79">IFERROR(INDEX(Data!$B$2:$B$5000,$J79),"")</f>
        <v>Masterista Syrup Tiramisu 850ml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4</v>
      </c>
      <c r="F79" s="8" cm="1">
        <f t="array" ref="F79">IFERROR(INDEX(Data!$J$2:$J$5000,$J79),"")</f>
        <v>37.509300000000003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549</v>
      </c>
    </row>
    <row r="80" spans="1:10" x14ac:dyDescent="0.25">
      <c r="A80" s="7" t="str" cm="1">
        <f t="array" ref="A80">IFERROR(INDEX(Data!$A$2:$A$5000,$J80),IF(ROW()=2,"No data",""))</f>
        <v>PMS0080</v>
      </c>
      <c r="B80" s="7" t="str" cm="1">
        <f t="array" ref="B80">IFERROR(INDEX(Data!$B$2:$B$5000,$J80),"")</f>
        <v>Ice Shaken Mango Freeze 800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4</v>
      </c>
      <c r="E80" s="8" cm="1">
        <f t="array" ref="E80">IFERROR(INDEX(Data!$H$2:$H$5000,$J80),"")</f>
        <v>7</v>
      </c>
      <c r="F80" s="8" cm="1">
        <f t="array" ref="F80">IFERROR(INDEX(Data!$J$2:$J$5000,$J80),"")</f>
        <v>17.145299999999999</v>
      </c>
      <c r="G80" s="8" cm="1">
        <f t="array" ref="G80">IFERROR(INDEX(Data!$N$2:$N$5000,$J80),"")</f>
        <v>5</v>
      </c>
      <c r="H80" s="8" cm="1">
        <f t="array" ref="H80">IFERROR(INDEX(Data!$P$2:$P$5000,$J80),"")</f>
        <v>8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455</v>
      </c>
    </row>
    <row r="81" spans="1:10" x14ac:dyDescent="0.25">
      <c r="A81" s="7" t="str" cm="1">
        <f t="array" ref="A81">IFERROR(INDEX(Data!$A$2:$A$5000,$J81),IF(ROW()=2,"No data",""))</f>
        <v>PMS0122</v>
      </c>
      <c r="B81" s="7" t="str" cm="1">
        <f t="array" ref="B81">IFERROR(INDEX(Data!$B$2:$B$5000,$J81),"")</f>
        <v>Flavourista Syrup Lemon 1000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4</v>
      </c>
      <c r="E81" s="8" cm="1">
        <f t="array" ref="E81">IFERROR(INDEX(Data!$H$2:$H$5000,$J81),"")</f>
        <v>4.6665999999999999</v>
      </c>
      <c r="F81" s="8" cm="1">
        <f t="array" ref="F81">IFERROR(INDEX(Data!$J$2:$J$5000,$J81),"")</f>
        <v>25.723400000000002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489</v>
      </c>
    </row>
    <row r="82" spans="1:10" x14ac:dyDescent="0.25">
      <c r="A82" s="7" t="str" cm="1">
        <f t="array" ref="A82">IFERROR(INDEX(Data!$A$2:$A$5000,$J82),IF(ROW()=2,"No data",""))</f>
        <v>PMS0142</v>
      </c>
      <c r="B82" s="7" t="str" cm="1">
        <f t="array" ref="B82">IFERROR(INDEX(Data!$B$2:$B$5000,$J82),"")</f>
        <v>Flavourista Syrup Caramel 1.000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4</v>
      </c>
      <c r="E82" s="8" cm="1">
        <f t="array" ref="E82">IFERROR(INDEX(Data!$H$2:$H$5000,$J82),"")</f>
        <v>18</v>
      </c>
      <c r="F82" s="8" cm="1">
        <f t="array" ref="F82">IFERROR(INDEX(Data!$J$2:$J$5000,$J82),"")</f>
        <v>6.6665999999999999</v>
      </c>
      <c r="G82" s="8" cm="1">
        <f t="array" ref="G82">IFERROR(INDEX(Data!$N$2:$N$5000,$J82),"")</f>
        <v>17</v>
      </c>
      <c r="H82" s="8" cm="1">
        <f t="array" ref="H82">IFERROR(INDEX(Data!$P$2:$P$5000,$J82),"")</f>
        <v>2.3529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506</v>
      </c>
    </row>
    <row r="83" spans="1:10" x14ac:dyDescent="0.25">
      <c r="A83" s="7" t="str" cm="1">
        <f t="array" ref="A83">IFERROR(INDEX(Data!$A$2:$A$5000,$J83),IF(ROW()=2,"No data",""))</f>
        <v>PMS0151</v>
      </c>
      <c r="B83" s="7" t="str" cm="1">
        <f t="array" ref="B83">IFERROR(INDEX(Data!$B$2:$B$5000,$J83),"")</f>
        <v>Masterista Syrup Pandan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4</v>
      </c>
      <c r="E83" s="8" cm="1">
        <f t="array" ref="E83">IFERROR(INDEX(Data!$H$2:$H$5000,$J83),"")</f>
        <v>5.3333000000000004</v>
      </c>
      <c r="F83" s="8" cm="1">
        <f t="array" ref="F83">IFERROR(INDEX(Data!$J$2:$J$5000,$J83),"")</f>
        <v>22.509799999999998</v>
      </c>
      <c r="G83" s="8" cm="1">
        <f t="array" ref="G83">IFERROR(INDEX(Data!$N$2:$N$5000,$J83),"")</f>
        <v>2</v>
      </c>
      <c r="H83" s="8" cm="1">
        <f t="array" ref="H83">IFERROR(INDEX(Data!$P$2:$P$5000,$J83),"")</f>
        <v>20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514</v>
      </c>
    </row>
    <row r="84" spans="1:10" x14ac:dyDescent="0.25">
      <c r="A84" s="7" t="str" cm="1">
        <f t="array" ref="A84">IFERROR(INDEX(Data!$A$2:$A$5000,$J84),IF(ROW()=2,"No data",""))</f>
        <v>PMS0167</v>
      </c>
      <c r="B84" s="7" t="str" cm="1">
        <f t="array" ref="B84">IFERROR(INDEX(Data!$B$2:$B$5000,$J84),"")</f>
        <v>Ice Shaken Earl Grey Milk Tea 1000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3.5</v>
      </c>
      <c r="F84" s="8" cm="1">
        <f t="array" ref="F84">IFERROR(INDEX(Data!$J$2:$J$5000,$J84),"")</f>
        <v>34.305300000000003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529</v>
      </c>
    </row>
    <row r="85" spans="1:10" x14ac:dyDescent="0.25">
      <c r="A85" s="7" t="str" cm="1">
        <f t="array" ref="A85">IFERROR(INDEX(Data!$A$2:$A$5000,$J85),IF(ROW()=2,"No data",""))</f>
        <v>PMS0169</v>
      </c>
      <c r="B85" s="7" t="str" cm="1">
        <f t="array" ref="B85">IFERROR(INDEX(Data!$B$2:$B$5000,$J85),"")</f>
        <v>Masterista Cheese Cream Topping 500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2</v>
      </c>
      <c r="F85" s="8" cm="1">
        <f t="array" ref="F85">IFERROR(INDEX(Data!$J$2:$J$5000,$J85),"")</f>
        <v>60.06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531</v>
      </c>
    </row>
    <row r="86" spans="1:10" x14ac:dyDescent="0.25">
      <c r="A86" s="7" t="str" cm="1">
        <f t="array" ref="A86">IFERROR(INDEX(Data!$A$2:$A$5000,$J86),IF(ROW()=2,"No data",""))</f>
        <v>PMS0170</v>
      </c>
      <c r="B86" s="7" t="str" cm="1">
        <f t="array" ref="B86">IFERROR(INDEX(Data!$B$2:$B$5000,$J86),"")</f>
        <v>Masterista Syrup Cranberries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3.6665999999999999</v>
      </c>
      <c r="F86" s="8" cm="1">
        <f t="array" ref="F86">IFERROR(INDEX(Data!$J$2:$J$5000,$J86),"")</f>
        <v>32.733199999999997</v>
      </c>
      <c r="G86" s="8" cm="1">
        <f t="array" ref="G86">IFERROR(INDEX(Data!$N$2:$N$5000,$J86),"")</f>
        <v>1</v>
      </c>
      <c r="H86" s="8" cm="1">
        <f t="array" ref="H86">IFERROR(INDEX(Data!$P$2:$P$5000,$J86),"")</f>
        <v>40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532</v>
      </c>
    </row>
    <row r="87" spans="1:10" x14ac:dyDescent="0.25">
      <c r="A87" s="7" t="str" cm="1">
        <f t="array" ref="A87">IFERROR(INDEX(Data!$A$2:$A$5000,$J87),IF(ROW()=2,"No data",""))</f>
        <v>PMS0173</v>
      </c>
      <c r="B87" s="7" t="str" cm="1">
        <f t="array" ref="B87">IFERROR(INDEX(Data!$B$2:$B$5000,$J87),"")</f>
        <v>Masterista Syrup RUM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3</v>
      </c>
      <c r="F87" s="8" cm="1">
        <f t="array" ref="F87">IFERROR(INDEX(Data!$J$2:$J$5000,$J87),"")</f>
        <v>40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535</v>
      </c>
    </row>
    <row r="88" spans="1:10" x14ac:dyDescent="0.25">
      <c r="A88" s="7" t="str" cm="1">
        <f t="array" ref="A88">IFERROR(INDEX(Data!$A$2:$A$5000,$J88),IF(ROW()=2,"No data",""))</f>
        <v>PMS0086</v>
      </c>
      <c r="B88" s="7" t="str" cm="1">
        <f t="array" ref="B88">IFERROR(INDEX(Data!$B$2:$B$5000,$J88),"")</f>
        <v>Ice Shaken Blackcurrant Punch 1 Kg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11.666600000000001</v>
      </c>
      <c r="F88" s="8" cm="1">
        <f t="array" ref="F88">IFERROR(INDEX(Data!$J$2:$J$5000,$J88),"")</f>
        <v>7.7160000000000002</v>
      </c>
      <c r="G88" s="8" cm="1">
        <f t="array" ref="G88">IFERROR(INDEX(Data!$N$2:$N$5000,$J88),"")</f>
        <v>6</v>
      </c>
      <c r="H88" s="8" cm="1">
        <f t="array" ref="H88">IFERROR(INDEX(Data!$P$2:$P$5000,$J88),"")</f>
        <v>5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461</v>
      </c>
    </row>
    <row r="89" spans="1:10" x14ac:dyDescent="0.25">
      <c r="A89" s="7" t="str" cm="1">
        <f t="array" ref="A89">IFERROR(INDEX(Data!$A$2:$A$5000,$J89),IF(ROW()=2,"No data",""))</f>
        <v>PMS0090</v>
      </c>
      <c r="B89" s="7" t="str" cm="1">
        <f t="array" ref="B89">IFERROR(INDEX(Data!$B$2:$B$5000,$J89),"")</f>
        <v>Flavorista Coffee Classic 250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3</v>
      </c>
      <c r="E89" s="8" cm="1">
        <f t="array" ref="E89">IFERROR(INDEX(Data!$H$2:$H$5000,$J89),"")</f>
        <v>10</v>
      </c>
      <c r="F89" s="8" cm="1">
        <f t="array" ref="F89">IFERROR(INDEX(Data!$J$2:$J$5000,$J89),"")</f>
        <v>9.0008999999999997</v>
      </c>
      <c r="G89" s="8" cm="1">
        <f t="array" ref="G89">IFERROR(INDEX(Data!$N$2:$N$5000,$J89),"")</f>
        <v>5</v>
      </c>
      <c r="H89" s="8" cm="1">
        <f t="array" ref="H89">IFERROR(INDEX(Data!$P$2:$P$5000,$J89),"")</f>
        <v>6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463</v>
      </c>
    </row>
    <row r="90" spans="1:10" x14ac:dyDescent="0.25">
      <c r="A90" s="7" t="str" cm="1">
        <f t="array" ref="A90">IFERROR(INDEX(Data!$A$2:$A$5000,$J90),IF(ROW()=2,"No data",""))</f>
        <v>PMS0094</v>
      </c>
      <c r="B90" s="7" t="str" cm="1">
        <f t="array" ref="B90">IFERROR(INDEX(Data!$B$2:$B$5000,$J90),"")</f>
        <v>Masterista Syrup Butterscotch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43</v>
      </c>
      <c r="F90" s="8" cm="1">
        <f t="array" ref="F90">IFERROR(INDEX(Data!$J$2:$J$5000,$J90),"")</f>
        <v>2.093</v>
      </c>
      <c r="G90" s="8" cm="1">
        <f t="array" ref="G90">IFERROR(INDEX(Data!$N$2:$N$5000,$J90),"")</f>
        <v>32</v>
      </c>
      <c r="H90" s="8" cm="1">
        <f t="array" ref="H90">IFERROR(INDEX(Data!$P$2:$P$5000,$J90),"")</f>
        <v>0.9375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467</v>
      </c>
    </row>
    <row r="91" spans="1:10" x14ac:dyDescent="0.25">
      <c r="A91" s="7" t="str" cm="1">
        <f t="array" ref="A91">IFERROR(INDEX(Data!$A$2:$A$5000,$J91),IF(ROW()=2,"No data",""))</f>
        <v>PMS0098</v>
      </c>
      <c r="B91" s="7" t="str" cm="1">
        <f t="array" ref="B91">IFERROR(INDEX(Data!$B$2:$B$5000,$J91),"")</f>
        <v>Masterista Frappe Base 800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15.333299999999999</v>
      </c>
      <c r="F91" s="8" cm="1">
        <f t="array" ref="F91">IFERROR(INDEX(Data!$J$2:$J$5000,$J91),"")</f>
        <v>5.8696000000000002</v>
      </c>
      <c r="G91" s="8" cm="1">
        <f t="array" ref="G91">IFERROR(INDEX(Data!$N$2:$N$5000,$J91),"")</f>
        <v>9</v>
      </c>
      <c r="H91" s="8" cm="1">
        <f t="array" ref="H91">IFERROR(INDEX(Data!$P$2:$P$5000,$J91),"")</f>
        <v>3.3332999999999999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470</v>
      </c>
    </row>
    <row r="92" spans="1:10" x14ac:dyDescent="0.25">
      <c r="A92" s="7" t="str" cm="1">
        <f t="array" ref="A92">IFERROR(INDEX(Data!$A$2:$A$5000,$J92),IF(ROW()=2,"No data",""))</f>
        <v>PMS0120</v>
      </c>
      <c r="B92" s="7" t="str" cm="1">
        <f t="array" ref="B92">IFERROR(INDEX(Data!$B$2:$B$5000,$J92),"")</f>
        <v>Masterista Sweet Sauce Salted Caramel 500 Gr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4.6665999999999999</v>
      </c>
      <c r="F92" s="8" cm="1">
        <f t="array" ref="F92">IFERROR(INDEX(Data!$J$2:$J$5000,$J92),"")</f>
        <v>19.2926</v>
      </c>
      <c r="G92" s="8" cm="1">
        <f t="array" ref="G92">IFERROR(INDEX(Data!$N$2:$N$5000,$J92),"")</f>
        <v>4</v>
      </c>
      <c r="H92" s="8" cm="1">
        <f t="array" ref="H92">IFERROR(INDEX(Data!$P$2:$P$5000,$J92),"")</f>
        <v>7.5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487</v>
      </c>
    </row>
    <row r="93" spans="1:10" x14ac:dyDescent="0.25">
      <c r="A93" s="7" t="str" cm="1">
        <f t="array" ref="A93">IFERROR(INDEX(Data!$A$2:$A$5000,$J93),IF(ROW()=2,"No data",""))</f>
        <v>PMS0177</v>
      </c>
      <c r="B93" s="7" t="str" cm="1">
        <f t="array" ref="B93">IFERROR(INDEX(Data!$B$2:$B$5000,$J93),"")</f>
        <v>Masterista syrup watermelon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2</v>
      </c>
      <c r="F93" s="8" cm="1">
        <f t="array" ref="F93">IFERROR(INDEX(Data!$J$2:$J$5000,$J93),"")</f>
        <v>45.045000000000002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539</v>
      </c>
    </row>
    <row r="94" spans="1:10" x14ac:dyDescent="0.25">
      <c r="A94" s="7" t="str" cm="1">
        <f t="array" ref="A94">IFERROR(INDEX(Data!$A$2:$A$5000,$J94),IF(ROW()=2,"No data",""))</f>
        <v>PMS0180</v>
      </c>
      <c r="B94" s="7" t="str" cm="1">
        <f t="array" ref="B94">IFERROR(INDEX(Data!$B$2:$B$5000,$J94),"")</f>
        <v>Masterista Chocolate Malt Dinosaur 800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3</v>
      </c>
      <c r="E94" s="8" cm="1">
        <f t="array" ref="E94">IFERROR(INDEX(Data!$H$2:$H$5000,$J94),"")</f>
        <v>3</v>
      </c>
      <c r="F94" s="8" cm="1">
        <f t="array" ref="F94">IFERROR(INDEX(Data!$J$2:$J$5000,$J94),"")</f>
        <v>30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542</v>
      </c>
    </row>
    <row r="95" spans="1:10" x14ac:dyDescent="0.25">
      <c r="A95" s="7" t="str" cm="1">
        <f t="array" ref="A95">IFERROR(INDEX(Data!$A$2:$A$5000,$J95),IF(ROW()=2,"No data",""))</f>
        <v>PMS0075</v>
      </c>
      <c r="B95" s="7" t="str" cm="1">
        <f t="array" ref="B95">IFERROR(INDEX(Data!$B$2:$B$5000,$J95),"")</f>
        <v>ICE SHAKEN PEACH &amp; MANGO 1000 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2</v>
      </c>
      <c r="E95" s="8" cm="1">
        <f t="array" ref="E95">IFERROR(INDEX(Data!$H$2:$H$5000,$J95),"")</f>
        <v>12</v>
      </c>
      <c r="F95" s="8" cm="1">
        <f t="array" ref="F95">IFERROR(INDEX(Data!$J$2:$J$5000,$J95),"")</f>
        <v>5</v>
      </c>
      <c r="G95" s="8" cm="1">
        <f t="array" ref="G95">IFERROR(INDEX(Data!$N$2:$N$5000,$J95),"")</f>
        <v>2</v>
      </c>
      <c r="H95" s="8" cm="1">
        <f t="array" ref="H95">IFERROR(INDEX(Data!$P$2:$P$5000,$J95),"")</f>
        <v>10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450</v>
      </c>
    </row>
    <row r="96" spans="1:10" x14ac:dyDescent="0.25">
      <c r="A96" s="7" t="str" cm="1">
        <f t="array" ref="A96">IFERROR(INDEX(Data!$A$2:$A$5000,$J96),IF(ROW()=2,"No data",""))</f>
        <v>PMS0081</v>
      </c>
      <c r="B96" s="7" t="str" cm="1">
        <f t="array" ref="B96">IFERROR(INDEX(Data!$B$2:$B$5000,$J96),"")</f>
        <v>Ice Shaken Strawberry Tea 1 Kg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2</v>
      </c>
      <c r="E96" s="8" cm="1">
        <f t="array" ref="E96">IFERROR(INDEX(Data!$H$2:$H$5000,$J96),"")</f>
        <v>1</v>
      </c>
      <c r="F96" s="8" cm="1">
        <f t="array" ref="F96">IFERROR(INDEX(Data!$J$2:$J$5000,$J96),"")</f>
        <v>60.06</v>
      </c>
      <c r="G96" s="8" cm="1">
        <f t="array" ref="G96">IFERROR(INDEX(Data!$N$2:$N$5000,$J96),"")</f>
        <v>1</v>
      </c>
      <c r="H96" s="8" cm="1">
        <f t="array" ref="H96">IFERROR(INDEX(Data!$P$2:$P$5000,$J96),"")</f>
        <v>20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456</v>
      </c>
    </row>
    <row r="97" spans="1:10" x14ac:dyDescent="0.25">
      <c r="A97" s="7" t="str" cm="1">
        <f t="array" ref="A97">IFERROR(INDEX(Data!$A$2:$A$5000,$J97),IF(ROW()=2,"No data",""))</f>
        <v>PMS0092</v>
      </c>
      <c r="B97" s="7" t="str" cm="1">
        <f t="array" ref="B97">IFERROR(INDEX(Data!$B$2:$B$5000,$J97),"")</f>
        <v>Master House Blend 04 (60:40) M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58.666600000000003</v>
      </c>
      <c r="F97" s="8" cm="1">
        <f t="array" ref="F97">IFERROR(INDEX(Data!$J$2:$J$5000,$J97),"")</f>
        <v>1.0226999999999999</v>
      </c>
      <c r="G97" s="8" cm="1">
        <f t="array" ref="G97">IFERROR(INDEX(Data!$N$2:$N$5000,$J97),"")</f>
        <v>34</v>
      </c>
      <c r="H97" s="8" cm="1">
        <f t="array" ref="H97">IFERROR(INDEX(Data!$P$2:$P$5000,$J97),"")</f>
        <v>0.58819999999999995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465</v>
      </c>
    </row>
    <row r="98" spans="1:10" x14ac:dyDescent="0.25">
      <c r="A98" s="7" t="str" cm="1">
        <f t="array" ref="A98">IFERROR(INDEX(Data!$A$2:$A$5000,$J98),IF(ROW()=2,"No data",""))</f>
        <v>PMS0053</v>
      </c>
      <c r="B98" s="7" t="str" cm="1">
        <f t="array" ref="B98">IFERROR(INDEX(Data!$B$2:$B$5000,$J98),"")</f>
        <v>Ice Shaken Strawberry Lemonade (1000Gr/Pack)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1</v>
      </c>
      <c r="E98" s="8" cm="1">
        <f t="array" ref="E98">IFERROR(INDEX(Data!$H$2:$H$5000,$J98),"")</f>
        <v>9</v>
      </c>
      <c r="F98" s="8" cm="1">
        <f t="array" ref="F98">IFERROR(INDEX(Data!$J$2:$J$5000,$J98),"")</f>
        <v>3.3332999999999999</v>
      </c>
      <c r="G98" s="8" cm="1">
        <f t="array" ref="G98">IFERROR(INDEX(Data!$N$2:$N$5000,$J98),"")</f>
        <v>5</v>
      </c>
      <c r="H98" s="8" cm="1">
        <f t="array" ref="H98">IFERROR(INDEX(Data!$P$2:$P$5000,$J98),"")</f>
        <v>2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428</v>
      </c>
    </row>
    <row r="99" spans="1:10" x14ac:dyDescent="0.25">
      <c r="A99" s="7" t="str" cm="1">
        <f t="array" ref="A99">IFERROR(INDEX(Data!$A$2:$A$5000,$J99),IF(ROW()=2,"No data",""))</f>
        <v>PMS0121</v>
      </c>
      <c r="B99" s="7" t="str" cm="1">
        <f t="array" ref="B99">IFERROR(INDEX(Data!$B$2:$B$5000,$J99),"")</f>
        <v>Masterista Syrup Elderflower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2.5</v>
      </c>
      <c r="F99" s="8" cm="1">
        <f t="array" ref="F99">IFERROR(INDEX(Data!$J$2:$J$5000,$J99),"")</f>
        <v>12.004799999999999</v>
      </c>
      <c r="G99" s="8" cm="1">
        <f t="array" ref="G99">IFERROR(INDEX(Data!$N$2:$N$5000,$J99),"")</f>
        <v>6</v>
      </c>
      <c r="H99" s="8" cm="1">
        <f t="array" ref="H99">IFERROR(INDEX(Data!$P$2:$P$5000,$J99),"")</f>
        <v>1.6666000000000001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488</v>
      </c>
    </row>
    <row r="100" spans="1:10" x14ac:dyDescent="0.25">
      <c r="A100" s="7" t="str" cm="1">
        <f t="array" ref="A100">IFERROR(INDEX(Data!$A$2:$A$5000,$J100),IF(ROW()=2,"No data",""))</f>
        <v>PMS0001</v>
      </c>
      <c r="B100" s="7" t="str" cm="1">
        <f t="array" ref="B100">IFERROR(INDEX(Data!$B$2:$B$5000,$J100),"")</f>
        <v>Masterista Syrup Classic Caramel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376</v>
      </c>
    </row>
    <row r="101" spans="1:10" x14ac:dyDescent="0.25">
      <c r="A101" s="7" t="str" cm="1">
        <f t="array" ref="A101">IFERROR(INDEX(Data!$A$2:$A$5000,$J101),IF(ROW()=2,"No data",""))</f>
        <v>PMS0002</v>
      </c>
      <c r="B101" s="7" t="str" cm="1">
        <f t="array" ref="B101">IFERROR(INDEX(Data!$B$2:$B$5000,$J101),"")</f>
        <v>Masterista Syrup Creme Brulee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377</v>
      </c>
    </row>
    <row r="102" spans="1:10" x14ac:dyDescent="0.25">
      <c r="A102" s="7" t="str" cm="1">
        <f t="array" ref="A102">IFERROR(INDEX(Data!$A$2:$A$5000,$J102),IF(ROW()=2,"No data",""))</f>
        <v>PMS0003</v>
      </c>
      <c r="B102" s="7" t="str" cm="1">
        <f t="array" ref="B102">IFERROR(INDEX(Data!$B$2:$B$5000,$J102),"")</f>
        <v>Masterista Syrup French Vanilla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378</v>
      </c>
    </row>
    <row r="103" spans="1:10" x14ac:dyDescent="0.25">
      <c r="A103" s="7" t="str" cm="1">
        <f t="array" ref="A103">IFERROR(INDEX(Data!$A$2:$A$5000,$J103),IF(ROW()=2,"No data",""))</f>
        <v>PMS0004</v>
      </c>
      <c r="B103" s="7" t="str" cm="1">
        <f t="array" ref="B103">IFERROR(INDEX(Data!$B$2:$B$5000,$J103),"")</f>
        <v>Masterista Syrup Natural Mint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379</v>
      </c>
    </row>
    <row r="104" spans="1:10" x14ac:dyDescent="0.25">
      <c r="A104" s="7" t="str" cm="1">
        <f t="array" ref="A104">IFERROR(INDEX(Data!$A$2:$A$5000,$J104),IF(ROW()=2,"No data",""))</f>
        <v>PMS0005</v>
      </c>
      <c r="B104" s="7" t="str" cm="1">
        <f t="array" ref="B104">IFERROR(INDEX(Data!$B$2:$B$5000,$J104),"")</f>
        <v>Masterista Syrup Premium Hazelnut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380</v>
      </c>
    </row>
    <row r="105" spans="1:10" x14ac:dyDescent="0.25">
      <c r="A105" s="7" t="str" cm="1">
        <f t="array" ref="A105">IFERROR(INDEX(Data!$A$2:$A$5000,$J105),IF(ROW()=2,"No data",""))</f>
        <v>PMS0006</v>
      </c>
      <c r="B105" s="7" t="str" cm="1">
        <f t="array" ref="B105">IFERROR(INDEX(Data!$B$2:$B$5000,$J105),"")</f>
        <v>Masterista Syrup Traditional Klepon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381</v>
      </c>
    </row>
    <row r="106" spans="1:10" x14ac:dyDescent="0.25">
      <c r="A106" s="7" t="str" cm="1">
        <f t="array" ref="A106">IFERROR(INDEX(Data!$A$2:$A$5000,$J106),IF(ROW()=2,"No data",""))</f>
        <v>PMS0007</v>
      </c>
      <c r="B106" s="7" t="str" cm="1">
        <f t="array" ref="B106">IFERROR(INDEX(Data!$B$2:$B$5000,$J106),"")</f>
        <v>Masterista Syrup Tropical Lychee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382</v>
      </c>
    </row>
    <row r="107" spans="1:10" x14ac:dyDescent="0.25">
      <c r="A107" s="7" t="str" cm="1">
        <f t="array" ref="A107">IFERROR(INDEX(Data!$A$2:$A$5000,$J107),IF(ROW()=2,"No data",""))</f>
        <v>PMS0008</v>
      </c>
      <c r="B107" s="7" t="str" cm="1">
        <f t="array" ref="B107">IFERROR(INDEX(Data!$B$2:$B$5000,$J107),"")</f>
        <v>Masterista Syrup Green Apple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383</v>
      </c>
    </row>
    <row r="108" spans="1:10" x14ac:dyDescent="0.25">
      <c r="A108" s="7" t="str" cm="1">
        <f t="array" ref="A108">IFERROR(INDEX(Data!$A$2:$A$5000,$J108),IF(ROW()=2,"No data",""))</f>
        <v>PMS0009</v>
      </c>
      <c r="B108" s="7" t="str" cm="1">
        <f t="array" ref="B108">IFERROR(INDEX(Data!$B$2:$B$5000,$J108),"")</f>
        <v>Masterista Syrup Passion Fruit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384</v>
      </c>
    </row>
    <row r="109" spans="1:10" x14ac:dyDescent="0.25">
      <c r="A109" s="7" t="str" cm="1">
        <f t="array" ref="A109">IFERROR(INDEX(Data!$A$2:$A$5000,$J109),IF(ROW()=2,"No data",""))</f>
        <v>PMS0010</v>
      </c>
      <c r="B109" s="7" t="str" cm="1">
        <f t="array" ref="B109">IFERROR(INDEX(Data!$B$2:$B$5000,$J109),"")</f>
        <v>Masterista Syrup Toffee Popcorn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385</v>
      </c>
    </row>
    <row r="110" spans="1:10" x14ac:dyDescent="0.25">
      <c r="A110" s="7" t="str" cm="1">
        <f t="array" ref="A110">IFERROR(INDEX(Data!$A$2:$A$5000,$J110),IF(ROW()=2,"No data",""))</f>
        <v>PMS0011</v>
      </c>
      <c r="B110" s="7" t="str" cm="1">
        <f t="array" ref="B110">IFERROR(INDEX(Data!$B$2:$B$5000,$J110),"")</f>
        <v>Masterista Syrup Coffee &amp; Rootbeer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386</v>
      </c>
    </row>
    <row r="111" spans="1:10" x14ac:dyDescent="0.25">
      <c r="A111" s="7" t="str" cm="1">
        <f t="array" ref="A111">IFERROR(INDEX(Data!$A$2:$A$5000,$J111),IF(ROW()=2,"No data",""))</f>
        <v>PMS0012</v>
      </c>
      <c r="B111" s="7" t="str" cm="1">
        <f t="array" ref="B111">IFERROR(INDEX(Data!$B$2:$B$5000,$J111),"")</f>
        <v>Masterista Syrup Peach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387</v>
      </c>
    </row>
    <row r="112" spans="1:10" x14ac:dyDescent="0.25">
      <c r="A112" s="7" t="str" cm="1">
        <f t="array" ref="A112">IFERROR(INDEX(Data!$A$2:$A$5000,$J112),IF(ROW()=2,"No data",""))</f>
        <v>PMS0013</v>
      </c>
      <c r="B112" s="7" t="str" cm="1">
        <f t="array" ref="B112">IFERROR(INDEX(Data!$B$2:$B$5000,$J112),"")</f>
        <v>Masterista Syrup Irish Cream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388</v>
      </c>
    </row>
    <row r="113" spans="1:10" x14ac:dyDescent="0.25">
      <c r="A113" s="7" t="str" cm="1">
        <f t="array" ref="A113">IFERROR(INDEX(Data!$A$2:$A$5000,$J113),IF(ROW()=2,"No data",""))</f>
        <v>PMS0014</v>
      </c>
      <c r="B113" s="7" t="str" cm="1">
        <f t="array" ref="B113">IFERROR(INDEX(Data!$B$2:$B$5000,$J113),"")</f>
        <v>Masterista Syrup Cranberries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389</v>
      </c>
    </row>
    <row r="114" spans="1:10" x14ac:dyDescent="0.25">
      <c r="A114" s="7" t="str" cm="1">
        <f t="array" ref="A114">IFERROR(INDEX(Data!$A$2:$A$5000,$J114),IF(ROW()=2,"No data",""))</f>
        <v>PMS0015</v>
      </c>
      <c r="B114" s="7" t="str" cm="1">
        <f t="array" ref="B114">IFERROR(INDEX(Data!$B$2:$B$5000,$J114),"")</f>
        <v>Masterista Syrup Blackcurrant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390</v>
      </c>
    </row>
    <row r="115" spans="1:10" x14ac:dyDescent="0.25">
      <c r="A115" s="7" t="str" cm="1">
        <f t="array" ref="A115">IFERROR(INDEX(Data!$A$2:$A$5000,$J115),IF(ROW()=2,"No data",""))</f>
        <v>PMS0016</v>
      </c>
      <c r="B115" s="7" t="str" cm="1">
        <f t="array" ref="B115">IFERROR(INDEX(Data!$B$2:$B$5000,$J115),"")</f>
        <v>Masterista Syrup Strawberry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391</v>
      </c>
    </row>
    <row r="116" spans="1:10" x14ac:dyDescent="0.25">
      <c r="A116" s="7" t="str" cm="1">
        <f t="array" ref="A116">IFERROR(INDEX(Data!$A$2:$A$5000,$J116),IF(ROW()=2,"No data",""))</f>
        <v>PMS0017</v>
      </c>
      <c r="B116" s="7" t="str" cm="1">
        <f t="array" ref="B116">IFERROR(INDEX(Data!$B$2:$B$5000,$J116),"")</f>
        <v>Masterista Syrup Vanilla Tradition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392</v>
      </c>
    </row>
    <row r="117" spans="1:10" x14ac:dyDescent="0.25">
      <c r="A117" s="7" t="str" cm="1">
        <f t="array" ref="A117">IFERROR(INDEX(Data!$A$2:$A$5000,$J117),IF(ROW()=2,"No data",""))</f>
        <v>PMS0018</v>
      </c>
      <c r="B117" s="7" t="str" cm="1">
        <f t="array" ref="B117">IFERROR(INDEX(Data!$B$2:$B$5000,$J117),"")</f>
        <v>Masterista Syrup Rose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393</v>
      </c>
    </row>
    <row r="118" spans="1:10" x14ac:dyDescent="0.25">
      <c r="A118" s="7" t="str" cm="1">
        <f t="array" ref="A118">IFERROR(INDEX(Data!$A$2:$A$5000,$J118),IF(ROW()=2,"No data",""))</f>
        <v>PMS0019</v>
      </c>
      <c r="B118" s="7" t="str" cm="1">
        <f t="array" ref="B118">IFERROR(INDEX(Data!$B$2:$B$5000,$J118),"")</f>
        <v>Masterista Syrup Grenadine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394</v>
      </c>
    </row>
    <row r="119" spans="1:10" x14ac:dyDescent="0.25">
      <c r="A119" s="7" t="str" cm="1">
        <f t="array" ref="A119">IFERROR(INDEX(Data!$A$2:$A$5000,$J119),IF(ROW()=2,"No data",""))</f>
        <v>PMS0020</v>
      </c>
      <c r="B119" s="7" t="str" cm="1">
        <f t="array" ref="B119">IFERROR(INDEX(Data!$B$2:$B$5000,$J119),"")</f>
        <v>Masterista Syrup Hibiscus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395</v>
      </c>
    </row>
    <row r="120" spans="1:10" x14ac:dyDescent="0.25">
      <c r="A120" s="7" t="str" cm="1">
        <f t="array" ref="A120">IFERROR(INDEX(Data!$A$2:$A$5000,$J120),IF(ROW()=2,"No data",""))</f>
        <v>PMS0021</v>
      </c>
      <c r="B120" s="7" t="str" cm="1">
        <f t="array" ref="B120">IFERROR(INDEX(Data!$B$2:$B$5000,$J120),"")</f>
        <v>Masterista Syrup Lavender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396</v>
      </c>
    </row>
    <row r="121" spans="1:10" x14ac:dyDescent="0.25">
      <c r="A121" s="7" t="str" cm="1">
        <f t="array" ref="A121">IFERROR(INDEX(Data!$A$2:$A$5000,$J121),IF(ROW()=2,"No data",""))</f>
        <v>PMS0022</v>
      </c>
      <c r="B121" s="7" t="str" cm="1">
        <f t="array" ref="B121">IFERROR(INDEX(Data!$B$2:$B$5000,$J121),"")</f>
        <v>Masterista Syrup Pandan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397</v>
      </c>
    </row>
    <row r="122" spans="1:10" x14ac:dyDescent="0.25">
      <c r="A122" s="7" t="str" cm="1">
        <f t="array" ref="A122">IFERROR(INDEX(Data!$A$2:$A$5000,$J122),IF(ROW()=2,"No data",""))</f>
        <v>PMS0023</v>
      </c>
      <c r="B122" s="7" t="str" cm="1">
        <f t="array" ref="B122">IFERROR(INDEX(Data!$B$2:$B$5000,$J122),"")</f>
        <v>Masterista Syrup Blue Curacao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398</v>
      </c>
    </row>
    <row r="123" spans="1:10" x14ac:dyDescent="0.25">
      <c r="A123" s="7" t="str" cm="1">
        <f t="array" ref="A123">IFERROR(INDEX(Data!$A$2:$A$5000,$J123),IF(ROW()=2,"No data",""))</f>
        <v>PMS0025</v>
      </c>
      <c r="B123" s="7" t="str" cm="1">
        <f t="array" ref="B123">IFERROR(INDEX(Data!$B$2:$B$5000,$J123),"")</f>
        <v>Masterista Matcha Vanilla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400</v>
      </c>
    </row>
    <row r="124" spans="1:10" x14ac:dyDescent="0.25">
      <c r="A124" s="7" t="str" cm="1">
        <f t="array" ref="A124">IFERROR(INDEX(Data!$A$2:$A$5000,$J124),IF(ROW()=2,"No data",""))</f>
        <v>PMS0030</v>
      </c>
      <c r="B124" s="7" t="str" cm="1">
        <f t="array" ref="B124">IFERROR(INDEX(Data!$B$2:$B$5000,$J124),"")</f>
        <v>Masterista Banana Cream Base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PMS0032</v>
      </c>
      <c r="B125" s="7" t="str" cm="1">
        <f t="array" ref="B125">IFERROR(INDEX(Data!$B$2:$B$5000,$J125),"")</f>
        <v>Flavorista Aren Sugar Liquid 1300Gr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407</v>
      </c>
    </row>
    <row r="126" spans="1:10" x14ac:dyDescent="0.25">
      <c r="A126" s="7" t="str" cm="1">
        <f t="array" ref="A126">IFERROR(INDEX(Data!$A$2:$A$5000,$J126),IF(ROW()=2,"No data",""))</f>
        <v>PMS0035</v>
      </c>
      <c r="B126" s="7" t="str" cm="1">
        <f t="array" ref="B126">IFERROR(INDEX(Data!$B$2:$B$5000,$J126),"")</f>
        <v>Masterista Syrup RUM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410</v>
      </c>
    </row>
    <row r="127" spans="1:10" x14ac:dyDescent="0.25">
      <c r="A127" s="7" t="str" cm="1">
        <f t="array" ref="A127">IFERROR(INDEX(Data!$A$2:$A$5000,$J127),IF(ROW()=2,"No data",""))</f>
        <v>PMS0043</v>
      </c>
      <c r="B127" s="7" t="str" cm="1">
        <f t="array" ref="B127">IFERROR(INDEX(Data!$B$2:$B$5000,$J127),"")</f>
        <v>Flavorista Cookies &amp; Cream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418</v>
      </c>
    </row>
    <row r="128" spans="1:10" x14ac:dyDescent="0.25">
      <c r="A128" s="7" t="str" cm="1">
        <f t="array" ref="A128">IFERROR(INDEX(Data!$A$2:$A$5000,$J128),IF(ROW()=2,"No data",""))</f>
        <v>PMS0044</v>
      </c>
      <c r="B128" s="7" t="str" cm="1">
        <f t="array" ref="B128">IFERROR(INDEX(Data!$B$2:$B$5000,$J128),"")</f>
        <v>Flavorista Mango Manise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419</v>
      </c>
    </row>
    <row r="129" spans="1:10" x14ac:dyDescent="0.25">
      <c r="A129" s="7" t="str" cm="1">
        <f t="array" ref="A129">IFERROR(INDEX(Data!$A$2:$A$5000,$J129),IF(ROW()=2,"No data",""))</f>
        <v>PMS0045</v>
      </c>
      <c r="B129" s="7" t="str" cm="1">
        <f t="array" ref="B129">IFERROR(INDEX(Data!$B$2:$B$5000,$J129),"")</f>
        <v>Flavorista Buttery Avocado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420</v>
      </c>
    </row>
    <row r="130" spans="1:10" x14ac:dyDescent="0.25">
      <c r="A130" s="7" t="str" cm="1">
        <f t="array" ref="A130">IFERROR(INDEX(Data!$A$2:$A$5000,$J130),IF(ROW()=2,"No data",""))</f>
        <v>PMS0046</v>
      </c>
      <c r="B130" s="7" t="str" cm="1">
        <f t="array" ref="B130">IFERROR(INDEX(Data!$B$2:$B$5000,$J130),"")</f>
        <v>Flavorista Vanilla Non Dairy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421</v>
      </c>
    </row>
    <row r="131" spans="1:10" x14ac:dyDescent="0.25">
      <c r="A131" s="7" t="str" cm="1">
        <f t="array" ref="A131">IFERROR(INDEX(Data!$A$2:$A$5000,$J131),IF(ROW()=2,"No data",""))</f>
        <v>PMS0047</v>
      </c>
      <c r="B131" s="7" t="str" cm="1">
        <f t="array" ref="B131">IFERROR(INDEX(Data!$B$2:$B$5000,$J131),"")</f>
        <v>Flavorista Strawberry Joy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1.5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422</v>
      </c>
    </row>
    <row r="132" spans="1:10" x14ac:dyDescent="0.25">
      <c r="A132" s="7" t="str" cm="1">
        <f t="array" ref="A132">IFERROR(INDEX(Data!$A$2:$A$5000,$J132),IF(ROW()=2,"No data",""))</f>
        <v>PMS0048</v>
      </c>
      <c r="B132" s="7" t="str" cm="1">
        <f t="array" ref="B132">IFERROR(INDEX(Data!$B$2:$B$5000,$J132),"")</f>
        <v>Flavorista Hokaido Banana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423</v>
      </c>
    </row>
    <row r="133" spans="1:10" x14ac:dyDescent="0.25">
      <c r="A133" s="7" t="str" cm="1">
        <f t="array" ref="A133">IFERROR(INDEX(Data!$A$2:$A$5000,$J133),IF(ROW()=2,"No data",""))</f>
        <v>PMS0049</v>
      </c>
      <c r="B133" s="7" t="str" cm="1">
        <f t="array" ref="B133">IFERROR(INDEX(Data!$B$2:$B$5000,$J133),"")</f>
        <v>Flavorista Italian Tiramisu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424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430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431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432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433</v>
      </c>
    </row>
    <row r="138" spans="1:10" x14ac:dyDescent="0.25">
      <c r="A138" s="7" t="str" cm="1">
        <f t="array" ref="A138">IFERROR(INDEX(Data!$A$2:$A$5000,$J138),IF(ROW()=2,"No data",""))</f>
        <v>PMS0060</v>
      </c>
      <c r="B138" s="7" t="str" cm="1">
        <f t="array" ref="B138">IFERROR(INDEX(Data!$B$2:$B$5000,$J138),"")</f>
        <v>Masterista Syrup Salted Caramel 750ML</v>
      </c>
      <c r="C138" s="7" t="str" cm="1">
        <f t="array" ref="C138">IFERROR(INDEX(Data!$C$2:$C$5000,$J138),"")</f>
        <v>BTL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435</v>
      </c>
    </row>
    <row r="139" spans="1:10" x14ac:dyDescent="0.25">
      <c r="A139" s="7" t="str" cm="1">
        <f t="array" ref="A139">IFERROR(INDEX(Data!$A$2:$A$5000,$J139),IF(ROW()=2,"No data",""))</f>
        <v>PMS0061</v>
      </c>
      <c r="B139" s="7" t="str" cm="1">
        <f t="array" ref="B139">IFERROR(INDEX(Data!$B$2:$B$5000,$J139),"")</f>
        <v>Frappe Powder - Caramel Dark Chocolate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436</v>
      </c>
    </row>
    <row r="140" spans="1:10" x14ac:dyDescent="0.25">
      <c r="A140" s="7" t="str" cm="1">
        <f t="array" ref="A140">IFERROR(INDEX(Data!$A$2:$A$5000,$J140),IF(ROW()=2,"No data",""))</f>
        <v>PMS0065</v>
      </c>
      <c r="B140" s="7" t="str" cm="1">
        <f t="array" ref="B140">IFERROR(INDEX(Data!$B$2:$B$5000,$J140),"")</f>
        <v>Frappe Bubble Gum Expecta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440</v>
      </c>
    </row>
    <row r="141" spans="1:10" x14ac:dyDescent="0.25">
      <c r="A141" s="7" t="str" cm="1">
        <f t="array" ref="A141">IFERROR(INDEX(Data!$A$2:$A$5000,$J141),IF(ROW()=2,"No data",""))</f>
        <v>PMS0066</v>
      </c>
      <c r="B141" s="7" t="str" cm="1">
        <f t="array" ref="B141">IFERROR(INDEX(Data!$B$2:$B$5000,$J141),"")</f>
        <v>Masterista Fruit Base Orange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441</v>
      </c>
    </row>
    <row r="142" spans="1:10" x14ac:dyDescent="0.25">
      <c r="A142" s="7" t="str" cm="1">
        <f t="array" ref="A142">IFERROR(INDEX(Data!$A$2:$A$5000,$J142),IF(ROW()=2,"No data",""))</f>
        <v>PMS0067</v>
      </c>
      <c r="B142" s="7" t="str" cm="1">
        <f t="array" ref="B142">IFERROR(INDEX(Data!$B$2:$B$5000,$J142),"")</f>
        <v>Masterista Fruit Base Manggo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442</v>
      </c>
    </row>
    <row r="143" spans="1:10" x14ac:dyDescent="0.25">
      <c r="A143" s="7" t="str" cm="1">
        <f t="array" ref="A143">IFERROR(INDEX(Data!$A$2:$A$5000,$J143),IF(ROW()=2,"No data",""))</f>
        <v>PMS0068</v>
      </c>
      <c r="B143" s="7" t="str" cm="1">
        <f t="array" ref="B143">IFERROR(INDEX(Data!$B$2:$B$5000,$J143),"")</f>
        <v>Masterista Fruit Base Lemon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443</v>
      </c>
    </row>
    <row r="144" spans="1:10" x14ac:dyDescent="0.25">
      <c r="A144" s="7" t="str" cm="1">
        <f t="array" ref="A144">IFERROR(INDEX(Data!$A$2:$A$5000,$J144),IF(ROW()=2,"No data",""))</f>
        <v>PMS0069</v>
      </c>
      <c r="B144" s="7" t="str" cm="1">
        <f t="array" ref="B144">IFERROR(INDEX(Data!$B$2:$B$5000,$J144),"")</f>
        <v>Masterista Fruit Base Pineapple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444</v>
      </c>
    </row>
    <row r="145" spans="1:10" x14ac:dyDescent="0.25">
      <c r="A145" s="7" t="str" cm="1">
        <f t="array" ref="A145">IFERROR(INDEX(Data!$A$2:$A$5000,$J145),IF(ROW()=2,"No data",""))</f>
        <v>PMS0070</v>
      </c>
      <c r="B145" s="7" t="str" cm="1">
        <f t="array" ref="B145">IFERROR(INDEX(Data!$B$2:$B$5000,$J145),"")</f>
        <v>Flavorista Super Matcha (1000Gr/Pack)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445</v>
      </c>
    </row>
    <row r="146" spans="1:10" x14ac:dyDescent="0.25">
      <c r="A146" s="7" t="str" cm="1">
        <f t="array" ref="A146">IFERROR(INDEX(Data!$A$2:$A$5000,$J146),IF(ROW()=2,"No data",""))</f>
        <v>PMS0071</v>
      </c>
      <c r="B146" s="7" t="str" cm="1">
        <f t="array" ref="B146">IFERROR(INDEX(Data!$B$2:$B$5000,$J146),"")</f>
        <v>MASTERISTA FRAPPE POWDER - VANILLA BUTTER CREAM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446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448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449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452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453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460</v>
      </c>
    </row>
    <row r="152" spans="1:10" x14ac:dyDescent="0.25">
      <c r="A152" s="7" t="str" cm="1">
        <f t="array" ref="A152">IFERROR(INDEX(Data!$A$2:$A$5000,$J152),IF(ROW()=2,"No data",""))</f>
        <v>PMS0087</v>
      </c>
      <c r="B152" s="7" t="str" cm="1">
        <f t="array" ref="B152">IFERROR(INDEX(Data!$B$2:$B$5000,$J152),"")</f>
        <v>Flavorista Coffee Latte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17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462</v>
      </c>
    </row>
    <row r="153" spans="1:10" x14ac:dyDescent="0.25">
      <c r="A153" s="7" t="str" cm="1">
        <f t="array" ref="A153">IFERROR(INDEX(Data!$A$2:$A$5000,$J153),IF(ROW()=2,"No data",""))</f>
        <v>PMS0091</v>
      </c>
      <c r="B153" s="7" t="str" cm="1">
        <f t="array" ref="B153">IFERROR(INDEX(Data!$B$2:$B$5000,$J153),"")</f>
        <v>Flavorista Coffee Mate Creamer 500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464</v>
      </c>
    </row>
    <row r="154" spans="1:10" x14ac:dyDescent="0.25">
      <c r="A154" s="7" t="str" cm="1">
        <f t="array" ref="A154">IFERROR(INDEX(Data!$A$2:$A$5000,$J154),IF(ROW()=2,"No data",""))</f>
        <v>PMS0099</v>
      </c>
      <c r="B154" s="7" t="str" cm="1">
        <f t="array" ref="B154">IFERROR(INDEX(Data!$B$2:$B$5000,$J154),"")</f>
        <v>Flavourista Syrup Lychee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471</v>
      </c>
    </row>
    <row r="155" spans="1:10" x14ac:dyDescent="0.25">
      <c r="A155" s="7" t="str" cm="1">
        <f t="array" ref="A155">IFERROR(INDEX(Data!$A$2:$A$5000,$J155),IF(ROW()=2,"No data",""))</f>
        <v>PMS0100</v>
      </c>
      <c r="B155" s="7" t="str" cm="1">
        <f t="array" ref="B155">IFERROR(INDEX(Data!$B$2:$B$5000,$J155),"")</f>
        <v>Flavourista Syrup Strawberry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472</v>
      </c>
    </row>
    <row r="156" spans="1:10" x14ac:dyDescent="0.25">
      <c r="A156" s="7" t="str" cm="1">
        <f t="array" ref="A156">IFERROR(INDEX(Data!$A$2:$A$5000,$J156),IF(ROW()=2,"No data",""))</f>
        <v>PMS0101</v>
      </c>
      <c r="B156" s="7" t="str" cm="1">
        <f t="array" ref="B156">IFERROR(INDEX(Data!$B$2:$B$5000,$J156),"")</f>
        <v>Flavourista Syrup Mango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473</v>
      </c>
    </row>
    <row r="157" spans="1:10" x14ac:dyDescent="0.25">
      <c r="A157" s="7" t="str" cm="1">
        <f t="array" ref="A157">IFERROR(INDEX(Data!$A$2:$A$5000,$J157),IF(ROW()=2,"No data",""))</f>
        <v>PMS0102</v>
      </c>
      <c r="B157" s="7" t="str" cm="1">
        <f t="array" ref="B157">IFERROR(INDEX(Data!$B$2:$B$5000,$J157),"")</f>
        <v>Flavourista Syrup Vanilla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474</v>
      </c>
    </row>
    <row r="158" spans="1:10" x14ac:dyDescent="0.25">
      <c r="A158" s="7" t="str" cm="1">
        <f t="array" ref="A158">IFERROR(INDEX(Data!$A$2:$A$5000,$J158),IF(ROW()=2,"No data",""))</f>
        <v>PMS0103</v>
      </c>
      <c r="B158" s="7" t="str" cm="1">
        <f t="array" ref="B158">IFERROR(INDEX(Data!$B$2:$B$5000,$J158),"")</f>
        <v>Flavourista Syrup Hazelnut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475</v>
      </c>
    </row>
    <row r="159" spans="1:10" x14ac:dyDescent="0.25">
      <c r="A159" s="7" t="str" cm="1">
        <f t="array" ref="A159">IFERROR(INDEX(Data!$A$2:$A$5000,$J159),IF(ROW()=2,"No data",""))</f>
        <v>PMS0104</v>
      </c>
      <c r="B159" s="7" t="str" cm="1">
        <f t="array" ref="B159">IFERROR(INDEX(Data!$B$2:$B$5000,$J159),"")</f>
        <v>Flavourista Syrup Green Apple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476</v>
      </c>
    </row>
    <row r="160" spans="1:10" x14ac:dyDescent="0.25">
      <c r="A160" s="7" t="str" cm="1">
        <f t="array" ref="A160">IFERROR(INDEX(Data!$A$2:$A$5000,$J160),IF(ROW()=2,"No data",""))</f>
        <v>PMS0106</v>
      </c>
      <c r="B160" s="7" t="str" cm="1">
        <f t="array" ref="B160">IFERROR(INDEX(Data!$B$2:$B$5000,$J160),"")</f>
        <v>Flavourista Syrup Blue Curacao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477</v>
      </c>
    </row>
    <row r="161" spans="1:10" x14ac:dyDescent="0.25">
      <c r="A161" s="7" t="str" cm="1">
        <f t="array" ref="A161">IFERROR(INDEX(Data!$A$2:$A$5000,$J161),IF(ROW()=2,"No data",""))</f>
        <v>PMS0107</v>
      </c>
      <c r="B161" s="7" t="str" cm="1">
        <f t="array" ref="B161">IFERROR(INDEX(Data!$B$2:$B$5000,$J161),"")</f>
        <v>Flavourista Syrup Salted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478</v>
      </c>
    </row>
    <row r="162" spans="1:10" x14ac:dyDescent="0.25">
      <c r="A162" s="7" t="str" cm="1">
        <f t="array" ref="A162">IFERROR(INDEX(Data!$A$2:$A$5000,$J162),IF(ROW()=2,"No data",""))</f>
        <v>PMS0108</v>
      </c>
      <c r="B162" s="7" t="str" cm="1">
        <f t="array" ref="B162">IFERROR(INDEX(Data!$B$2:$B$5000,$J162),"")</f>
        <v>Flavourista Syrup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479</v>
      </c>
    </row>
    <row r="163" spans="1:10" x14ac:dyDescent="0.25">
      <c r="A163" s="7" t="str" cm="1">
        <f t="array" ref="A163">IFERROR(INDEX(Data!$A$2:$A$5000,$J163),IF(ROW()=2,"No data",""))</f>
        <v>PMS0111</v>
      </c>
      <c r="B163" s="7" t="str" cm="1">
        <f t="array" ref="B163">IFERROR(INDEX(Data!$B$2:$B$5000,$J163),"")</f>
        <v>Masterista Bitter Dark Chocolate 800gr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482</v>
      </c>
    </row>
    <row r="164" spans="1:10" x14ac:dyDescent="0.25">
      <c r="A164" s="7" t="str" cm="1">
        <f t="array" ref="A164">IFERROR(INDEX(Data!$A$2:$A$5000,$J164),IF(ROW()=2,"No data",""))</f>
        <v>PMS0124</v>
      </c>
      <c r="B164" s="7" t="str" cm="1">
        <f t="array" ref="B164">IFERROR(INDEX(Data!$B$2:$B$5000,$J164),"")</f>
        <v>Masterista Syrup Almond Roca 850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2.5</v>
      </c>
      <c r="F164" s="8" cm="1">
        <f t="array" ref="F164">IFERROR(INDEX(Data!$J$2:$J$5000,$J164),"")</f>
        <v>0</v>
      </c>
      <c r="G164" s="8" cm="1">
        <f t="array" ref="G164">IFERROR(INDEX(Data!$N$2:$N$5000,$J164),"")</f>
        <v>2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491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495</v>
      </c>
    </row>
    <row r="166" spans="1:10" x14ac:dyDescent="0.25">
      <c r="A166" s="7" t="str" cm="1">
        <f t="array" ref="A166">IFERROR(INDEX(Data!$A$2:$A$5000,$J166),IF(ROW()=2,"No data",""))</f>
        <v>PMS0155</v>
      </c>
      <c r="B166" s="7" t="str" cm="1">
        <f t="array" ref="B166">IFERROR(INDEX(Data!$B$2:$B$5000,$J166),"")</f>
        <v>Flavourista Syrup Pandan 1000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2.6665999999999999</v>
      </c>
      <c r="F166" s="8" cm="1">
        <f t="array" ref="F166">IFERROR(INDEX(Data!$J$2:$J$5000,$J166),"")</f>
        <v>0</v>
      </c>
      <c r="G166" s="8" cm="1">
        <f t="array" ref="G166">IFERROR(INDEX(Data!$N$2:$N$5000,$J166),"")</f>
        <v>3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518</v>
      </c>
    </row>
    <row r="167" spans="1:10" x14ac:dyDescent="0.25">
      <c r="A167" s="7" t="str" cm="1">
        <f t="array" ref="A167">IFERROR(INDEX(Data!$A$2:$A$5000,$J167),IF(ROW()=2,"No data",""))</f>
        <v>PMS0156</v>
      </c>
      <c r="B167" s="7" t="str" cm="1">
        <f t="array" ref="B167">IFERROR(INDEX(Data!$B$2:$B$5000,$J167),"")</f>
        <v>Flavourista Syrup Hazelnut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29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519</v>
      </c>
    </row>
    <row r="168" spans="1:10" x14ac:dyDescent="0.25">
      <c r="A168" s="7" t="str" cm="1">
        <f t="array" ref="A168">IFERROR(INDEX(Data!$A$2:$A$5000,$J168),IF(ROW()=2,"No data",""))</f>
        <v>PMS0157</v>
      </c>
      <c r="B168" s="7" t="str" cm="1">
        <f t="array" ref="B168">IFERROR(INDEX(Data!$B$2:$B$5000,$J168),"")</f>
        <v>Masterista Syrup Spicy Ginger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</v>
      </c>
      <c r="F168" s="8" cm="1">
        <f t="array" ref="F168">IFERROR(INDEX(Data!$J$2:$J$5000,$J168),"")</f>
        <v>0</v>
      </c>
      <c r="G168" s="8" cm="1">
        <f t="array" ref="G168">IFERROR(INDEX(Data!$N$2:$N$5000,$J168),"")</f>
        <v>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520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521</v>
      </c>
    </row>
    <row r="170" spans="1:10" x14ac:dyDescent="0.25">
      <c r="A170" s="7" t="str" cm="1">
        <f t="array" ref="A170">IFERROR(INDEX(Data!$A$2:$A$5000,$J170),IF(ROW()=2,"No data",""))</f>
        <v>PMS0161</v>
      </c>
      <c r="B170" s="7" t="str" cm="1">
        <f t="array" ref="B170">IFERROR(INDEX(Data!$B$2:$B$5000,$J170),"")</f>
        <v>Cocofreo Soft Ice Cream Belgian Chocolate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6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523</v>
      </c>
    </row>
    <row r="171" spans="1:10" x14ac:dyDescent="0.25">
      <c r="A171" s="7" t="str" cm="1">
        <f t="array" ref="A171">IFERROR(INDEX(Data!$A$2:$A$5000,$J171),IF(ROW()=2,"No data",""))</f>
        <v>PMS0168</v>
      </c>
      <c r="B171" s="7" t="str" cm="1">
        <f t="array" ref="B171">IFERROR(INDEX(Data!$B$2:$B$5000,$J171),"")</f>
        <v>Flavourista Syrup Mur 1000 Gr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530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3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536</v>
      </c>
    </row>
    <row r="173" spans="1:10" x14ac:dyDescent="0.25">
      <c r="A173" s="7" t="str" cm="1">
        <f t="array" ref="A173">IFERROR(INDEX(Data!$A$2:$A$5000,$J173),IF(ROW()=2,"No data",""))</f>
        <v>PMS0176</v>
      </c>
      <c r="B173" s="7" t="str" cm="1">
        <f t="array" ref="B173">IFERROR(INDEX(Data!$B$2:$B$5000,$J173),"")</f>
        <v>Masterista Syrup Melon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25.5</v>
      </c>
      <c r="F173" s="8" cm="1">
        <f t="array" ref="F173">IFERROR(INDEX(Data!$J$2:$J$5000,$J173),"")</f>
        <v>0</v>
      </c>
      <c r="G173" s="8" cm="1">
        <f t="array" ref="G173">IFERROR(INDEX(Data!$N$2:$N$5000,$J173),"")</f>
        <v>13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17.333300000000001</v>
      </c>
      <c r="F175" s="8" cm="1">
        <f t="array" ref="F175">IFERROR(INDEX(Data!$J$2:$J$5000,$J175),"")</f>
        <v>0</v>
      </c>
      <c r="G175" s="8" cm="1">
        <f t="array" ref="G175">IFERROR(INDEX(Data!$N$2:$N$5000,$J175),"")</f>
        <v>5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Jul 2026</v>
      </c>
      <c r="H1" s="6" t="str">
        <f>Data!P1</f>
        <v>Buffer Day (Tgl 1 sd 10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CKP1S-160</v>
      </c>
      <c r="B2" s="7" t="str" cm="1">
        <f t="array" ref="B2">IFERROR(INDEX(Data!$B$2:$B$5000,$J2),"")</f>
        <v>Daebak Soju Mango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408</v>
      </c>
      <c r="E2" s="8" cm="1">
        <f t="array" ref="E2">IFERROR(INDEX(Data!$H$2:$H$5000,$J2),"")</f>
        <v>779.33330000000001</v>
      </c>
      <c r="F2" s="8" cm="1">
        <f t="array" ref="F2">IFERROR(INDEX(Data!$J$2:$J$5000,$J2),"")</f>
        <v>15.7057</v>
      </c>
      <c r="G2" s="8" cm="1">
        <f t="array" ref="G2">IFERROR(INDEX(Data!$N$2:$N$5000,$J2),"")</f>
        <v>171</v>
      </c>
      <c r="H2" s="8" cm="1">
        <f t="array" ref="H2">IFERROR(INDEX(Data!$P$2:$P$5000,$J2),"")</f>
        <v>23.8596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175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346</v>
      </c>
      <c r="E3" s="8" cm="1">
        <f t="array" ref="E3">IFERROR(INDEX(Data!$H$2:$H$5000,$J3),"")</f>
        <v>1302</v>
      </c>
      <c r="F3" s="8" cm="1">
        <f t="array" ref="F3">IFERROR(INDEX(Data!$J$2:$J$5000,$J3),"")</f>
        <v>7.9722999999999997</v>
      </c>
      <c r="G3" s="8" cm="1">
        <f t="array" ref="G3">IFERROR(INDEX(Data!$N$2:$N$5000,$J3),"")</f>
        <v>225</v>
      </c>
      <c r="H3" s="8" cm="1">
        <f t="array" ref="H3">IFERROR(INDEX(Data!$P$2:$P$5000,$J3),"")</f>
        <v>15.377700000000001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CKP1S-166</v>
      </c>
      <c r="B4" s="7" t="str" cm="1">
        <f t="array" ref="B4">IFERROR(INDEX(Data!$B$2:$B$5000,$J4),"")</f>
        <v>Cap Tikus Original 320ml</v>
      </c>
      <c r="C4" s="7" t="str" cm="1">
        <f t="array" ref="C4">IFERROR(INDEX(Data!$C$2:$C$5000,$J4),"")</f>
        <v>BTL</v>
      </c>
      <c r="D4" s="8" cm="1">
        <f t="array" ref="D4">IFERROR(INDEX(Data!$D$2:$D$5000,$J4),"")</f>
        <v>162</v>
      </c>
      <c r="E4" s="8" cm="1">
        <f t="array" ref="E4">IFERROR(INDEX(Data!$H$2:$H$5000,$J4),"")</f>
        <v>155.33330000000001</v>
      </c>
      <c r="F4" s="8" cm="1">
        <f t="array" ref="F4">IFERROR(INDEX(Data!$J$2:$J$5000,$J4),"")</f>
        <v>31.288</v>
      </c>
      <c r="G4" s="8" cm="1">
        <f t="array" ref="G4">IFERROR(INDEX(Data!$N$2:$N$5000,$J4),"")</f>
        <v>14</v>
      </c>
      <c r="H4" s="8" cm="1">
        <f t="array" ref="H4">IFERROR(INDEX(Data!$P$2:$P$5000,$J4),"")</f>
        <v>115.71420000000001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181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551</v>
      </c>
    </row>
    <row r="6" spans="1:10" x14ac:dyDescent="0.25">
      <c r="A6" s="7" t="str" cm="1">
        <f t="array" ref="A6">IFERROR(INDEX(Data!$A$2:$A$5000,$J6),IF(ROW()=2,"No data",""))</f>
        <v>CKP1S-187</v>
      </c>
      <c r="B6" s="7" t="str" cm="1">
        <f t="array" ref="B6">IFERROR(INDEX(Data!$B$2:$B$5000,$J6),"")</f>
        <v>Cap Tikus Coffee 700ml</v>
      </c>
      <c r="C6" s="7" t="str" cm="1">
        <f t="array" ref="C6">IFERROR(INDEX(Data!$C$2:$C$5000,$J6),"")</f>
        <v>BTL</v>
      </c>
      <c r="D6" s="8" cm="1">
        <f t="array" ref="D6">IFERROR(INDEX(Data!$D$2:$D$5000,$J6),"")</f>
        <v>45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5</v>
      </c>
      <c r="H6" s="8" cm="1">
        <f t="array" ref="H6">IFERROR(INDEX(Data!$P$2:$P$5000,$J6),"")</f>
        <v>90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202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44</v>
      </c>
      <c r="E7" s="8" cm="1">
        <f t="array" ref="E7">IFERROR(INDEX(Data!$H$2:$H$5000,$J7),"")</f>
        <v>563.66660000000002</v>
      </c>
      <c r="F7" s="8" cm="1">
        <f t="array" ref="F7">IFERROR(INDEX(Data!$J$2:$J$5000,$J7),"")</f>
        <v>2.3418000000000001</v>
      </c>
      <c r="G7" s="8" cm="1">
        <f t="array" ref="G7">IFERROR(INDEX(Data!$N$2:$N$5000,$J7),"")</f>
        <v>133</v>
      </c>
      <c r="H7" s="8" cm="1">
        <f t="array" ref="H7">IFERROR(INDEX(Data!$P$2:$P$5000,$J7),"")</f>
        <v>3.3081999999999998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CKP1S-186</v>
      </c>
      <c r="B8" s="7" t="str" cm="1">
        <f t="array" ref="B8">IFERROR(INDEX(Data!$B$2:$B$5000,$J8),"")</f>
        <v>Cap Tikus Original 700ml</v>
      </c>
      <c r="C8" s="7" t="str" cm="1">
        <f t="array" ref="C8">IFERROR(INDEX(Data!$C$2:$C$5000,$J8),"")</f>
        <v>BTL</v>
      </c>
      <c r="D8" s="8" cm="1">
        <f t="array" ref="D8">IFERROR(INDEX(Data!$D$2:$D$5000,$J8),"")</f>
        <v>37</v>
      </c>
      <c r="E8" s="8" cm="1">
        <f t="array" ref="E8">IFERROR(INDEX(Data!$H$2:$H$5000,$J8),"")</f>
        <v>3.5</v>
      </c>
      <c r="F8" s="8" cm="1">
        <f t="array" ref="F8">IFERROR(INDEX(Data!$J$2:$J$5000,$J8),"")</f>
        <v>317.32409999999999</v>
      </c>
      <c r="G8" s="8" cm="1">
        <f t="array" ref="G8">IFERROR(INDEX(Data!$N$2:$N$5000,$J8),"")</f>
        <v>8</v>
      </c>
      <c r="H8" s="8" cm="1">
        <f t="array" ref="H8">IFERROR(INDEX(Data!$P$2:$P$5000,$J8),"")</f>
        <v>46.25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201</v>
      </c>
    </row>
    <row r="9" spans="1:10" x14ac:dyDescent="0.25">
      <c r="A9" s="7" t="str" cm="1">
        <f t="array" ref="A9">IFERROR(INDEX(Data!$A$2:$A$5000,$J9),IF(ROW()=2,"No data",""))</f>
        <v>CKP1S-154</v>
      </c>
      <c r="B9" s="7" t="str" cm="1">
        <f t="array" ref="B9">IFERROR(INDEX(Data!$B$2:$B$5000,$J9),"")</f>
        <v>Jinro Chamisul Soju Plum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19</v>
      </c>
      <c r="E9" s="8" cm="1">
        <f t="array" ref="E9">IFERROR(INDEX(Data!$H$2:$H$5000,$J9),"")</f>
        <v>13</v>
      </c>
      <c r="F9" s="8" cm="1">
        <f t="array" ref="F9">IFERROR(INDEX(Data!$J$2:$J$5000,$J9),"")</f>
        <v>43.849499999999999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173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18</v>
      </c>
      <c r="E10" s="8" cm="1">
        <f t="array" ref="E10">IFERROR(INDEX(Data!$H$2:$H$5000,$J10),"")</f>
        <v>27.333300000000001</v>
      </c>
      <c r="F10" s="8" cm="1">
        <f t="array" ref="F10">IFERROR(INDEX(Data!$J$2:$J$5000,$J10),"")</f>
        <v>19.7563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CKP1S-148</v>
      </c>
      <c r="B11" s="7" t="str" cm="1">
        <f t="array" ref="B11">IFERROR(INDEX(Data!$B$2:$B$5000,$J11),"")</f>
        <v>Seagram Gin 750ml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10</v>
      </c>
      <c r="E11" s="8" cm="1">
        <f t="array" ref="E11">IFERROR(INDEX(Data!$H$2:$H$5000,$J11),"")</f>
        <v>3</v>
      </c>
      <c r="F11" s="8" cm="1">
        <f t="array" ref="F11">IFERROR(INDEX(Data!$J$2:$J$5000,$J11),"")</f>
        <v>100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169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</v>
      </c>
      <c r="E12" s="8" cm="1">
        <f t="array" ref="E12">IFERROR(INDEX(Data!$H$2:$H$5000,$J12),"")</f>
        <v>23.666599999999999</v>
      </c>
      <c r="F12" s="8" cm="1">
        <f t="array" ref="F12">IFERROR(INDEX(Data!$J$2:$J$5000,$J12),"")</f>
        <v>10.1419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CKPS014</v>
      </c>
      <c r="B13" s="7" t="str" cm="1">
        <f t="array" ref="B13">IFERROR(INDEX(Data!$B$2:$B$5000,$J13),"")</f>
        <v>Fashion Vodka Premium Quality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8</v>
      </c>
      <c r="E13" s="8" cm="1">
        <f t="array" ref="E13">IFERROR(INDEX(Data!$H$2:$H$5000,$J13),"")</f>
        <v>27.333300000000001</v>
      </c>
      <c r="F13" s="8" cm="1">
        <f t="array" ref="F13">IFERROR(INDEX(Data!$J$2:$J$5000,$J13),"")</f>
        <v>8.7805</v>
      </c>
      <c r="G13" s="8" cm="1">
        <f t="array" ref="G13">IFERROR(INDEX(Data!$N$2:$N$5000,$J13),"")</f>
        <v>14</v>
      </c>
      <c r="H13" s="8" cm="1">
        <f t="array" ref="H13">IFERROR(INDEX(Data!$P$2:$P$5000,$J13),"")</f>
        <v>5.7141999999999999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213</v>
      </c>
    </row>
    <row r="14" spans="1:10" x14ac:dyDescent="0.25">
      <c r="A14" s="7" t="str" cm="1">
        <f t="array" ref="A14">IFERROR(INDEX(Data!$A$2:$A$5000,$J14),IF(ROW()=2,"No data",""))</f>
        <v>POT0103</v>
      </c>
      <c r="B14" s="7" t="str" cm="1">
        <f t="array" ref="B14">IFERROR(INDEX(Data!$B$2:$B$5000,$J14),"")</f>
        <v>Selection et Compotoirs Grenache 3ltr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3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634</v>
      </c>
    </row>
    <row r="15" spans="1:10" x14ac:dyDescent="0.25">
      <c r="A15" s="7" t="str" cm="1">
        <f t="array" ref="A15">IFERROR(INDEX(Data!$A$2:$A$5000,$J15),IF(ROW()=2,"No data",""))</f>
        <v>CKP1S-185</v>
      </c>
      <c r="B15" s="7" t="str" cm="1">
        <f t="array" ref="B15">IFERROR(INDEX(Data!$B$2:$B$5000,$J15),"")</f>
        <v>Gold Trees Moscato 750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200</v>
      </c>
    </row>
    <row r="16" spans="1:10" x14ac:dyDescent="0.25">
      <c r="A16" s="7" t="str" cm="1">
        <f t="array" ref="A16">IFERROR(INDEX(Data!$A$2:$A$5000,$J16),IF(ROW()=2,"No data",""))</f>
        <v>010244</v>
      </c>
      <c r="B16" s="7" t="str" cm="1">
        <f t="array" ref="B16">IFERROR(INDEX(Data!$B$2:$B$5000,$J16),"")</f>
        <v>Beer Hoegaarden White 330ML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</v>
      </c>
    </row>
    <row r="17" spans="1:10" x14ac:dyDescent="0.25">
      <c r="A17" s="7" t="str" cm="1">
        <f t="array" ref="A17">IFERROR(INDEX(Data!$A$2:$A$5000,$J17),IF(ROW()=2,"No data",""))</f>
        <v>010245</v>
      </c>
      <c r="B17" s="7" t="str" cm="1">
        <f t="array" ref="B17">IFERROR(INDEX(Data!$B$2:$B$5000,$J17),"")</f>
        <v>Beer Hoegaarden Rosee 248ML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3</v>
      </c>
    </row>
    <row r="18" spans="1:10" x14ac:dyDescent="0.25">
      <c r="A18" s="7" t="str" cm="1">
        <f t="array" ref="A18">IFERROR(INDEX(Data!$A$2:$A$5000,$J18),IF(ROW()=2,"No data",""))</f>
        <v>CKP1S-032</v>
      </c>
      <c r="B18" s="7" t="str" cm="1">
        <f t="array" ref="B18">IFERROR(INDEX(Data!$B$2:$B$5000,$J18),"")</f>
        <v>Cointreau 700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134</v>
      </c>
    </row>
    <row r="19" spans="1:10" x14ac:dyDescent="0.25">
      <c r="A19" s="7" t="str" cm="1">
        <f t="array" ref="A19">IFERROR(INDEX(Data!$A$2:$A$5000,$J19),IF(ROW()=2,"No data",""))</f>
        <v>CKP1S-042</v>
      </c>
      <c r="B19" s="7" t="str" cm="1">
        <f t="array" ref="B19">IFERROR(INDEX(Data!$B$2:$B$5000,$J19),"")</f>
        <v>Chivas Regal 12 YO 700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135</v>
      </c>
    </row>
    <row r="20" spans="1:10" x14ac:dyDescent="0.25">
      <c r="A20" s="7" t="str" cm="1">
        <f t="array" ref="A20">IFERROR(INDEX(Data!$A$2:$A$5000,$J20),IF(ROW()=2,"No data",""))</f>
        <v>CKP1S-043</v>
      </c>
      <c r="B20" s="7" t="str" cm="1">
        <f t="array" ref="B20">IFERROR(INDEX(Data!$B$2:$B$5000,$J20),"")</f>
        <v>Absolute Blue 700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136</v>
      </c>
    </row>
    <row r="21" spans="1:10" x14ac:dyDescent="0.25">
      <c r="A21" s="7" t="str" cm="1">
        <f t="array" ref="A21">IFERROR(INDEX(Data!$A$2:$A$5000,$J21),IF(ROW()=2,"No data",""))</f>
        <v>CKP1S-051</v>
      </c>
      <c r="B21" s="7" t="str" cm="1">
        <f t="array" ref="B21">IFERROR(INDEX(Data!$B$2:$B$5000,$J21),"")</f>
        <v>Remy Martin XO 700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137</v>
      </c>
    </row>
    <row r="22" spans="1:10" x14ac:dyDescent="0.25">
      <c r="A22" s="7" t="str" cm="1">
        <f t="array" ref="A22">IFERROR(INDEX(Data!$A$2:$A$5000,$J22),IF(ROW()=2,"No data",""))</f>
        <v>CKP1S-053</v>
      </c>
      <c r="B22" s="7" t="str" cm="1">
        <f t="array" ref="B22">IFERROR(INDEX(Data!$B$2:$B$5000,$J22),"")</f>
        <v>Jose Cuervo Gold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138</v>
      </c>
    </row>
    <row r="23" spans="1:10" x14ac:dyDescent="0.25">
      <c r="A23" s="7" t="str" cm="1">
        <f t="array" ref="A23">IFERROR(INDEX(Data!$A$2:$A$5000,$J23),IF(ROW()=2,"No data",""))</f>
        <v>CKP1S-054</v>
      </c>
      <c r="B23" s="7" t="str" cm="1">
        <f t="array" ref="B23">IFERROR(INDEX(Data!$B$2:$B$5000,$J23),"")</f>
        <v>JW Black Label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139</v>
      </c>
    </row>
    <row r="24" spans="1:10" x14ac:dyDescent="0.25">
      <c r="A24" s="7" t="str" cm="1">
        <f t="array" ref="A24">IFERROR(INDEX(Data!$A$2:$A$5000,$J24),IF(ROW()=2,"No data",""))</f>
        <v>CKP1S-085</v>
      </c>
      <c r="B24" s="7" t="str" cm="1">
        <f t="array" ref="B24">IFERROR(INDEX(Data!$B$2:$B$5000,$J24),"")</f>
        <v>Martell NCF 750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140</v>
      </c>
    </row>
    <row r="25" spans="1:10" x14ac:dyDescent="0.25">
      <c r="A25" s="7" t="str" cm="1">
        <f t="array" ref="A25">IFERROR(INDEX(Data!$A$2:$A$5000,$J25),IF(ROW()=2,"No data",""))</f>
        <v>CKP1S-086</v>
      </c>
      <c r="B25" s="7" t="str" cm="1">
        <f t="array" ref="B25">IFERROR(INDEX(Data!$B$2:$B$5000,$J25),"")</f>
        <v>Chivas Regal Extra 750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141</v>
      </c>
    </row>
    <row r="26" spans="1:10" x14ac:dyDescent="0.25">
      <c r="A26" s="7" t="str" cm="1">
        <f t="array" ref="A26">IFERROR(INDEX(Data!$A$2:$A$5000,$J26),IF(ROW()=2,"No data",""))</f>
        <v>CKP1S-089</v>
      </c>
      <c r="B26" s="7" t="str" cm="1">
        <f t="array" ref="B26">IFERROR(INDEX(Data!$B$2:$B$5000,$J26),"")</f>
        <v>Martell Cordon Blue 700ml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142</v>
      </c>
    </row>
    <row r="27" spans="1:10" x14ac:dyDescent="0.25">
      <c r="A27" s="7" t="str" cm="1">
        <f t="array" ref="A27">IFERROR(INDEX(Data!$A$2:$A$5000,$J27),IF(ROW()=2,"No data",""))</f>
        <v>CKP1S-098</v>
      </c>
      <c r="B27" s="7" t="str" cm="1">
        <f t="array" ref="B27">IFERROR(INDEX(Data!$B$2:$B$5000,$J27),"")</f>
        <v>Chivas Regal 18 YO 750ml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143</v>
      </c>
    </row>
    <row r="28" spans="1:10" x14ac:dyDescent="0.25">
      <c r="A28" s="7" t="str" cm="1">
        <f t="array" ref="A28">IFERROR(INDEX(Data!$A$2:$A$5000,$J28),IF(ROW()=2,"No data",""))</f>
        <v>CKP1S-099</v>
      </c>
      <c r="B28" s="7" t="str" cm="1">
        <f t="array" ref="B28">IFERROR(INDEX(Data!$B$2:$B$5000,$J28),"")</f>
        <v>Absolute Citron 750ml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144</v>
      </c>
    </row>
    <row r="29" spans="1:10" x14ac:dyDescent="0.25">
      <c r="A29" s="7" t="str" cm="1">
        <f t="array" ref="A29">IFERROR(INDEX(Data!$A$2:$A$5000,$J29),IF(ROW()=2,"No data",""))</f>
        <v>CKP1S-100</v>
      </c>
      <c r="B29" s="7" t="str" cm="1">
        <f t="array" ref="B29">IFERROR(INDEX(Data!$B$2:$B$5000,$J29),"")</f>
        <v>Absolute Kurant 750ml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145</v>
      </c>
    </row>
    <row r="30" spans="1:10" x14ac:dyDescent="0.25">
      <c r="A30" s="7" t="str" cm="1">
        <f t="array" ref="A30">IFERROR(INDEX(Data!$A$2:$A$5000,$J30),IF(ROW()=2,"No data",""))</f>
        <v>CKP1S-101</v>
      </c>
      <c r="B30" s="7" t="str" cm="1">
        <f t="array" ref="B30">IFERROR(INDEX(Data!$B$2:$B$5000,$J30),"")</f>
        <v>Absolute Mandarin 750ml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146</v>
      </c>
    </row>
    <row r="31" spans="1:10" x14ac:dyDescent="0.25">
      <c r="A31" s="7" t="str" cm="1">
        <f t="array" ref="A31">IFERROR(INDEX(Data!$A$2:$A$5000,$J31),IF(ROW()=2,"No data",""))</f>
        <v>CKP1S-103</v>
      </c>
      <c r="B31" s="7" t="str" cm="1">
        <f t="array" ref="B31">IFERROR(INDEX(Data!$B$2:$B$5000,$J31),"")</f>
        <v>Glenlivet 12 YO 750ml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147</v>
      </c>
    </row>
    <row r="32" spans="1:10" x14ac:dyDescent="0.25">
      <c r="A32" s="7" t="str" cm="1">
        <f t="array" ref="A32">IFERROR(INDEX(Data!$A$2:$A$5000,$J32),IF(ROW()=2,"No data",""))</f>
        <v>CKP1S-104</v>
      </c>
      <c r="B32" s="7" t="str" cm="1">
        <f t="array" ref="B32">IFERROR(INDEX(Data!$B$2:$B$5000,$J32),"")</f>
        <v>Glenlivet 15 YO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148</v>
      </c>
    </row>
    <row r="33" spans="1:10" x14ac:dyDescent="0.25">
      <c r="A33" s="7" t="str" cm="1">
        <f t="array" ref="A33">IFERROR(INDEX(Data!$A$2:$A$5000,$J33),IF(ROW()=2,"No data",""))</f>
        <v>CKP1S-105</v>
      </c>
      <c r="B33" s="7" t="str" cm="1">
        <f t="array" ref="B33">IFERROR(INDEX(Data!$B$2:$B$5000,$J33),"")</f>
        <v>Glenlivet 18 YO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149</v>
      </c>
    </row>
    <row r="34" spans="1:10" x14ac:dyDescent="0.25">
      <c r="A34" s="7" t="str" cm="1">
        <f t="array" ref="A34">IFERROR(INDEX(Data!$A$2:$A$5000,$J34),IF(ROW()=2,"No data",""))</f>
        <v>CKP1S-106</v>
      </c>
      <c r="B34" s="7" t="str" cm="1">
        <f t="array" ref="B34">IFERROR(INDEX(Data!$B$2:$B$5000,$J34),"")</f>
        <v>Ballantines Finest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150</v>
      </c>
    </row>
    <row r="35" spans="1:10" x14ac:dyDescent="0.25">
      <c r="A35" s="7" t="str" cm="1">
        <f t="array" ref="A35">IFERROR(INDEX(Data!$A$2:$A$5000,$J35),IF(ROW()=2,"No data",""))</f>
        <v>CKP1S-107</v>
      </c>
      <c r="B35" s="7" t="str" cm="1">
        <f t="array" ref="B35">IFERROR(INDEX(Data!$B$2:$B$5000,$J35),"")</f>
        <v>Jameson Irish Whisky 700ml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151</v>
      </c>
    </row>
    <row r="36" spans="1:10" x14ac:dyDescent="0.25">
      <c r="A36" s="7" t="str" cm="1">
        <f t="array" ref="A36">IFERROR(INDEX(Data!$A$2:$A$5000,$J36),IF(ROW()=2,"No data",""))</f>
        <v>CKP1S-109</v>
      </c>
      <c r="B36" s="7" t="str" cm="1">
        <f t="array" ref="B36">IFERROR(INDEX(Data!$B$2:$B$5000,$J36),"")</f>
        <v>JW Red Label 750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152</v>
      </c>
    </row>
    <row r="37" spans="1:10" x14ac:dyDescent="0.25">
      <c r="A37" s="7" t="str" cm="1">
        <f t="array" ref="A37">IFERROR(INDEX(Data!$A$2:$A$5000,$J37),IF(ROW()=2,"No data",""))</f>
        <v>CKP1S-112</v>
      </c>
      <c r="B37" s="7" t="str" cm="1">
        <f t="array" ref="B37">IFERROR(INDEX(Data!$B$2:$B$5000,$J37),"")</f>
        <v>Jacobs Creek Shiraz Cabernet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153</v>
      </c>
    </row>
    <row r="38" spans="1:10" x14ac:dyDescent="0.25">
      <c r="A38" s="7" t="str" cm="1">
        <f t="array" ref="A38">IFERROR(INDEX(Data!$A$2:$A$5000,$J38),IF(ROW()=2,"No data",""))</f>
        <v>CKP1S-113</v>
      </c>
      <c r="B38" s="7" t="str" cm="1">
        <f t="array" ref="B38">IFERROR(INDEX(Data!$B$2:$B$5000,$J38),"")</f>
        <v>Jacobs Creek Merlot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154</v>
      </c>
    </row>
    <row r="39" spans="1:10" x14ac:dyDescent="0.25">
      <c r="A39" s="7" t="str" cm="1">
        <f t="array" ref="A39">IFERROR(INDEX(Data!$A$2:$A$5000,$J39),IF(ROW()=2,"No data",""))</f>
        <v>CKP1S-115</v>
      </c>
      <c r="B39" s="7" t="str" cm="1">
        <f t="array" ref="B39">IFERROR(INDEX(Data!$B$2:$B$5000,$J39),"")</f>
        <v>Martell Vsop 700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155</v>
      </c>
    </row>
    <row r="40" spans="1:10" x14ac:dyDescent="0.25">
      <c r="A40" s="7" t="str" cm="1">
        <f t="array" ref="A40">IFERROR(INDEX(Data!$A$2:$A$5000,$J40),IF(ROW()=2,"No data",""))</f>
        <v>CKP1S-117</v>
      </c>
      <c r="B40" s="7" t="str" cm="1">
        <f t="array" ref="B40">IFERROR(INDEX(Data!$B$2:$B$5000,$J40),"")</f>
        <v>Absolute Vanilla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156</v>
      </c>
    </row>
    <row r="41" spans="1:10" x14ac:dyDescent="0.25">
      <c r="A41" s="7" t="str" cm="1">
        <f t="array" ref="A41">IFERROR(INDEX(Data!$A$2:$A$5000,$J41),IF(ROW()=2,"No data",""))</f>
        <v>CKP1S-119</v>
      </c>
      <c r="B41" s="7" t="str" cm="1">
        <f t="array" ref="B41">IFERROR(INDEX(Data!$B$2:$B$5000,$J41),"")</f>
        <v>Mumm Cordon Rouge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157</v>
      </c>
    </row>
    <row r="42" spans="1:10" x14ac:dyDescent="0.25">
      <c r="A42" s="7" t="str" cm="1">
        <f t="array" ref="A42">IFERROR(INDEX(Data!$A$2:$A$5000,$J42),IF(ROW()=2,"No data",""))</f>
        <v>CKP1S-122</v>
      </c>
      <c r="B42" s="7" t="str" cm="1">
        <f t="array" ref="B42">IFERROR(INDEX(Data!$B$2:$B$5000,$J42),"")</f>
        <v>JW Gold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158</v>
      </c>
    </row>
    <row r="43" spans="1:10" x14ac:dyDescent="0.25">
      <c r="A43" s="7" t="str" cm="1">
        <f t="array" ref="A43">IFERROR(INDEX(Data!$A$2:$A$5000,$J43),IF(ROW()=2,"No data",""))</f>
        <v>CKP1S-135</v>
      </c>
      <c r="B43" s="7" t="str" cm="1">
        <f t="array" ref="B43">IFERROR(INDEX(Data!$B$2:$B$5000,$J43),"")</f>
        <v>Jager Meister 700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159</v>
      </c>
    </row>
    <row r="44" spans="1:10" x14ac:dyDescent="0.25">
      <c r="A44" s="7" t="str" cm="1">
        <f t="array" ref="A44">IFERROR(INDEX(Data!$A$2:$A$5000,$J44),IF(ROW()=2,"No data",""))</f>
        <v>CKP1S-137</v>
      </c>
      <c r="B44" s="7" t="str" cm="1">
        <f t="array" ref="B44">IFERROR(INDEX(Data!$B$2:$B$5000,$J44),"")</f>
        <v>Martell Red Barrail VSOP 700ml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160</v>
      </c>
    </row>
    <row r="45" spans="1:10" x14ac:dyDescent="0.25">
      <c r="A45" s="7" t="str" cm="1">
        <f t="array" ref="A45">IFERROR(INDEX(Data!$A$2:$A$5000,$J45),IF(ROW()=2,"No data",""))</f>
        <v>CKP1S-138</v>
      </c>
      <c r="B45" s="7" t="str" cm="1">
        <f t="array" ref="B45">IFERROR(INDEX(Data!$B$2:$B$5000,$J45),"")</f>
        <v>Chivas Regal Ultis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161</v>
      </c>
    </row>
    <row r="46" spans="1:10" x14ac:dyDescent="0.25">
      <c r="A46" s="7" t="str" cm="1">
        <f t="array" ref="A46">IFERROR(INDEX(Data!$A$2:$A$5000,$J46),IF(ROW()=2,"No data",""))</f>
        <v>CKP1S-139</v>
      </c>
      <c r="B46" s="7" t="str" cm="1">
        <f t="array" ref="B46">IFERROR(INDEX(Data!$B$2:$B$5000,$J46),"")</f>
        <v>Absolute Elyx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162</v>
      </c>
    </row>
    <row r="47" spans="1:10" x14ac:dyDescent="0.25">
      <c r="A47" s="7" t="str" cm="1">
        <f t="array" ref="A47">IFERROR(INDEX(Data!$A$2:$A$5000,$J47),IF(ROW()=2,"No data",""))</f>
        <v>CKP1S-140</v>
      </c>
      <c r="B47" s="7" t="str" cm="1">
        <f t="array" ref="B47">IFERROR(INDEX(Data!$B$2:$B$5000,$J47),"")</f>
        <v>Havana Club Anejo 3 Anos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163</v>
      </c>
    </row>
    <row r="48" spans="1:10" x14ac:dyDescent="0.25">
      <c r="A48" s="7" t="str" cm="1">
        <f t="array" ref="A48">IFERROR(INDEX(Data!$A$2:$A$5000,$J48),IF(ROW()=2,"No data",""))</f>
        <v>CKP1S-141</v>
      </c>
      <c r="B48" s="7" t="str" cm="1">
        <f t="array" ref="B48">IFERROR(INDEX(Data!$B$2:$B$5000,$J48),"")</f>
        <v>Kahlua 700ml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164</v>
      </c>
    </row>
    <row r="49" spans="1:10" x14ac:dyDescent="0.25">
      <c r="A49" s="7" t="str" cm="1">
        <f t="array" ref="A49">IFERROR(INDEX(Data!$A$2:$A$5000,$J49),IF(ROW()=2,"No data",""))</f>
        <v>CKP1S-143</v>
      </c>
      <c r="B49" s="7" t="str" cm="1">
        <f t="array" ref="B49">IFERROR(INDEX(Data!$B$2:$B$5000,$J49),"")</f>
        <v>Remy Martin Club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165</v>
      </c>
    </row>
    <row r="50" spans="1:10" x14ac:dyDescent="0.25">
      <c r="A50" s="7" t="str" cm="1">
        <f t="array" ref="A50">IFERROR(INDEX(Data!$A$2:$A$5000,$J50),IF(ROW()=2,"No data",""))</f>
        <v>CKP1S-144</v>
      </c>
      <c r="B50" s="7" t="str" cm="1">
        <f t="array" ref="B50">IFERROR(INDEX(Data!$B$2:$B$5000,$J50),"")</f>
        <v>Remy Martin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166</v>
      </c>
    </row>
    <row r="51" spans="1:10" x14ac:dyDescent="0.25">
      <c r="A51" s="7" t="str" cm="1">
        <f t="array" ref="A51">IFERROR(INDEX(Data!$A$2:$A$5000,$J51),IF(ROW()=2,"No data",""))</f>
        <v>CKP1S-146</v>
      </c>
      <c r="B51" s="7" t="str" cm="1">
        <f t="array" ref="B51">IFERROR(INDEX(Data!$B$2:$B$5000,$J51),"")</f>
        <v>Olmeca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167</v>
      </c>
    </row>
    <row r="52" spans="1:10" x14ac:dyDescent="0.25">
      <c r="A52" s="7" t="str" cm="1">
        <f t="array" ref="A52">IFERROR(INDEX(Data!$A$2:$A$5000,$J52),IF(ROW()=2,"No data",""))</f>
        <v>CKP1S-147</v>
      </c>
      <c r="B52" s="7" t="str" cm="1">
        <f t="array" ref="B52">IFERROR(INDEX(Data!$B$2:$B$5000,$J52),"")</f>
        <v>Havana Club Anejo 7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168</v>
      </c>
    </row>
    <row r="53" spans="1:10" x14ac:dyDescent="0.25">
      <c r="A53" s="7" t="str" cm="1">
        <f t="array" ref="A53">IFERROR(INDEX(Data!$A$2:$A$5000,$J53),IF(ROW()=2,"No data",""))</f>
        <v>CKP1S-150</v>
      </c>
      <c r="B53" s="7" t="str" cm="1">
        <f t="array" ref="B53">IFERROR(INDEX(Data!$B$2:$B$5000,$J53),"")</f>
        <v>Seagrams Vodka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170</v>
      </c>
    </row>
    <row r="54" spans="1:10" x14ac:dyDescent="0.25">
      <c r="A54" s="7" t="str" cm="1">
        <f t="array" ref="A54">IFERROR(INDEX(Data!$A$2:$A$5000,$J54),IF(ROW()=2,"No data",""))</f>
        <v>CKP1S-152</v>
      </c>
      <c r="B54" s="7" t="str" cm="1">
        <f t="array" ref="B54">IFERROR(INDEX(Data!$B$2:$B$5000,$J54),"")</f>
        <v>Jinro Chamisul Soju Grapefruit 360ml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10.666600000000001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171</v>
      </c>
    </row>
    <row r="55" spans="1:10" x14ac:dyDescent="0.25">
      <c r="A55" s="7" t="str" cm="1">
        <f t="array" ref="A55">IFERROR(INDEX(Data!$A$2:$A$5000,$J55),IF(ROW()=2,"No data",""))</f>
        <v>CKP1S-153</v>
      </c>
      <c r="B55" s="7" t="str" cm="1">
        <f t="array" ref="B55">IFERROR(INDEX(Data!$B$2:$B$5000,$J55),"")</f>
        <v>Jinro Chamisul Soju Green Grape 360ml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52</v>
      </c>
      <c r="F55" s="8" cm="1">
        <f t="array" ref="F55">IFERROR(INDEX(Data!$J$2:$J$5000,$J55),"")</f>
        <v>0</v>
      </c>
      <c r="G55" s="8" cm="1">
        <f t="array" ref="G55">IFERROR(INDEX(Data!$N$2:$N$5000,$J55),"")</f>
        <v>8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172</v>
      </c>
    </row>
    <row r="56" spans="1:10" x14ac:dyDescent="0.25">
      <c r="A56" s="7" t="str" cm="1">
        <f t="array" ref="A56">IFERROR(INDEX(Data!$A$2:$A$5000,$J56),IF(ROW()=2,"No data",""))</f>
        <v>CKP1S-159</v>
      </c>
      <c r="B56" s="7" t="str" cm="1">
        <f t="array" ref="B56">IFERROR(INDEX(Data!$B$2:$B$5000,$J56),"")</f>
        <v>Daebak Soju Lemon @360ml/btl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228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174</v>
      </c>
    </row>
    <row r="57" spans="1:10" x14ac:dyDescent="0.25">
      <c r="A57" s="7" t="str" cm="1">
        <f t="array" ref="A57">IFERROR(INDEX(Data!$A$2:$A$5000,$J57),IF(ROW()=2,"No data",""))</f>
        <v>CKP1S-161</v>
      </c>
      <c r="B57" s="7" t="str" cm="1">
        <f t="array" ref="B57">IFERROR(INDEX(Data!$B$2:$B$5000,$J57),"")</f>
        <v>Daebak Soju Extra Cold @360ml/btl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176</v>
      </c>
    </row>
    <row r="58" spans="1:10" x14ac:dyDescent="0.25">
      <c r="A58" s="7" t="str" cm="1">
        <f t="array" ref="A58">IFERROR(INDEX(Data!$A$2:$A$5000,$J58),IF(ROW()=2,"No data",""))</f>
        <v>CKP1S-163</v>
      </c>
      <c r="B58" s="7" t="str" cm="1">
        <f t="array" ref="B58">IFERROR(INDEX(Data!$B$2:$B$5000,$J58),"")</f>
        <v>Daebak Soju Peach @360ml/btl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1553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178</v>
      </c>
    </row>
    <row r="59" spans="1:10" x14ac:dyDescent="0.25">
      <c r="A59" s="7" t="str" cm="1">
        <f t="array" ref="A59">IFERROR(INDEX(Data!$A$2:$A$5000,$J59),IF(ROW()=2,"No data",""))</f>
        <v>CKP1S-165</v>
      </c>
      <c r="B59" s="7" t="str" cm="1">
        <f t="array" ref="B59">IFERROR(INDEX(Data!$B$2:$B$5000,$J59),"")</f>
        <v>Daebak Soju Original 360ml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444.5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180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550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591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594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613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614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623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624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625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626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627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628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629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630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631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632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633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Jul 2026</v>
      </c>
      <c r="H1" s="6" t="str">
        <f>Data!P1</f>
        <v>Buffer Day (Tgl 1 sd 10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42</v>
      </c>
      <c r="E2" s="8" cm="1">
        <f t="array" ref="E2">IFERROR(INDEX(Data!$H$2:$H$5000,$J2),"")</f>
        <v>45</v>
      </c>
      <c r="F2" s="8" cm="1">
        <f t="array" ref="F2">IFERROR(INDEX(Data!$J$2:$J$5000,$J2),"")</f>
        <v>28</v>
      </c>
      <c r="G2" s="8" cm="1">
        <f t="array" ref="G2">IFERROR(INDEX(Data!$N$2:$N$5000,$J2),"")</f>
        <v>13</v>
      </c>
      <c r="H2" s="8" cm="1">
        <f t="array" ref="H2">IFERROR(INDEX(Data!$P$2:$P$5000,$J2),"")</f>
        <v>32.307600000000001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317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34</v>
      </c>
      <c r="E3" s="8" cm="1">
        <f t="array" ref="E3">IFERROR(INDEX(Data!$H$2:$H$5000,$J3),"")</f>
        <v>30</v>
      </c>
      <c r="F3" s="8" cm="1">
        <f t="array" ref="F3">IFERROR(INDEX(Data!$J$2:$J$5000,$J3),"")</f>
        <v>34</v>
      </c>
      <c r="G3" s="8" cm="1">
        <f t="array" ref="G3">IFERROR(INDEX(Data!$N$2:$N$5000,$J3),"")</f>
        <v>36</v>
      </c>
      <c r="H3" s="8" cm="1">
        <f t="array" ref="H3">IFERROR(INDEX(Data!$P$2:$P$5000,$J3),"")</f>
        <v>9.4443999999999999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PAS0070</v>
      </c>
      <c r="B4" s="7" t="str" cm="1">
        <f t="array" ref="B4">IFERROR(INDEX(Data!$B$2:$B$5000,$J4),"")</f>
        <v>Arass Jasmine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16</v>
      </c>
      <c r="E4" s="8" cm="1">
        <f t="array" ref="E4">IFERROR(INDEX(Data!$H$2:$H$5000,$J4),"")</f>
        <v>4.5</v>
      </c>
      <c r="F4" s="8" cm="1">
        <f t="array" ref="F4">IFERROR(INDEX(Data!$J$2:$J$5000,$J4),"")</f>
        <v>106.6666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14</v>
      </c>
      <c r="E5" s="8" cm="1">
        <f t="array" ref="E5">IFERROR(INDEX(Data!$H$2:$H$5000,$J5),"")</f>
        <v>26</v>
      </c>
      <c r="F5" s="8" cm="1">
        <f t="array" ref="F5">IFERROR(INDEX(Data!$J$2:$J$5000,$J5),"")</f>
        <v>16.155000000000001</v>
      </c>
      <c r="G5" s="8" cm="1">
        <f t="array" ref="G5">IFERROR(INDEX(Data!$N$2:$N$5000,$J5),"")</f>
        <v>10</v>
      </c>
      <c r="H5" s="8" cm="1">
        <f t="array" ref="H5">IFERROR(INDEX(Data!$P$2:$P$5000,$J5),"")</f>
        <v>14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261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14</v>
      </c>
      <c r="E6" s="8" cm="1">
        <f t="array" ref="E6">IFERROR(INDEX(Data!$H$2:$H$5000,$J6),"")</f>
        <v>26.333300000000001</v>
      </c>
      <c r="F6" s="8" cm="1">
        <f t="array" ref="F6">IFERROR(INDEX(Data!$J$2:$J$5000,$J6),"")</f>
        <v>15.950699999999999</v>
      </c>
      <c r="G6" s="8" cm="1">
        <f t="array" ref="G6">IFERROR(INDEX(Data!$N$2:$N$5000,$J6),"")</f>
        <v>11</v>
      </c>
      <c r="H6" s="8" cm="1">
        <f t="array" ref="H6">IFERROR(INDEX(Data!$P$2:$P$5000,$J6),"")</f>
        <v>12.7272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296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301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259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7</v>
      </c>
      <c r="E10" s="8" cm="1">
        <f t="array" ref="E10">IFERROR(INDEX(Data!$H$2:$H$5000,$J10),"")</f>
        <v>15</v>
      </c>
      <c r="F10" s="8" cm="1">
        <f t="array" ref="F10">IFERROR(INDEX(Data!$J$2:$J$5000,$J10),"")</f>
        <v>14</v>
      </c>
      <c r="G10" s="8" cm="1">
        <f t="array" ref="G10">IFERROR(INDEX(Data!$N$2:$N$5000,$J10),"")</f>
        <v>10</v>
      </c>
      <c r="H10" s="8" cm="1">
        <f t="array" ref="H10">IFERROR(INDEX(Data!$P$2:$P$5000,$J10),"")</f>
        <v>7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260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2.5</v>
      </c>
      <c r="F12" s="8" cm="1">
        <f t="array" ref="F12">IFERROR(INDEX(Data!$J$2:$J$5000,$J12),"")</f>
        <v>48.019199999999998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3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310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267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10 Jul 2026</v>
      </c>
      <c r="K1" s="6" t="str">
        <f>Data!P1</f>
        <v>Buffer Day (Tgl 1 sd 10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16</v>
      </c>
      <c r="F27" s="8" cm="1">
        <f t="array" ref="F27">IFERROR(INDEX(Data!$F$2:$F$5000,$M27),"")</f>
        <v>17</v>
      </c>
      <c r="G27" s="8" cm="1">
        <f t="array" ref="G27">IFERROR(INDEX(Data!$G$2:$G$5000,$M27),"")</f>
        <v>26</v>
      </c>
      <c r="H27" s="8" cm="1">
        <f t="array" ref="H27">IFERROR(INDEX(Data!$H$2:$H$5000,$M27),"")</f>
        <v>19.666599999999999</v>
      </c>
      <c r="I27" s="8" cm="1">
        <f t="array" ref="I27">IFERROR(INDEX(Data!$J$2:$J$5000,$M27),"")</f>
        <v>0</v>
      </c>
      <c r="J27" s="8" cm="1">
        <f t="array" ref="J27">IFERROR(INDEX(Data!$N$2:$N$5000,$M27),"")</f>
        <v>18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2</v>
      </c>
      <c r="F31" s="8" cm="1">
        <f t="array" ref="F31">IFERROR(INDEX(Data!$F$2:$F$5000,$M31),"")</f>
        <v>9</v>
      </c>
      <c r="G31" s="8" cm="1">
        <f t="array" ref="G31">IFERROR(INDEX(Data!$G$2:$G$5000,$M31),"")</f>
        <v>3</v>
      </c>
      <c r="H31" s="8" cm="1">
        <f t="array" ref="H31">IFERROR(INDEX(Data!$H$2:$H$5000,$M31),"")</f>
        <v>4.6665999999999999</v>
      </c>
      <c r="I31" s="8" cm="1">
        <f t="array" ref="I31">IFERROR(INDEX(Data!$J$2:$J$5000,$M31),"")</f>
        <v>0</v>
      </c>
      <c r="J31" s="8" cm="1">
        <f t="array" ref="J31">IFERROR(INDEX(Data!$N$2:$N$5000,$M31),"")</f>
        <v>10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ASS-GR-LP250</v>
      </c>
      <c r="B35" s="7" t="str" cm="1">
        <f t="array" ref="B35">IFERROR(INDEX(Data!$B$2:$B$5000,$M35),"")</f>
        <v>Black Tea (BOP) @250gr/Pouch</v>
      </c>
      <c r="C35" s="7" t="str" cm="1">
        <f t="array" ref="C35">IFERROR(INDEX(Data!$C$2:$C$5000,$M35),"")</f>
        <v>POU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49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ASS-JT-LP250</v>
      </c>
      <c r="B43" s="7" t="str" cm="1">
        <f t="array" ref="B43">IFERROR(INDEX(Data!$B$2:$B$5000,$M43),"")</f>
        <v>Jasmine Tea @250gr/Pouch</v>
      </c>
      <c r="C43" s="7" t="str" cm="1">
        <f t="array" ref="C43">IFERROR(INDEX(Data!$C$2:$C$5000,$M43),"")</f>
        <v>POU</v>
      </c>
      <c r="D43" s="8" cm="1">
        <f t="array" ref="D43">IFERROR(INDEX(Data!$D$2:$D$5000,$M43),"")</f>
        <v>0</v>
      </c>
      <c r="E43" s="8" cm="1">
        <f t="array" ref="E43">IFERROR(INDEX(Data!$E$2:$E$5000,$M43),"")</f>
        <v>18</v>
      </c>
      <c r="F43" s="8" cm="1">
        <f t="array" ref="F43">IFERROR(INDEX(Data!$F$2:$F$5000,$M43),"")</f>
        <v>15</v>
      </c>
      <c r="G43" s="8" cm="1">
        <f t="array" ref="G43">IFERROR(INDEX(Data!$G$2:$G$5000,$M43),"")</f>
        <v>20</v>
      </c>
      <c r="H43" s="8" cm="1">
        <f t="array" ref="H43">IFERROR(INDEX(Data!$H$2:$H$5000,$M43),"")</f>
        <v>17.666599999999999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58</v>
      </c>
    </row>
    <row r="44" spans="1:13" x14ac:dyDescent="0.25">
      <c r="A44" s="7" t="str" cm="1">
        <f t="array" ref="A44">IFERROR(INDEX(Data!$A$2:$A$5000,$M44),IF(ROW()=2,"No data",""))</f>
        <v>ASS-JV-TB20</v>
      </c>
      <c r="B44" s="7" t="str" cm="1">
        <f t="array" ref="B44">IFERROR(INDEX(Data!$B$2:$B$5000,$M44),"")</f>
        <v>Javanese Jasmine Tea @20Tb/Box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59</v>
      </c>
    </row>
    <row r="45" spans="1:13" x14ac:dyDescent="0.25">
      <c r="A45" s="7" t="str" cm="1">
        <f t="array" ref="A45">IFERROR(INDEX(Data!$A$2:$A$5000,$M45),IF(ROW()=2,"No data",""))</f>
        <v>ASS-JVG</v>
      </c>
      <c r="B45" s="7" t="str" cm="1">
        <f t="array" ref="B45">IFERROR(INDEX(Data!$B$2:$B$5000,$M45),"")</f>
        <v>Java Ginger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14</v>
      </c>
      <c r="F45" s="8" cm="1">
        <f t="array" ref="F45">IFERROR(INDEX(Data!$F$2:$F$5000,$M45),"")</f>
        <v>22</v>
      </c>
      <c r="G45" s="8" cm="1">
        <f t="array" ref="G45">IFERROR(INDEX(Data!$G$2:$G$5000,$M45),"")</f>
        <v>18</v>
      </c>
      <c r="H45" s="8" cm="1">
        <f t="array" ref="H45">IFERROR(INDEX(Data!$H$2:$H$5000,$M45),"")</f>
        <v>18</v>
      </c>
      <c r="I45" s="8" cm="1">
        <f t="array" ref="I45">IFERROR(INDEX(Data!$J$2:$J$5000,$M45),"")</f>
        <v>0</v>
      </c>
      <c r="J45" s="8" cm="1">
        <f t="array" ref="J45">IFERROR(INDEX(Data!$N$2:$N$5000,$M45),"")</f>
        <v>19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60</v>
      </c>
    </row>
    <row r="46" spans="1:13" x14ac:dyDescent="0.25">
      <c r="A46" s="7" t="str" cm="1">
        <f t="array" ref="A46">IFERROR(INDEX(Data!$A$2:$A$5000,$M46),IF(ROW()=2,"No data",""))</f>
        <v>ASS-JVG10</v>
      </c>
      <c r="B46" s="7" t="str" cm="1">
        <f t="array" ref="B46">IFERROR(INDEX(Data!$B$2:$B$5000,$M46),"")</f>
        <v>Java Ginger@10TB/Box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61</v>
      </c>
    </row>
    <row r="47" spans="1:13" x14ac:dyDescent="0.25">
      <c r="A47" s="7" t="str" cm="1">
        <f t="array" ref="A47">IFERROR(INDEX(Data!$A$2:$A$5000,$M47),IF(ROW()=2,"No data",""))</f>
        <v>ASS-JVJ-G</v>
      </c>
      <c r="B47" s="7" t="str" cm="1">
        <f t="array" ref="B47">IFERROR(INDEX(Data!$B$2:$B$5000,$M47),"")</f>
        <v>Javanese Jasmine Tea @50TB/Box - Grand Hyatt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63</v>
      </c>
    </row>
    <row r="48" spans="1:13" x14ac:dyDescent="0.25">
      <c r="A48" s="7" t="str" cm="1">
        <f t="array" ref="A48">IFERROR(INDEX(Data!$A$2:$A$5000,$M48),IF(ROW()=2,"No data",""))</f>
        <v>ASS-KRTB20</v>
      </c>
      <c r="B48" s="7" t="str" cm="1">
        <f t="array" ref="B48">IFERROR(INDEX(Data!$B$2:$B$5000,$M48),"")</f>
        <v>Teh Krampoel 20Tb/Box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64</v>
      </c>
    </row>
    <row r="49" spans="1:13" x14ac:dyDescent="0.25">
      <c r="A49" s="7" t="str" cm="1">
        <f t="array" ref="A49">IFERROR(INDEX(Data!$A$2:$A$5000,$M49),IF(ROW()=2,"No data",""))</f>
        <v>ASS-LE-B</v>
      </c>
      <c r="B49" s="7" t="str" cm="1">
        <f t="array" ref="B49">IFERROR(INDEX(Data!$B$2:$B$5000,$M49),"")</f>
        <v>Lemon Tea 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65</v>
      </c>
    </row>
    <row r="50" spans="1:13" x14ac:dyDescent="0.25">
      <c r="A50" s="7" t="str" cm="1">
        <f t="array" ref="A50">IFERROR(INDEX(Data!$A$2:$A$5000,$M50),IF(ROW()=2,"No data",""))</f>
        <v>ASS-LE-B10</v>
      </c>
      <c r="B50" s="7" t="str" cm="1">
        <f t="array" ref="B50">IFERROR(INDEX(Data!$B$2:$B$5000,$M50),"")</f>
        <v>Lemon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66</v>
      </c>
    </row>
    <row r="51" spans="1:13" x14ac:dyDescent="0.25">
      <c r="A51" s="7" t="str" cm="1">
        <f t="array" ref="A51">IFERROR(INDEX(Data!$A$2:$A$5000,$M51),IF(ROW()=2,"No data",""))</f>
        <v>ASS-LG-G</v>
      </c>
      <c r="B51" s="7" t="str" cm="1">
        <f t="array" ref="B51">IFERROR(INDEX(Data!$B$2:$B$5000,$M51),"")</f>
        <v>Lemongrass Green Tea@50tb/box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67</v>
      </c>
    </row>
    <row r="52" spans="1:13" x14ac:dyDescent="0.25">
      <c r="A52" s="7" t="str" cm="1">
        <f t="array" ref="A52">IFERROR(INDEX(Data!$A$2:$A$5000,$M52),IF(ROW()=2,"No data",""))</f>
        <v>ASS-LG-G10</v>
      </c>
      <c r="B52" s="7" t="str" cm="1">
        <f t="array" ref="B52">IFERROR(INDEX(Data!$B$2:$B$5000,$M52),"")</f>
        <v>Lemongrass Green Tea @10TB/Box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68</v>
      </c>
    </row>
    <row r="53" spans="1:13" x14ac:dyDescent="0.25">
      <c r="A53" s="7" t="str" cm="1">
        <f t="array" ref="A53">IFERROR(INDEX(Data!$A$2:$A$5000,$M53),IF(ROW()=2,"No data",""))</f>
        <v>ASS-LR-LC50</v>
      </c>
      <c r="B53" s="7" t="str" cm="1">
        <f t="array" ref="B53">IFERROR(INDEX(Data!$B$2:$B$5000,$M53),"")</f>
        <v>Ginger Lemongrass @50gr/Tincan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69</v>
      </c>
    </row>
    <row r="54" spans="1:13" x14ac:dyDescent="0.25">
      <c r="A54" s="7" t="str" cm="1">
        <f t="array" ref="A54">IFERROR(INDEX(Data!$A$2:$A$5000,$M54),IF(ROW()=2,"No data",""))</f>
        <v>ASS-LY-LP250</v>
      </c>
      <c r="B54" s="7" t="str" cm="1">
        <f t="array" ref="B54">IFERROR(INDEX(Data!$B$2:$B$5000,$M54),"")</f>
        <v>Lychee Tea @250gr/Pouch</v>
      </c>
      <c r="C54" s="7" t="str" cm="1">
        <f t="array" ref="C54">IFERROR(INDEX(Data!$C$2:$C$5000,$M54),"")</f>
        <v>POU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70</v>
      </c>
    </row>
    <row r="55" spans="1:13" x14ac:dyDescent="0.25">
      <c r="A55" s="7" t="str" cm="1">
        <f t="array" ref="A55">IFERROR(INDEX(Data!$A$2:$A$5000,$M55),IF(ROW()=2,"No data",""))</f>
        <v>ASS-LY-TB20</v>
      </c>
      <c r="B55" s="7" t="str" cm="1">
        <f t="array" ref="B55">IFERROR(INDEX(Data!$B$2:$B$5000,$M55),"")</f>
        <v>Lychee Tea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72</v>
      </c>
    </row>
    <row r="56" spans="1:13" x14ac:dyDescent="0.25">
      <c r="A56" s="7" t="str" cm="1">
        <f t="array" ref="A56">IFERROR(INDEX(Data!$A$2:$A$5000,$M56),IF(ROW()=2,"No data",""))</f>
        <v>ASS-MC-LP250</v>
      </c>
      <c r="B56" s="7" t="str" cm="1">
        <f t="array" ref="B56">IFERROR(INDEX(Data!$B$2:$B$5000,$M56),"")</f>
        <v>Morrocan Mint @250gr</v>
      </c>
      <c r="C56" s="7" t="str" cm="1">
        <f t="array" ref="C56">IFERROR(INDEX(Data!$C$2:$C$5000,$M56),"")</f>
        <v>PACK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74</v>
      </c>
    </row>
    <row r="57" spans="1:13" x14ac:dyDescent="0.25">
      <c r="A57" s="7" t="str" cm="1">
        <f t="array" ref="A57">IFERROR(INDEX(Data!$A$2:$A$5000,$M57),IF(ROW()=2,"No data",""))</f>
        <v>ASS-MC-TC50</v>
      </c>
      <c r="B57" s="7" t="str" cm="1">
        <f t="array" ref="B57">IFERROR(INDEX(Data!$B$2:$B$5000,$M57),"")</f>
        <v>Morrocan Mint@50g/Tincan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75</v>
      </c>
    </row>
    <row r="58" spans="1:13" x14ac:dyDescent="0.25">
      <c r="A58" s="7" t="str" cm="1">
        <f t="array" ref="A58">IFERROR(INDEX(Data!$A$2:$A$5000,$M58),IF(ROW()=2,"No data",""))</f>
        <v>ASS-MCL</v>
      </c>
      <c r="B58" s="7" t="str" cm="1">
        <f t="array" ref="B58">IFERROR(INDEX(Data!$B$2:$B$5000,$M58),"")</f>
        <v>Mix Classic @20TB/Box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76</v>
      </c>
    </row>
    <row r="59" spans="1:13" x14ac:dyDescent="0.25">
      <c r="A59" s="7" t="str" cm="1">
        <f t="array" ref="A59">IFERROR(INDEX(Data!$A$2:$A$5000,$M59),IF(ROW()=2,"No data",""))</f>
        <v>ASS-MO-B</v>
      </c>
      <c r="B59" s="7" t="str" cm="1">
        <f t="array" ref="B59">IFERROR(INDEX(Data!$B$2:$B$5000,$M59),"")</f>
        <v>Manggo Tea @50TB/Box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10</v>
      </c>
      <c r="F59" s="8" cm="1">
        <f t="array" ref="F59">IFERROR(INDEX(Data!$F$2:$F$5000,$M59),"")</f>
        <v>7</v>
      </c>
      <c r="G59" s="8" cm="1">
        <f t="array" ref="G59">IFERROR(INDEX(Data!$G$2:$G$5000,$M59),"")</f>
        <v>7</v>
      </c>
      <c r="H59" s="8" cm="1">
        <f t="array" ref="H59">IFERROR(INDEX(Data!$H$2:$H$5000,$M59),"")</f>
        <v>8</v>
      </c>
      <c r="I59" s="8" cm="1">
        <f t="array" ref="I59">IFERROR(INDEX(Data!$J$2:$J$5000,$M59),"")</f>
        <v>0</v>
      </c>
      <c r="J59" s="8" cm="1">
        <f t="array" ref="J59">IFERROR(INDEX(Data!$N$2:$N$5000,$M59),"")</f>
        <v>9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79</v>
      </c>
    </row>
    <row r="60" spans="1:13" x14ac:dyDescent="0.25">
      <c r="A60" s="7" t="str" cm="1">
        <f t="array" ref="A60">IFERROR(INDEX(Data!$A$2:$A$5000,$M60),IF(ROW()=2,"No data",""))</f>
        <v>ASS-MO-LP250</v>
      </c>
      <c r="B60" s="7" t="str" cm="1">
        <f t="array" ref="B60">IFERROR(INDEX(Data!$B$2:$B$5000,$M60),"")</f>
        <v>Mango Tea @250gr/Pouch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80</v>
      </c>
    </row>
    <row r="61" spans="1:13" x14ac:dyDescent="0.25">
      <c r="A61" s="7" t="str" cm="1">
        <f t="array" ref="A61">IFERROR(INDEX(Data!$A$2:$A$5000,$M61),IF(ROW()=2,"No data",""))</f>
        <v>ASS-MO-TB25</v>
      </c>
      <c r="B61" s="7" t="str" cm="1">
        <f t="array" ref="B61">IFERROR(INDEX(Data!$B$2:$B$5000,$M61),"")</f>
        <v>Mango Tea @25Tb/Tincan - Grand Hyatt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82</v>
      </c>
    </row>
    <row r="62" spans="1:13" x14ac:dyDescent="0.25">
      <c r="A62" s="7" t="str" cm="1">
        <f t="array" ref="A62">IFERROR(INDEX(Data!$A$2:$A$5000,$M62),IF(ROW()=2,"No data",""))</f>
        <v>ASS-O-ORTC60</v>
      </c>
      <c r="B62" s="7" t="str" cm="1">
        <f t="array" ref="B62">IFERROR(INDEX(Data!$B$2:$B$5000,$M62),"")</f>
        <v>Halimun Oolong (Organic)@50g/Tincan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83</v>
      </c>
    </row>
    <row r="63" spans="1:13" x14ac:dyDescent="0.25">
      <c r="A63" s="7" t="str" cm="1">
        <f t="array" ref="A63">IFERROR(INDEX(Data!$A$2:$A$5000,$M63),IF(ROW()=2,"No data",""))</f>
        <v>ASS-OP-LPP50</v>
      </c>
      <c r="B63" s="7" t="str" cm="1">
        <f t="array" ref="B63">IFERROR(INDEX(Data!$B$2:$B$5000,$M63),"")</f>
        <v>English Breakfast (O.P) @50Pbx3g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84</v>
      </c>
    </row>
    <row r="64" spans="1:13" x14ac:dyDescent="0.25">
      <c r="A64" s="7" t="str" cm="1">
        <f t="array" ref="A64">IFERROR(INDEX(Data!$A$2:$A$5000,$M64),IF(ROW()=2,"No data",""))</f>
        <v>ASS-OP-MP50</v>
      </c>
      <c r="B64" s="7" t="str" cm="1">
        <f t="array" ref="B64">IFERROR(INDEX(Data!$B$2:$B$5000,$M64),"")</f>
        <v>Java O.P @50 PB x 3g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85</v>
      </c>
    </row>
    <row r="65" spans="1:13" x14ac:dyDescent="0.25">
      <c r="A65" s="7" t="str" cm="1">
        <f t="array" ref="A65">IFERROR(INDEX(Data!$A$2:$A$5000,$M65),IF(ROW()=2,"No data",""))</f>
        <v>ASS-OP-TC60</v>
      </c>
      <c r="B65" s="7" t="str" cm="1">
        <f t="array" ref="B65">IFERROR(INDEX(Data!$B$2:$B$5000,$M65),"")</f>
        <v>Java O.P @60g/Tincan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86</v>
      </c>
    </row>
    <row r="66" spans="1:13" x14ac:dyDescent="0.25">
      <c r="A66" s="7" t="str" cm="1">
        <f t="array" ref="A66">IFERROR(INDEX(Data!$A$2:$A$5000,$M66),IF(ROW()=2,"No data",""))</f>
        <v>ASS-PCDL1000</v>
      </c>
      <c r="B66" s="7" t="str" cm="1">
        <f t="array" ref="B66">IFERROR(INDEX(Data!$B$2:$B$5000,$M66),"")</f>
        <v>Papua Choco Delight @500gr/pack</v>
      </c>
      <c r="C66" s="7" t="str" cm="1">
        <f t="array" ref="C66">IFERROR(INDEX(Data!$C$2:$C$5000,$M66),"")</f>
        <v>PACK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87</v>
      </c>
    </row>
    <row r="67" spans="1:13" x14ac:dyDescent="0.25">
      <c r="A67" s="7" t="str" cm="1">
        <f t="array" ref="A67">IFERROR(INDEX(Data!$A$2:$A$5000,$M67),IF(ROW()=2,"No data",""))</f>
        <v>ASS-PD-G10</v>
      </c>
      <c r="B67" s="7" t="str" cm="1">
        <f t="array" ref="B67">IFERROR(INDEX(Data!$B$2:$B$5000,$M67),"")</f>
        <v>Pandanus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89</v>
      </c>
    </row>
    <row r="68" spans="1:13" x14ac:dyDescent="0.25">
      <c r="A68" s="7" t="str" cm="1">
        <f t="array" ref="A68">IFERROR(INDEX(Data!$A$2:$A$5000,$M68),IF(ROW()=2,"No data",""))</f>
        <v>ASS-PD-LP250</v>
      </c>
      <c r="B68" s="7" t="str" cm="1">
        <f t="array" ref="B68">IFERROR(INDEX(Data!$B$2:$B$5000,$M68),"")</f>
        <v>Pandanus Green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90</v>
      </c>
    </row>
    <row r="69" spans="1:13" x14ac:dyDescent="0.25">
      <c r="A69" s="7" t="str" cm="1">
        <f t="array" ref="A69">IFERROR(INDEX(Data!$A$2:$A$5000,$M69),IF(ROW()=2,"No data",""))</f>
        <v>ASS-PD-TB25</v>
      </c>
      <c r="B69" s="7" t="str" cm="1">
        <f t="array" ref="B69">IFERROR(INDEX(Data!$B$2:$B$5000,$M69),"")</f>
        <v>Pandanus Green Tea @25Tb/Tincan - Grand Hyatt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91</v>
      </c>
    </row>
    <row r="70" spans="1:13" x14ac:dyDescent="0.25">
      <c r="A70" s="7" t="str" cm="1">
        <f t="array" ref="A70">IFERROR(INDEX(Data!$A$2:$A$5000,$M70),IF(ROW()=2,"No data",""))</f>
        <v>ASS-PD-TC40</v>
      </c>
      <c r="B70" s="7" t="str" cm="1">
        <f t="array" ref="B70">IFERROR(INDEX(Data!$B$2:$B$5000,$M70),"")</f>
        <v>Pandanus Green Tea @40g/Tincan</v>
      </c>
      <c r="C70" s="7" t="str" cm="1">
        <f t="array" ref="C70">IFERROR(INDEX(Data!$C$2:$C$5000,$M70),"")</f>
        <v>TIN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92</v>
      </c>
    </row>
    <row r="71" spans="1:13" x14ac:dyDescent="0.25">
      <c r="A71" s="7" t="str" cm="1">
        <f t="array" ref="A71">IFERROR(INDEX(Data!$A$2:$A$5000,$M71),IF(ROW()=2,"No data",""))</f>
        <v>ASS-PE-TB50</v>
      </c>
      <c r="B71" s="7" t="str" cm="1">
        <f t="array" ref="B71">IFERROR(INDEX(Data!$B$2:$B$5000,$M71),"")</f>
        <v>Peppermint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49</v>
      </c>
      <c r="F71" s="8" cm="1">
        <f t="array" ref="F71">IFERROR(INDEX(Data!$F$2:$F$5000,$M71),"")</f>
        <v>54</v>
      </c>
      <c r="G71" s="8" cm="1">
        <f t="array" ref="G71">IFERROR(INDEX(Data!$G$2:$G$5000,$M71),"")</f>
        <v>58</v>
      </c>
      <c r="H71" s="8" cm="1">
        <f t="array" ref="H71">IFERROR(INDEX(Data!$H$2:$H$5000,$M71),"")</f>
        <v>53.666600000000003</v>
      </c>
      <c r="I71" s="8" cm="1">
        <f t="array" ref="I71">IFERROR(INDEX(Data!$J$2:$J$5000,$M71),"")</f>
        <v>0</v>
      </c>
      <c r="J71" s="8" cm="1">
        <f t="array" ref="J71">IFERROR(INDEX(Data!$N$2:$N$5000,$M71),"")</f>
        <v>51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94</v>
      </c>
    </row>
    <row r="72" spans="1:13" x14ac:dyDescent="0.25">
      <c r="A72" s="7" t="str" cm="1">
        <f t="array" ref="A72">IFERROR(INDEX(Data!$A$2:$A$5000,$M72),IF(ROW()=2,"No data",""))</f>
        <v>ASS-PGT-G</v>
      </c>
      <c r="B72" s="7" t="str" cm="1">
        <f t="array" ref="B72">IFERROR(INDEX(Data!$B$2:$B$5000,$M72),"")</f>
        <v>Pure Green Tea @50TB/Box - Grand Hyatt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96</v>
      </c>
    </row>
    <row r="73" spans="1:13" x14ac:dyDescent="0.25">
      <c r="A73" s="7" t="str" cm="1">
        <f t="array" ref="A73">IFERROR(INDEX(Data!$A$2:$A$5000,$M73),IF(ROW()=2,"No data",""))</f>
        <v>ASS-PGT10</v>
      </c>
      <c r="B73" s="7" t="str" cm="1">
        <f t="array" ref="B73">IFERROR(INDEX(Data!$B$2:$B$5000,$M73),"")</f>
        <v>Pure Green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97</v>
      </c>
    </row>
    <row r="74" spans="1:13" x14ac:dyDescent="0.25">
      <c r="A74" s="7" t="str" cm="1">
        <f t="array" ref="A74">IFERROR(INDEX(Data!$A$2:$A$5000,$M74),IF(ROW()=2,"No data",""))</f>
        <v>ASS-PM-LP250</v>
      </c>
      <c r="B74" s="7" t="str" cm="1">
        <f t="array" ref="B74">IFERROR(INDEX(Data!$B$2:$B$5000,$M74),"")</f>
        <v>Pomegranate White Tea @250gr/Pouch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99</v>
      </c>
    </row>
    <row r="75" spans="1:13" x14ac:dyDescent="0.25">
      <c r="A75" s="7" t="str" cm="1">
        <f t="array" ref="A75">IFERROR(INDEX(Data!$A$2:$A$5000,$M75),IF(ROW()=2,"No data",""))</f>
        <v>ASS-PM-TB20</v>
      </c>
      <c r="B75" s="7" t="str" cm="1">
        <f t="array" ref="B75">IFERROR(INDEX(Data!$B$2:$B$5000,$M75),"")</f>
        <v>Pomegranate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100</v>
      </c>
    </row>
    <row r="76" spans="1:13" x14ac:dyDescent="0.25">
      <c r="A76" s="7" t="str" cm="1">
        <f t="array" ref="A76">IFERROR(INDEX(Data!$A$2:$A$5000,$M76),IF(ROW()=2,"No data",""))</f>
        <v>ASS-PM-TB50</v>
      </c>
      <c r="B76" s="7" t="str" cm="1">
        <f t="array" ref="B76">IFERROR(INDEX(Data!$B$2:$B$5000,$M76),"")</f>
        <v>Pomegranate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101</v>
      </c>
    </row>
    <row r="77" spans="1:13" x14ac:dyDescent="0.25">
      <c r="A77" s="7" t="str" cm="1">
        <f t="array" ref="A77">IFERROR(INDEX(Data!$A$2:$A$5000,$M77),IF(ROW()=2,"No data",""))</f>
        <v>ASS-PO-W10</v>
      </c>
      <c r="B77" s="7" t="str" cm="1">
        <f t="array" ref="B77">IFERROR(INDEX(Data!$B$2:$B$5000,$M77),"")</f>
        <v>Pomegranate White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102</v>
      </c>
    </row>
    <row r="78" spans="1:13" x14ac:dyDescent="0.25">
      <c r="A78" s="7" t="str" cm="1">
        <f t="array" ref="A78">IFERROR(INDEX(Data!$A$2:$A$5000,$M78),IF(ROW()=2,"No data",""))</f>
        <v>ASS-POT10</v>
      </c>
      <c r="B78" s="7" t="str" cm="1">
        <f t="array" ref="B78">IFERROR(INDEX(Data!$B$2:$B$5000,$M78),"")</f>
        <v>Pure Olong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104</v>
      </c>
    </row>
    <row r="79" spans="1:13" x14ac:dyDescent="0.25">
      <c r="A79" s="7" t="str" cm="1">
        <f t="array" ref="A79">IFERROR(INDEX(Data!$A$2:$A$5000,$M79),IF(ROW()=2,"No data",""))</f>
        <v>ASS-PWT-TB20</v>
      </c>
      <c r="B79" s="7" t="str" cm="1">
        <f t="array" ref="B79">IFERROR(INDEX(Data!$B$2:$B$5000,$M79),"")</f>
        <v>Pure White Tea @20tb/Box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107</v>
      </c>
    </row>
    <row r="80" spans="1:13" x14ac:dyDescent="0.25">
      <c r="A80" s="7" t="str" cm="1">
        <f t="array" ref="A80">IFERROR(INDEX(Data!$A$2:$A$5000,$M80),IF(ROW()=2,"No data",""))</f>
        <v>ASS-R-L1000</v>
      </c>
      <c r="B80" s="7" t="str" cm="1">
        <f t="array" ref="B80">IFERROR(INDEX(Data!$B$2:$B$5000,$M80),"")</f>
        <v>Rosella Tea @250g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108</v>
      </c>
    </row>
    <row r="81" spans="1:13" x14ac:dyDescent="0.25">
      <c r="A81" s="7" t="str" cm="1">
        <f t="array" ref="A81">IFERROR(INDEX(Data!$A$2:$A$5000,$M81),IF(ROW()=2,"No data",""))</f>
        <v>ASS-RO-TP10</v>
      </c>
      <c r="B81" s="7" t="str" cm="1">
        <f t="array" ref="B81">IFERROR(INDEX(Data!$B$2:$B$5000,$M81),"")</f>
        <v>Rose Tea@10PBx1g/Tincan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109</v>
      </c>
    </row>
    <row r="82" spans="1:13" x14ac:dyDescent="0.25">
      <c r="A82" s="7" t="str" cm="1">
        <f t="array" ref="A82">IFERROR(INDEX(Data!$A$2:$A$5000,$M82),IF(ROW()=2,"No data",""))</f>
        <v>ASS-RP-L500</v>
      </c>
      <c r="B82" s="7" t="str" cm="1">
        <f t="array" ref="B82">IFERROR(INDEX(Data!$B$2:$B$5000,$M82),"")</f>
        <v>Royal Princess @500gr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110</v>
      </c>
    </row>
    <row r="83" spans="1:13" x14ac:dyDescent="0.25">
      <c r="A83" s="7" t="str" cm="1">
        <f t="array" ref="A83">IFERROR(INDEX(Data!$A$2:$A$5000,$M83),IF(ROW()=2,"No data",""))</f>
        <v>ASS-RP-LP250</v>
      </c>
      <c r="B83" s="7" t="str" cm="1">
        <f t="array" ref="B83">IFERROR(INDEX(Data!$B$2:$B$5000,$M83),"")</f>
        <v>Royal Princess @250gr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111</v>
      </c>
    </row>
    <row r="84" spans="1:13" x14ac:dyDescent="0.25">
      <c r="A84" s="7" t="str" cm="1">
        <f t="array" ref="A84">IFERROR(INDEX(Data!$A$2:$A$5000,$M84),IF(ROW()=2,"No data",""))</f>
        <v>ASS-RP-TC60</v>
      </c>
      <c r="B84" s="7" t="str" cm="1">
        <f t="array" ref="B84">IFERROR(INDEX(Data!$B$2:$B$5000,$M84),"")</f>
        <v>Royal Princess@60g/Tincan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112</v>
      </c>
    </row>
    <row r="85" spans="1:13" x14ac:dyDescent="0.25">
      <c r="A85" s="7" t="str" cm="1">
        <f t="array" ref="A85">IFERROR(INDEX(Data!$A$2:$A$5000,$M85),IF(ROW()=2,"No data",""))</f>
        <v>ASS-SB-LP25</v>
      </c>
      <c r="B85" s="7" t="str" cm="1">
        <f t="array" ref="B85">IFERROR(INDEX(Data!$B$2:$B$5000,$M85),"")</f>
        <v>Senggigi Bliss Berry @10PBx2.5g/Pouch</v>
      </c>
      <c r="C85" s="7" t="str" cm="1">
        <f t="array" ref="C85">IFERROR(INDEX(Data!$C$2:$C$5000,$M85),"")</f>
        <v>POU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113</v>
      </c>
    </row>
    <row r="86" spans="1:13" x14ac:dyDescent="0.25">
      <c r="A86" s="7" t="str" cm="1">
        <f t="array" ref="A86">IFERROR(INDEX(Data!$A$2:$A$5000,$M86),IF(ROW()=2,"No data",""))</f>
        <v>ASS-SB-MP50</v>
      </c>
      <c r="B86" s="7" t="str" cm="1">
        <f t="array" ref="B86">IFERROR(INDEX(Data!$B$2:$B$5000,$M86),"")</f>
        <v>Senggigi Bliss Berry @50PB x 2.5gr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114</v>
      </c>
    </row>
    <row r="87" spans="1:13" x14ac:dyDescent="0.25">
      <c r="A87" s="7" t="str" cm="1">
        <f t="array" ref="A87">IFERROR(INDEX(Data!$A$2:$A$5000,$M87),IF(ROW()=2,"No data",""))</f>
        <v>ASS-SK-LP500</v>
      </c>
      <c r="B87" s="7" t="str" cm="1">
        <f t="array" ref="B87">IFERROR(INDEX(Data!$B$2:$B$5000,$M87),"")</f>
        <v>Sekar Kedathon 500Gr/Pack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115</v>
      </c>
    </row>
    <row r="88" spans="1:13" x14ac:dyDescent="0.25">
      <c r="A88" s="7" t="str" cm="1">
        <f t="array" ref="A88">IFERROR(INDEX(Data!$A$2:$A$5000,$M88),IF(ROW()=2,"No data",""))</f>
        <v>ASS-SK-TP30</v>
      </c>
      <c r="B88" s="7" t="str" cm="1">
        <f t="array" ref="B88">IFERROR(INDEX(Data!$B$2:$B$5000,$M88),"")</f>
        <v>Sekar Kedhaton@10PBx3g/Tincan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116</v>
      </c>
    </row>
    <row r="89" spans="1:13" x14ac:dyDescent="0.25">
      <c r="A89" s="7" t="str" cm="1">
        <f t="array" ref="A89">IFERROR(INDEX(Data!$A$2:$A$5000,$M89),IF(ROW()=2,"No data",""))</f>
        <v>ASS-SO-L500</v>
      </c>
      <c r="B89" s="7" t="str" cm="1">
        <f t="array" ref="B89">IFERROR(INDEX(Data!$B$2:$B$5000,$M89),"")</f>
        <v>Sumatera Oolong @500gr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117</v>
      </c>
    </row>
    <row r="90" spans="1:13" x14ac:dyDescent="0.25">
      <c r="A90" s="7" t="str" cm="1">
        <f t="array" ref="A90">IFERROR(INDEX(Data!$A$2:$A$5000,$M90),IF(ROW()=2,"No data",""))</f>
        <v>ASS-SO-TC60</v>
      </c>
      <c r="B90" s="7" t="str" cm="1">
        <f t="array" ref="B90">IFERROR(INDEX(Data!$B$2:$B$5000,$M90),"")</f>
        <v>Sumatera Oolong@60g/Tincan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118</v>
      </c>
    </row>
    <row r="91" spans="1:13" x14ac:dyDescent="0.25">
      <c r="A91" s="7" t="str" cm="1">
        <f t="array" ref="A91">IFERROR(INDEX(Data!$A$2:$A$5000,$M91),IF(ROW()=2,"No data",""))</f>
        <v>ASS-TC-L60</v>
      </c>
      <c r="B91" s="7" t="str" cm="1">
        <f t="array" ref="B91">IFERROR(INDEX(Data!$B$2:$B$5000,$M91),"")</f>
        <v>Papua Choco Delight@60g/tincan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119</v>
      </c>
    </row>
    <row r="92" spans="1:13" x14ac:dyDescent="0.25">
      <c r="A92" s="7" t="str" cm="1">
        <f t="array" ref="A92">IFERROR(INDEX(Data!$A$2:$A$5000,$M92),IF(ROW()=2,"No data",""))</f>
        <v>ASS-TCG-TC50</v>
      </c>
      <c r="B92" s="7" t="str" cm="1">
        <f t="array" ref="B92">IFERROR(INDEX(Data!$B$2:$B$5000,$M92),"")</f>
        <v>Lemongrass Green Tea @50g/Tincan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120</v>
      </c>
    </row>
    <row r="93" spans="1:13" x14ac:dyDescent="0.25">
      <c r="A93" s="7" t="str" cm="1">
        <f t="array" ref="A93">IFERROR(INDEX(Data!$A$2:$A$5000,$M93),IF(ROW()=2,"No data",""))</f>
        <v>ASS-TKR</v>
      </c>
      <c r="B93" s="7" t="str" cm="1">
        <f t="array" ref="B93">IFERROR(INDEX(Data!$B$2:$B$5000,$M93),"")</f>
        <v>The Krampoel Tea @250gr</v>
      </c>
      <c r="C93" s="7" t="str" cm="1">
        <f t="array" ref="C93">IFERROR(INDEX(Data!$C$2:$C$5000,$M93),"")</f>
        <v>PACK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121</v>
      </c>
    </row>
    <row r="94" spans="1:13" x14ac:dyDescent="0.25">
      <c r="A94" s="7" t="str" cm="1">
        <f t="array" ref="A94">IFERROR(INDEX(Data!$A$2:$A$5000,$M94),IF(ROW()=2,"No data",""))</f>
        <v>ASS-TKR-M10</v>
      </c>
      <c r="B94" s="7" t="str" cm="1">
        <f t="array" ref="B94">IFERROR(INDEX(Data!$B$2:$B$5000,$M94),"")</f>
        <v>Teh Krampoel @10TB/Box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122</v>
      </c>
    </row>
    <row r="95" spans="1:13" x14ac:dyDescent="0.25">
      <c r="A95" s="7" t="str" cm="1">
        <f t="array" ref="A95">IFERROR(INDEX(Data!$A$2:$A$5000,$M95),IF(ROW()=2,"No data",""))</f>
        <v>ASS-TKR-M50</v>
      </c>
      <c r="B95" s="7" t="str" cm="1">
        <f t="array" ref="B95">IFERROR(INDEX(Data!$B$2:$B$5000,$M95),"")</f>
        <v>Teh Krampoel 50TB/Box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123</v>
      </c>
    </row>
    <row r="96" spans="1:13" x14ac:dyDescent="0.25">
      <c r="A96" s="7" t="str" cm="1">
        <f t="array" ref="A96">IFERROR(INDEX(Data!$A$2:$A$5000,$M96),IF(ROW()=2,"No data",""))</f>
        <v>ASS-TR-LP250</v>
      </c>
      <c r="B96" s="7" t="str" cm="1">
        <f t="array" ref="B96">IFERROR(INDEX(Data!$B$2:$B$5000,$M96),"")</f>
        <v>Regular Jasmine Tea @250gr/Pouch</v>
      </c>
      <c r="C96" s="7" t="str" cm="1">
        <f t="array" ref="C96">IFERROR(INDEX(Data!$C$2:$C$5000,$M96),"")</f>
        <v>POU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124</v>
      </c>
    </row>
    <row r="97" spans="1:13" x14ac:dyDescent="0.25">
      <c r="A97" s="7" t="str" cm="1">
        <f t="array" ref="A97">IFERROR(INDEX(Data!$A$2:$A$5000,$M97),IF(ROW()=2,"No data",""))</f>
        <v>ASS-TT-LC51</v>
      </c>
      <c r="B97" s="7" t="str" cm="1">
        <f t="array" ref="B97">IFERROR(INDEX(Data!$B$2:$B$5000,$M97),"")</f>
        <v>Tamarind Turmeric @50gr/Tincan</v>
      </c>
      <c r="C97" s="7" t="str" cm="1">
        <f t="array" ref="C97">IFERROR(INDEX(Data!$C$2:$C$5000,$M97),"")</f>
        <v>TIN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125</v>
      </c>
    </row>
    <row r="98" spans="1:13" x14ac:dyDescent="0.25">
      <c r="A98" s="7" t="str" cm="1">
        <f t="array" ref="A98">IFERROR(INDEX(Data!$A$2:$A$5000,$M98),IF(ROW()=2,"No data",""))</f>
        <v>BKL0000-01</v>
      </c>
      <c r="B98" s="7" t="str" cm="1">
        <f t="array" ref="B98">IFERROR(INDEX(Data!$B$2:$B$5000,$M98),"")</f>
        <v>Bread Flour Improver Alfalife 101 A</v>
      </c>
      <c r="C98" s="7" t="str" cm="1">
        <f t="array" ref="C98">IFERROR(INDEX(Data!$C$2:$C$5000,$M98),"")</f>
        <v>BAR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126</v>
      </c>
    </row>
    <row r="99" spans="1:13" x14ac:dyDescent="0.25">
      <c r="A99" s="7" t="str" cm="1">
        <f t="array" ref="A99">IFERROR(INDEX(Data!$A$2:$A$5000,$M99),IF(ROW()=2,"No data",""))</f>
        <v>BKL1122-20</v>
      </c>
      <c r="B99" s="7" t="str" cm="1">
        <f t="array" ref="B99">IFERROR(INDEX(Data!$B$2:$B$5000,$M99),"")</f>
        <v>Master Fat</v>
      </c>
      <c r="C99" s="7" t="str" cm="1">
        <f t="array" ref="C99">IFERROR(INDEX(Data!$C$2:$C$5000,$M99),"")</f>
        <v>BOX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127</v>
      </c>
    </row>
    <row r="100" spans="1:13" x14ac:dyDescent="0.25">
      <c r="A100" s="7" t="str" cm="1">
        <f t="array" ref="A100">IFERROR(INDEX(Data!$A$2:$A$5000,$M100),IF(ROW()=2,"No data",""))</f>
        <v>BKL1533-18</v>
      </c>
      <c r="B100" s="7" t="str" cm="1">
        <f t="array" ref="B100">IFERROR(INDEX(Data!$B$2:$B$5000,$M100),"")</f>
        <v>Butter Oil Substitute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128</v>
      </c>
    </row>
    <row r="101" spans="1:13" x14ac:dyDescent="0.25">
      <c r="A101" s="7" t="str" cm="1">
        <f t="array" ref="A101">IFERROR(INDEX(Data!$A$2:$A$5000,$M101),IF(ROW()=2,"No data",""))</f>
        <v>BKL2185-20</v>
      </c>
      <c r="B101" s="7" t="str" cm="1">
        <f t="array" ref="B101">IFERROR(INDEX(Data!$B$2:$B$5000,$M101),"")</f>
        <v>Bacom A100</v>
      </c>
      <c r="C101" s="7" t="str" cm="1">
        <f t="array" ref="C101">IFERROR(INDEX(Data!$C$2:$C$5000,$M101),"")</f>
        <v>PAIL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129</v>
      </c>
    </row>
    <row r="102" spans="1:13" x14ac:dyDescent="0.25">
      <c r="A102" s="7" t="str" cm="1">
        <f t="array" ref="A102">IFERROR(INDEX(Data!$A$2:$A$5000,$M102),IF(ROW()=2,"No data",""))</f>
        <v>BKL2531-05</v>
      </c>
      <c r="B102" s="7" t="str" cm="1">
        <f t="array" ref="B102">IFERROR(INDEX(Data!$B$2:$B$5000,$M102),"")</f>
        <v>Dobrim 1000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130</v>
      </c>
    </row>
    <row r="103" spans="1:13" x14ac:dyDescent="0.25">
      <c r="A103" s="7" t="str" cm="1">
        <f t="array" ref="A103">IFERROR(INDEX(Data!$A$2:$A$5000,$M103),IF(ROW()=2,"No data",""))</f>
        <v>BKL2532-05</v>
      </c>
      <c r="B103" s="7" t="str" cm="1">
        <f t="array" ref="B103">IFERROR(INDEX(Data!$B$2:$B$5000,$M103),"")</f>
        <v>Dobrim 2000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131</v>
      </c>
    </row>
    <row r="104" spans="1:13" x14ac:dyDescent="0.25">
      <c r="A104" s="7" t="str" cm="1">
        <f t="array" ref="A104">IFERROR(INDEX(Data!$A$2:$A$5000,$M104),IF(ROW()=2,"No data",""))</f>
        <v>BKL2533-05</v>
      </c>
      <c r="B104" s="7" t="str" cm="1">
        <f t="array" ref="B104">IFERROR(INDEX(Data!$B$2:$B$5000,$M104),"")</f>
        <v>Dobrim 3000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132</v>
      </c>
    </row>
    <row r="105" spans="1:13" x14ac:dyDescent="0.25">
      <c r="A105" s="7" t="str" cm="1">
        <f t="array" ref="A105">IFERROR(INDEX(Data!$A$2:$A$5000,$M105),IF(ROW()=2,"No data",""))</f>
        <v>CKP1S-032</v>
      </c>
      <c r="B105" s="7" t="str" cm="1">
        <f t="array" ref="B105">IFERROR(INDEX(Data!$B$2:$B$5000,$M105),"")</f>
        <v>Cointreau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134</v>
      </c>
    </row>
    <row r="106" spans="1:13" x14ac:dyDescent="0.25">
      <c r="A106" s="7" t="str" cm="1">
        <f t="array" ref="A106">IFERROR(INDEX(Data!$A$2:$A$5000,$M106),IF(ROW()=2,"No data",""))</f>
        <v>CKP1S-042</v>
      </c>
      <c r="B106" s="7" t="str" cm="1">
        <f t="array" ref="B106">IFERROR(INDEX(Data!$B$2:$B$5000,$M106),"")</f>
        <v>Chivas Regal 12 YO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135</v>
      </c>
    </row>
    <row r="107" spans="1:13" x14ac:dyDescent="0.25">
      <c r="A107" s="7" t="str" cm="1">
        <f t="array" ref="A107">IFERROR(INDEX(Data!$A$2:$A$5000,$M107),IF(ROW()=2,"No data",""))</f>
        <v>CKP1S-043</v>
      </c>
      <c r="B107" s="7" t="str" cm="1">
        <f t="array" ref="B107">IFERROR(INDEX(Data!$B$2:$B$5000,$M107),"")</f>
        <v>Absolute Blue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136</v>
      </c>
    </row>
    <row r="108" spans="1:13" x14ac:dyDescent="0.25">
      <c r="A108" s="7" t="str" cm="1">
        <f t="array" ref="A108">IFERROR(INDEX(Data!$A$2:$A$5000,$M108),IF(ROW()=2,"No data",""))</f>
        <v>CKP1S-051</v>
      </c>
      <c r="B108" s="7" t="str" cm="1">
        <f t="array" ref="B108">IFERROR(INDEX(Data!$B$2:$B$5000,$M108),"")</f>
        <v>Remy Martin XO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137</v>
      </c>
    </row>
    <row r="109" spans="1:13" x14ac:dyDescent="0.25">
      <c r="A109" s="7" t="str" cm="1">
        <f t="array" ref="A109">IFERROR(INDEX(Data!$A$2:$A$5000,$M109),IF(ROW()=2,"No data",""))</f>
        <v>CKP1S-053</v>
      </c>
      <c r="B109" s="7" t="str" cm="1">
        <f t="array" ref="B109">IFERROR(INDEX(Data!$B$2:$B$5000,$M109),"")</f>
        <v>Jose Cuervo Gold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138</v>
      </c>
    </row>
    <row r="110" spans="1:13" x14ac:dyDescent="0.25">
      <c r="A110" s="7" t="str" cm="1">
        <f t="array" ref="A110">IFERROR(INDEX(Data!$A$2:$A$5000,$M110),IF(ROW()=2,"No data",""))</f>
        <v>CKP1S-054</v>
      </c>
      <c r="B110" s="7" t="str" cm="1">
        <f t="array" ref="B110">IFERROR(INDEX(Data!$B$2:$B$5000,$M110),"")</f>
        <v>JW Black Label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139</v>
      </c>
    </row>
    <row r="111" spans="1:13" x14ac:dyDescent="0.25">
      <c r="A111" s="7" t="str" cm="1">
        <f t="array" ref="A111">IFERROR(INDEX(Data!$A$2:$A$5000,$M111),IF(ROW()=2,"No data",""))</f>
        <v>CKP1S-085</v>
      </c>
      <c r="B111" s="7" t="str" cm="1">
        <f t="array" ref="B111">IFERROR(INDEX(Data!$B$2:$B$5000,$M111),"")</f>
        <v>Martell NCF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140</v>
      </c>
    </row>
    <row r="112" spans="1:13" x14ac:dyDescent="0.25">
      <c r="A112" s="7" t="str" cm="1">
        <f t="array" ref="A112">IFERROR(INDEX(Data!$A$2:$A$5000,$M112),IF(ROW()=2,"No data",""))</f>
        <v>CKP1S-086</v>
      </c>
      <c r="B112" s="7" t="str" cm="1">
        <f t="array" ref="B112">IFERROR(INDEX(Data!$B$2:$B$5000,$M112),"")</f>
        <v>Chivas Regal Extra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141</v>
      </c>
    </row>
    <row r="113" spans="1:13" x14ac:dyDescent="0.25">
      <c r="A113" s="7" t="str" cm="1">
        <f t="array" ref="A113">IFERROR(INDEX(Data!$A$2:$A$5000,$M113),IF(ROW()=2,"No data",""))</f>
        <v>CKP1S-089</v>
      </c>
      <c r="B113" s="7" t="str" cm="1">
        <f t="array" ref="B113">IFERROR(INDEX(Data!$B$2:$B$5000,$M113),"")</f>
        <v>Martell Cordon Blue 700ml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142</v>
      </c>
    </row>
    <row r="114" spans="1:13" x14ac:dyDescent="0.25">
      <c r="A114" s="7" t="str" cm="1">
        <f t="array" ref="A114">IFERROR(INDEX(Data!$A$2:$A$5000,$M114),IF(ROW()=2,"No data",""))</f>
        <v>CKP1S-098</v>
      </c>
      <c r="B114" s="7" t="str" cm="1">
        <f t="array" ref="B114">IFERROR(INDEX(Data!$B$2:$B$5000,$M114),"")</f>
        <v>Chivas Regal 18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143</v>
      </c>
    </row>
    <row r="115" spans="1:13" x14ac:dyDescent="0.25">
      <c r="A115" s="7" t="str" cm="1">
        <f t="array" ref="A115">IFERROR(INDEX(Data!$A$2:$A$5000,$M115),IF(ROW()=2,"No data",""))</f>
        <v>CKP1S-099</v>
      </c>
      <c r="B115" s="7" t="str" cm="1">
        <f t="array" ref="B115">IFERROR(INDEX(Data!$B$2:$B$5000,$M115),"")</f>
        <v>Absolute Citron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144</v>
      </c>
    </row>
    <row r="116" spans="1:13" x14ac:dyDescent="0.25">
      <c r="A116" s="7" t="str" cm="1">
        <f t="array" ref="A116">IFERROR(INDEX(Data!$A$2:$A$5000,$M116),IF(ROW()=2,"No data",""))</f>
        <v>CKP1S-100</v>
      </c>
      <c r="B116" s="7" t="str" cm="1">
        <f t="array" ref="B116">IFERROR(INDEX(Data!$B$2:$B$5000,$M116),"")</f>
        <v>Absolute Kurant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145</v>
      </c>
    </row>
    <row r="117" spans="1:13" x14ac:dyDescent="0.25">
      <c r="A117" s="7" t="str" cm="1">
        <f t="array" ref="A117">IFERROR(INDEX(Data!$A$2:$A$5000,$M117),IF(ROW()=2,"No data",""))</f>
        <v>CKP1S-101</v>
      </c>
      <c r="B117" s="7" t="str" cm="1">
        <f t="array" ref="B117">IFERROR(INDEX(Data!$B$2:$B$5000,$M117),"")</f>
        <v>Absolute Mandarin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146</v>
      </c>
    </row>
    <row r="118" spans="1:13" x14ac:dyDescent="0.25">
      <c r="A118" s="7" t="str" cm="1">
        <f t="array" ref="A118">IFERROR(INDEX(Data!$A$2:$A$5000,$M118),IF(ROW()=2,"No data",""))</f>
        <v>CKP1S-103</v>
      </c>
      <c r="B118" s="7" t="str" cm="1">
        <f t="array" ref="B118">IFERROR(INDEX(Data!$B$2:$B$5000,$M118),"")</f>
        <v>Glenlivet 12 YO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147</v>
      </c>
    </row>
    <row r="119" spans="1:13" x14ac:dyDescent="0.25">
      <c r="A119" s="7" t="str" cm="1">
        <f t="array" ref="A119">IFERROR(INDEX(Data!$A$2:$A$5000,$M119),IF(ROW()=2,"No data",""))</f>
        <v>CKP1S-104</v>
      </c>
      <c r="B119" s="7" t="str" cm="1">
        <f t="array" ref="B119">IFERROR(INDEX(Data!$B$2:$B$5000,$M119),"")</f>
        <v>Glenlivet 15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148</v>
      </c>
    </row>
    <row r="120" spans="1:13" x14ac:dyDescent="0.25">
      <c r="A120" s="7" t="str" cm="1">
        <f t="array" ref="A120">IFERROR(INDEX(Data!$A$2:$A$5000,$M120),IF(ROW()=2,"No data",""))</f>
        <v>CKP1S-105</v>
      </c>
      <c r="B120" s="7" t="str" cm="1">
        <f t="array" ref="B120">IFERROR(INDEX(Data!$B$2:$B$5000,$M120),"")</f>
        <v>Glenlivet 18 YO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149</v>
      </c>
    </row>
    <row r="121" spans="1:13" x14ac:dyDescent="0.25">
      <c r="A121" s="7" t="str" cm="1">
        <f t="array" ref="A121">IFERROR(INDEX(Data!$A$2:$A$5000,$M121),IF(ROW()=2,"No data",""))</f>
        <v>CKP1S-106</v>
      </c>
      <c r="B121" s="7" t="str" cm="1">
        <f t="array" ref="B121">IFERROR(INDEX(Data!$B$2:$B$5000,$M121),"")</f>
        <v>Ballantines Finest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150</v>
      </c>
    </row>
    <row r="122" spans="1:13" x14ac:dyDescent="0.25">
      <c r="A122" s="7" t="str" cm="1">
        <f t="array" ref="A122">IFERROR(INDEX(Data!$A$2:$A$5000,$M122),IF(ROW()=2,"No data",""))</f>
        <v>CKP1S-107</v>
      </c>
      <c r="B122" s="7" t="str" cm="1">
        <f t="array" ref="B122">IFERROR(INDEX(Data!$B$2:$B$5000,$M122),"")</f>
        <v>Jameson Irish Whisky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151</v>
      </c>
    </row>
    <row r="123" spans="1:13" x14ac:dyDescent="0.25">
      <c r="A123" s="7" t="str" cm="1">
        <f t="array" ref="A123">IFERROR(INDEX(Data!$A$2:$A$5000,$M123),IF(ROW()=2,"No data",""))</f>
        <v>CKP1S-109</v>
      </c>
      <c r="B123" s="7" t="str" cm="1">
        <f t="array" ref="B123">IFERROR(INDEX(Data!$B$2:$B$5000,$M123),"")</f>
        <v>JW Red Label 750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152</v>
      </c>
    </row>
    <row r="124" spans="1:13" x14ac:dyDescent="0.25">
      <c r="A124" s="7" t="str" cm="1">
        <f t="array" ref="A124">IFERROR(INDEX(Data!$A$2:$A$5000,$M124),IF(ROW()=2,"No data",""))</f>
        <v>CKP1S-112</v>
      </c>
      <c r="B124" s="7" t="str" cm="1">
        <f t="array" ref="B124">IFERROR(INDEX(Data!$B$2:$B$5000,$M124),"")</f>
        <v>Jacobs Creek Shiraz Cabernet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153</v>
      </c>
    </row>
    <row r="125" spans="1:13" x14ac:dyDescent="0.25">
      <c r="A125" s="7" t="str" cm="1">
        <f t="array" ref="A125">IFERROR(INDEX(Data!$A$2:$A$5000,$M125),IF(ROW()=2,"No data",""))</f>
        <v>CKP1S-113</v>
      </c>
      <c r="B125" s="7" t="str" cm="1">
        <f t="array" ref="B125">IFERROR(INDEX(Data!$B$2:$B$5000,$M125),"")</f>
        <v>Jacobs Creek Merlot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154</v>
      </c>
    </row>
    <row r="126" spans="1:13" x14ac:dyDescent="0.25">
      <c r="A126" s="7" t="str" cm="1">
        <f t="array" ref="A126">IFERROR(INDEX(Data!$A$2:$A$5000,$M126),IF(ROW()=2,"No data",""))</f>
        <v>CKP1S-115</v>
      </c>
      <c r="B126" s="7" t="str" cm="1">
        <f t="array" ref="B126">IFERROR(INDEX(Data!$B$2:$B$5000,$M126),"")</f>
        <v>Martell Vsop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155</v>
      </c>
    </row>
    <row r="127" spans="1:13" x14ac:dyDescent="0.25">
      <c r="A127" s="7" t="str" cm="1">
        <f t="array" ref="A127">IFERROR(INDEX(Data!$A$2:$A$5000,$M127),IF(ROW()=2,"No data",""))</f>
        <v>CKP1S-117</v>
      </c>
      <c r="B127" s="7" t="str" cm="1">
        <f t="array" ref="B127">IFERROR(INDEX(Data!$B$2:$B$5000,$M127),"")</f>
        <v>Absolute Vanilla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156</v>
      </c>
    </row>
    <row r="128" spans="1:13" x14ac:dyDescent="0.25">
      <c r="A128" s="7" t="str" cm="1">
        <f t="array" ref="A128">IFERROR(INDEX(Data!$A$2:$A$5000,$M128),IF(ROW()=2,"No data",""))</f>
        <v>CKP1S-119</v>
      </c>
      <c r="B128" s="7" t="str" cm="1">
        <f t="array" ref="B128">IFERROR(INDEX(Data!$B$2:$B$5000,$M128),"")</f>
        <v>Mumm Cordon Rouge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157</v>
      </c>
    </row>
    <row r="129" spans="1:13" x14ac:dyDescent="0.25">
      <c r="A129" s="7" t="str" cm="1">
        <f t="array" ref="A129">IFERROR(INDEX(Data!$A$2:$A$5000,$M129),IF(ROW()=2,"No data",""))</f>
        <v>CKP1S-122</v>
      </c>
      <c r="B129" s="7" t="str" cm="1">
        <f t="array" ref="B129">IFERROR(INDEX(Data!$B$2:$B$5000,$M129),"")</f>
        <v>JW Gold Label 750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158</v>
      </c>
    </row>
    <row r="130" spans="1:13" x14ac:dyDescent="0.25">
      <c r="A130" s="7" t="str" cm="1">
        <f t="array" ref="A130">IFERROR(INDEX(Data!$A$2:$A$5000,$M130),IF(ROW()=2,"No data",""))</f>
        <v>CKP1S-135</v>
      </c>
      <c r="B130" s="7" t="str" cm="1">
        <f t="array" ref="B130">IFERROR(INDEX(Data!$B$2:$B$5000,$M130),"")</f>
        <v>Jager Meister 700 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159</v>
      </c>
    </row>
    <row r="131" spans="1:13" x14ac:dyDescent="0.25">
      <c r="A131" s="7" t="str" cm="1">
        <f t="array" ref="A131">IFERROR(INDEX(Data!$A$2:$A$5000,$M131),IF(ROW()=2,"No data",""))</f>
        <v>CKP1S-137</v>
      </c>
      <c r="B131" s="7" t="str" cm="1">
        <f t="array" ref="B131">IFERROR(INDEX(Data!$B$2:$B$5000,$M131),"")</f>
        <v>Martell Red Barrail VSOP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160</v>
      </c>
    </row>
    <row r="132" spans="1:13" x14ac:dyDescent="0.25">
      <c r="A132" s="7" t="str" cm="1">
        <f t="array" ref="A132">IFERROR(INDEX(Data!$A$2:$A$5000,$M132),IF(ROW()=2,"No data",""))</f>
        <v>CKP1S-138</v>
      </c>
      <c r="B132" s="7" t="str" cm="1">
        <f t="array" ref="B132">IFERROR(INDEX(Data!$B$2:$B$5000,$M132),"")</f>
        <v>Chivas Regal Ultis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161</v>
      </c>
    </row>
    <row r="133" spans="1:13" x14ac:dyDescent="0.25">
      <c r="A133" s="7" t="str" cm="1">
        <f t="array" ref="A133">IFERROR(INDEX(Data!$A$2:$A$5000,$M133),IF(ROW()=2,"No data",""))</f>
        <v>CKP1S-139</v>
      </c>
      <c r="B133" s="7" t="str" cm="1">
        <f t="array" ref="B133">IFERROR(INDEX(Data!$B$2:$B$5000,$M133),"")</f>
        <v>Absolute Elyx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162</v>
      </c>
    </row>
    <row r="134" spans="1:13" x14ac:dyDescent="0.25">
      <c r="A134" s="7" t="str" cm="1">
        <f t="array" ref="A134">IFERROR(INDEX(Data!$A$2:$A$5000,$M134),IF(ROW()=2,"No data",""))</f>
        <v>CKP1S-140</v>
      </c>
      <c r="B134" s="7" t="str" cm="1">
        <f t="array" ref="B134">IFERROR(INDEX(Data!$B$2:$B$5000,$M134),"")</f>
        <v>Havana Club Anejo 3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163</v>
      </c>
    </row>
    <row r="135" spans="1:13" x14ac:dyDescent="0.25">
      <c r="A135" s="7" t="str" cm="1">
        <f t="array" ref="A135">IFERROR(INDEX(Data!$A$2:$A$5000,$M135),IF(ROW()=2,"No data",""))</f>
        <v>CKP1S-141</v>
      </c>
      <c r="B135" s="7" t="str" cm="1">
        <f t="array" ref="B135">IFERROR(INDEX(Data!$B$2:$B$5000,$M135),"")</f>
        <v>Kahlua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164</v>
      </c>
    </row>
    <row r="136" spans="1:13" x14ac:dyDescent="0.25">
      <c r="A136" s="7" t="str" cm="1">
        <f t="array" ref="A136">IFERROR(INDEX(Data!$A$2:$A$5000,$M136),IF(ROW()=2,"No data",""))</f>
        <v>CKP1S-143</v>
      </c>
      <c r="B136" s="7" t="str" cm="1">
        <f t="array" ref="B136">IFERROR(INDEX(Data!$B$2:$B$5000,$M136),"")</f>
        <v>Remy Martin Club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165</v>
      </c>
    </row>
    <row r="137" spans="1:13" x14ac:dyDescent="0.25">
      <c r="A137" s="7" t="str" cm="1">
        <f t="array" ref="A137">IFERROR(INDEX(Data!$A$2:$A$5000,$M137),IF(ROW()=2,"No data",""))</f>
        <v>CKP1S-144</v>
      </c>
      <c r="B137" s="7" t="str" cm="1">
        <f t="array" ref="B137">IFERROR(INDEX(Data!$B$2:$B$5000,$M137),"")</f>
        <v>Remy Martin VSOP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166</v>
      </c>
    </row>
    <row r="138" spans="1:13" x14ac:dyDescent="0.25">
      <c r="A138" s="7" t="str" cm="1">
        <f t="array" ref="A138">IFERROR(INDEX(Data!$A$2:$A$5000,$M138),IF(ROW()=2,"No data",""))</f>
        <v>CKP1S-146</v>
      </c>
      <c r="B138" s="7" t="str" cm="1">
        <f t="array" ref="B138">IFERROR(INDEX(Data!$B$2:$B$5000,$M138),"")</f>
        <v>Olmeca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167</v>
      </c>
    </row>
    <row r="139" spans="1:13" x14ac:dyDescent="0.25">
      <c r="A139" s="7" t="str" cm="1">
        <f t="array" ref="A139">IFERROR(INDEX(Data!$A$2:$A$5000,$M139),IF(ROW()=2,"No data",""))</f>
        <v>CKP1S-147</v>
      </c>
      <c r="B139" s="7" t="str" cm="1">
        <f t="array" ref="B139">IFERROR(INDEX(Data!$B$2:$B$5000,$M139),"")</f>
        <v>Havana Club Anejo 7 Anos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168</v>
      </c>
    </row>
    <row r="140" spans="1:13" x14ac:dyDescent="0.25">
      <c r="A140" s="7" t="str" cm="1">
        <f t="array" ref="A140">IFERROR(INDEX(Data!$A$2:$A$5000,$M140),IF(ROW()=2,"No data",""))</f>
        <v>CKP1S-150</v>
      </c>
      <c r="B140" s="7" t="str" cm="1">
        <f t="array" ref="B140">IFERROR(INDEX(Data!$B$2:$B$5000,$M140),"")</f>
        <v>Seagrams Vodka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170</v>
      </c>
    </row>
    <row r="141" spans="1:13" x14ac:dyDescent="0.25">
      <c r="A141" s="7" t="str" cm="1">
        <f t="array" ref="A141">IFERROR(INDEX(Data!$A$2:$A$5000,$M141),IF(ROW()=2,"No data",""))</f>
        <v>CKP1S-152</v>
      </c>
      <c r="B141" s="7" t="str" cm="1">
        <f t="array" ref="B141">IFERROR(INDEX(Data!$B$2:$B$5000,$M141),"")</f>
        <v>Jinro Chamisul Soju Grapefruit 360ml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4</v>
      </c>
      <c r="F141" s="8" cm="1">
        <f t="array" ref="F141">IFERROR(INDEX(Data!$F$2:$F$5000,$M141),"")</f>
        <v>8</v>
      </c>
      <c r="G141" s="8" cm="1">
        <f t="array" ref="G141">IFERROR(INDEX(Data!$G$2:$G$5000,$M141),"")</f>
        <v>20</v>
      </c>
      <c r="H141" s="8" cm="1">
        <f t="array" ref="H141">IFERROR(INDEX(Data!$H$2:$H$5000,$M141),"")</f>
        <v>10.666600000000001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171</v>
      </c>
    </row>
    <row r="142" spans="1:13" x14ac:dyDescent="0.25">
      <c r="A142" s="7" t="str" cm="1">
        <f t="array" ref="A142">IFERROR(INDEX(Data!$A$2:$A$5000,$M142),IF(ROW()=2,"No data",""))</f>
        <v>CKP1S-153</v>
      </c>
      <c r="B142" s="7" t="str" cm="1">
        <f t="array" ref="B142">IFERROR(INDEX(Data!$B$2:$B$5000,$M142),"")</f>
        <v>Jinro Chamisul Soju Green Grape 360ml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52</v>
      </c>
      <c r="H142" s="8" cm="1">
        <f t="array" ref="H142">IFERROR(INDEX(Data!$H$2:$H$5000,$M142),"")</f>
        <v>52</v>
      </c>
      <c r="I142" s="8" cm="1">
        <f t="array" ref="I142">IFERROR(INDEX(Data!$J$2:$J$5000,$M142),"")</f>
        <v>0</v>
      </c>
      <c r="J142" s="8" cm="1">
        <f t="array" ref="J142">IFERROR(INDEX(Data!$N$2:$N$5000,$M142),"")</f>
        <v>8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172</v>
      </c>
    </row>
    <row r="143" spans="1:13" x14ac:dyDescent="0.25">
      <c r="A143" s="7" t="str" cm="1">
        <f t="array" ref="A143">IFERROR(INDEX(Data!$A$2:$A$5000,$M143),IF(ROW()=2,"No data",""))</f>
        <v>CKP1S-159</v>
      </c>
      <c r="B143" s="7" t="str" cm="1">
        <f t="array" ref="B143">IFERROR(INDEX(Data!$B$2:$B$5000,$M143),"")</f>
        <v>Daebak Soju Lemon @360ml/btl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228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228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174</v>
      </c>
    </row>
    <row r="144" spans="1:13" x14ac:dyDescent="0.25">
      <c r="A144" s="7" t="str" cm="1">
        <f t="array" ref="A144">IFERROR(INDEX(Data!$A$2:$A$5000,$M144),IF(ROW()=2,"No data",""))</f>
        <v>CKP1S-161</v>
      </c>
      <c r="B144" s="7" t="str" cm="1">
        <f t="array" ref="B144">IFERROR(INDEX(Data!$B$2:$B$5000,$M144),"")</f>
        <v>Daebak Soju Extra Cold @360ml/btl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176</v>
      </c>
    </row>
    <row r="145" spans="1:13" x14ac:dyDescent="0.25">
      <c r="A145" s="7" t="str" cm="1">
        <f t="array" ref="A145">IFERROR(INDEX(Data!$A$2:$A$5000,$M145),IF(ROW()=2,"No data",""))</f>
        <v>CKP1S-163</v>
      </c>
      <c r="B145" s="7" t="str" cm="1">
        <f t="array" ref="B145">IFERROR(INDEX(Data!$B$2:$B$5000,$M145),"")</f>
        <v>Daebak Soju Peach @360ml/btl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1629</v>
      </c>
      <c r="F145" s="8" cm="1">
        <f t="array" ref="F145">IFERROR(INDEX(Data!$F$2:$F$5000,$M145),"")</f>
        <v>1460</v>
      </c>
      <c r="G145" s="8" cm="1">
        <f t="array" ref="G145">IFERROR(INDEX(Data!$G$2:$G$5000,$M145),"")</f>
        <v>1570</v>
      </c>
      <c r="H145" s="8" cm="1">
        <f t="array" ref="H145">IFERROR(INDEX(Data!$H$2:$H$5000,$M145),"")</f>
        <v>1553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178</v>
      </c>
    </row>
    <row r="146" spans="1:13" x14ac:dyDescent="0.25">
      <c r="A146" s="7" t="str" cm="1">
        <f t="array" ref="A146">IFERROR(INDEX(Data!$A$2:$A$5000,$M146),IF(ROW()=2,"No data",""))</f>
        <v>CKP1S-165</v>
      </c>
      <c r="B146" s="7" t="str" cm="1">
        <f t="array" ref="B146">IFERROR(INDEX(Data!$B$2:$B$5000,$M146),"")</f>
        <v>Daebak Soju Original 360ml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389</v>
      </c>
      <c r="F146" s="8" cm="1">
        <f t="array" ref="F146">IFERROR(INDEX(Data!$F$2:$F$5000,$M146),"")</f>
        <v>0</v>
      </c>
      <c r="G146" s="8" cm="1">
        <f t="array" ref="G146">IFERROR(INDEX(Data!$G$2:$G$5000,$M146),"")</f>
        <v>500</v>
      </c>
      <c r="H146" s="8" cm="1">
        <f t="array" ref="H146">IFERROR(INDEX(Data!$H$2:$H$5000,$M146),"")</f>
        <v>444.5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180</v>
      </c>
    </row>
    <row r="147" spans="1:13" x14ac:dyDescent="0.25">
      <c r="A147" s="7" t="str" cm="1">
        <f t="array" ref="A147">IFERROR(INDEX(Data!$A$2:$A$5000,$M147),IF(ROW()=2,"No data",""))</f>
        <v>CKP1S-167</v>
      </c>
      <c r="B147" s="7" t="str" cm="1">
        <f t="array" ref="B147">IFERROR(INDEX(Data!$B$2:$B$5000,$M147),"")</f>
        <v>Cap Tikus Coffee 320ml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24</v>
      </c>
      <c r="F147" s="8" cm="1">
        <f t="array" ref="F147">IFERROR(INDEX(Data!$F$2:$F$5000,$M147),"")</f>
        <v>0</v>
      </c>
      <c r="G147" s="8" cm="1">
        <f t="array" ref="G147">IFERROR(INDEX(Data!$G$2:$G$5000,$M147),"")</f>
        <v>24</v>
      </c>
      <c r="H147" s="8" cm="1">
        <f t="array" ref="H147">IFERROR(INDEX(Data!$H$2:$H$5000,$M147),"")</f>
        <v>24</v>
      </c>
      <c r="I147" s="8" cm="1">
        <f t="array" ref="I147">IFERROR(INDEX(Data!$J$2:$J$5000,$M147),"")</f>
        <v>0</v>
      </c>
      <c r="J147" s="8" cm="1">
        <f t="array" ref="J147">IFERROR(INDEX(Data!$N$2:$N$5000,$M147),"")</f>
        <v>24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182</v>
      </c>
    </row>
    <row r="148" spans="1:13" x14ac:dyDescent="0.25">
      <c r="A148" s="7" t="str" cm="1">
        <f t="array" ref="A148">IFERROR(INDEX(Data!$A$2:$A$5000,$M148),IF(ROW()=2,"No data",""))</f>
        <v>CKP1S-168</v>
      </c>
      <c r="B148" s="7" t="str" cm="1">
        <f t="array" ref="B148">IFERROR(INDEX(Data!$B$2:$B$5000,$M148),"")</f>
        <v>Louis XIII - Fine Cognac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183</v>
      </c>
    </row>
    <row r="149" spans="1:13" x14ac:dyDescent="0.25">
      <c r="A149" s="7" t="str" cm="1">
        <f t="array" ref="A149">IFERROR(INDEX(Data!$A$2:$A$5000,$M149),IF(ROW()=2,"No data",""))</f>
        <v>CKP1S-169</v>
      </c>
      <c r="B149" s="7" t="str" cm="1">
        <f t="array" ref="B149">IFERROR(INDEX(Data!$B$2:$B$5000,$M149),"")</f>
        <v>Kujira 8 YO - Single Grain Whisky 500Ml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184</v>
      </c>
    </row>
    <row r="150" spans="1:13" x14ac:dyDescent="0.25">
      <c r="A150" s="7" t="str" cm="1">
        <f t="array" ref="A150">IFERROR(INDEX(Data!$A$2:$A$5000,$M150),IF(ROW()=2,"No data",""))</f>
        <v>CKP1S-170</v>
      </c>
      <c r="B150" s="7" t="str" cm="1">
        <f t="array" ref="B150">IFERROR(INDEX(Data!$B$2:$B$5000,$M150),"")</f>
        <v>Sakurao Original Gin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185</v>
      </c>
    </row>
    <row r="151" spans="1:13" x14ac:dyDescent="0.25">
      <c r="A151" s="7" t="str" cm="1">
        <f t="array" ref="A151">IFERROR(INDEX(Data!$A$2:$A$5000,$M151),IF(ROW()=2,"No data",""))</f>
        <v>CKP1S-171</v>
      </c>
      <c r="B151" s="7" t="str" cm="1">
        <f t="array" ref="B151">IFERROR(INDEX(Data!$B$2:$B$5000,$M151),"")</f>
        <v>Sakurao Limited -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186</v>
      </c>
    </row>
    <row r="152" spans="1:13" x14ac:dyDescent="0.25">
      <c r="A152" s="7" t="str" cm="1">
        <f t="array" ref="A152">IFERROR(INDEX(Data!$A$2:$A$5000,$M152),IF(ROW()=2,"No data",""))</f>
        <v>CKP1S-172</v>
      </c>
      <c r="B152" s="7" t="str" cm="1">
        <f t="array" ref="B152">IFERROR(INDEX(Data!$B$2:$B$5000,$M152),"")</f>
        <v>Togouchi Blend Whisky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187</v>
      </c>
    </row>
    <row r="153" spans="1:13" x14ac:dyDescent="0.25">
      <c r="A153" s="7" t="str" cm="1">
        <f t="array" ref="A153">IFERROR(INDEX(Data!$A$2:$A$5000,$M153),IF(ROW()=2,"No data",""))</f>
        <v>CKP1S-173</v>
      </c>
      <c r="B153" s="7" t="str" cm="1">
        <f t="array" ref="B153">IFERROR(INDEX(Data!$B$2:$B$5000,$M153),"")</f>
        <v>Togouchi 8 YO Blend Whisky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188</v>
      </c>
    </row>
    <row r="154" spans="1:13" x14ac:dyDescent="0.25">
      <c r="A154" s="7" t="str" cm="1">
        <f t="array" ref="A154">IFERROR(INDEX(Data!$A$2:$A$5000,$M154),IF(ROW()=2,"No data",""))</f>
        <v>CKP1S-174</v>
      </c>
      <c r="B154" s="7" t="str" cm="1">
        <f t="array" ref="B154">IFERROR(INDEX(Data!$B$2:$B$5000,$M154),"")</f>
        <v>Togouchi 15 YO Blend Whisky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189</v>
      </c>
    </row>
    <row r="155" spans="1:13" x14ac:dyDescent="0.25">
      <c r="A155" s="7" t="str" cm="1">
        <f t="array" ref="A155">IFERROR(INDEX(Data!$A$2:$A$5000,$M155),IF(ROW()=2,"No data",""))</f>
        <v>CKP1S-175</v>
      </c>
      <c r="B155" s="7" t="str" cm="1">
        <f t="array" ref="B155">IFERROR(INDEX(Data!$B$2:$B$5000,$M155),"")</f>
        <v>Mars Iwai Blue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190</v>
      </c>
    </row>
    <row r="156" spans="1:13" x14ac:dyDescent="0.25">
      <c r="A156" s="7" t="str" cm="1">
        <f t="array" ref="A156">IFERROR(INDEX(Data!$A$2:$A$5000,$M156),IF(ROW()=2,"No data",""))</f>
        <v>CKP1S-176</v>
      </c>
      <c r="B156" s="7" t="str" cm="1">
        <f t="array" ref="B156">IFERROR(INDEX(Data!$B$2:$B$5000,$M156),"")</f>
        <v>Mars Iwai Tradition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191</v>
      </c>
    </row>
    <row r="157" spans="1:13" x14ac:dyDescent="0.25">
      <c r="A157" s="7" t="str" cm="1">
        <f t="array" ref="A157">IFERROR(INDEX(Data!$A$2:$A$5000,$M157),IF(ROW()=2,"No data",""))</f>
        <v>CKP1S-177</v>
      </c>
      <c r="B157" s="7" t="str" cm="1">
        <f t="array" ref="B157">IFERROR(INDEX(Data!$B$2:$B$5000,$M157),"")</f>
        <v>Mars Maltage Cosmo 700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192</v>
      </c>
    </row>
    <row r="158" spans="1:13" x14ac:dyDescent="0.25">
      <c r="A158" s="7" t="str" cm="1">
        <f t="array" ref="A158">IFERROR(INDEX(Data!$A$2:$A$5000,$M158),IF(ROW()=2,"No data",""))</f>
        <v>CKP1S-178</v>
      </c>
      <c r="B158" s="7" t="str" cm="1">
        <f t="array" ref="B158">IFERROR(INDEX(Data!$B$2:$B$5000,$M158),"")</f>
        <v>ST Remy 700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193</v>
      </c>
    </row>
    <row r="159" spans="1:13" x14ac:dyDescent="0.25">
      <c r="A159" s="7" t="str" cm="1">
        <f t="array" ref="A159">IFERROR(INDEX(Data!$A$2:$A$5000,$M159),IF(ROW()=2,"No data",""))</f>
        <v>CKP1S-179</v>
      </c>
      <c r="B159" s="7" t="str" cm="1">
        <f t="array" ref="B159">IFERROR(INDEX(Data!$B$2:$B$5000,$M159),"")</f>
        <v>Spirit Ricard 700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194</v>
      </c>
    </row>
    <row r="160" spans="1:13" x14ac:dyDescent="0.25">
      <c r="A160" s="7" t="str" cm="1">
        <f t="array" ref="A160">IFERROR(INDEX(Data!$A$2:$A$5000,$M160),IF(ROW()=2,"No data",""))</f>
        <v>CKP1S-180</v>
      </c>
      <c r="B160" s="7" t="str" cm="1">
        <f t="array" ref="B160">IFERROR(INDEX(Data!$B$2:$B$5000,$M160),"")</f>
        <v>The Botanist Islay Dry Gin 700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195</v>
      </c>
    </row>
    <row r="161" spans="1:13" x14ac:dyDescent="0.25">
      <c r="A161" s="7" t="str" cm="1">
        <f t="array" ref="A161">IFERROR(INDEX(Data!$A$2:$A$5000,$M161),IF(ROW()=2,"No data",""))</f>
        <v>CKP1S-182</v>
      </c>
      <c r="B161" s="7" t="str" cm="1">
        <f t="array" ref="B161">IFERROR(INDEX(Data!$B$2:$B$5000,$M161),"")</f>
        <v>Monkey 47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197</v>
      </c>
    </row>
    <row r="162" spans="1:13" x14ac:dyDescent="0.25">
      <c r="A162" s="7" t="str" cm="1">
        <f t="array" ref="A162">IFERROR(INDEX(Data!$A$2:$A$5000,$M162),IF(ROW()=2,"No data",""))</f>
        <v>CKP1S-183</v>
      </c>
      <c r="B162" s="7" t="str" cm="1">
        <f t="array" ref="B162">IFERROR(INDEX(Data!$B$2:$B$5000,$M162),"")</f>
        <v>Gold Tress Shiras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198</v>
      </c>
    </row>
    <row r="163" spans="1:13" x14ac:dyDescent="0.25">
      <c r="A163" s="7" t="str" cm="1">
        <f t="array" ref="A163">IFERROR(INDEX(Data!$A$2:$A$5000,$M163),IF(ROW()=2,"No data",""))</f>
        <v>CKP1S-184</v>
      </c>
      <c r="B163" s="7" t="str" cm="1">
        <f t="array" ref="B163">IFERROR(INDEX(Data!$B$2:$B$5000,$M163),"")</f>
        <v>Gold Treas Cabernet Sauvignon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199</v>
      </c>
    </row>
    <row r="164" spans="1:13" x14ac:dyDescent="0.25">
      <c r="A164" s="7" t="str" cm="1">
        <f t="array" ref="A164">IFERROR(INDEX(Data!$A$2:$A$5000,$M164),IF(ROW()=2,"No data",""))</f>
        <v>CKP1W-027</v>
      </c>
      <c r="B164" s="7" t="str" cm="1">
        <f t="array" ref="B164">IFERROR(INDEX(Data!$B$2:$B$5000,$M164),"")</f>
        <v>Moet Chandon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203</v>
      </c>
    </row>
    <row r="165" spans="1:13" x14ac:dyDescent="0.25">
      <c r="A165" s="7" t="str" cm="1">
        <f t="array" ref="A165">IFERROR(INDEX(Data!$A$2:$A$5000,$M165),IF(ROW()=2,"No data",""))</f>
        <v>CKP1W-126</v>
      </c>
      <c r="B165" s="7" t="str" cm="1">
        <f t="array" ref="B165">IFERROR(INDEX(Data!$B$2:$B$5000,$M165),"")</f>
        <v>Jacobs Creek Cabernet Sauvignon 750ml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204</v>
      </c>
    </row>
    <row r="166" spans="1:13" x14ac:dyDescent="0.25">
      <c r="A166" s="7" t="str" cm="1">
        <f t="array" ref="A166">IFERROR(INDEX(Data!$A$2:$A$5000,$M166),IF(ROW()=2,"No data",""))</f>
        <v>CKP1W-127</v>
      </c>
      <c r="B166" s="7" t="str" cm="1">
        <f t="array" ref="B166">IFERROR(INDEX(Data!$B$2:$B$5000,$M166),"")</f>
        <v>Jacobs Creek Chardonnay 750ml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205</v>
      </c>
    </row>
    <row r="167" spans="1:13" x14ac:dyDescent="0.25">
      <c r="A167" s="7" t="str" cm="1">
        <f t="array" ref="A167">IFERROR(INDEX(Data!$A$2:$A$5000,$M167),IF(ROW()=2,"No data",""))</f>
        <v>CKP1W-132</v>
      </c>
      <c r="B167" s="7" t="str" cm="1">
        <f t="array" ref="B167">IFERROR(INDEX(Data!$B$2:$B$5000,$M167),"")</f>
        <v>Dom Perignon Vintage 2009 750ml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206</v>
      </c>
    </row>
    <row r="168" spans="1:13" x14ac:dyDescent="0.25">
      <c r="A168" s="7" t="str" cm="1">
        <f t="array" ref="A168">IFERROR(INDEX(Data!$A$2:$A$5000,$M168),IF(ROW()=2,"No data",""))</f>
        <v>CKP1W-151</v>
      </c>
      <c r="B168" s="7" t="str" cm="1">
        <f t="array" ref="B168">IFERROR(INDEX(Data!$B$2:$B$5000,$M168),"")</f>
        <v>George Wyndham Bin 444 750ml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207</v>
      </c>
    </row>
    <row r="169" spans="1:13" x14ac:dyDescent="0.25">
      <c r="A169" s="7" t="str" cm="1">
        <f t="array" ref="A169">IFERROR(INDEX(Data!$A$2:$A$5000,$M169),IF(ROW()=2,"No data",""))</f>
        <v>CKP1W-152</v>
      </c>
      <c r="B169" s="7" t="str" cm="1">
        <f t="array" ref="B169">IFERROR(INDEX(Data!$B$2:$B$5000,$M169),"")</f>
        <v>Wyndam Bin 888 Cabernet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208</v>
      </c>
    </row>
    <row r="170" spans="1:13" x14ac:dyDescent="0.25">
      <c r="A170" s="7" t="str" cm="1">
        <f t="array" ref="A170">IFERROR(INDEX(Data!$A$2:$A$5000,$M170),IF(ROW()=2,"No data",""))</f>
        <v>CKPB001</v>
      </c>
      <c r="B170" s="7" t="str" cm="1">
        <f t="array" ref="B170">IFERROR(INDEX(Data!$B$2:$B$5000,$M170),"")</f>
        <v>Hoegaarden 330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209</v>
      </c>
    </row>
    <row r="171" spans="1:13" x14ac:dyDescent="0.25">
      <c r="A171" s="7" t="str" cm="1">
        <f t="array" ref="A171">IFERROR(INDEX(Data!$A$2:$A$5000,$M171),IF(ROW()=2,"No data",""))</f>
        <v>CKPB002</v>
      </c>
      <c r="B171" s="7" t="str" cm="1">
        <f t="array" ref="B171">IFERROR(INDEX(Data!$B$2:$B$5000,$M171),"")</f>
        <v>Stella Artois 330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210</v>
      </c>
    </row>
    <row r="172" spans="1:13" x14ac:dyDescent="0.25">
      <c r="A172" s="7" t="str" cm="1">
        <f t="array" ref="A172">IFERROR(INDEX(Data!$A$2:$A$5000,$M172),IF(ROW()=2,"No data",""))</f>
        <v>CKPS001</v>
      </c>
      <c r="B172" s="7" t="str" cm="1">
        <f t="array" ref="B172">IFERROR(INDEX(Data!$B$2:$B$5000,$M172),"")</f>
        <v>FV Luxury 75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211</v>
      </c>
    </row>
    <row r="173" spans="1:13" x14ac:dyDescent="0.25">
      <c r="A173" s="7" t="str" cm="1">
        <f t="array" ref="A173">IFERROR(INDEX(Data!$A$2:$A$5000,$M173),IF(ROW()=2,"No data",""))</f>
        <v>CKPS005</v>
      </c>
      <c r="B173" s="7" t="str" cm="1">
        <f t="array" ref="B173">IFERROR(INDEX(Data!$B$2:$B$5000,$M173),"")</f>
        <v>FV Premium 100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212</v>
      </c>
    </row>
    <row r="174" spans="1:13" x14ac:dyDescent="0.25">
      <c r="A174" s="7" t="str" cm="1">
        <f t="array" ref="A174">IFERROR(INDEX(Data!$A$2:$A$5000,$M174),IF(ROW()=2,"No data",""))</f>
        <v>CKPW007</v>
      </c>
      <c r="B174" s="7" t="str" cm="1">
        <f t="array" ref="B174">IFERROR(INDEX(Data!$B$2:$B$5000,$M174),"")</f>
        <v>IST Cabernet Sauvignon 750 ml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214</v>
      </c>
    </row>
    <row r="175" spans="1:13" x14ac:dyDescent="0.25">
      <c r="A175" s="7" t="str" cm="1">
        <f t="array" ref="A175">IFERROR(INDEX(Data!$A$2:$A$5000,$M175),IF(ROW()=2,"No data",""))</f>
        <v>CKPW008</v>
      </c>
      <c r="B175" s="7" t="str" cm="1">
        <f t="array" ref="B175">IFERROR(INDEX(Data!$B$2:$B$5000,$M175),"")</f>
        <v>IST Merlot 750 ml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215</v>
      </c>
    </row>
    <row r="176" spans="1:13" x14ac:dyDescent="0.25">
      <c r="A176" s="7" t="str" cm="1">
        <f t="array" ref="A176">IFERROR(INDEX(Data!$A$2:$A$5000,$M176),IF(ROW()=2,"No data",""))</f>
        <v>CKPW009</v>
      </c>
      <c r="B176" s="7" t="str" cm="1">
        <f t="array" ref="B176">IFERROR(INDEX(Data!$B$2:$B$5000,$M176),"")</f>
        <v>IST Sauvignon Blanc 750 ml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216</v>
      </c>
    </row>
    <row r="177" spans="1:13" x14ac:dyDescent="0.25">
      <c r="A177" s="7" t="str" cm="1">
        <f t="array" ref="A177">IFERROR(INDEX(Data!$A$2:$A$5000,$M177),IF(ROW()=2,"No data",""))</f>
        <v>CKPW011</v>
      </c>
      <c r="B177" s="7" t="str" cm="1">
        <f t="array" ref="B177">IFERROR(INDEX(Data!$B$2:$B$5000,$M177),"")</f>
        <v>IST Chardonnay 750 ml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217</v>
      </c>
    </row>
    <row r="178" spans="1:13" x14ac:dyDescent="0.25">
      <c r="A178" s="7" t="str" cm="1">
        <f t="array" ref="A178">IFERROR(INDEX(Data!$A$2:$A$5000,$M178),IF(ROW()=2,"No data",""))</f>
        <v>DKH001</v>
      </c>
      <c r="B178" s="7" t="str" cm="1">
        <f t="array" ref="B178">IFERROR(INDEX(Data!$B$2:$B$5000,$M178),"")</f>
        <v>Kuat Harimau Lemon 900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218</v>
      </c>
    </row>
    <row r="179" spans="1:13" x14ac:dyDescent="0.25">
      <c r="A179" s="7" t="str" cm="1">
        <f t="array" ref="A179">IFERROR(INDEX(Data!$A$2:$A$5000,$M179),IF(ROW()=2,"No data",""))</f>
        <v>DKH002</v>
      </c>
      <c r="B179" s="7" t="str" cm="1">
        <f t="array" ref="B179">IFERROR(INDEX(Data!$B$2:$B$5000,$M179),"")</f>
        <v>Kuat Harimau Colour 900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219</v>
      </c>
    </row>
    <row r="180" spans="1:13" x14ac:dyDescent="0.25">
      <c r="A180" s="7" t="str" cm="1">
        <f t="array" ref="A180">IFERROR(INDEX(Data!$A$2:$A$5000,$M180),IF(ROW()=2,"No data",""))</f>
        <v>DKH004</v>
      </c>
      <c r="B180" s="7" t="str" cm="1">
        <f t="array" ref="B180">IFERROR(INDEX(Data!$B$2:$B$5000,$M180),"")</f>
        <v>Triple Dice Lemon Burst 4.5 kg/pack</v>
      </c>
      <c r="C180" s="7" t="str" cm="1">
        <f t="array" ref="C180">IFERROR(INDEX(Data!$C$2:$C$5000,$M180),"")</f>
        <v>PACK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220</v>
      </c>
    </row>
    <row r="181" spans="1:13" x14ac:dyDescent="0.25">
      <c r="A181" s="7" t="str" cm="1">
        <f t="array" ref="A181">IFERROR(INDEX(Data!$A$2:$A$5000,$M181),IF(ROW()=2,"No data",""))</f>
        <v>DKH005</v>
      </c>
      <c r="B181" s="7" t="str" cm="1">
        <f t="array" ref="B181">IFERROR(INDEX(Data!$B$2:$B$5000,$M181),"")</f>
        <v>Triple Dice Floral Fantasy 4.5 kg/pack</v>
      </c>
      <c r="C181" s="7" t="str" cm="1">
        <f t="array" ref="C181">IFERROR(INDEX(Data!$C$2:$C$5000,$M181),"")</f>
        <v>PACK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221</v>
      </c>
    </row>
    <row r="182" spans="1:13" x14ac:dyDescent="0.25">
      <c r="A182" s="7" t="str" cm="1">
        <f t="array" ref="A182">IFERROR(INDEX(Data!$A$2:$A$5000,$M182),IF(ROW()=2,"No data",""))</f>
        <v>DKH006</v>
      </c>
      <c r="B182" s="7" t="str" cm="1">
        <f t="array" ref="B182">IFERROR(INDEX(Data!$B$2:$B$5000,$M182),"")</f>
        <v>Triple Dice Lemon Brust 800 gr/pack</v>
      </c>
      <c r="C182" s="7" t="str" cm="1">
        <f t="array" ref="C182">IFERROR(INDEX(Data!$C$2:$C$5000,$M182),"")</f>
        <v>PACK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222</v>
      </c>
    </row>
    <row r="183" spans="1:13" x14ac:dyDescent="0.25">
      <c r="A183" s="7" t="str" cm="1">
        <f t="array" ref="A183">IFERROR(INDEX(Data!$A$2:$A$5000,$M183),IF(ROW()=2,"No data",""))</f>
        <v>DKH007</v>
      </c>
      <c r="B183" s="7" t="str" cm="1">
        <f t="array" ref="B183">IFERROR(INDEX(Data!$B$2:$B$5000,$M183),"")</f>
        <v>Triple Dice Floral 800 gr/pack</v>
      </c>
      <c r="C183" s="7" t="str" cm="1">
        <f t="array" ref="C183">IFERROR(INDEX(Data!$C$2:$C$5000,$M183),"")</f>
        <v>PACK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223</v>
      </c>
    </row>
    <row r="184" spans="1:13" x14ac:dyDescent="0.25">
      <c r="A184" s="7" t="str" cm="1">
        <f t="array" ref="A184">IFERROR(INDEX(Data!$A$2:$A$5000,$M184),IF(ROW()=2,"No data",""))</f>
        <v>ECJ-0001</v>
      </c>
      <c r="B184" s="7" t="str" cm="1">
        <f t="array" ref="B184">IFERROR(INDEX(Data!$B$2:$B$5000,$M184),"")</f>
        <v>Ecojack Urine Odour Eliminator Yellow @30ml/btl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224</v>
      </c>
    </row>
    <row r="185" spans="1:13" x14ac:dyDescent="0.25">
      <c r="A185" s="7" t="str" cm="1">
        <f t="array" ref="A185">IFERROR(INDEX(Data!$A$2:$A$5000,$M185),IF(ROW()=2,"No data",""))</f>
        <v>ECJ-0002</v>
      </c>
      <c r="B185" s="7" t="str" cm="1">
        <f t="array" ref="B185">IFERROR(INDEX(Data!$B$2:$B$5000,$M185),"")</f>
        <v>Ecojack Urine Odour Eliminator Red @30ml/btl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225</v>
      </c>
    </row>
    <row r="186" spans="1:13" x14ac:dyDescent="0.25">
      <c r="A186" s="7" t="str" cm="1">
        <f t="array" ref="A186">IFERROR(INDEX(Data!$A$2:$A$5000,$M186),IF(ROW()=2,"No data",""))</f>
        <v>ECJ-0003</v>
      </c>
      <c r="B186" s="7" t="str" cm="1">
        <f t="array" ref="B186">IFERROR(INDEX(Data!$B$2:$B$5000,$M186),"")</f>
        <v>Ecojack Fragrance Odour Eliminator Blue @30ml/btl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226</v>
      </c>
    </row>
    <row r="187" spans="1:13" x14ac:dyDescent="0.25">
      <c r="A187" s="7" t="str" cm="1">
        <f t="array" ref="A187">IFERROR(INDEX(Data!$A$2:$A$5000,$M187),IF(ROW()=2,"No data",""))</f>
        <v>ECJ-0004</v>
      </c>
      <c r="B187" s="7" t="str" cm="1">
        <f t="array" ref="B187">IFERROR(INDEX(Data!$B$2:$B$5000,$M187),"")</f>
        <v>Ecojack Urine Odour Eliminator Yellow @250ml/btl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227</v>
      </c>
    </row>
    <row r="188" spans="1:13" x14ac:dyDescent="0.25">
      <c r="A188" s="7" t="str" cm="1">
        <f t="array" ref="A188">IFERROR(INDEX(Data!$A$2:$A$5000,$M188),IF(ROW()=2,"No data",""))</f>
        <v>ECJ-0005</v>
      </c>
      <c r="B188" s="7" t="str" cm="1">
        <f t="array" ref="B188">IFERROR(INDEX(Data!$B$2:$B$5000,$M188),"")</f>
        <v>Ecojack Urine Odour Eliminator Yellow @500ml/btl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228</v>
      </c>
    </row>
    <row r="189" spans="1:13" x14ac:dyDescent="0.25">
      <c r="A189" s="7" t="str" cm="1">
        <f t="array" ref="A189">IFERROR(INDEX(Data!$A$2:$A$5000,$M189),IF(ROW()=2,"No data",""))</f>
        <v>ECJ-0006</v>
      </c>
      <c r="B189" s="7" t="str" cm="1">
        <f t="array" ref="B189">IFERROR(INDEX(Data!$B$2:$B$5000,$M189),"")</f>
        <v>Ecojack Fragrance Odour Eliminator Blue 250ml/btl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229</v>
      </c>
    </row>
    <row r="190" spans="1:13" x14ac:dyDescent="0.25">
      <c r="A190" s="7" t="str" cm="1">
        <f t="array" ref="A190">IFERROR(INDEX(Data!$A$2:$A$5000,$M190),IF(ROW()=2,"No data",""))</f>
        <v>ECJ-0007</v>
      </c>
      <c r="B190" s="7" t="str" cm="1">
        <f t="array" ref="B190">IFERROR(INDEX(Data!$B$2:$B$5000,$M190),"")</f>
        <v>Ecojack Fragrance Odour Eliminator Blue @500ml/btl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230</v>
      </c>
    </row>
    <row r="191" spans="1:13" x14ac:dyDescent="0.25">
      <c r="A191" s="7" t="str" cm="1">
        <f t="array" ref="A191">IFERROR(INDEX(Data!$A$2:$A$5000,$M191),IF(ROW()=2,"No data",""))</f>
        <v>ECJ-0008</v>
      </c>
      <c r="B191" s="7" t="str" cm="1">
        <f t="array" ref="B191">IFERROR(INDEX(Data!$B$2:$B$5000,$M191),"")</f>
        <v>Ecojack Fragrance Odour Eliminator Blue @5000ml/jrg</v>
      </c>
      <c r="C191" s="7" t="str" cm="1">
        <f t="array" ref="C191">IFERROR(INDEX(Data!$C$2:$C$5000,$M191),"")</f>
        <v>JRG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231</v>
      </c>
    </row>
    <row r="192" spans="1:13" x14ac:dyDescent="0.25">
      <c r="A192" s="7" t="str" cm="1">
        <f t="array" ref="A192">IFERROR(INDEX(Data!$A$2:$A$5000,$M192),IF(ROW()=2,"No data",""))</f>
        <v>ECJ-0009</v>
      </c>
      <c r="B192" s="7" t="str" cm="1">
        <f t="array" ref="B192">IFERROR(INDEX(Data!$B$2:$B$5000,$M192),"")</f>
        <v>Ecojack Urine Odour Eliminator Yellow @5000ml/jrg</v>
      </c>
      <c r="C192" s="7" t="str" cm="1">
        <f t="array" ref="C192">IFERROR(INDEX(Data!$C$2:$C$5000,$M192),"")</f>
        <v>JRG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232</v>
      </c>
    </row>
    <row r="193" spans="1:13" x14ac:dyDescent="0.25">
      <c r="A193" s="7" t="str" cm="1">
        <f t="array" ref="A193">IFERROR(INDEX(Data!$A$2:$A$5000,$M193),IF(ROW()=2,"No data",""))</f>
        <v>IDP0007</v>
      </c>
      <c r="B193" s="7" t="str" cm="1">
        <f t="array" ref="B193">IFERROR(INDEX(Data!$B$2:$B$5000,$M193),"")</f>
        <v>Anchor Parmesan Greated (100 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233</v>
      </c>
    </row>
    <row r="194" spans="1:13" x14ac:dyDescent="0.25">
      <c r="A194" s="7" t="str" cm="1">
        <f t="array" ref="A194">IFERROR(INDEX(Data!$A$2:$A$5000,$M194),IF(ROW()=2,"No data",""))</f>
        <v>J-EC-0010</v>
      </c>
      <c r="B194" s="7" t="str" cm="1">
        <f t="array" ref="B194">IFERROR(INDEX(Data!$B$2:$B$5000,$M194),"")</f>
        <v>Ecojack Urine Odour Eliminator 250ml Yellow Petshop</v>
      </c>
      <c r="C194" s="7" t="str" cm="1">
        <f t="array" ref="C194">IFERROR(INDEX(Data!$C$2:$C$5000,$M194),"")</f>
        <v>BTL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234</v>
      </c>
    </row>
    <row r="195" spans="1:13" x14ac:dyDescent="0.25">
      <c r="A195" s="7" t="str" cm="1">
        <f t="array" ref="A195">IFERROR(INDEX(Data!$A$2:$A$5000,$M195),IF(ROW()=2,"No data",""))</f>
        <v>J-EC-0012</v>
      </c>
      <c r="B195" s="7" t="str" cm="1">
        <f t="array" ref="B195">IFERROR(INDEX(Data!$B$2:$B$5000,$M195),"")</f>
        <v>Ecojack Pro Baby 250ml</v>
      </c>
      <c r="C195" s="7" t="str" cm="1">
        <f t="array" ref="C195">IFERROR(INDEX(Data!$C$2:$C$5000,$M195),"")</f>
        <v>BTL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235</v>
      </c>
    </row>
    <row r="196" spans="1:13" x14ac:dyDescent="0.25">
      <c r="A196" s="7" t="str" cm="1">
        <f t="array" ref="A196">IFERROR(INDEX(Data!$A$2:$A$5000,$M196),IF(ROW()=2,"No data",""))</f>
        <v>J-EC-0015</v>
      </c>
      <c r="B196" s="7" t="str" cm="1">
        <f t="array" ref="B196">IFERROR(INDEX(Data!$B$2:$B$5000,$M196),"")</f>
        <v>Ecojack Pro Handsanitizer 30ml</v>
      </c>
      <c r="C196" s="7" t="str" cm="1">
        <f t="array" ref="C196">IFERROR(INDEX(Data!$C$2:$C$5000,$M196),"")</f>
        <v>BTL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236</v>
      </c>
    </row>
    <row r="197" spans="1:13" x14ac:dyDescent="0.25">
      <c r="A197" s="7" t="str" cm="1">
        <f t="array" ref="A197">IFERROR(INDEX(Data!$A$2:$A$5000,$M197),IF(ROW()=2,"No data",""))</f>
        <v>J-EC-012</v>
      </c>
      <c r="B197" s="7" t="str" cm="1">
        <f t="array" ref="B197">IFERROR(INDEX(Data!$B$2:$B$5000,$M197),"")</f>
        <v>Ecojack Urine Odour Eliminator Petshop @30ml/btl</v>
      </c>
      <c r="C197" s="7" t="str" cm="1">
        <f t="array" ref="C197">IFERROR(INDEX(Data!$C$2:$C$5000,$M197),"")</f>
        <v>BTL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237</v>
      </c>
    </row>
    <row r="198" spans="1:13" x14ac:dyDescent="0.25">
      <c r="A198" s="7" t="str" cm="1">
        <f t="array" ref="A198">IFERROR(INDEX(Data!$A$2:$A$5000,$M198),IF(ROW()=2,"No data",""))</f>
        <v>J-UK002</v>
      </c>
      <c r="B198" s="7" t="str" cm="1">
        <f t="array" ref="B198">IFERROR(INDEX(Data!$B$2:$B$5000,$M198),"")</f>
        <v>Udang Kupas 31/40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238</v>
      </c>
    </row>
    <row r="199" spans="1:13" x14ac:dyDescent="0.25">
      <c r="A199" s="7" t="str" cm="1">
        <f t="array" ref="A199">IFERROR(INDEX(Data!$A$2:$A$5000,$M199),IF(ROW()=2,"No data",""))</f>
        <v>MRD0430D</v>
      </c>
      <c r="B199" s="7" t="str" cm="1">
        <f t="array" ref="B199">IFERROR(INDEX(Data!$B$2:$B$5000,$M199),"")</f>
        <v>Mamas Pork Belly B/L (3kg/pcs)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239</v>
      </c>
    </row>
    <row r="200" spans="1:13" x14ac:dyDescent="0.25">
      <c r="A200" s="7" t="str" cm="1">
        <f t="array" ref="A200">IFERROR(INDEX(Data!$A$2:$A$5000,$M200),IF(ROW()=2,"No data",""))</f>
        <v>MRD0430D1</v>
      </c>
      <c r="B200" s="7" t="str" cm="1">
        <f t="array" ref="B200">IFERROR(INDEX(Data!$B$2:$B$5000,$M200),"")</f>
        <v>Mamas Pork Belly Skin On (500Gr/Pack)</v>
      </c>
      <c r="C200" s="7" t="str" cm="1">
        <f t="array" ref="C200">IFERROR(INDEX(Data!$C$2:$C$5000,$M200),"")</f>
        <v>PACK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240</v>
      </c>
    </row>
    <row r="201" spans="1:13" x14ac:dyDescent="0.25">
      <c r="A201" s="7" t="str" cm="1">
        <f t="array" ref="A201">IFERROR(INDEX(Data!$A$2:$A$5000,$M201),IF(ROW()=2,"No data",""))</f>
        <v>MRD0430D3</v>
      </c>
      <c r="B201" s="7" t="str" cm="1">
        <f t="array" ref="B201">IFERROR(INDEX(Data!$B$2:$B$5000,$M201),"")</f>
        <v>Mamas Pork Belly Skin On (1Kg/Pack)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241</v>
      </c>
    </row>
    <row r="202" spans="1:13" x14ac:dyDescent="0.25">
      <c r="A202" s="7" t="str" cm="1">
        <f t="array" ref="A202">IFERROR(INDEX(Data!$A$2:$A$5000,$M202),IF(ROW()=2,"No data",""))</f>
        <v>OOP001</v>
      </c>
      <c r="B202" s="7" t="str" cm="1">
        <f t="array" ref="B202">IFERROR(INDEX(Data!$B$2:$B$5000,$M202),"")</f>
        <v>Jelly Ice Kering</v>
      </c>
      <c r="C202" s="7" t="str" cm="1">
        <f t="array" ref="C202">IFERROR(INDEX(Data!$C$2:$C$5000,$M202),"")</f>
        <v>LBR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243</v>
      </c>
    </row>
    <row r="203" spans="1:13" x14ac:dyDescent="0.25">
      <c r="A203" s="7" t="str" cm="1">
        <f t="array" ref="A203">IFERROR(INDEX(Data!$A$2:$A$5000,$M203),IF(ROW()=2,"No data",""))</f>
        <v>OPE0211</v>
      </c>
      <c r="B203" s="7" t="str" cm="1">
        <f t="array" ref="B203">IFERROR(INDEX(Data!$B$2:$B$5000,$M203),"")</f>
        <v>Pallet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244</v>
      </c>
    </row>
    <row r="204" spans="1:13" x14ac:dyDescent="0.25">
      <c r="A204" s="7" t="str" cm="1">
        <f t="array" ref="A204">IFERROR(INDEX(Data!$A$2:$A$5000,$M204),IF(ROW()=2,"No data",""))</f>
        <v>OPE0215</v>
      </c>
      <c r="B204" s="7" t="str" cm="1">
        <f t="array" ref="B204">IFERROR(INDEX(Data!$B$2:$B$5000,$M204),"")</f>
        <v>SECURITY CONTROL UNIT BFE1010080RC</v>
      </c>
      <c r="C204" s="7" t="str" cm="1">
        <f t="array" ref="C204">IFERROR(INDEX(Data!$C$2:$C$5000,$M204),"")</f>
        <v>UNIT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245</v>
      </c>
    </row>
    <row r="205" spans="1:13" x14ac:dyDescent="0.25">
      <c r="A205" s="7" t="str" cm="1">
        <f t="array" ref="A205">IFERROR(INDEX(Data!$A$2:$A$5000,$M205),IF(ROW()=2,"No data",""))</f>
        <v>PAA0001</v>
      </c>
      <c r="B205" s="7" t="str" cm="1">
        <f t="array" ref="B205">IFERROR(INDEX(Data!$B$2:$B$5000,$M205),"")</f>
        <v>Bergold Mozzarella Block</v>
      </c>
      <c r="C205" s="7" t="str" cm="1">
        <f t="array" ref="C205">IFERROR(INDEX(Data!$C$2:$C$5000,$M205),"")</f>
        <v>KG</v>
      </c>
      <c r="D205" s="8" cm="1">
        <f t="array" ref="D205">IFERROR(INDEX(Data!$D$2:$D$5000,$M205),"")</f>
        <v>0</v>
      </c>
      <c r="E205" s="8" cm="1">
        <f t="array" ref="E205">IFERROR(INDEX(Data!$E$2:$E$5000,$M205),"")</f>
        <v>2934.1873999999998</v>
      </c>
      <c r="F205" s="8" cm="1">
        <f t="array" ref="F205">IFERROR(INDEX(Data!$F$2:$F$5000,$M205),"")</f>
        <v>2157.4481000000001</v>
      </c>
      <c r="G205" s="8" cm="1">
        <f t="array" ref="G205">IFERROR(INDEX(Data!$G$2:$G$5000,$M205),"")</f>
        <v>1261.5381</v>
      </c>
      <c r="H205" s="8" cm="1">
        <f t="array" ref="H205">IFERROR(INDEX(Data!$H$2:$H$5000,$M205),"")</f>
        <v>2117.7244999999998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246</v>
      </c>
    </row>
    <row r="206" spans="1:13" x14ac:dyDescent="0.25">
      <c r="A206" s="7" t="str" cm="1">
        <f t="array" ref="A206">IFERROR(INDEX(Data!$A$2:$A$5000,$M206),IF(ROW()=2,"No data",""))</f>
        <v>PAA0003</v>
      </c>
      <c r="B206" s="7" t="str" cm="1">
        <f t="array" ref="B206">IFERROR(INDEX(Data!$B$2:$B$5000,$M206),"")</f>
        <v>Bergold Shreded pizza toping mozzarella 250gr/pack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2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2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248</v>
      </c>
    </row>
    <row r="207" spans="1:13" x14ac:dyDescent="0.25">
      <c r="A207" s="7" t="str" cm="1">
        <f t="array" ref="A207">IFERROR(INDEX(Data!$A$2:$A$5000,$M207),IF(ROW()=2,"No data",""))</f>
        <v>PAG0001</v>
      </c>
      <c r="B207" s="7" t="str" cm="1">
        <f t="array" ref="B207">IFERROR(INDEX(Data!$B$2:$B$5000,$M207),"")</f>
        <v>Agri-Best Unsalted Butter 25Kg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249</v>
      </c>
    </row>
    <row r="208" spans="1:13" x14ac:dyDescent="0.25">
      <c r="A208" s="7" t="str" cm="1">
        <f t="array" ref="A208">IFERROR(INDEX(Data!$A$2:$A$5000,$M208),IF(ROW()=2,"No data",""))</f>
        <v>PAG0002</v>
      </c>
      <c r="B208" s="7" t="str" cm="1">
        <f t="array" ref="B208">IFERROR(INDEX(Data!$B$2:$B$5000,$M208),"")</f>
        <v>Agri-Best Unsalted Butter</v>
      </c>
      <c r="C208" s="7" t="str" cm="1">
        <f t="array" ref="C208">IFERROR(INDEX(Data!$C$2:$C$5000,$M208),"")</f>
        <v>KG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250</v>
      </c>
    </row>
    <row r="209" spans="1:13" x14ac:dyDescent="0.25">
      <c r="A209" s="7" t="str" cm="1">
        <f t="array" ref="A209">IFERROR(INDEX(Data!$A$2:$A$5000,$M209),IF(ROW()=2,"No data",""))</f>
        <v>PAL0001</v>
      </c>
      <c r="B209" s="7" t="str" cm="1">
        <f t="array" ref="B209">IFERROR(INDEX(Data!$B$2:$B$5000,$M209),"")</f>
        <v>Traditional Smoked Salmon Slice</v>
      </c>
      <c r="C209" s="7" t="str" cm="1">
        <f t="array" ref="C209">IFERROR(INDEX(Data!$C$2:$C$5000,$M209),"")</f>
        <v>KG</v>
      </c>
      <c r="D209" s="8" cm="1">
        <f t="array" ref="D209">IFERROR(INDEX(Data!$D$2:$D$5000,$M209),"")</f>
        <v>0</v>
      </c>
      <c r="E209" s="8" cm="1">
        <f t="array" ref="E209">IFERROR(INDEX(Data!$E$2:$E$5000,$M209),"")</f>
        <v>108</v>
      </c>
      <c r="F209" s="8" cm="1">
        <f t="array" ref="F209">IFERROR(INDEX(Data!$F$2:$F$5000,$M209),"")</f>
        <v>39</v>
      </c>
      <c r="G209" s="8" cm="1">
        <f t="array" ref="G209">IFERROR(INDEX(Data!$G$2:$G$5000,$M209),"")</f>
        <v>0</v>
      </c>
      <c r="H209" s="8" cm="1">
        <f t="array" ref="H209">IFERROR(INDEX(Data!$H$2:$H$5000,$M209),"")</f>
        <v>73.5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252</v>
      </c>
    </row>
    <row r="210" spans="1:13" x14ac:dyDescent="0.25">
      <c r="A210" s="7" t="str" cm="1">
        <f t="array" ref="A210">IFERROR(INDEX(Data!$A$2:$A$5000,$M210),IF(ROW()=2,"No data",""))</f>
        <v>PAS0001</v>
      </c>
      <c r="B210" s="7" t="str" cm="1">
        <f t="array" ref="B210">IFERROR(INDEX(Data!$B$2:$B$5000,$M210),"")</f>
        <v>Savis Java Ginger @25Tb/Tincan - Grand Hyatt</v>
      </c>
      <c r="C210" s="7" t="str" cm="1">
        <f t="array" ref="C210">IFERROR(INDEX(Data!$C$2:$C$5000,$M210),"")</f>
        <v>CAN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255</v>
      </c>
    </row>
    <row r="211" spans="1:13" x14ac:dyDescent="0.25">
      <c r="A211" s="7" t="str" cm="1">
        <f t="array" ref="A211">IFERROR(INDEX(Data!$A$2:$A$5000,$M211),IF(ROW()=2,"No data",""))</f>
        <v>PAS0002</v>
      </c>
      <c r="B211" s="7" t="str" cm="1">
        <f t="array" ref="B211">IFERROR(INDEX(Data!$B$2:$B$5000,$M211),"")</f>
        <v>Savis Teh Krampoel @25Tb/Tincan - Grand Hyatt</v>
      </c>
      <c r="C211" s="7" t="str" cm="1">
        <f t="array" ref="C211">IFERROR(INDEX(Data!$C$2:$C$5000,$M211),"")</f>
        <v>CAN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256</v>
      </c>
    </row>
    <row r="212" spans="1:13" x14ac:dyDescent="0.25">
      <c r="A212" s="7" t="str" cm="1">
        <f t="array" ref="A212">IFERROR(INDEX(Data!$A$2:$A$5000,$M212),IF(ROW()=2,"No data",""))</f>
        <v>PAS0003</v>
      </c>
      <c r="B212" s="7" t="str" cm="1">
        <f t="array" ref="B212">IFERROR(INDEX(Data!$B$2:$B$5000,$M212),"")</f>
        <v>Teko Savis</v>
      </c>
      <c r="C212" s="7" t="str" cm="1">
        <f t="array" ref="C212">IFERROR(INDEX(Data!$C$2:$C$5000,$M212),"")</f>
        <v>PCS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257</v>
      </c>
    </row>
    <row r="213" spans="1:13" x14ac:dyDescent="0.25">
      <c r="A213" s="7" t="str" cm="1">
        <f t="array" ref="A213">IFERROR(INDEX(Data!$A$2:$A$5000,$M213),IF(ROW()=2,"No data",""))</f>
        <v>PAS0004</v>
      </c>
      <c r="B213" s="7" t="str" cm="1">
        <f t="array" ref="B213">IFERROR(INDEX(Data!$B$2:$B$5000,$M213),"")</f>
        <v>Savis Bunaken Blue Tea @15PB/Can</v>
      </c>
      <c r="C213" s="7" t="str" cm="1">
        <f t="array" ref="C213">IFERROR(INDEX(Data!$C$2:$C$5000,$M213),"")</f>
        <v>CAN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258</v>
      </c>
    </row>
    <row r="214" spans="1:13" x14ac:dyDescent="0.25">
      <c r="A214" s="7" t="str" cm="1">
        <f t="array" ref="A214">IFERROR(INDEX(Data!$A$2:$A$5000,$M214),IF(ROW()=2,"No data",""))</f>
        <v>PAS0009</v>
      </c>
      <c r="B214" s="7" t="str" cm="1">
        <f t="array" ref="B214">IFERROR(INDEX(Data!$B$2:$B$5000,$M214),"")</f>
        <v>Manggo Tea @50TB/Box (Paper)</v>
      </c>
      <c r="C214" s="7" t="str" cm="1">
        <f t="array" ref="C214">IFERROR(INDEX(Data!$C$2:$C$5000,$M214),"")</f>
        <v>BOX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263</v>
      </c>
    </row>
    <row r="215" spans="1:13" x14ac:dyDescent="0.25">
      <c r="A215" s="7" t="str" cm="1">
        <f t="array" ref="A215">IFERROR(INDEX(Data!$A$2:$A$5000,$M215),IF(ROW()=2,"No data",""))</f>
        <v>PAS0010</v>
      </c>
      <c r="B215" s="7" t="str" cm="1">
        <f t="array" ref="B215">IFERROR(INDEX(Data!$B$2:$B$5000,$M215),"")</f>
        <v>Java Ginger @50TB/Box (Paper)</v>
      </c>
      <c r="C215" s="7" t="str" cm="1">
        <f t="array" ref="C215">IFERROR(INDEX(Data!$C$2:$C$5000,$M215),"")</f>
        <v>BOX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264</v>
      </c>
    </row>
    <row r="216" spans="1:13" x14ac:dyDescent="0.25">
      <c r="A216" s="7" t="str" cm="1">
        <f t="array" ref="A216">IFERROR(INDEX(Data!$A$2:$A$5000,$M216),IF(ROW()=2,"No data",""))</f>
        <v>PAS0011</v>
      </c>
      <c r="B216" s="7" t="str" cm="1">
        <f t="array" ref="B216">IFERROR(INDEX(Data!$B$2:$B$5000,$M216),"")</f>
        <v>Exotic Especia@50TB/Box (Paper)</v>
      </c>
      <c r="C216" s="7" t="str" cm="1">
        <f t="array" ref="C216">IFERROR(INDEX(Data!$C$2:$C$5000,$M216),"")</f>
        <v>BOX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265</v>
      </c>
    </row>
    <row r="217" spans="1:13" x14ac:dyDescent="0.25">
      <c r="A217" s="7" t="str" cm="1">
        <f t="array" ref="A217">IFERROR(INDEX(Data!$A$2:$A$5000,$M217),IF(ROW()=2,"No data",""))</f>
        <v>PAS0017</v>
      </c>
      <c r="B217" s="7" t="str" cm="1">
        <f t="array" ref="B217">IFERROR(INDEX(Data!$B$2:$B$5000,$M217),"")</f>
        <v>Savis Bluebell Vine Ginger 250Gr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270</v>
      </c>
    </row>
    <row r="218" spans="1:13" x14ac:dyDescent="0.25">
      <c r="A218" s="7" t="str" cm="1">
        <f t="array" ref="A218">IFERROR(INDEX(Data!$A$2:$A$5000,$M218),IF(ROW()=2,"No data",""))</f>
        <v>PAS0018</v>
      </c>
      <c r="B218" s="7" t="str" cm="1">
        <f t="array" ref="B218">IFERROR(INDEX(Data!$B$2:$B$5000,$M218),"")</f>
        <v>Savis White Pomegranate Tea 250Gr - Grand Hyatt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271</v>
      </c>
    </row>
    <row r="219" spans="1:13" x14ac:dyDescent="0.25">
      <c r="A219" s="7" t="str" cm="1">
        <f t="array" ref="A219">IFERROR(INDEX(Data!$A$2:$A$5000,$M219),IF(ROW()=2,"No data",""))</f>
        <v>PAS0019</v>
      </c>
      <c r="B219" s="7" t="str" cm="1">
        <f t="array" ref="B219">IFERROR(INDEX(Data!$B$2:$B$5000,$M219),"")</f>
        <v>Savis Pandanus Green Tea 250Gr - Grand Hyatt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272</v>
      </c>
    </row>
    <row r="220" spans="1:13" x14ac:dyDescent="0.25">
      <c r="A220" s="7" t="str" cm="1">
        <f t="array" ref="A220">IFERROR(INDEX(Data!$A$2:$A$5000,$M220),IF(ROW()=2,"No data",""))</f>
        <v>PAS0020</v>
      </c>
      <c r="B220" s="7" t="str" cm="1">
        <f t="array" ref="B220">IFERROR(INDEX(Data!$B$2:$B$5000,$M220),"")</f>
        <v>Savis Mango Tea 250Gr - Grand Hyatt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273</v>
      </c>
    </row>
    <row r="221" spans="1:13" x14ac:dyDescent="0.25">
      <c r="A221" s="7" t="str" cm="1">
        <f t="array" ref="A221">IFERROR(INDEX(Data!$A$2:$A$5000,$M221),IF(ROW()=2,"No data",""))</f>
        <v>PAS0023</v>
      </c>
      <c r="B221" s="7" t="str" cm="1">
        <f t="array" ref="B221">IFERROR(INDEX(Data!$B$2:$B$5000,$M221),"")</f>
        <v>Savis Sencha Tea 500 Gr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275</v>
      </c>
    </row>
    <row r="222" spans="1:13" x14ac:dyDescent="0.25">
      <c r="A222" s="7" t="str" cm="1">
        <f t="array" ref="A222">IFERROR(INDEX(Data!$A$2:$A$5000,$M222),IF(ROW()=2,"No data",""))</f>
        <v>PAS0028</v>
      </c>
      <c r="B222" s="7" t="str" cm="1">
        <f t="array" ref="B222">IFERROR(INDEX(Data!$B$2:$B$5000,$M222),"")</f>
        <v>Savis Recover Me 250 Gr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279</v>
      </c>
    </row>
    <row r="223" spans="1:13" x14ac:dyDescent="0.25">
      <c r="A223" s="7" t="str" cm="1">
        <f t="array" ref="A223">IFERROR(INDEX(Data!$A$2:$A$5000,$M223),IF(ROW()=2,"No data",""))</f>
        <v>PAS0029</v>
      </c>
      <c r="B223" s="7" t="str" cm="1">
        <f t="array" ref="B223">IFERROR(INDEX(Data!$B$2:$B$5000,$M223),"")</f>
        <v>Savis Hangover Cure 250 Gr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280</v>
      </c>
    </row>
    <row r="224" spans="1:13" x14ac:dyDescent="0.25">
      <c r="A224" s="7" t="str" cm="1">
        <f t="array" ref="A224">IFERROR(INDEX(Data!$A$2:$A$5000,$M224),IF(ROW()=2,"No data",""))</f>
        <v>PAS0030</v>
      </c>
      <c r="B224" s="7" t="str" cm="1">
        <f t="array" ref="B224">IFERROR(INDEX(Data!$B$2:$B$5000,$M224),"")</f>
        <v>Savis Exotic Especia 250 Gr</v>
      </c>
      <c r="C224" s="7" t="str" cm="1">
        <f t="array" ref="C224">IFERROR(INDEX(Data!$C$2:$C$5000,$M224),"")</f>
        <v>POU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281</v>
      </c>
    </row>
    <row r="225" spans="1:13" x14ac:dyDescent="0.25">
      <c r="A225" s="7" t="str" cm="1">
        <f t="array" ref="A225">IFERROR(INDEX(Data!$A$2:$A$5000,$M225),IF(ROW()=2,"No data",""))</f>
        <v>PAS0032</v>
      </c>
      <c r="B225" s="7" t="str" cm="1">
        <f t="array" ref="B225">IFERROR(INDEX(Data!$B$2:$B$5000,$M225),"")</f>
        <v>Crr Rock'n Super Crispy Jakets Spicy Wedges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283</v>
      </c>
    </row>
    <row r="226" spans="1:13" x14ac:dyDescent="0.25">
      <c r="A226" s="7" t="str" cm="1">
        <f t="array" ref="A226">IFERROR(INDEX(Data!$A$2:$A$5000,$M226),IF(ROW()=2,"No data",""))</f>
        <v>PAS0034</v>
      </c>
      <c r="B226" s="7" t="str" cm="1">
        <f t="array" ref="B226">IFERROR(INDEX(Data!$B$2:$B$5000,$M226),"")</f>
        <v>Crr Rock'n Simply Crrrrips Straight Cut Fries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1</v>
      </c>
      <c r="G226" s="8" cm="1">
        <f t="array" ref="G226">IFERROR(INDEX(Data!$G$2:$G$5000,$M226),"")</f>
        <v>0</v>
      </c>
      <c r="H226" s="8" cm="1">
        <f t="array" ref="H226">IFERROR(INDEX(Data!$H$2:$H$5000,$M226),"")</f>
        <v>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284</v>
      </c>
    </row>
    <row r="227" spans="1:13" x14ac:dyDescent="0.25">
      <c r="A227" s="7" t="str" cm="1">
        <f t="array" ref="A227">IFERROR(INDEX(Data!$A$2:$A$5000,$M227),IF(ROW()=2,"No data",""))</f>
        <v>PAS0039</v>
      </c>
      <c r="B227" s="7" t="str" cm="1">
        <f t="array" ref="B227">IFERROR(INDEX(Data!$B$2:$B$5000,$M227),"")</f>
        <v>Crr Rock'n Simply Crrrrips Straight Cut Fries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204</v>
      </c>
      <c r="G227" s="8" cm="1">
        <f t="array" ref="G227">IFERROR(INDEX(Data!$G$2:$G$5000,$M227),"")</f>
        <v>126</v>
      </c>
      <c r="H227" s="8" cm="1">
        <f t="array" ref="H227">IFERROR(INDEX(Data!$H$2:$H$5000,$M227),"")</f>
        <v>165</v>
      </c>
      <c r="I227" s="8" cm="1">
        <f t="array" ref="I227">IFERROR(INDEX(Data!$J$2:$J$5000,$M227),"")</f>
        <v>0</v>
      </c>
      <c r="J227" s="8" cm="1">
        <f t="array" ref="J227">IFERROR(INDEX(Data!$N$2:$N$5000,$M227),"")</f>
        <v>134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288</v>
      </c>
    </row>
    <row r="228" spans="1:13" x14ac:dyDescent="0.25">
      <c r="A228" s="7" t="str" cm="1">
        <f t="array" ref="A228">IFERROR(INDEX(Data!$A$2:$A$5000,$M228),IF(ROW()=2,"No data",""))</f>
        <v>PAS0040</v>
      </c>
      <c r="B228" s="7" t="str" cm="1">
        <f t="array" ref="B228">IFERROR(INDEX(Data!$B$2:$B$5000,$M228),"")</f>
        <v>Crr Rock'n Batter Skin On Fries 9x9mm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10</v>
      </c>
      <c r="F228" s="8" cm="1">
        <f t="array" ref="F228">IFERROR(INDEX(Data!$F$2:$F$5000,$M228),"")</f>
        <v>34</v>
      </c>
      <c r="G228" s="8" cm="1">
        <f t="array" ref="G228">IFERROR(INDEX(Data!$G$2:$G$5000,$M228),"")</f>
        <v>30</v>
      </c>
      <c r="H228" s="8" cm="1">
        <f t="array" ref="H228">IFERROR(INDEX(Data!$H$2:$H$5000,$M228),"")</f>
        <v>24.666599999999999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289</v>
      </c>
    </row>
    <row r="229" spans="1:13" x14ac:dyDescent="0.25">
      <c r="A229" s="7" t="str" cm="1">
        <f t="array" ref="A229">IFERROR(INDEX(Data!$A$2:$A$5000,$M229),IF(ROW()=2,"No data",""))</f>
        <v>PAS0042</v>
      </c>
      <c r="B229" s="7" t="str" cm="1">
        <f t="array" ref="B229">IFERROR(INDEX(Data!$B$2:$B$5000,$M229),"")</f>
        <v>Maestro FF 10x10mm Straight Cut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2</v>
      </c>
      <c r="F229" s="8" cm="1">
        <f t="array" ref="F229">IFERROR(INDEX(Data!$F$2:$F$5000,$M229),"")</f>
        <v>2</v>
      </c>
      <c r="G229" s="8" cm="1">
        <f t="array" ref="G229">IFERROR(INDEX(Data!$G$2:$G$5000,$M229),"")</f>
        <v>0</v>
      </c>
      <c r="H229" s="8" cm="1">
        <f t="array" ref="H229">IFERROR(INDEX(Data!$H$2:$H$5000,$M229),"")</f>
        <v>2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291</v>
      </c>
    </row>
    <row r="230" spans="1:13" x14ac:dyDescent="0.25">
      <c r="A230" s="7" t="str" cm="1">
        <f t="array" ref="A230">IFERROR(INDEX(Data!$A$2:$A$5000,$M230),IF(ROW()=2,"No data",""))</f>
        <v>PAS0045</v>
      </c>
      <c r="B230" s="7" t="str" cm="1">
        <f t="array" ref="B230">IFERROR(INDEX(Data!$B$2:$B$5000,$M230),"")</f>
        <v>Savis Cold Infusions Vitalizing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294</v>
      </c>
    </row>
    <row r="231" spans="1:13" x14ac:dyDescent="0.25">
      <c r="A231" s="7" t="str" cm="1">
        <f t="array" ref="A231">IFERROR(INDEX(Data!$A$2:$A$5000,$M231),IF(ROW()=2,"No data",""))</f>
        <v>PAS0046</v>
      </c>
      <c r="B231" s="7" t="str" cm="1">
        <f t="array" ref="B231">IFERROR(INDEX(Data!$B$2:$B$5000,$M231),"")</f>
        <v>Savis Cold Infusions Refreshing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295</v>
      </c>
    </row>
    <row r="232" spans="1:13" x14ac:dyDescent="0.25">
      <c r="A232" s="7" t="str" cm="1">
        <f t="array" ref="A232">IFERROR(INDEX(Data!$A$2:$A$5000,$M232),IF(ROW()=2,"No data",""))</f>
        <v>PAS0050</v>
      </c>
      <c r="B232" s="7" t="str" cm="1">
        <f t="array" ref="B232">IFERROR(INDEX(Data!$B$2:$B$5000,$M232),"")</f>
        <v>Maestro FF Shoestring 7x7mm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1</v>
      </c>
      <c r="F232" s="8" cm="1">
        <f t="array" ref="F232">IFERROR(INDEX(Data!$F$2:$F$5000,$M232),"")</f>
        <v>1</v>
      </c>
      <c r="G232" s="8" cm="1">
        <f t="array" ref="G232">IFERROR(INDEX(Data!$G$2:$G$5000,$M232),"")</f>
        <v>0</v>
      </c>
      <c r="H232" s="8" cm="1">
        <f t="array" ref="H232">IFERROR(INDEX(Data!$H$2:$H$5000,$M232),"")</f>
        <v>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299</v>
      </c>
    </row>
    <row r="233" spans="1:13" x14ac:dyDescent="0.25">
      <c r="A233" s="7" t="str" cm="1">
        <f t="array" ref="A233">IFERROR(INDEX(Data!$A$2:$A$5000,$M233),IF(ROW()=2,"No data",""))</f>
        <v>PAS0054</v>
      </c>
      <c r="B233" s="7" t="str" cm="1">
        <f t="array" ref="B233">IFERROR(INDEX(Data!$B$2:$B$5000,$M233),"")</f>
        <v>Savis Temple Of Rose 250 Gr</v>
      </c>
      <c r="C233" s="7" t="str" cm="1">
        <f t="array" ref="C233">IFERROR(INDEX(Data!$C$2:$C$5000,$M233),"")</f>
        <v>PCS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303</v>
      </c>
    </row>
    <row r="234" spans="1:13" x14ac:dyDescent="0.25">
      <c r="A234" s="7" t="str" cm="1">
        <f t="array" ref="A234">IFERROR(INDEX(Data!$A$2:$A$5000,$M234),IF(ROW()=2,"No data",""))</f>
        <v>PAS0056</v>
      </c>
      <c r="B234" s="7" t="str" cm="1">
        <f t="array" ref="B234">IFERROR(INDEX(Data!$B$2:$B$5000,$M234),"")</f>
        <v>Savis Earl Grey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304</v>
      </c>
    </row>
    <row r="235" spans="1:13" x14ac:dyDescent="0.25">
      <c r="A235" s="7" t="str" cm="1">
        <f t="array" ref="A235">IFERROR(INDEX(Data!$A$2:$A$5000,$M235),IF(ROW()=2,"No data",""))</f>
        <v>PAS0057</v>
      </c>
      <c r="B235" s="7" t="str" cm="1">
        <f t="array" ref="B235">IFERROR(INDEX(Data!$B$2:$B$5000,$M235),"")</f>
        <v>Savis English Breakfast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16</v>
      </c>
      <c r="H235" s="8" cm="1">
        <f t="array" ref="H235">IFERROR(INDEX(Data!$H$2:$H$5000,$M235),"")</f>
        <v>16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305</v>
      </c>
    </row>
    <row r="236" spans="1:13" x14ac:dyDescent="0.25">
      <c r="A236" s="7" t="str" cm="1">
        <f t="array" ref="A236">IFERROR(INDEX(Data!$A$2:$A$5000,$M236),IF(ROW()=2,"No data",""))</f>
        <v>PAS0058</v>
      </c>
      <c r="B236" s="7" t="str" cm="1">
        <f t="array" ref="B236">IFERROR(INDEX(Data!$B$2:$B$5000,$M236),"")</f>
        <v>Savis Chamomile Dream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16</v>
      </c>
      <c r="H236" s="8" cm="1">
        <f t="array" ref="H236">IFERROR(INDEX(Data!$H$2:$H$5000,$M236),"")</f>
        <v>16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306</v>
      </c>
    </row>
    <row r="237" spans="1:13" x14ac:dyDescent="0.25">
      <c r="A237" s="7" t="str" cm="1">
        <f t="array" ref="A237">IFERROR(INDEX(Data!$A$2:$A$5000,$M237),IF(ROW()=2,"No data",""))</f>
        <v>PAS0059</v>
      </c>
      <c r="B237" s="7" t="str" cm="1">
        <f t="array" ref="B237">IFERROR(INDEX(Data!$B$2:$B$5000,$M237),"")</f>
        <v>Savis Peppermint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16</v>
      </c>
      <c r="H237" s="8" cm="1">
        <f t="array" ref="H237">IFERROR(INDEX(Data!$H$2:$H$5000,$M237),"")</f>
        <v>16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307</v>
      </c>
    </row>
    <row r="238" spans="1:13" x14ac:dyDescent="0.25">
      <c r="A238" s="7" t="str" cm="1">
        <f t="array" ref="A238">IFERROR(INDEX(Data!$A$2:$A$5000,$M238),IF(ROW()=2,"No data",""))</f>
        <v>PAS0060</v>
      </c>
      <c r="B238" s="7" t="str" cm="1">
        <f t="array" ref="B238">IFERROR(INDEX(Data!$B$2:$B$5000,$M238),"")</f>
        <v>Savis Cold Infusions Vitalizing 50Pbx4g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3</v>
      </c>
      <c r="F238" s="8" cm="1">
        <f t="array" ref="F238">IFERROR(INDEX(Data!$F$2:$F$5000,$M238),"")</f>
        <v>3</v>
      </c>
      <c r="G238" s="8" cm="1">
        <f t="array" ref="G238">IFERROR(INDEX(Data!$G$2:$G$5000,$M238),"")</f>
        <v>7</v>
      </c>
      <c r="H238" s="8" cm="1">
        <f t="array" ref="H238">IFERROR(INDEX(Data!$H$2:$H$5000,$M238),"")</f>
        <v>4.3333000000000004</v>
      </c>
      <c r="I238" s="8" cm="1">
        <f t="array" ref="I238">IFERROR(INDEX(Data!$J$2:$J$5000,$M238),"")</f>
        <v>0</v>
      </c>
      <c r="J238" s="8" cm="1">
        <f t="array" ref="J238">IFERROR(INDEX(Data!$N$2:$N$5000,$M238),"")</f>
        <v>2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308</v>
      </c>
    </row>
    <row r="239" spans="1:13" x14ac:dyDescent="0.25">
      <c r="A239" s="7" t="str" cm="1">
        <f t="array" ref="A239">IFERROR(INDEX(Data!$A$2:$A$5000,$M239),IF(ROW()=2,"No data",""))</f>
        <v>PAS0061</v>
      </c>
      <c r="B239" s="7" t="str" cm="1">
        <f t="array" ref="B239">IFERROR(INDEX(Data!$B$2:$B$5000,$M239),"")</f>
        <v>Savis Cold Infusions Refreshing 50Pbx4g</v>
      </c>
      <c r="C239" s="7" t="str" cm="1">
        <f t="array" ref="C239">IFERROR(INDEX(Data!$C$2:$C$5000,$M239),"")</f>
        <v>BOX</v>
      </c>
      <c r="D239" s="8" cm="1">
        <f t="array" ref="D239">IFERROR(INDEX(Data!$D$2:$D$5000,$M239),"")</f>
        <v>0</v>
      </c>
      <c r="E239" s="8" cm="1">
        <f t="array" ref="E239">IFERROR(INDEX(Data!$E$2:$E$5000,$M239),"")</f>
        <v>2</v>
      </c>
      <c r="F239" s="8" cm="1">
        <f t="array" ref="F239">IFERROR(INDEX(Data!$F$2:$F$5000,$M239),"")</f>
        <v>3</v>
      </c>
      <c r="G239" s="8" cm="1">
        <f t="array" ref="G239">IFERROR(INDEX(Data!$G$2:$G$5000,$M239),"")</f>
        <v>2</v>
      </c>
      <c r="H239" s="8" cm="1">
        <f t="array" ref="H239">IFERROR(INDEX(Data!$H$2:$H$5000,$M239),"")</f>
        <v>2.3332999999999999</v>
      </c>
      <c r="I239" s="8" cm="1">
        <f t="array" ref="I239">IFERROR(INDEX(Data!$J$2:$J$5000,$M239),"")</f>
        <v>0</v>
      </c>
      <c r="J239" s="8" cm="1">
        <f t="array" ref="J239">IFERROR(INDEX(Data!$N$2:$N$5000,$M239),"")</f>
        <v>4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309</v>
      </c>
    </row>
    <row r="240" spans="1:13" x14ac:dyDescent="0.25">
      <c r="A240" s="7" t="str" cm="1">
        <f t="array" ref="A240">IFERROR(INDEX(Data!$A$2:$A$5000,$M240),IF(ROW()=2,"No data",""))</f>
        <v>PAS0063</v>
      </c>
      <c r="B240" s="7" t="str" cm="1">
        <f t="array" ref="B240">IFERROR(INDEX(Data!$B$2:$B$5000,$M240),"")</f>
        <v>Savis Morning Sunshine 250Gr/Pouch</v>
      </c>
      <c r="C240" s="7" t="str" cm="1">
        <f t="array" ref="C240">IFERROR(INDEX(Data!$C$2:$C$5000,$M240),"")</f>
        <v>POU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311</v>
      </c>
    </row>
    <row r="241" spans="1:13" x14ac:dyDescent="0.25">
      <c r="A241" s="7" t="str" cm="1">
        <f t="array" ref="A241">IFERROR(INDEX(Data!$A$2:$A$5000,$M241),IF(ROW()=2,"No data",""))</f>
        <v>PAS0065</v>
      </c>
      <c r="B241" s="7" t="str" cm="1">
        <f t="array" ref="B241">IFERROR(INDEX(Data!$B$2:$B$5000,$M241),"")</f>
        <v>Crr Rock'n Waffle Fries 250 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1</v>
      </c>
      <c r="G241" s="8" cm="1">
        <f t="array" ref="G241">IFERROR(INDEX(Data!$G$2:$G$5000,$M241),"")</f>
        <v>0</v>
      </c>
      <c r="H241" s="8" cm="1">
        <f t="array" ref="H241">IFERROR(INDEX(Data!$H$2:$H$5000,$M241),"")</f>
        <v>1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313</v>
      </c>
    </row>
    <row r="242" spans="1:13" x14ac:dyDescent="0.25">
      <c r="A242" s="7" t="str" cm="1">
        <f t="array" ref="A242">IFERROR(INDEX(Data!$A$2:$A$5000,$M242),IF(ROW()=2,"No data",""))</f>
        <v>PCA0001</v>
      </c>
      <c r="B242" s="7" t="str" cm="1">
        <f t="array" ref="B242">IFERROR(INDEX(Data!$B$2:$B$5000,$M242),"")</f>
        <v>Camp Filetti Di Acciughe 100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319</v>
      </c>
    </row>
    <row r="243" spans="1:13" x14ac:dyDescent="0.25">
      <c r="A243" s="7" t="str" cm="1">
        <f t="array" ref="A243">IFERROR(INDEX(Data!$A$2:$A$5000,$M243),IF(ROW()=2,"No data",""))</f>
        <v>PCA0002</v>
      </c>
      <c r="B243" s="7" t="str" cm="1">
        <f t="array" ref="B243">IFERROR(INDEX(Data!$B$2:$B$5000,$M243),"")</f>
        <v>Camp Filetti Di Acciughe 200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320</v>
      </c>
    </row>
    <row r="244" spans="1:13" x14ac:dyDescent="0.25">
      <c r="A244" s="7" t="str" cm="1">
        <f t="array" ref="A244">IFERROR(INDEX(Data!$A$2:$A$5000,$M244),IF(ROW()=2,"No data",""))</f>
        <v>PCA0003</v>
      </c>
      <c r="B244" s="7" t="str" cm="1">
        <f t="array" ref="B244">IFERROR(INDEX(Data!$B$2:$B$5000,$M244),"")</f>
        <v>Camp Filetti Di Acciughe 500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321</v>
      </c>
    </row>
    <row r="245" spans="1:13" x14ac:dyDescent="0.25">
      <c r="A245" s="7" t="str" cm="1">
        <f t="array" ref="A245">IFERROR(INDEX(Data!$A$2:$A$5000,$M245),IF(ROW()=2,"No data",""))</f>
        <v>PCA0004</v>
      </c>
      <c r="B245" s="7" t="str" cm="1">
        <f t="array" ref="B245">IFERROR(INDEX(Data!$B$2:$B$5000,$M245),"")</f>
        <v>Camp Filetti Di Acciughe Peperoncino 200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322</v>
      </c>
    </row>
    <row r="246" spans="1:13" x14ac:dyDescent="0.25">
      <c r="A246" s="7" t="str" cm="1">
        <f t="array" ref="A246">IFERROR(INDEX(Data!$A$2:$A$5000,$M246),IF(ROW()=2,"No data",""))</f>
        <v>PCA0005</v>
      </c>
      <c r="B246" s="7" t="str" cm="1">
        <f t="array" ref="B246">IFERROR(INDEX(Data!$B$2:$B$5000,$M246),"")</f>
        <v>Camp Filetti Di Acciughe Al Peperoncino 500 Gr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323</v>
      </c>
    </row>
    <row r="247" spans="1:13" x14ac:dyDescent="0.25">
      <c r="A247" s="7" t="str" cm="1">
        <f t="array" ref="A247">IFERROR(INDEX(Data!$A$2:$A$5000,$M247),IF(ROW()=2,"No data",""))</f>
        <v>PCA0006</v>
      </c>
      <c r="B247" s="7" t="str" cm="1">
        <f t="array" ref="B247">IFERROR(INDEX(Data!$B$2:$B$5000,$M247),"")</f>
        <v>Camp Colatura Di Alici 100 Ml</v>
      </c>
      <c r="C247" s="7" t="str" cm="1">
        <f t="array" ref="C247">IFERROR(INDEX(Data!$C$2:$C$5000,$M247),"")</f>
        <v>JAR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324</v>
      </c>
    </row>
    <row r="248" spans="1:13" x14ac:dyDescent="0.25">
      <c r="A248" s="7" t="str" cm="1">
        <f t="array" ref="A248">IFERROR(INDEX(Data!$A$2:$A$5000,$M248),IF(ROW()=2,"No data",""))</f>
        <v>PDM0004</v>
      </c>
      <c r="B248" s="7" t="str" cm="1">
        <f t="array" ref="B248">IFERROR(INDEX(Data!$B$2:$B$5000,$M248),"")</f>
        <v>Armando Spaghetti 500 Gr/Pack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121</v>
      </c>
      <c r="F248" s="8" cm="1">
        <f t="array" ref="F248">IFERROR(INDEX(Data!$F$2:$F$5000,$M248),"")</f>
        <v>194</v>
      </c>
      <c r="G248" s="8" cm="1">
        <f t="array" ref="G248">IFERROR(INDEX(Data!$G$2:$G$5000,$M248),"")</f>
        <v>283</v>
      </c>
      <c r="H248" s="8" cm="1">
        <f t="array" ref="H248">IFERROR(INDEX(Data!$H$2:$H$5000,$M248),"")</f>
        <v>199.33330000000001</v>
      </c>
      <c r="I248" s="8" cm="1">
        <f t="array" ref="I248">IFERROR(INDEX(Data!$J$2:$J$5000,$M248),"")</f>
        <v>0</v>
      </c>
      <c r="J248" s="8" cm="1">
        <f t="array" ref="J248">IFERROR(INDEX(Data!$N$2:$N$5000,$M248),"")</f>
        <v>33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328</v>
      </c>
    </row>
    <row r="249" spans="1:13" x14ac:dyDescent="0.25">
      <c r="A249" s="7" t="str" cm="1">
        <f t="array" ref="A249">IFERROR(INDEX(Data!$A$2:$A$5000,$M249),IF(ROW()=2,"No data",""))</f>
        <v>PEA0001</v>
      </c>
      <c r="B249" s="7" t="str" cm="1">
        <f t="array" ref="B249">IFERROR(INDEX(Data!$B$2:$B$5000,$M249),"")</f>
        <v>Gold Box Melange Butter MP331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329</v>
      </c>
    </row>
    <row r="250" spans="1:13" x14ac:dyDescent="0.25">
      <c r="A250" s="7" t="str" cm="1">
        <f t="array" ref="A250">IFERROR(INDEX(Data!$A$2:$A$5000,$M250),IF(ROW()=2,"No data",""))</f>
        <v>PEA0002</v>
      </c>
      <c r="B250" s="7" t="str" cm="1">
        <f t="array" ref="B250">IFERROR(INDEX(Data!$B$2:$B$5000,$M250),"")</f>
        <v>Gold Box Extra Butter MP341 25 Kg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330</v>
      </c>
    </row>
    <row r="251" spans="1:13" x14ac:dyDescent="0.25">
      <c r="A251" s="7" t="str" cm="1">
        <f t="array" ref="A251">IFERROR(INDEX(Data!$A$2:$A$5000,$M251),IF(ROW()=2,"No data",""))</f>
        <v>PES0001</v>
      </c>
      <c r="B251" s="7" t="str" cm="1">
        <f t="array" ref="B251">IFERROR(INDEX(Data!$B$2:$B$5000,$M251),"")</f>
        <v>Frozen Pork Spareribs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339</v>
      </c>
    </row>
    <row r="252" spans="1:13" x14ac:dyDescent="0.25">
      <c r="A252" s="7" t="str" cm="1">
        <f t="array" ref="A252">IFERROR(INDEX(Data!$A$2:$A$5000,$M252),IF(ROW()=2,"No data",""))</f>
        <v>PES0002</v>
      </c>
      <c r="B252" s="7" t="str" cm="1">
        <f t="array" ref="B252">IFERROR(INDEX(Data!$B$2:$B$5000,$M252),"")</f>
        <v>Frozen Pork Belly Sheet Ribbed Rindless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340</v>
      </c>
    </row>
    <row r="253" spans="1:13" x14ac:dyDescent="0.25">
      <c r="A253" s="7" t="str" cm="1">
        <f t="array" ref="A253">IFERROR(INDEX(Data!$A$2:$A$5000,$M253),IF(ROW()=2,"No data",""))</f>
        <v>PES0003</v>
      </c>
      <c r="B253" s="7" t="str" cm="1">
        <f t="array" ref="B253">IFERROR(INDEX(Data!$B$2:$B$5000,$M253),"")</f>
        <v>Frozen Pork Belly Single Ribbed Rind On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341</v>
      </c>
    </row>
    <row r="254" spans="1:13" x14ac:dyDescent="0.25">
      <c r="A254" s="7" t="str" cm="1">
        <f t="array" ref="A254">IFERROR(INDEX(Data!$A$2:$A$5000,$M254),IF(ROW()=2,"No data",""))</f>
        <v>PES0004</v>
      </c>
      <c r="B254" s="7" t="str" cm="1">
        <f t="array" ref="B254">IFERROR(INDEX(Data!$B$2:$B$5000,$M254),"")</f>
        <v>Frozen Pork Trimmings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342</v>
      </c>
    </row>
    <row r="255" spans="1:13" x14ac:dyDescent="0.25">
      <c r="A255" s="7" t="str" cm="1">
        <f t="array" ref="A255">IFERROR(INDEX(Data!$A$2:$A$5000,$M255),IF(ROW()=2,"No data",""))</f>
        <v>PES0005</v>
      </c>
      <c r="B255" s="7" t="str" cm="1">
        <f t="array" ref="B255">IFERROR(INDEX(Data!$B$2:$B$5000,$M255),"")</f>
        <v>Frozen Pork Belly Rind On Boneless Sheet Ribbed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343</v>
      </c>
    </row>
    <row r="256" spans="1:13" x14ac:dyDescent="0.25">
      <c r="A256" s="7" t="str" cm="1">
        <f t="array" ref="A256">IFERROR(INDEX(Data!$A$2:$A$5000,$M256),IF(ROW()=2,"No data",""))</f>
        <v>PFZ0002</v>
      </c>
      <c r="B256" s="7" t="str" cm="1">
        <f t="array" ref="B256">IFERROR(INDEX(Data!$B$2:$B$5000,$M256),"")</f>
        <v>Polmlek Grande shredded 2 Kg</v>
      </c>
      <c r="C256" s="7" t="str" cm="1">
        <f t="array" ref="C256">IFERROR(INDEX(Data!$C$2:$C$5000,$M256),"")</f>
        <v>KG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345</v>
      </c>
    </row>
    <row r="257" spans="1:13" x14ac:dyDescent="0.25">
      <c r="A257" s="7" t="str" cm="1">
        <f t="array" ref="A257">IFERROR(INDEX(Data!$A$2:$A$5000,$M257),IF(ROW()=2,"No data",""))</f>
        <v>PFZ0003</v>
      </c>
      <c r="B257" s="7" t="str" cm="1">
        <f t="array" ref="B257">IFERROR(INDEX(Data!$B$2:$B$5000,$M257),"")</f>
        <v>Polmlek Grande shredded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346</v>
      </c>
    </row>
    <row r="258" spans="1:13" x14ac:dyDescent="0.25">
      <c r="A258" s="7" t="str" cm="1">
        <f t="array" ref="A258">IFERROR(INDEX(Data!$A$2:$A$5000,$M258),IF(ROW()=2,"No data",""))</f>
        <v>PFZ0004</v>
      </c>
      <c r="B258" s="7" t="str" cm="1">
        <f t="array" ref="B258">IFERROR(INDEX(Data!$B$2:$B$5000,$M258),"")</f>
        <v>Polmlek Grande Pizza Blocks 250 Gr - Sample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347</v>
      </c>
    </row>
    <row r="259" spans="1:13" x14ac:dyDescent="0.25">
      <c r="A259" s="7" t="str" cm="1">
        <f t="array" ref="A259">IFERROR(INDEX(Data!$A$2:$A$5000,$M259),IF(ROW()=2,"No data",""))</f>
        <v>PIF0001</v>
      </c>
      <c r="B259" s="7" t="str" cm="1">
        <f t="array" ref="B259">IFERROR(INDEX(Data!$B$2:$B$5000,$M259),"")</f>
        <v>Sanmarco Macaroni Cornetto Medium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348</v>
      </c>
    </row>
    <row r="260" spans="1:13" x14ac:dyDescent="0.25">
      <c r="A260" s="7" t="str" cm="1">
        <f t="array" ref="A260">IFERROR(INDEX(Data!$A$2:$A$5000,$M260),IF(ROW()=2,"No data",""))</f>
        <v>PIF0002</v>
      </c>
      <c r="B260" s="7" t="str" cm="1">
        <f t="array" ref="B260">IFERROR(INDEX(Data!$B$2:$B$5000,$M260),"")</f>
        <v>Sanmarco Macaroni Fusilli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349</v>
      </c>
    </row>
    <row r="261" spans="1:13" x14ac:dyDescent="0.25">
      <c r="A261" s="7" t="str" cm="1">
        <f t="array" ref="A261">IFERROR(INDEX(Data!$A$2:$A$5000,$M261),IF(ROW()=2,"No data",""))</f>
        <v>PIF0003</v>
      </c>
      <c r="B261" s="7" t="str" cm="1">
        <f t="array" ref="B261">IFERROR(INDEX(Data!$B$2:$B$5000,$M261),"")</f>
        <v>Sanmarco Macaroni Penne Regati 20x400 Gr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350</v>
      </c>
    </row>
    <row r="262" spans="1:13" x14ac:dyDescent="0.25">
      <c r="A262" s="7" t="str" cm="1">
        <f t="array" ref="A262">IFERROR(INDEX(Data!$A$2:$A$5000,$M262),IF(ROW()=2,"No data",""))</f>
        <v>PIF0006</v>
      </c>
      <c r="B262" s="7" t="str" cm="1">
        <f t="array" ref="B262">IFERROR(INDEX(Data!$B$2:$B$5000,$M262),"")</f>
        <v>Pristine Classic Whip Topping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351</v>
      </c>
    </row>
    <row r="263" spans="1:13" x14ac:dyDescent="0.25">
      <c r="A263" s="7" t="str" cm="1">
        <f t="array" ref="A263">IFERROR(INDEX(Data!$A$2:$A$5000,$M263),IF(ROW()=2,"No data",""))</f>
        <v>PIF0007</v>
      </c>
      <c r="B263" s="7" t="str" cm="1">
        <f t="array" ref="B263">IFERROR(INDEX(Data!$B$2:$B$5000,$M263),"")</f>
        <v>Pristine Classic Cooking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352</v>
      </c>
    </row>
    <row r="264" spans="1:13" x14ac:dyDescent="0.25">
      <c r="A264" s="7" t="str" cm="1">
        <f t="array" ref="A264">IFERROR(INDEX(Data!$A$2:$A$5000,$M264),IF(ROW()=2,"No data",""))</f>
        <v>PIF0008</v>
      </c>
      <c r="B264" s="7" t="str" cm="1">
        <f t="array" ref="B264">IFERROR(INDEX(Data!$B$2:$B$5000,$M264),"")</f>
        <v>Sanmarco Macaroni Cornetto Medium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353</v>
      </c>
    </row>
    <row r="265" spans="1:13" x14ac:dyDescent="0.25">
      <c r="A265" s="7" t="str" cm="1">
        <f t="array" ref="A265">IFERROR(INDEX(Data!$A$2:$A$5000,$M265),IF(ROW()=2,"No data",""))</f>
        <v>PIF0009</v>
      </c>
      <c r="B265" s="7" t="str" cm="1">
        <f t="array" ref="B265">IFERROR(INDEX(Data!$B$2:$B$5000,$M265),"")</f>
        <v>Sanmarco Macaroni Fusilli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6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6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354</v>
      </c>
    </row>
    <row r="266" spans="1:13" x14ac:dyDescent="0.25">
      <c r="A266" s="7" t="str" cm="1">
        <f t="array" ref="A266">IFERROR(INDEX(Data!$A$2:$A$5000,$M266),IF(ROW()=2,"No data",""))</f>
        <v>PIF0010</v>
      </c>
      <c r="B266" s="7" t="str" cm="1">
        <f t="array" ref="B266">IFERROR(INDEX(Data!$B$2:$B$5000,$M266),"")</f>
        <v>Sanmarco Macaroni Penne Regati 400 Gr</v>
      </c>
      <c r="C266" s="7" t="str" cm="1">
        <f t="array" ref="C266">IFERROR(INDEX(Data!$C$2:$C$5000,$M266),"")</f>
        <v>PACK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355</v>
      </c>
    </row>
    <row r="267" spans="1:13" x14ac:dyDescent="0.25">
      <c r="A267" s="7" t="str" cm="1">
        <f t="array" ref="A267">IFERROR(INDEX(Data!$A$2:$A$5000,$M267),IF(ROW()=2,"No data",""))</f>
        <v>PIF0013</v>
      </c>
      <c r="B267" s="7" t="str" cm="1">
        <f t="array" ref="B267">IFERROR(INDEX(Data!$B$2:$B$5000,$M267),"")</f>
        <v>Pristine Multipurpose Cream 12x1 Lt</v>
      </c>
      <c r="C267" s="7" t="str" cm="1">
        <f t="array" ref="C267">IFERROR(INDEX(Data!$C$2:$C$5000,$M267),"")</f>
        <v>KTN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358</v>
      </c>
    </row>
    <row r="268" spans="1:13" x14ac:dyDescent="0.25">
      <c r="A268" s="7" t="str" cm="1">
        <f t="array" ref="A268">IFERROR(INDEX(Data!$A$2:$A$5000,$M268),IF(ROW()=2,"No data",""))</f>
        <v>PIF0014</v>
      </c>
      <c r="B268" s="7" t="str" cm="1">
        <f t="array" ref="B268">IFERROR(INDEX(Data!$B$2:$B$5000,$M268),"")</f>
        <v>Pristine Multipurpose Cream 1 Lt</v>
      </c>
      <c r="C268" s="7" t="str" cm="1">
        <f t="array" ref="C268">IFERROR(INDEX(Data!$C$2:$C$5000,$M268),"")</f>
        <v>LTR</v>
      </c>
      <c r="D268" s="8" cm="1">
        <f t="array" ref="D268">IFERROR(INDEX(Data!$D$2:$D$5000,$M268),"")</f>
        <v>0</v>
      </c>
      <c r="E268" s="8" cm="1">
        <f t="array" ref="E268">IFERROR(INDEX(Data!$E$2:$E$5000,$M268),"")</f>
        <v>19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19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359</v>
      </c>
    </row>
    <row r="269" spans="1:13" x14ac:dyDescent="0.25">
      <c r="A269" s="7" t="str" cm="1">
        <f t="array" ref="A269">IFERROR(INDEX(Data!$A$2:$A$5000,$M269),IF(ROW()=2,"No data",""))</f>
        <v>PJS0004</v>
      </c>
      <c r="B269" s="7" t="str" cm="1">
        <f t="array" ref="B269">IFERROR(INDEX(Data!$B$2:$B$5000,$M269),"")</f>
        <v>Daebak Soju Strawberry @360ml/btl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440</v>
      </c>
      <c r="F269" s="8" cm="1">
        <f t="array" ref="F269">IFERROR(INDEX(Data!$F$2:$F$5000,$M269),"")</f>
        <v>307</v>
      </c>
      <c r="G269" s="8" cm="1">
        <f t="array" ref="G269">IFERROR(INDEX(Data!$G$2:$G$5000,$M269),"")</f>
        <v>413</v>
      </c>
      <c r="H269" s="8" cm="1">
        <f t="array" ref="H269">IFERROR(INDEX(Data!$H$2:$H$5000,$M269),"")</f>
        <v>386.66660000000002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360</v>
      </c>
    </row>
    <row r="270" spans="1:13" x14ac:dyDescent="0.25">
      <c r="A270" s="7" t="str" cm="1">
        <f t="array" ref="A270">IFERROR(INDEX(Data!$A$2:$A$5000,$M270),IF(ROW()=2,"No data",""))</f>
        <v>PJS0009</v>
      </c>
      <c r="B270" s="7" t="str" cm="1">
        <f t="array" ref="B270">IFERROR(INDEX(Data!$B$2:$B$5000,$M270),"")</f>
        <v>ANI Merah 580 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37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37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365</v>
      </c>
    </row>
    <row r="271" spans="1:13" x14ac:dyDescent="0.25">
      <c r="A271" s="7" t="str" cm="1">
        <f t="array" ref="A271">IFERROR(INDEX(Data!$A$2:$A$5000,$M271),IF(ROW()=2,"No data",""))</f>
        <v>PJS0010</v>
      </c>
      <c r="B271" s="7" t="str" cm="1">
        <f t="array" ref="B271">IFERROR(INDEX(Data!$B$2:$B$5000,$M271),"")</f>
        <v>ANI Pink 580 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45</v>
      </c>
      <c r="F271" s="8" cm="1">
        <f t="array" ref="F271">IFERROR(INDEX(Data!$F$2:$F$5000,$M271),"")</f>
        <v>60</v>
      </c>
      <c r="G271" s="8" cm="1">
        <f t="array" ref="G271">IFERROR(INDEX(Data!$G$2:$G$5000,$M271),"")</f>
        <v>24</v>
      </c>
      <c r="H271" s="8" cm="1">
        <f t="array" ref="H271">IFERROR(INDEX(Data!$H$2:$H$5000,$M271),"")</f>
        <v>43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366</v>
      </c>
    </row>
    <row r="272" spans="1:13" x14ac:dyDescent="0.25">
      <c r="A272" s="7" t="str" cm="1">
        <f t="array" ref="A272">IFERROR(INDEX(Data!$A$2:$A$5000,$M272),IF(ROW()=2,"No data",""))</f>
        <v>PKB0001</v>
      </c>
      <c r="B272" s="7" t="str" cm="1">
        <f t="array" ref="B272">IFERROR(INDEX(Data!$B$2:$B$5000,$M272),"")</f>
        <v>Single Ribbed Belly Boneless Rindless</v>
      </c>
      <c r="C272" s="7" t="str" cm="1">
        <f t="array" ref="C272">IFERROR(INDEX(Data!$C$2:$C$5000,$M272),"")</f>
        <v>KG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370</v>
      </c>
    </row>
    <row r="273" spans="1:13" x14ac:dyDescent="0.25">
      <c r="A273" s="7" t="str" cm="1">
        <f t="array" ref="A273">IFERROR(INDEX(Data!$A$2:$A$5000,$M273),IF(ROW()=2,"No data",""))</f>
        <v>PMS0001</v>
      </c>
      <c r="B273" s="7" t="str" cm="1">
        <f t="array" ref="B273">IFERROR(INDEX(Data!$B$2:$B$5000,$M273),"")</f>
        <v>Masterista Syrup Classic Caramel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376</v>
      </c>
    </row>
    <row r="274" spans="1:13" x14ac:dyDescent="0.25">
      <c r="A274" s="7" t="str" cm="1">
        <f t="array" ref="A274">IFERROR(INDEX(Data!$A$2:$A$5000,$M274),IF(ROW()=2,"No data",""))</f>
        <v>PMS0002</v>
      </c>
      <c r="B274" s="7" t="str" cm="1">
        <f t="array" ref="B274">IFERROR(INDEX(Data!$B$2:$B$5000,$M274),"")</f>
        <v>Masterista Syrup Creme Brulee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377</v>
      </c>
    </row>
    <row r="275" spans="1:13" x14ac:dyDescent="0.25">
      <c r="A275" s="7" t="str" cm="1">
        <f t="array" ref="A275">IFERROR(INDEX(Data!$A$2:$A$5000,$M275),IF(ROW()=2,"No data",""))</f>
        <v>PMS0003</v>
      </c>
      <c r="B275" s="7" t="str" cm="1">
        <f t="array" ref="B275">IFERROR(INDEX(Data!$B$2:$B$5000,$M275),"")</f>
        <v>Masterista Syrup French Vanilla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378</v>
      </c>
    </row>
    <row r="276" spans="1:13" x14ac:dyDescent="0.25">
      <c r="A276" s="7" t="str" cm="1">
        <f t="array" ref="A276">IFERROR(INDEX(Data!$A$2:$A$5000,$M276),IF(ROW()=2,"No data",""))</f>
        <v>PMS0004</v>
      </c>
      <c r="B276" s="7" t="str" cm="1">
        <f t="array" ref="B276">IFERROR(INDEX(Data!$B$2:$B$5000,$M276),"")</f>
        <v>Masterista Syrup Natural Mint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379</v>
      </c>
    </row>
    <row r="277" spans="1:13" x14ac:dyDescent="0.25">
      <c r="A277" s="7" t="str" cm="1">
        <f t="array" ref="A277">IFERROR(INDEX(Data!$A$2:$A$5000,$M277),IF(ROW()=2,"No data",""))</f>
        <v>PMS0005</v>
      </c>
      <c r="B277" s="7" t="str" cm="1">
        <f t="array" ref="B277">IFERROR(INDEX(Data!$B$2:$B$5000,$M277),"")</f>
        <v>Masterista Syrup Premium Hazelnut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380</v>
      </c>
    </row>
    <row r="278" spans="1:13" x14ac:dyDescent="0.25">
      <c r="A278" s="7" t="str" cm="1">
        <f t="array" ref="A278">IFERROR(INDEX(Data!$A$2:$A$5000,$M278),IF(ROW()=2,"No data",""))</f>
        <v>PMS0006</v>
      </c>
      <c r="B278" s="7" t="str" cm="1">
        <f t="array" ref="B278">IFERROR(INDEX(Data!$B$2:$B$5000,$M278),"")</f>
        <v>Masterista Syrup Traditional Klepon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381</v>
      </c>
    </row>
    <row r="279" spans="1:13" x14ac:dyDescent="0.25">
      <c r="A279" s="7" t="str" cm="1">
        <f t="array" ref="A279">IFERROR(INDEX(Data!$A$2:$A$5000,$M279),IF(ROW()=2,"No data",""))</f>
        <v>PMS0007</v>
      </c>
      <c r="B279" s="7" t="str" cm="1">
        <f t="array" ref="B279">IFERROR(INDEX(Data!$B$2:$B$5000,$M279),"")</f>
        <v>Masterista Syrup Tropical Lychee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382</v>
      </c>
    </row>
    <row r="280" spans="1:13" x14ac:dyDescent="0.25">
      <c r="A280" s="7" t="str" cm="1">
        <f t="array" ref="A280">IFERROR(INDEX(Data!$A$2:$A$5000,$M280),IF(ROW()=2,"No data",""))</f>
        <v>PMS0008</v>
      </c>
      <c r="B280" s="7" t="str" cm="1">
        <f t="array" ref="B280">IFERROR(INDEX(Data!$B$2:$B$5000,$M280),"")</f>
        <v>Masterista Syrup Green Apple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383</v>
      </c>
    </row>
    <row r="281" spans="1:13" x14ac:dyDescent="0.25">
      <c r="A281" s="7" t="str" cm="1">
        <f t="array" ref="A281">IFERROR(INDEX(Data!$A$2:$A$5000,$M281),IF(ROW()=2,"No data",""))</f>
        <v>PMS0009</v>
      </c>
      <c r="B281" s="7" t="str" cm="1">
        <f t="array" ref="B281">IFERROR(INDEX(Data!$B$2:$B$5000,$M281),"")</f>
        <v>Masterista Syrup Passion Fruit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384</v>
      </c>
    </row>
    <row r="282" spans="1:13" x14ac:dyDescent="0.25">
      <c r="A282" s="7" t="str" cm="1">
        <f t="array" ref="A282">IFERROR(INDEX(Data!$A$2:$A$5000,$M282),IF(ROW()=2,"No data",""))</f>
        <v>PMS0010</v>
      </c>
      <c r="B282" s="7" t="str" cm="1">
        <f t="array" ref="B282">IFERROR(INDEX(Data!$B$2:$B$5000,$M282),"")</f>
        <v>Masterista Syrup Toffee Popcorn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385</v>
      </c>
    </row>
    <row r="283" spans="1:13" x14ac:dyDescent="0.25">
      <c r="A283" s="7" t="str" cm="1">
        <f t="array" ref="A283">IFERROR(INDEX(Data!$A$2:$A$5000,$M283),IF(ROW()=2,"No data",""))</f>
        <v>PMS0011</v>
      </c>
      <c r="B283" s="7" t="str" cm="1">
        <f t="array" ref="B283">IFERROR(INDEX(Data!$B$2:$B$5000,$M283),"")</f>
        <v>Masterista Syrup Coffee &amp; Rootbeer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386</v>
      </c>
    </row>
    <row r="284" spans="1:13" x14ac:dyDescent="0.25">
      <c r="A284" s="7" t="str" cm="1">
        <f t="array" ref="A284">IFERROR(INDEX(Data!$A$2:$A$5000,$M284),IF(ROW()=2,"No data",""))</f>
        <v>PMS0012</v>
      </c>
      <c r="B284" s="7" t="str" cm="1">
        <f t="array" ref="B284">IFERROR(INDEX(Data!$B$2:$B$5000,$M284),"")</f>
        <v>Masterista Syrup Peach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387</v>
      </c>
    </row>
    <row r="285" spans="1:13" x14ac:dyDescent="0.25">
      <c r="A285" s="7" t="str" cm="1">
        <f t="array" ref="A285">IFERROR(INDEX(Data!$A$2:$A$5000,$M285),IF(ROW()=2,"No data",""))</f>
        <v>PMS0013</v>
      </c>
      <c r="B285" s="7" t="str" cm="1">
        <f t="array" ref="B285">IFERROR(INDEX(Data!$B$2:$B$5000,$M285),"")</f>
        <v>Masterista Syrup Irish Cream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388</v>
      </c>
    </row>
    <row r="286" spans="1:13" x14ac:dyDescent="0.25">
      <c r="A286" s="7" t="str" cm="1">
        <f t="array" ref="A286">IFERROR(INDEX(Data!$A$2:$A$5000,$M286),IF(ROW()=2,"No data",""))</f>
        <v>PMS0014</v>
      </c>
      <c r="B286" s="7" t="str" cm="1">
        <f t="array" ref="B286">IFERROR(INDEX(Data!$B$2:$B$5000,$M286),"")</f>
        <v>Masterista Syrup Cranberries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389</v>
      </c>
    </row>
    <row r="287" spans="1:13" x14ac:dyDescent="0.25">
      <c r="A287" s="7" t="str" cm="1">
        <f t="array" ref="A287">IFERROR(INDEX(Data!$A$2:$A$5000,$M287),IF(ROW()=2,"No data",""))</f>
        <v>PMS0015</v>
      </c>
      <c r="B287" s="7" t="str" cm="1">
        <f t="array" ref="B287">IFERROR(INDEX(Data!$B$2:$B$5000,$M287),"")</f>
        <v>Masterista Syrup Blackcurrant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390</v>
      </c>
    </row>
    <row r="288" spans="1:13" x14ac:dyDescent="0.25">
      <c r="A288" s="7" t="str" cm="1">
        <f t="array" ref="A288">IFERROR(INDEX(Data!$A$2:$A$5000,$M288),IF(ROW()=2,"No data",""))</f>
        <v>PMS0016</v>
      </c>
      <c r="B288" s="7" t="str" cm="1">
        <f t="array" ref="B288">IFERROR(INDEX(Data!$B$2:$B$5000,$M288),"")</f>
        <v>Masterista Syrup Strawberry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391</v>
      </c>
    </row>
    <row r="289" spans="1:13" x14ac:dyDescent="0.25">
      <c r="A289" s="7" t="str" cm="1">
        <f t="array" ref="A289">IFERROR(INDEX(Data!$A$2:$A$5000,$M289),IF(ROW()=2,"No data",""))</f>
        <v>PMS0017</v>
      </c>
      <c r="B289" s="7" t="str" cm="1">
        <f t="array" ref="B289">IFERROR(INDEX(Data!$B$2:$B$5000,$M289),"")</f>
        <v>Masterista Syrup Vanilla Tradition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392</v>
      </c>
    </row>
    <row r="290" spans="1:13" x14ac:dyDescent="0.25">
      <c r="A290" s="7" t="str" cm="1">
        <f t="array" ref="A290">IFERROR(INDEX(Data!$A$2:$A$5000,$M290),IF(ROW()=2,"No data",""))</f>
        <v>PMS0018</v>
      </c>
      <c r="B290" s="7" t="str" cm="1">
        <f t="array" ref="B290">IFERROR(INDEX(Data!$B$2:$B$5000,$M290),"")</f>
        <v>Masterista Syrup Rose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393</v>
      </c>
    </row>
    <row r="291" spans="1:13" x14ac:dyDescent="0.25">
      <c r="A291" s="7" t="str" cm="1">
        <f t="array" ref="A291">IFERROR(INDEX(Data!$A$2:$A$5000,$M291),IF(ROW()=2,"No data",""))</f>
        <v>PMS0019</v>
      </c>
      <c r="B291" s="7" t="str" cm="1">
        <f t="array" ref="B291">IFERROR(INDEX(Data!$B$2:$B$5000,$M291),"")</f>
        <v>Masterista Syrup Grenadine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394</v>
      </c>
    </row>
    <row r="292" spans="1:13" x14ac:dyDescent="0.25">
      <c r="A292" s="7" t="str" cm="1">
        <f t="array" ref="A292">IFERROR(INDEX(Data!$A$2:$A$5000,$M292),IF(ROW()=2,"No data",""))</f>
        <v>PMS0020</v>
      </c>
      <c r="B292" s="7" t="str" cm="1">
        <f t="array" ref="B292">IFERROR(INDEX(Data!$B$2:$B$5000,$M292),"")</f>
        <v>Masterista Syrup Hibiscus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395</v>
      </c>
    </row>
    <row r="293" spans="1:13" x14ac:dyDescent="0.25">
      <c r="A293" s="7" t="str" cm="1">
        <f t="array" ref="A293">IFERROR(INDEX(Data!$A$2:$A$5000,$M293),IF(ROW()=2,"No data",""))</f>
        <v>PMS0021</v>
      </c>
      <c r="B293" s="7" t="str" cm="1">
        <f t="array" ref="B293">IFERROR(INDEX(Data!$B$2:$B$5000,$M293),"")</f>
        <v>Masterista Syrup Lavender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396</v>
      </c>
    </row>
    <row r="294" spans="1:13" x14ac:dyDescent="0.25">
      <c r="A294" s="7" t="str" cm="1">
        <f t="array" ref="A294">IFERROR(INDEX(Data!$A$2:$A$5000,$M294),IF(ROW()=2,"No data",""))</f>
        <v>PMS0022</v>
      </c>
      <c r="B294" s="7" t="str" cm="1">
        <f t="array" ref="B294">IFERROR(INDEX(Data!$B$2:$B$5000,$M294),"")</f>
        <v>Masterista Syrup Pandan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397</v>
      </c>
    </row>
    <row r="295" spans="1:13" x14ac:dyDescent="0.25">
      <c r="A295" s="7" t="str" cm="1">
        <f t="array" ref="A295">IFERROR(INDEX(Data!$A$2:$A$5000,$M295),IF(ROW()=2,"No data",""))</f>
        <v>PMS0023</v>
      </c>
      <c r="B295" s="7" t="str" cm="1">
        <f t="array" ref="B295">IFERROR(INDEX(Data!$B$2:$B$5000,$M295),"")</f>
        <v>Masterista Syrup Blue Curacao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398</v>
      </c>
    </row>
    <row r="296" spans="1:13" x14ac:dyDescent="0.25">
      <c r="A296" s="7" t="str" cm="1">
        <f t="array" ref="A296">IFERROR(INDEX(Data!$A$2:$A$5000,$M296),IF(ROW()=2,"No data",""))</f>
        <v>PMS0025</v>
      </c>
      <c r="B296" s="7" t="str" cm="1">
        <f t="array" ref="B296">IFERROR(INDEX(Data!$B$2:$B$5000,$M296),"")</f>
        <v>Masterista Matcha Vanilla 800Gr</v>
      </c>
      <c r="C296" s="7" t="str" cm="1">
        <f t="array" ref="C296">IFERROR(INDEX(Data!$C$2:$C$5000,$M296),"")</f>
        <v>POU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400</v>
      </c>
    </row>
    <row r="297" spans="1:13" x14ac:dyDescent="0.25">
      <c r="A297" s="7" t="str" cm="1">
        <f t="array" ref="A297">IFERROR(INDEX(Data!$A$2:$A$5000,$M297),IF(ROW()=2,"No data",""))</f>
        <v>PMS0030</v>
      </c>
      <c r="B297" s="7" t="str" cm="1">
        <f t="array" ref="B297">IFERROR(INDEX(Data!$B$2:$B$5000,$M297),"")</f>
        <v>Masterista Banana Cream Base 800Gr</v>
      </c>
      <c r="C297" s="7" t="str" cm="1">
        <f t="array" ref="C297">IFERROR(INDEX(Data!$C$2:$C$5000,$M297),"")</f>
        <v>POU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405</v>
      </c>
    </row>
    <row r="298" spans="1:13" x14ac:dyDescent="0.25">
      <c r="A298" s="7" t="str" cm="1">
        <f t="array" ref="A298">IFERROR(INDEX(Data!$A$2:$A$5000,$M298),IF(ROW()=2,"No data",""))</f>
        <v>PMS0032</v>
      </c>
      <c r="B298" s="7" t="str" cm="1">
        <f t="array" ref="B298">IFERROR(INDEX(Data!$B$2:$B$5000,$M298),"")</f>
        <v>Flavorista Aren Sugar Liquid 1300Gr</v>
      </c>
      <c r="C298" s="7" t="str" cm="1">
        <f t="array" ref="C298">IFERROR(INDEX(Data!$C$2:$C$5000,$M298),"")</f>
        <v>POU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407</v>
      </c>
    </row>
    <row r="299" spans="1:13" x14ac:dyDescent="0.25">
      <c r="A299" s="7" t="str" cm="1">
        <f t="array" ref="A299">IFERROR(INDEX(Data!$A$2:$A$5000,$M299),IF(ROW()=2,"No data",""))</f>
        <v>PMS0035</v>
      </c>
      <c r="B299" s="7" t="str" cm="1">
        <f t="array" ref="B299">IFERROR(INDEX(Data!$B$2:$B$5000,$M299),"")</f>
        <v>Masterista Syrup RUM 750ml</v>
      </c>
      <c r="C299" s="7" t="str" cm="1">
        <f t="array" ref="C299">IFERROR(INDEX(Data!$C$2:$C$5000,$M299),"")</f>
        <v>BTL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410</v>
      </c>
    </row>
    <row r="300" spans="1:13" x14ac:dyDescent="0.25">
      <c r="A300" s="7" t="str" cm="1">
        <f t="array" ref="A300">IFERROR(INDEX(Data!$A$2:$A$5000,$M300),IF(ROW()=2,"No data",""))</f>
        <v>PMS0043</v>
      </c>
      <c r="B300" s="7" t="str" cm="1">
        <f t="array" ref="B300">IFERROR(INDEX(Data!$B$2:$B$5000,$M300),"")</f>
        <v>Flavorista Cookies &amp; Cream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418</v>
      </c>
    </row>
    <row r="301" spans="1:13" x14ac:dyDescent="0.25">
      <c r="A301" s="7" t="str" cm="1">
        <f t="array" ref="A301">IFERROR(INDEX(Data!$A$2:$A$5000,$M301),IF(ROW()=2,"No data",""))</f>
        <v>PMS0044</v>
      </c>
      <c r="B301" s="7" t="str" cm="1">
        <f t="array" ref="B301">IFERROR(INDEX(Data!$B$2:$B$5000,$M301),"")</f>
        <v>Flavorista Mango Manise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419</v>
      </c>
    </row>
    <row r="302" spans="1:13" x14ac:dyDescent="0.25">
      <c r="A302" s="7" t="str" cm="1">
        <f t="array" ref="A302">IFERROR(INDEX(Data!$A$2:$A$5000,$M302),IF(ROW()=2,"No data",""))</f>
        <v>PMS0045</v>
      </c>
      <c r="B302" s="7" t="str" cm="1">
        <f t="array" ref="B302">IFERROR(INDEX(Data!$B$2:$B$5000,$M302),"")</f>
        <v>Flavorista Buttery Avocado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420</v>
      </c>
    </row>
    <row r="303" spans="1:13" x14ac:dyDescent="0.25">
      <c r="A303" s="7" t="str" cm="1">
        <f t="array" ref="A303">IFERROR(INDEX(Data!$A$2:$A$5000,$M303),IF(ROW()=2,"No data",""))</f>
        <v>PMS0046</v>
      </c>
      <c r="B303" s="7" t="str" cm="1">
        <f t="array" ref="B303">IFERROR(INDEX(Data!$B$2:$B$5000,$M303),"")</f>
        <v>Flavorista Vanilla Non Dairy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421</v>
      </c>
    </row>
    <row r="304" spans="1:13" x14ac:dyDescent="0.25">
      <c r="A304" s="7" t="str" cm="1">
        <f t="array" ref="A304">IFERROR(INDEX(Data!$A$2:$A$5000,$M304),IF(ROW()=2,"No data",""))</f>
        <v>PMS0047</v>
      </c>
      <c r="B304" s="7" t="str" cm="1">
        <f t="array" ref="B304">IFERROR(INDEX(Data!$B$2:$B$5000,$M304),"")</f>
        <v>Flavorista Strawberry Joy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1</v>
      </c>
      <c r="F304" s="8" cm="1">
        <f t="array" ref="F304">IFERROR(INDEX(Data!$F$2:$F$5000,$M304),"")</f>
        <v>2</v>
      </c>
      <c r="G304" s="8" cm="1">
        <f t="array" ref="G304">IFERROR(INDEX(Data!$G$2:$G$5000,$M304),"")</f>
        <v>0</v>
      </c>
      <c r="H304" s="8" cm="1">
        <f t="array" ref="H304">IFERROR(INDEX(Data!$H$2:$H$5000,$M304),"")</f>
        <v>1.5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422</v>
      </c>
    </row>
    <row r="305" spans="1:13" x14ac:dyDescent="0.25">
      <c r="A305" s="7" t="str" cm="1">
        <f t="array" ref="A305">IFERROR(INDEX(Data!$A$2:$A$5000,$M305),IF(ROW()=2,"No data",""))</f>
        <v>PMS0048</v>
      </c>
      <c r="B305" s="7" t="str" cm="1">
        <f t="array" ref="B305">IFERROR(INDEX(Data!$B$2:$B$5000,$M305),"")</f>
        <v>Flavorista Hokaido Banana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423</v>
      </c>
    </row>
    <row r="306" spans="1:13" x14ac:dyDescent="0.25">
      <c r="A306" s="7" t="str" cm="1">
        <f t="array" ref="A306">IFERROR(INDEX(Data!$A$2:$A$5000,$M306),IF(ROW()=2,"No data",""))</f>
        <v>PMS0049</v>
      </c>
      <c r="B306" s="7" t="str" cm="1">
        <f t="array" ref="B306">IFERROR(INDEX(Data!$B$2:$B$5000,$M306),"")</f>
        <v>Flavorista Italian Tiramisu (1000Gr/Pack)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424</v>
      </c>
    </row>
    <row r="307" spans="1:13" x14ac:dyDescent="0.25">
      <c r="A307" s="7" t="str" cm="1">
        <f t="array" ref="A307">IFERROR(INDEX(Data!$A$2:$A$5000,$M307),IF(ROW()=2,"No data",""))</f>
        <v>PMS0055</v>
      </c>
      <c r="B307" s="7" t="str" cm="1">
        <f t="array" ref="B307">IFERROR(INDEX(Data!$B$2:$B$5000,$M307),"")</f>
        <v>Flavour Artisan - Bali Kuna Signature Pure Chocolate (80% Cocoa)*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430</v>
      </c>
    </row>
    <row r="308" spans="1:13" x14ac:dyDescent="0.25">
      <c r="A308" s="7" t="str" cm="1">
        <f t="array" ref="A308">IFERROR(INDEX(Data!$A$2:$A$5000,$M308),IF(ROW()=2,"No data",""))</f>
        <v>PMS0056</v>
      </c>
      <c r="B308" s="7" t="str" cm="1">
        <f t="array" ref="B308">IFERROR(INDEX(Data!$B$2:$B$5000,$M308),"")</f>
        <v>Flavour Artisan -  Jawadwipa Signature Pure Chocolate (70% Cocoa) 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431</v>
      </c>
    </row>
    <row r="309" spans="1:13" x14ac:dyDescent="0.25">
      <c r="A309" s="7" t="str" cm="1">
        <f t="array" ref="A309">IFERROR(INDEX(Data!$A$2:$A$5000,$M309),IF(ROW()=2,"No data",""))</f>
        <v>PMS0057</v>
      </c>
      <c r="B309" s="7" t="str" cm="1">
        <f t="array" ref="B309">IFERROR(INDEX(Data!$B$2:$B$5000,$M309),"")</f>
        <v>Flavour Artisan - Suwarnadwipa Signature Pure Chocolate (70% Cocoa) 500gr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432</v>
      </c>
    </row>
    <row r="310" spans="1:13" x14ac:dyDescent="0.25">
      <c r="A310" s="7" t="str" cm="1">
        <f t="array" ref="A310">IFERROR(INDEX(Data!$A$2:$A$5000,$M310),IF(ROW()=2,"No data",""))</f>
        <v>PMS0058</v>
      </c>
      <c r="B310" s="7" t="str" cm="1">
        <f t="array" ref="B310">IFERROR(INDEX(Data!$B$2:$B$5000,$M310),"")</f>
        <v>Flavour Artisan - Finest Belgian Signature Pure Chocolate (80% Cocoa)  500gr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433</v>
      </c>
    </row>
    <row r="311" spans="1:13" x14ac:dyDescent="0.25">
      <c r="A311" s="7" t="str" cm="1">
        <f t="array" ref="A311">IFERROR(INDEX(Data!$A$2:$A$5000,$M311),IF(ROW()=2,"No data",""))</f>
        <v>PMS0060</v>
      </c>
      <c r="B311" s="7" t="str" cm="1">
        <f t="array" ref="B311">IFERROR(INDEX(Data!$B$2:$B$5000,$M311),"")</f>
        <v>Masterista Syrup Salted Caramel 750ML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435</v>
      </c>
    </row>
    <row r="312" spans="1:13" x14ac:dyDescent="0.25">
      <c r="A312" s="7" t="str" cm="1">
        <f t="array" ref="A312">IFERROR(INDEX(Data!$A$2:$A$5000,$M312),IF(ROW()=2,"No data",""))</f>
        <v>PMS0061</v>
      </c>
      <c r="B312" s="7" t="str" cm="1">
        <f t="array" ref="B312">IFERROR(INDEX(Data!$B$2:$B$5000,$M312),"")</f>
        <v>Frappe Powder - Caramel Dark Chocolate 800gr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436</v>
      </c>
    </row>
    <row r="313" spans="1:13" x14ac:dyDescent="0.25">
      <c r="A313" s="7" t="str" cm="1">
        <f t="array" ref="A313">IFERROR(INDEX(Data!$A$2:$A$5000,$M313),IF(ROW()=2,"No data",""))</f>
        <v>PMS0065</v>
      </c>
      <c r="B313" s="7" t="str" cm="1">
        <f t="array" ref="B313">IFERROR(INDEX(Data!$B$2:$B$5000,$M313),"")</f>
        <v>Frappe Bubble Gum Expecta 800gr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440</v>
      </c>
    </row>
    <row r="314" spans="1:13" x14ac:dyDescent="0.25">
      <c r="A314" s="7" t="str" cm="1">
        <f t="array" ref="A314">IFERROR(INDEX(Data!$A$2:$A$5000,$M314),IF(ROW()=2,"No data",""))</f>
        <v>PMS0066</v>
      </c>
      <c r="B314" s="7" t="str" cm="1">
        <f t="array" ref="B314">IFERROR(INDEX(Data!$B$2:$B$5000,$M314),"")</f>
        <v>Masterista Fruit Base Orange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441</v>
      </c>
    </row>
    <row r="315" spans="1:13" x14ac:dyDescent="0.25">
      <c r="A315" s="7" t="str" cm="1">
        <f t="array" ref="A315">IFERROR(INDEX(Data!$A$2:$A$5000,$M315),IF(ROW()=2,"No data",""))</f>
        <v>PMS0067</v>
      </c>
      <c r="B315" s="7" t="str" cm="1">
        <f t="array" ref="B315">IFERROR(INDEX(Data!$B$2:$B$5000,$M315),"")</f>
        <v>Masterista Fruit Base Manggo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442</v>
      </c>
    </row>
    <row r="316" spans="1:13" x14ac:dyDescent="0.25">
      <c r="A316" s="7" t="str" cm="1">
        <f t="array" ref="A316">IFERROR(INDEX(Data!$A$2:$A$5000,$M316),IF(ROW()=2,"No data",""))</f>
        <v>PMS0068</v>
      </c>
      <c r="B316" s="7" t="str" cm="1">
        <f t="array" ref="B316">IFERROR(INDEX(Data!$B$2:$B$5000,$M316),"")</f>
        <v>Masterista Fruit Base Lemon Concentrate 1kg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443</v>
      </c>
    </row>
    <row r="317" spans="1:13" x14ac:dyDescent="0.25">
      <c r="A317" s="7" t="str" cm="1">
        <f t="array" ref="A317">IFERROR(INDEX(Data!$A$2:$A$5000,$M317),IF(ROW()=2,"No data",""))</f>
        <v>PMS0069</v>
      </c>
      <c r="B317" s="7" t="str" cm="1">
        <f t="array" ref="B317">IFERROR(INDEX(Data!$B$2:$B$5000,$M317),"")</f>
        <v>Masterista Fruit Base Pineapple Concentrate 1kg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444</v>
      </c>
    </row>
    <row r="318" spans="1:13" x14ac:dyDescent="0.25">
      <c r="A318" s="7" t="str" cm="1">
        <f t="array" ref="A318">IFERROR(INDEX(Data!$A$2:$A$5000,$M318),IF(ROW()=2,"No data",""))</f>
        <v>PMS0070</v>
      </c>
      <c r="B318" s="7" t="str" cm="1">
        <f t="array" ref="B318">IFERROR(INDEX(Data!$B$2:$B$5000,$M318),"")</f>
        <v>Flavorista Super Matcha (1000Gr/Pack)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445</v>
      </c>
    </row>
    <row r="319" spans="1:13" x14ac:dyDescent="0.25">
      <c r="A319" s="7" t="str" cm="1">
        <f t="array" ref="A319">IFERROR(INDEX(Data!$A$2:$A$5000,$M319),IF(ROW()=2,"No data",""))</f>
        <v>PMS0071</v>
      </c>
      <c r="B319" s="7" t="str" cm="1">
        <f t="array" ref="B319">IFERROR(INDEX(Data!$B$2:$B$5000,$M319),"")</f>
        <v>MASTERISTA FRAPPE POWDER - VANILLA BUTTER CREAM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446</v>
      </c>
    </row>
    <row r="320" spans="1:13" x14ac:dyDescent="0.25">
      <c r="A320" s="7" t="str" cm="1">
        <f t="array" ref="A320">IFERROR(INDEX(Data!$A$2:$A$5000,$M320),IF(ROW()=2,"No data",""))</f>
        <v>PMS0073</v>
      </c>
      <c r="B320" s="7" t="str" cm="1">
        <f t="array" ref="B320">IFERROR(INDEX(Data!$B$2:$B$5000,$M320),"")</f>
        <v>ICE SHAKEN JAPANESE STRAWBERRY YAK 1000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448</v>
      </c>
    </row>
    <row r="321" spans="1:13" x14ac:dyDescent="0.25">
      <c r="A321" s="7" t="str" cm="1">
        <f t="array" ref="A321">IFERROR(INDEX(Data!$A$2:$A$5000,$M321),IF(ROW()=2,"No data",""))</f>
        <v>PMS0074</v>
      </c>
      <c r="B321" s="7" t="str" cm="1">
        <f t="array" ref="B321">IFERROR(INDEX(Data!$B$2:$B$5000,$M321),"")</f>
        <v>ICE SHAKEN STRAWBERRY &amp; PEACH 1000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449</v>
      </c>
    </row>
    <row r="322" spans="1:13" x14ac:dyDescent="0.25">
      <c r="A322" s="7" t="str" cm="1">
        <f t="array" ref="A322">IFERROR(INDEX(Data!$A$2:$A$5000,$M322),IF(ROW()=2,"No data",""))</f>
        <v>PMS0077</v>
      </c>
      <c r="B322" s="7" t="str" cm="1">
        <f t="array" ref="B322">IFERROR(INDEX(Data!$B$2:$B$5000,$M322),"")</f>
        <v>Masterista Creamer Base (Ultra Creamy)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452</v>
      </c>
    </row>
    <row r="323" spans="1:13" x14ac:dyDescent="0.25">
      <c r="A323" s="7" t="str" cm="1">
        <f t="array" ref="A323">IFERROR(INDEX(Data!$A$2:$A$5000,$M323),IF(ROW()=2,"No data",""))</f>
        <v>PMS0078</v>
      </c>
      <c r="B323" s="7" t="str" cm="1">
        <f t="array" ref="B323">IFERROR(INDEX(Data!$B$2:$B$5000,$M323),"")</f>
        <v>Masterista Syrup Mojito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453</v>
      </c>
    </row>
    <row r="324" spans="1:13" x14ac:dyDescent="0.25">
      <c r="A324" s="7" t="str" cm="1">
        <f t="array" ref="A324">IFERROR(INDEX(Data!$A$2:$A$5000,$M324),IF(ROW()=2,"No data",""))</f>
        <v>PMS0085</v>
      </c>
      <c r="B324" s="7" t="str" cm="1">
        <f t="array" ref="B324">IFERROR(INDEX(Data!$B$2:$B$5000,$M324),"")</f>
        <v>Flavorista Dark Cocoa Drink 1 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460</v>
      </c>
    </row>
    <row r="325" spans="1:13" x14ac:dyDescent="0.25">
      <c r="A325" s="7" t="str" cm="1">
        <f t="array" ref="A325">IFERROR(INDEX(Data!$A$2:$A$5000,$M325),IF(ROW()=2,"No data",""))</f>
        <v>PMS0087</v>
      </c>
      <c r="B325" s="7" t="str" cm="1">
        <f t="array" ref="B325">IFERROR(INDEX(Data!$B$2:$B$5000,$M325),"")</f>
        <v>Flavorista Coffee Latte 1 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12</v>
      </c>
      <c r="G325" s="8" cm="1">
        <f t="array" ref="G325">IFERROR(INDEX(Data!$G$2:$G$5000,$M325),"")</f>
        <v>22</v>
      </c>
      <c r="H325" s="8" cm="1">
        <f t="array" ref="H325">IFERROR(INDEX(Data!$H$2:$H$5000,$M325),"")</f>
        <v>17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462</v>
      </c>
    </row>
    <row r="326" spans="1:13" x14ac:dyDescent="0.25">
      <c r="A326" s="7" t="str" cm="1">
        <f t="array" ref="A326">IFERROR(INDEX(Data!$A$2:$A$5000,$M326),IF(ROW()=2,"No data",""))</f>
        <v>PMS0091</v>
      </c>
      <c r="B326" s="7" t="str" cm="1">
        <f t="array" ref="B326">IFERROR(INDEX(Data!$B$2:$B$5000,$M326),"")</f>
        <v>Flavorista Coffee Mate Creamer 500 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464</v>
      </c>
    </row>
    <row r="327" spans="1:13" x14ac:dyDescent="0.25">
      <c r="A327" s="7" t="str" cm="1">
        <f t="array" ref="A327">IFERROR(INDEX(Data!$A$2:$A$5000,$M327),IF(ROW()=2,"No data",""))</f>
        <v>PMS0099</v>
      </c>
      <c r="B327" s="7" t="str" cm="1">
        <f t="array" ref="B327">IFERROR(INDEX(Data!$B$2:$B$5000,$M327),"")</f>
        <v>Flavourista Syrup Lychee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471</v>
      </c>
    </row>
    <row r="328" spans="1:13" x14ac:dyDescent="0.25">
      <c r="A328" s="7" t="str" cm="1">
        <f t="array" ref="A328">IFERROR(INDEX(Data!$A$2:$A$5000,$M328),IF(ROW()=2,"No data",""))</f>
        <v>PMS0100</v>
      </c>
      <c r="B328" s="7" t="str" cm="1">
        <f t="array" ref="B328">IFERROR(INDEX(Data!$B$2:$B$5000,$M328),"")</f>
        <v>Flavourista Syrup Strawberry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472</v>
      </c>
    </row>
    <row r="329" spans="1:13" x14ac:dyDescent="0.25">
      <c r="A329" s="7" t="str" cm="1">
        <f t="array" ref="A329">IFERROR(INDEX(Data!$A$2:$A$5000,$M329),IF(ROW()=2,"No data",""))</f>
        <v>PMS0101</v>
      </c>
      <c r="B329" s="7" t="str" cm="1">
        <f t="array" ref="B329">IFERROR(INDEX(Data!$B$2:$B$5000,$M329),"")</f>
        <v>Flavourista Syrup Mango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473</v>
      </c>
    </row>
    <row r="330" spans="1:13" x14ac:dyDescent="0.25">
      <c r="A330" s="7" t="str" cm="1">
        <f t="array" ref="A330">IFERROR(INDEX(Data!$A$2:$A$5000,$M330),IF(ROW()=2,"No data",""))</f>
        <v>PMS0102</v>
      </c>
      <c r="B330" s="7" t="str" cm="1">
        <f t="array" ref="B330">IFERROR(INDEX(Data!$B$2:$B$5000,$M330),"")</f>
        <v>Flavourista Syrup Vanilla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474</v>
      </c>
    </row>
    <row r="331" spans="1:13" x14ac:dyDescent="0.25">
      <c r="A331" s="7" t="str" cm="1">
        <f t="array" ref="A331">IFERROR(INDEX(Data!$A$2:$A$5000,$M331),IF(ROW()=2,"No data",""))</f>
        <v>PMS0103</v>
      </c>
      <c r="B331" s="7" t="str" cm="1">
        <f t="array" ref="B331">IFERROR(INDEX(Data!$B$2:$B$5000,$M331),"")</f>
        <v>Flavourista Syrup Hazelnut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475</v>
      </c>
    </row>
    <row r="332" spans="1:13" x14ac:dyDescent="0.25">
      <c r="A332" s="7" t="str" cm="1">
        <f t="array" ref="A332">IFERROR(INDEX(Data!$A$2:$A$5000,$M332),IF(ROW()=2,"No data",""))</f>
        <v>PMS0104</v>
      </c>
      <c r="B332" s="7" t="str" cm="1">
        <f t="array" ref="B332">IFERROR(INDEX(Data!$B$2:$B$5000,$M332),"")</f>
        <v>Flavourista Syrup Green Apple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476</v>
      </c>
    </row>
    <row r="333" spans="1:13" x14ac:dyDescent="0.25">
      <c r="A333" s="7" t="str" cm="1">
        <f t="array" ref="A333">IFERROR(INDEX(Data!$A$2:$A$5000,$M333),IF(ROW()=2,"No data",""))</f>
        <v>PMS0106</v>
      </c>
      <c r="B333" s="7" t="str" cm="1">
        <f t="array" ref="B333">IFERROR(INDEX(Data!$B$2:$B$5000,$M333),"")</f>
        <v>Flavourista Syrup Blue Curacao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477</v>
      </c>
    </row>
    <row r="334" spans="1:13" x14ac:dyDescent="0.25">
      <c r="A334" s="7" t="str" cm="1">
        <f t="array" ref="A334">IFERROR(INDEX(Data!$A$2:$A$5000,$M334),IF(ROW()=2,"No data",""))</f>
        <v>PMS0107</v>
      </c>
      <c r="B334" s="7" t="str" cm="1">
        <f t="array" ref="B334">IFERROR(INDEX(Data!$B$2:$B$5000,$M334),"")</f>
        <v>Flavourista Syrup Salted Caramel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478</v>
      </c>
    </row>
    <row r="335" spans="1:13" x14ac:dyDescent="0.25">
      <c r="A335" s="7" t="str" cm="1">
        <f t="array" ref="A335">IFERROR(INDEX(Data!$A$2:$A$5000,$M335),IF(ROW()=2,"No data",""))</f>
        <v>PMS0108</v>
      </c>
      <c r="B335" s="7" t="str" cm="1">
        <f t="array" ref="B335">IFERROR(INDEX(Data!$B$2:$B$5000,$M335),"")</f>
        <v>Flavourista Syrup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479</v>
      </c>
    </row>
    <row r="336" spans="1:13" x14ac:dyDescent="0.25">
      <c r="A336" s="7" t="str" cm="1">
        <f t="array" ref="A336">IFERROR(INDEX(Data!$A$2:$A$5000,$M336),IF(ROW()=2,"No data",""))</f>
        <v>PMS0111</v>
      </c>
      <c r="B336" s="7" t="str" cm="1">
        <f t="array" ref="B336">IFERROR(INDEX(Data!$B$2:$B$5000,$M336),"")</f>
        <v>Masterista Bitter Dark Chocolate 800gr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482</v>
      </c>
    </row>
    <row r="337" spans="1:13" x14ac:dyDescent="0.25">
      <c r="A337" s="7" t="str" cm="1">
        <f t="array" ref="A337">IFERROR(INDEX(Data!$A$2:$A$5000,$M337),IF(ROW()=2,"No data",""))</f>
        <v>PMS0124</v>
      </c>
      <c r="B337" s="7" t="str" cm="1">
        <f t="array" ref="B337">IFERROR(INDEX(Data!$B$2:$B$5000,$M337),"")</f>
        <v>Masterista Syrup Almond Roca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1</v>
      </c>
      <c r="F337" s="8" cm="1">
        <f t="array" ref="F337">IFERROR(INDEX(Data!$F$2:$F$5000,$M337),"")</f>
        <v>0</v>
      </c>
      <c r="G337" s="8" cm="1">
        <f t="array" ref="G337">IFERROR(INDEX(Data!$G$2:$G$5000,$M337),"")</f>
        <v>4</v>
      </c>
      <c r="H337" s="8" cm="1">
        <f t="array" ref="H337">IFERROR(INDEX(Data!$H$2:$H$5000,$M337),"")</f>
        <v>2.5</v>
      </c>
      <c r="I337" s="8" cm="1">
        <f t="array" ref="I337">IFERROR(INDEX(Data!$J$2:$J$5000,$M337),"")</f>
        <v>0</v>
      </c>
      <c r="J337" s="8" cm="1">
        <f t="array" ref="J337">IFERROR(INDEX(Data!$N$2:$N$5000,$M337),"")</f>
        <v>2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491</v>
      </c>
    </row>
    <row r="338" spans="1:13" x14ac:dyDescent="0.25">
      <c r="A338" s="7" t="str" cm="1">
        <f t="array" ref="A338">IFERROR(INDEX(Data!$A$2:$A$5000,$M338),IF(ROW()=2,"No data",""))</f>
        <v>PMS0128</v>
      </c>
      <c r="B338" s="7" t="str" cm="1">
        <f t="array" ref="B338">IFERROR(INDEX(Data!$B$2:$B$5000,$M338),"")</f>
        <v>Flavorista Syrup Tokyo Banana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495</v>
      </c>
    </row>
    <row r="339" spans="1:13" x14ac:dyDescent="0.25">
      <c r="A339" s="7" t="str" cm="1">
        <f t="array" ref="A339">IFERROR(INDEX(Data!$A$2:$A$5000,$M339),IF(ROW()=2,"No data",""))</f>
        <v>PMS0155</v>
      </c>
      <c r="B339" s="7" t="str" cm="1">
        <f t="array" ref="B339">IFERROR(INDEX(Data!$B$2:$B$5000,$M339),"")</f>
        <v>Flavourista Syrup Pandan 1000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5</v>
      </c>
      <c r="F339" s="8" cm="1">
        <f t="array" ref="F339">IFERROR(INDEX(Data!$F$2:$F$5000,$M339),"")</f>
        <v>2</v>
      </c>
      <c r="G339" s="8" cm="1">
        <f t="array" ref="G339">IFERROR(INDEX(Data!$G$2:$G$5000,$M339),"")</f>
        <v>1</v>
      </c>
      <c r="H339" s="8" cm="1">
        <f t="array" ref="H339">IFERROR(INDEX(Data!$H$2:$H$5000,$M339),"")</f>
        <v>2.6665999999999999</v>
      </c>
      <c r="I339" s="8" cm="1">
        <f t="array" ref="I339">IFERROR(INDEX(Data!$J$2:$J$5000,$M339),"")</f>
        <v>0</v>
      </c>
      <c r="J339" s="8" cm="1">
        <f t="array" ref="J339">IFERROR(INDEX(Data!$N$2:$N$5000,$M339),"")</f>
        <v>3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518</v>
      </c>
    </row>
    <row r="340" spans="1:13" x14ac:dyDescent="0.25">
      <c r="A340" s="7" t="str" cm="1">
        <f t="array" ref="A340">IFERROR(INDEX(Data!$A$2:$A$5000,$M340),IF(ROW()=2,"No data",""))</f>
        <v>PMS0156</v>
      </c>
      <c r="B340" s="7" t="str" cm="1">
        <f t="array" ref="B340">IFERROR(INDEX(Data!$B$2:$B$5000,$M340),"")</f>
        <v>Flavourista Syrup Hazelnut 1000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32</v>
      </c>
      <c r="F340" s="8" cm="1">
        <f t="array" ref="F340">IFERROR(INDEX(Data!$F$2:$F$5000,$M340),"")</f>
        <v>31</v>
      </c>
      <c r="G340" s="8" cm="1">
        <f t="array" ref="G340">IFERROR(INDEX(Data!$G$2:$G$5000,$M340),"")</f>
        <v>25</v>
      </c>
      <c r="H340" s="8" cm="1">
        <f t="array" ref="H340">IFERROR(INDEX(Data!$H$2:$H$5000,$M340),"")</f>
        <v>29.333300000000001</v>
      </c>
      <c r="I340" s="8" cm="1">
        <f t="array" ref="I340">IFERROR(INDEX(Data!$J$2:$J$5000,$M340),"")</f>
        <v>0</v>
      </c>
      <c r="J340" s="8" cm="1">
        <f t="array" ref="J340">IFERROR(INDEX(Data!$N$2:$N$5000,$M340),"")</f>
        <v>29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519</v>
      </c>
    </row>
    <row r="341" spans="1:13" x14ac:dyDescent="0.25">
      <c r="A341" s="7" t="str" cm="1">
        <f t="array" ref="A341">IFERROR(INDEX(Data!$A$2:$A$5000,$M341),IF(ROW()=2,"No data",""))</f>
        <v>PMS0157</v>
      </c>
      <c r="B341" s="7" t="str" cm="1">
        <f t="array" ref="B341">IFERROR(INDEX(Data!$B$2:$B$5000,$M341),"")</f>
        <v>Masterista Syrup Spicy Ginger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12</v>
      </c>
      <c r="F341" s="8" cm="1">
        <f t="array" ref="F341">IFERROR(INDEX(Data!$F$2:$F$5000,$M341),"")</f>
        <v>2</v>
      </c>
      <c r="G341" s="8" cm="1">
        <f t="array" ref="G341">IFERROR(INDEX(Data!$G$2:$G$5000,$M341),"")</f>
        <v>0</v>
      </c>
      <c r="H341" s="8" cm="1">
        <f t="array" ref="H341">IFERROR(INDEX(Data!$H$2:$H$5000,$M341),"")</f>
        <v>7</v>
      </c>
      <c r="I341" s="8" cm="1">
        <f t="array" ref="I341">IFERROR(INDEX(Data!$J$2:$J$5000,$M341),"")</f>
        <v>0</v>
      </c>
      <c r="J341" s="8" cm="1">
        <f t="array" ref="J341">IFERROR(INDEX(Data!$N$2:$N$5000,$M341),"")</f>
        <v>6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520</v>
      </c>
    </row>
    <row r="342" spans="1:13" x14ac:dyDescent="0.25">
      <c r="A342" s="7" t="str" cm="1">
        <f t="array" ref="A342">IFERROR(INDEX(Data!$A$2:$A$5000,$M342),IF(ROW()=2,"No data",""))</f>
        <v>PMS0159</v>
      </c>
      <c r="B342" s="7" t="str" cm="1">
        <f t="array" ref="B342">IFERROR(INDEX(Data!$B$2:$B$5000,$M342),"")</f>
        <v>Masterista Syrup Blackcurrant</v>
      </c>
      <c r="C342" s="7" t="str" cm="1">
        <f t="array" ref="C342">IFERROR(INDEX(Data!$C$2:$C$5000,$M342),"")</f>
        <v>PACK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521</v>
      </c>
    </row>
    <row r="343" spans="1:13" x14ac:dyDescent="0.25">
      <c r="A343" s="7" t="str" cm="1">
        <f t="array" ref="A343">IFERROR(INDEX(Data!$A$2:$A$5000,$M343),IF(ROW()=2,"No data",""))</f>
        <v>PMS0161</v>
      </c>
      <c r="B343" s="7" t="str" cm="1">
        <f t="array" ref="B343">IFERROR(INDEX(Data!$B$2:$B$5000,$M343),"")</f>
        <v>Cocofreo Soft Ice Cream Belgian Chocolate 1000 Gr</v>
      </c>
      <c r="C343" s="7" t="str" cm="1">
        <f t="array" ref="C343">IFERROR(INDEX(Data!$C$2:$C$5000,$M343),"")</f>
        <v>PACK</v>
      </c>
      <c r="D343" s="8" cm="1">
        <f t="array" ref="D343">IFERROR(INDEX(Data!$D$2:$D$5000,$M343),"")</f>
        <v>0</v>
      </c>
      <c r="E343" s="8" cm="1">
        <f t="array" ref="E343">IFERROR(INDEX(Data!$E$2:$E$5000,$M343),"")</f>
        <v>2</v>
      </c>
      <c r="F343" s="8" cm="1">
        <f t="array" ref="F343">IFERROR(INDEX(Data!$F$2:$F$5000,$M343),"")</f>
        <v>6</v>
      </c>
      <c r="G343" s="8" cm="1">
        <f t="array" ref="G343">IFERROR(INDEX(Data!$G$2:$G$5000,$M343),"")</f>
        <v>10</v>
      </c>
      <c r="H343" s="8" cm="1">
        <f t="array" ref="H343">IFERROR(INDEX(Data!$H$2:$H$5000,$M343),"")</f>
        <v>6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523</v>
      </c>
    </row>
    <row r="344" spans="1:13" x14ac:dyDescent="0.25">
      <c r="A344" s="7" t="str" cm="1">
        <f t="array" ref="A344">IFERROR(INDEX(Data!$A$2:$A$5000,$M344),IF(ROW()=2,"No data",""))</f>
        <v>PMS0168</v>
      </c>
      <c r="B344" s="7" t="str" cm="1">
        <f t="array" ref="B344">IFERROR(INDEX(Data!$B$2:$B$5000,$M344),"")</f>
        <v>Flavourista Syrup Mur 1000 Gr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530</v>
      </c>
    </row>
    <row r="345" spans="1:13" x14ac:dyDescent="0.25">
      <c r="A345" s="7" t="str" cm="1">
        <f t="array" ref="A345">IFERROR(INDEX(Data!$A$2:$A$5000,$M345),IF(ROW()=2,"No data",""))</f>
        <v>PMS0174</v>
      </c>
      <c r="B345" s="7" t="str" cm="1">
        <f t="array" ref="B345">IFERROR(INDEX(Data!$B$2:$B$5000,$M345),"")</f>
        <v>Masterista Syrup Jalapeno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3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3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536</v>
      </c>
    </row>
    <row r="346" spans="1:13" x14ac:dyDescent="0.25">
      <c r="A346" s="7" t="str" cm="1">
        <f t="array" ref="A346">IFERROR(INDEX(Data!$A$2:$A$5000,$M346),IF(ROW()=2,"No data",""))</f>
        <v>PMS0176</v>
      </c>
      <c r="B346" s="7" t="str" cm="1">
        <f t="array" ref="B346">IFERROR(INDEX(Data!$B$2:$B$5000,$M346),"")</f>
        <v>Masterista Syrup Melon Cream 850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24</v>
      </c>
      <c r="G346" s="8" cm="1">
        <f t="array" ref="G346">IFERROR(INDEX(Data!$G$2:$G$5000,$M346),"")</f>
        <v>27</v>
      </c>
      <c r="H346" s="8" cm="1">
        <f t="array" ref="H346">IFERROR(INDEX(Data!$H$2:$H$5000,$M346),"")</f>
        <v>25.5</v>
      </c>
      <c r="I346" s="8" cm="1">
        <f t="array" ref="I346">IFERROR(INDEX(Data!$J$2:$J$5000,$M346),"")</f>
        <v>0</v>
      </c>
      <c r="J346" s="8" cm="1">
        <f t="array" ref="J346">IFERROR(INDEX(Data!$N$2:$N$5000,$M346),"")</f>
        <v>13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538</v>
      </c>
    </row>
    <row r="347" spans="1:13" x14ac:dyDescent="0.25">
      <c r="A347" s="7" t="str" cm="1">
        <f t="array" ref="A347">IFERROR(INDEX(Data!$A$2:$A$5000,$M347),IF(ROW()=2,"No data",""))</f>
        <v>PMS0182</v>
      </c>
      <c r="B347" s="7" t="str" cm="1">
        <f t="array" ref="B347">IFERROR(INDEX(Data!$B$2:$B$5000,$M347),"")</f>
        <v>Masterista Syrup Coffee &amp; Rootbeer 850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1</v>
      </c>
      <c r="H347" s="8" cm="1">
        <f t="array" ref="H347">IFERROR(INDEX(Data!$H$2:$H$5000,$M347),"")</f>
        <v>1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544</v>
      </c>
    </row>
    <row r="348" spans="1:13" x14ac:dyDescent="0.25">
      <c r="A348" s="7" t="str" cm="1">
        <f t="array" ref="A348">IFERROR(INDEX(Data!$A$2:$A$5000,$M348),IF(ROW()=2,"No data",""))</f>
        <v>PMS0183</v>
      </c>
      <c r="B348" s="7" t="str" cm="1">
        <f t="array" ref="B348">IFERROR(INDEX(Data!$B$2:$B$5000,$M348),"")</f>
        <v>Masterista Bitter Dark Chocolate (100% Pure Chocolate) 500 Gr</v>
      </c>
      <c r="C348" s="7" t="str" cm="1">
        <f t="array" ref="C348">IFERROR(INDEX(Data!$C$2:$C$5000,$M348),"")</f>
        <v>PACK</v>
      </c>
      <c r="D348" s="8" cm="1">
        <f t="array" ref="D348">IFERROR(INDEX(Data!$D$2:$D$5000,$M348),"")</f>
        <v>0</v>
      </c>
      <c r="E348" s="8" cm="1">
        <f t="array" ref="E348">IFERROR(INDEX(Data!$E$2:$E$5000,$M348),"")</f>
        <v>17</v>
      </c>
      <c r="F348" s="8" cm="1">
        <f t="array" ref="F348">IFERROR(INDEX(Data!$F$2:$F$5000,$M348),"")</f>
        <v>15</v>
      </c>
      <c r="G348" s="8" cm="1">
        <f t="array" ref="G348">IFERROR(INDEX(Data!$G$2:$G$5000,$M348),"")</f>
        <v>20</v>
      </c>
      <c r="H348" s="8" cm="1">
        <f t="array" ref="H348">IFERROR(INDEX(Data!$H$2:$H$5000,$M348),"")</f>
        <v>17.333300000000001</v>
      </c>
      <c r="I348" s="8" cm="1">
        <f t="array" ref="I348">IFERROR(INDEX(Data!$J$2:$J$5000,$M348),"")</f>
        <v>0</v>
      </c>
      <c r="J348" s="8" cm="1">
        <f t="array" ref="J348">IFERROR(INDEX(Data!$N$2:$N$5000,$M348),"")</f>
        <v>5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545</v>
      </c>
    </row>
    <row r="349" spans="1:13" x14ac:dyDescent="0.25">
      <c r="A349" s="7" t="str" cm="1">
        <f t="array" ref="A349">IFERROR(INDEX(Data!$A$2:$A$5000,$M349),IF(ROW()=2,"No data",""))</f>
        <v>PNL0001</v>
      </c>
      <c r="B349" s="7" t="str" cm="1">
        <f t="array" ref="B349">IFERROR(INDEX(Data!$B$2:$B$5000,$M349),"")</f>
        <v>Absolute Blue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550</v>
      </c>
    </row>
    <row r="350" spans="1:13" x14ac:dyDescent="0.25">
      <c r="A350" s="7" t="str" cm="1">
        <f t="array" ref="A350">IFERROR(INDEX(Data!$A$2:$A$5000,$M350),IF(ROW()=2,"No data",""))</f>
        <v>POS0001</v>
      </c>
      <c r="B350" s="7" t="str" cm="1">
        <f t="array" ref="B350">IFERROR(INDEX(Data!$B$2:$B$5000,$M350),"")</f>
        <v>Osterberg Roasted Hazelnut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1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1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552</v>
      </c>
    </row>
    <row r="351" spans="1:13" x14ac:dyDescent="0.25">
      <c r="A351" s="7" t="str" cm="1">
        <f t="array" ref="A351">IFERROR(INDEX(Data!$A$2:$A$5000,$M351),IF(ROW()=2,"No data",""))</f>
        <v>POS0002</v>
      </c>
      <c r="B351" s="7" t="str" cm="1">
        <f t="array" ref="B351">IFERROR(INDEX(Data!$B$2:$B$5000,$M351),"")</f>
        <v>Osterberg Vanilla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7</v>
      </c>
      <c r="F351" s="8" cm="1">
        <f t="array" ref="F351">IFERROR(INDEX(Data!$F$2:$F$5000,$M351),"")</f>
        <v>1</v>
      </c>
      <c r="G351" s="8" cm="1">
        <f t="array" ref="G351">IFERROR(INDEX(Data!$G$2:$G$5000,$M351),"")</f>
        <v>0</v>
      </c>
      <c r="H351" s="8" cm="1">
        <f t="array" ref="H351">IFERROR(INDEX(Data!$H$2:$H$5000,$M351),"")</f>
        <v>4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553</v>
      </c>
    </row>
    <row r="352" spans="1:13" x14ac:dyDescent="0.25">
      <c r="A352" s="7" t="str" cm="1">
        <f t="array" ref="A352">IFERROR(INDEX(Data!$A$2:$A$5000,$M352),IF(ROW()=2,"No data",""))</f>
        <v>POS0003</v>
      </c>
      <c r="B352" s="7" t="str" cm="1">
        <f t="array" ref="B352">IFERROR(INDEX(Data!$B$2:$B$5000,$M352),"")</f>
        <v>Osterberg Caramel 750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4</v>
      </c>
      <c r="F352" s="8" cm="1">
        <f t="array" ref="F352">IFERROR(INDEX(Data!$F$2:$F$5000,$M352),"")</f>
        <v>1</v>
      </c>
      <c r="G352" s="8" cm="1">
        <f t="array" ref="G352">IFERROR(INDEX(Data!$G$2:$G$5000,$M352),"")</f>
        <v>0</v>
      </c>
      <c r="H352" s="8" cm="1">
        <f t="array" ref="H352">IFERROR(INDEX(Data!$H$2:$H$5000,$M352),"")</f>
        <v>2.5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554</v>
      </c>
    </row>
    <row r="353" spans="1:13" x14ac:dyDescent="0.25">
      <c r="A353" s="7" t="str" cm="1">
        <f t="array" ref="A353">IFERROR(INDEX(Data!$A$2:$A$5000,$M353),IF(ROW()=2,"No data",""))</f>
        <v>POS0005</v>
      </c>
      <c r="B353" s="7" t="str" cm="1">
        <f t="array" ref="B353">IFERROR(INDEX(Data!$B$2:$B$5000,$M353),"")</f>
        <v>Osterberg Peach 750 Ml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3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3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556</v>
      </c>
    </row>
    <row r="354" spans="1:13" x14ac:dyDescent="0.25">
      <c r="A354" s="7" t="str" cm="1">
        <f t="array" ref="A354">IFERROR(INDEX(Data!$A$2:$A$5000,$M354),IF(ROW()=2,"No data",""))</f>
        <v>POS0006</v>
      </c>
      <c r="B354" s="7" t="str" cm="1">
        <f t="array" ref="B354">IFERROR(INDEX(Data!$B$2:$B$5000,$M354),"")</f>
        <v>Osterberg Blueberry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557</v>
      </c>
    </row>
    <row r="355" spans="1:13" x14ac:dyDescent="0.25">
      <c r="A355" s="7" t="str" cm="1">
        <f t="array" ref="A355">IFERROR(INDEX(Data!$A$2:$A$5000,$M355),IF(ROW()=2,"No data",""))</f>
        <v>POS0007</v>
      </c>
      <c r="B355" s="7" t="str" cm="1">
        <f t="array" ref="B355">IFERROR(INDEX(Data!$B$2:$B$5000,$M355),"")</f>
        <v>Osterberg Passion Fruit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558</v>
      </c>
    </row>
    <row r="356" spans="1:13" x14ac:dyDescent="0.25">
      <c r="A356" s="7" t="str" cm="1">
        <f t="array" ref="A356">IFERROR(INDEX(Data!$A$2:$A$5000,$M356),IF(ROW()=2,"No data",""))</f>
        <v>POS0008</v>
      </c>
      <c r="B356" s="7" t="str" cm="1">
        <f t="array" ref="B356">IFERROR(INDEX(Data!$B$2:$B$5000,$M356),"")</f>
        <v>Osterberg Strawberry Fruit Crush 1L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559</v>
      </c>
    </row>
    <row r="357" spans="1:13" x14ac:dyDescent="0.25">
      <c r="A357" s="7" t="str" cm="1">
        <f t="array" ref="A357">IFERROR(INDEX(Data!$A$2:$A$5000,$M357),IF(ROW()=2,"No data",""))</f>
        <v>POS0009</v>
      </c>
      <c r="B357" s="7" t="str" cm="1">
        <f t="array" ref="B357">IFERROR(INDEX(Data!$B$2:$B$5000,$M357),"")</f>
        <v>Osterberg Yuzu Fruit Crush 1L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1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1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560</v>
      </c>
    </row>
    <row r="358" spans="1:13" x14ac:dyDescent="0.25">
      <c r="A358" s="7" t="str" cm="1">
        <f t="array" ref="A358">IFERROR(INDEX(Data!$A$2:$A$5000,$M358),IF(ROW()=2,"No data",""))</f>
        <v>POS0011</v>
      </c>
      <c r="B358" s="7" t="str" cm="1">
        <f t="array" ref="B358">IFERROR(INDEX(Data!$B$2:$B$5000,$M358),"")</f>
        <v>Osterberg Kiwi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562</v>
      </c>
    </row>
    <row r="359" spans="1:13" x14ac:dyDescent="0.25">
      <c r="A359" s="7" t="str" cm="1">
        <f t="array" ref="A359">IFERROR(INDEX(Data!$A$2:$A$5000,$M359),IF(ROW()=2,"No data",""))</f>
        <v>POS0012</v>
      </c>
      <c r="B359" s="7" t="str" cm="1">
        <f t="array" ref="B359">IFERROR(INDEX(Data!$B$2:$B$5000,$M359),"")</f>
        <v>Osterberg Lychee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563</v>
      </c>
    </row>
    <row r="360" spans="1:13" x14ac:dyDescent="0.25">
      <c r="A360" s="7" t="str" cm="1">
        <f t="array" ref="A360">IFERROR(INDEX(Data!$A$2:$A$5000,$M360),IF(ROW()=2,"No data",""))</f>
        <v>POS0013</v>
      </c>
      <c r="B360" s="7" t="str" cm="1">
        <f t="array" ref="B360">IFERROR(INDEX(Data!$B$2:$B$5000,$M360),"")</f>
        <v>Osterberg Mango Fruit Crush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564</v>
      </c>
    </row>
    <row r="361" spans="1:13" x14ac:dyDescent="0.25">
      <c r="A361" s="7" t="str" cm="1">
        <f t="array" ref="A361">IFERROR(INDEX(Data!$A$2:$A$5000,$M361),IF(ROW()=2,"No data",""))</f>
        <v>POS0014</v>
      </c>
      <c r="B361" s="7" t="str" cm="1">
        <f t="array" ref="B361">IFERROR(INDEX(Data!$B$2:$B$5000,$M361),"")</f>
        <v>Osterberg Peach Fruit Crush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565</v>
      </c>
    </row>
    <row r="362" spans="1:13" x14ac:dyDescent="0.25">
      <c r="A362" s="7" t="str" cm="1">
        <f t="array" ref="A362">IFERROR(INDEX(Data!$A$2:$A$5000,$M362),IF(ROW()=2,"No data",""))</f>
        <v>POS0015</v>
      </c>
      <c r="B362" s="7" t="str" cm="1">
        <f t="array" ref="B362">IFERROR(INDEX(Data!$B$2:$B$5000,$M362),"")</f>
        <v>Osterberg Chocolate Sauce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566</v>
      </c>
    </row>
    <row r="363" spans="1:13" x14ac:dyDescent="0.25">
      <c r="A363" s="7" t="str" cm="1">
        <f t="array" ref="A363">IFERROR(INDEX(Data!$A$2:$A$5000,$M363),IF(ROW()=2,"No data",""))</f>
        <v>POS0016</v>
      </c>
      <c r="B363" s="7" t="str" cm="1">
        <f t="array" ref="B363">IFERROR(INDEX(Data!$B$2:$B$5000,$M363),"")</f>
        <v>Osterberg Caramel Sauce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567</v>
      </c>
    </row>
    <row r="364" spans="1:13" x14ac:dyDescent="0.25">
      <c r="A364" s="7" t="str" cm="1">
        <f t="array" ref="A364">IFERROR(INDEX(Data!$A$2:$A$5000,$M364),IF(ROW()=2,"No data",""))</f>
        <v>POS0017</v>
      </c>
      <c r="B364" s="7" t="str" cm="1">
        <f t="array" ref="B364">IFERROR(INDEX(Data!$B$2:$B$5000,$M364),"")</f>
        <v>Osterberg Salted Popcorn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568</v>
      </c>
    </row>
    <row r="365" spans="1:13" x14ac:dyDescent="0.25">
      <c r="A365" s="7" t="str" cm="1">
        <f t="array" ref="A365">IFERROR(INDEX(Data!$A$2:$A$5000,$M365),IF(ROW()=2,"No data",""))</f>
        <v>POS0018</v>
      </c>
      <c r="B365" s="7" t="str" cm="1">
        <f t="array" ref="B365">IFERROR(INDEX(Data!$B$2:$B$5000,$M365),"")</f>
        <v>Osterberg Blue Bay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569</v>
      </c>
    </row>
    <row r="366" spans="1:13" x14ac:dyDescent="0.25">
      <c r="A366" s="7" t="str" cm="1">
        <f t="array" ref="A366">IFERROR(INDEX(Data!$A$2:$A$5000,$M366),IF(ROW()=2,"No data",""))</f>
        <v>POS0019</v>
      </c>
      <c r="B366" s="7" t="str" cm="1">
        <f t="array" ref="B366">IFERROR(INDEX(Data!$B$2:$B$5000,$M366),"")</f>
        <v>Osterberg Green Apple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570</v>
      </c>
    </row>
    <row r="367" spans="1:13" x14ac:dyDescent="0.25">
      <c r="A367" s="7" t="str" cm="1">
        <f t="array" ref="A367">IFERROR(INDEX(Data!$A$2:$A$5000,$M367),IF(ROW()=2,"No data",""))</f>
        <v>POS0020</v>
      </c>
      <c r="B367" s="7" t="str" cm="1">
        <f t="array" ref="B367">IFERROR(INDEX(Data!$B$2:$B$5000,$M367),"")</f>
        <v>Osterberg Grenadine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571</v>
      </c>
    </row>
    <row r="368" spans="1:13" x14ac:dyDescent="0.25">
      <c r="A368" s="7" t="str" cm="1">
        <f t="array" ref="A368">IFERROR(INDEX(Data!$A$2:$A$5000,$M368),IF(ROW()=2,"No data",""))</f>
        <v>POS0021</v>
      </c>
      <c r="B368" s="7" t="str" cm="1">
        <f t="array" ref="B368">IFERROR(INDEX(Data!$B$2:$B$5000,$M368),"")</f>
        <v>Osterberg Osmanthus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572</v>
      </c>
    </row>
    <row r="369" spans="1:13" x14ac:dyDescent="0.25">
      <c r="A369" s="7" t="str" cm="1">
        <f t="array" ref="A369">IFERROR(INDEX(Data!$A$2:$A$5000,$M369),IF(ROW()=2,"No data",""))</f>
        <v>POS0022</v>
      </c>
      <c r="B369" s="7" t="str" cm="1">
        <f t="array" ref="B369">IFERROR(INDEX(Data!$B$2:$B$5000,$M369),"")</f>
        <v>Osterberg Passionfruit Syrup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573</v>
      </c>
    </row>
    <row r="370" spans="1:13" x14ac:dyDescent="0.25">
      <c r="A370" s="7" t="str" cm="1">
        <f t="array" ref="A370">IFERROR(INDEX(Data!$A$2:$A$5000,$M370),IF(ROW()=2,"No data",""))</f>
        <v>POS0023</v>
      </c>
      <c r="B370" s="7" t="str" cm="1">
        <f t="array" ref="B370">IFERROR(INDEX(Data!$B$2:$B$5000,$M370),"")</f>
        <v>Osterberg Rose Syrup 70 Ml - Sample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574</v>
      </c>
    </row>
    <row r="371" spans="1:13" x14ac:dyDescent="0.25">
      <c r="A371" s="7" t="str" cm="1">
        <f t="array" ref="A371">IFERROR(INDEX(Data!$A$2:$A$5000,$M371),IF(ROW()=2,"No data",""))</f>
        <v>POS0024</v>
      </c>
      <c r="B371" s="7" t="str" cm="1">
        <f t="array" ref="B371">IFERROR(INDEX(Data!$B$2:$B$5000,$M371),"")</f>
        <v>O Sole Pomodori Pelati Peeled Tomatoes 2.5Kg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3254</v>
      </c>
      <c r="F371" s="8" cm="1">
        <f t="array" ref="F371">IFERROR(INDEX(Data!$F$2:$F$5000,$M371),"")</f>
        <v>4010</v>
      </c>
      <c r="G371" s="8" cm="1">
        <f t="array" ref="G371">IFERROR(INDEX(Data!$G$2:$G$5000,$M371),"")</f>
        <v>2566</v>
      </c>
      <c r="H371" s="8" cm="1">
        <f t="array" ref="H371">IFERROR(INDEX(Data!$H$2:$H$5000,$M371),"")</f>
        <v>3276.6666</v>
      </c>
      <c r="I371" s="8" cm="1">
        <f t="array" ref="I371">IFERROR(INDEX(Data!$J$2:$J$5000,$M371),"")</f>
        <v>0</v>
      </c>
      <c r="J371" s="8" cm="1">
        <f t="array" ref="J371">IFERROR(INDEX(Data!$N$2:$N$5000,$M371),"")</f>
        <v>1224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575</v>
      </c>
    </row>
    <row r="372" spans="1:13" x14ac:dyDescent="0.25">
      <c r="A372" s="7" t="str" cm="1">
        <f t="array" ref="A372">IFERROR(INDEX(Data!$A$2:$A$5000,$M372),IF(ROW()=2,"No data",""))</f>
        <v>POS0029</v>
      </c>
      <c r="B372" s="7" t="str" cm="1">
        <f t="array" ref="B372">IFERROR(INDEX(Data!$B$2:$B$5000,$M372),"")</f>
        <v>O Sole Pesto Di Pistacchio 560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580</v>
      </c>
    </row>
    <row r="373" spans="1:13" x14ac:dyDescent="0.25">
      <c r="A373" s="7" t="str" cm="1">
        <f t="array" ref="A373">IFERROR(INDEX(Data!$A$2:$A$5000,$M373),IF(ROW()=2,"No data",""))</f>
        <v>POS0030</v>
      </c>
      <c r="B373" s="7" t="str" cm="1">
        <f t="array" ref="B373">IFERROR(INDEX(Data!$B$2:$B$5000,$M373),"")</f>
        <v>O Sole Fettine Di Carciofi 2.65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581</v>
      </c>
    </row>
    <row r="374" spans="1:13" x14ac:dyDescent="0.25">
      <c r="A374" s="7" t="str" cm="1">
        <f t="array" ref="A374">IFERROR(INDEX(Data!$A$2:$A$5000,$M374),IF(ROW()=2,"No data",""))</f>
        <v>POS0032</v>
      </c>
      <c r="B374" s="7" t="str" cm="1">
        <f t="array" ref="B374">IFERROR(INDEX(Data!$B$2:$B$5000,$M374),"")</f>
        <v>O Sole Crema Chef Di Zucca 540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583</v>
      </c>
    </row>
    <row r="375" spans="1:13" x14ac:dyDescent="0.25">
      <c r="A375" s="7" t="str" cm="1">
        <f t="array" ref="A375">IFERROR(INDEX(Data!$A$2:$A$5000,$M375),IF(ROW()=2,"No data",""))</f>
        <v>POS0033</v>
      </c>
      <c r="B375" s="7" t="str" cm="1">
        <f t="array" ref="B375">IFERROR(INDEX(Data!$B$2:$B$5000,$M375),"")</f>
        <v>O Sole Olive Nere A Rondelle 4.1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584</v>
      </c>
    </row>
    <row r="376" spans="1:13" x14ac:dyDescent="0.25">
      <c r="A376" s="7" t="str" cm="1">
        <f t="array" ref="A376">IFERROR(INDEX(Data!$A$2:$A$5000,$M376),IF(ROW()=2,"No data",""))</f>
        <v>POS0034</v>
      </c>
      <c r="B376" s="7" t="str" cm="1">
        <f t="array" ref="B376">IFERROR(INDEX(Data!$B$2:$B$5000,$M376),"")</f>
        <v>O Sole Capperi Lacrimella 1 Kg</v>
      </c>
      <c r="C376" s="7" t="str" cm="1">
        <f t="array" ref="C376">IFERROR(INDEX(Data!$C$2:$C$5000,$M376),"")</f>
        <v>CAN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585</v>
      </c>
    </row>
    <row r="377" spans="1:13" x14ac:dyDescent="0.25">
      <c r="A377" s="7" t="str" cm="1">
        <f t="array" ref="A377">IFERROR(INDEX(Data!$A$2:$A$5000,$M377),IF(ROW()=2,"No data",""))</f>
        <v>POS0035</v>
      </c>
      <c r="B377" s="7" t="str" cm="1">
        <f t="array" ref="B377">IFERROR(INDEX(Data!$B$2:$B$5000,$M377),"")</f>
        <v>O Sole Pomodori Secchi 600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586</v>
      </c>
    </row>
    <row r="378" spans="1:13" x14ac:dyDescent="0.25">
      <c r="A378" s="7" t="str" cm="1">
        <f t="array" ref="A378">IFERROR(INDEX(Data!$A$2:$A$5000,$M378),IF(ROW()=2,"No data",""))</f>
        <v>POS0036</v>
      </c>
      <c r="B378" s="7" t="str" cm="1">
        <f t="array" ref="B378">IFERROR(INDEX(Data!$B$2:$B$5000,$M378),"")</f>
        <v>O Sole Pomodorin D'Or 960 Gr</v>
      </c>
      <c r="C378" s="7" t="str" cm="1">
        <f t="array" ref="C378">IFERROR(INDEX(Data!$C$2:$C$5000,$M378),"")</f>
        <v>JAR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587</v>
      </c>
    </row>
    <row r="379" spans="1:13" x14ac:dyDescent="0.25">
      <c r="A379" s="7" t="str" cm="1">
        <f t="array" ref="A379">IFERROR(INDEX(Data!$A$2:$A$5000,$M379),IF(ROW()=2,"No data",""))</f>
        <v>POS0037</v>
      </c>
      <c r="B379" s="7" t="str" cm="1">
        <f t="array" ref="B379">IFERROR(INDEX(Data!$B$2:$B$5000,$M379),"")</f>
        <v>O Sole Pronto Pizza 4.05 Kg</v>
      </c>
      <c r="C379" s="7" t="str" cm="1">
        <f t="array" ref="C379">IFERROR(INDEX(Data!$C$2:$C$5000,$M379),"")</f>
        <v>CAN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588</v>
      </c>
    </row>
    <row r="380" spans="1:13" x14ac:dyDescent="0.25">
      <c r="A380" s="7" t="str" cm="1">
        <f t="array" ref="A380">IFERROR(INDEX(Data!$A$2:$A$5000,$M380),IF(ROW()=2,"No data",""))</f>
        <v>POS0038</v>
      </c>
      <c r="B380" s="7" t="str" cm="1">
        <f t="array" ref="B380">IFERROR(INDEX(Data!$B$2:$B$5000,$M380),"")</f>
        <v>O Sole Spacatella Di Pomodorin D'Or 960 Gr</v>
      </c>
      <c r="C380" s="7" t="str" cm="1">
        <f t="array" ref="C380">IFERROR(INDEX(Data!$C$2:$C$5000,$M380),"")</f>
        <v>JAR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589</v>
      </c>
    </row>
    <row r="381" spans="1:13" x14ac:dyDescent="0.25">
      <c r="A381" s="7" t="str" cm="1">
        <f t="array" ref="A381">IFERROR(INDEX(Data!$A$2:$A$5000,$M381),IF(ROW()=2,"No data",""))</f>
        <v>POS0039</v>
      </c>
      <c r="B381" s="7" t="str" cm="1">
        <f t="array" ref="B381">IFERROR(INDEX(Data!$B$2:$B$5000,$M381),"")</f>
        <v>O Sole Spacatella Di Datterino 960 Gr</v>
      </c>
      <c r="C381" s="7" t="str" cm="1">
        <f t="array" ref="C381">IFERROR(INDEX(Data!$C$2:$C$5000,$M381),"")</f>
        <v>JAR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590</v>
      </c>
    </row>
    <row r="382" spans="1:13" x14ac:dyDescent="0.25">
      <c r="A382" s="7" t="str" cm="1">
        <f t="array" ref="A382">IFERROR(INDEX(Data!$A$2:$A$5000,$M382),IF(ROW()=2,"No data",""))</f>
        <v>POT0001</v>
      </c>
      <c r="B382" s="7" t="str" cm="1">
        <f t="array" ref="B382">IFERROR(INDEX(Data!$B$2:$B$5000,$M382),"")</f>
        <v>Balvenie Double Wood 17 Y.O 700Ml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591</v>
      </c>
    </row>
    <row r="383" spans="1:13" x14ac:dyDescent="0.25">
      <c r="A383" s="7" t="str" cm="1">
        <f t="array" ref="A383">IFERROR(INDEX(Data!$A$2:$A$5000,$M383),IF(ROW()=2,"No data",""))</f>
        <v>POT0002</v>
      </c>
      <c r="B383" s="7" t="str" cm="1">
        <f t="array" ref="B383">IFERROR(INDEX(Data!$B$2:$B$5000,$M383),"")</f>
        <v>Levoni Parma Ham Boneless 14 months approx. 7 kg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592</v>
      </c>
    </row>
    <row r="384" spans="1:13" x14ac:dyDescent="0.25">
      <c r="A384" s="7" t="str" cm="1">
        <f t="array" ref="A384">IFERROR(INDEX(Data!$A$2:$A$5000,$M384),IF(ROW()=2,"No data",""))</f>
        <v>POT0008</v>
      </c>
      <c r="B384" s="7" t="str" cm="1">
        <f t="array" ref="B384">IFERROR(INDEX(Data!$B$2:$B$5000,$M384),"")</f>
        <v>Salmon Whole 4-5 kg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593</v>
      </c>
    </row>
    <row r="385" spans="1:13" x14ac:dyDescent="0.25">
      <c r="A385" s="7" t="str" cm="1">
        <f t="array" ref="A385">IFERROR(INDEX(Data!$A$2:$A$5000,$M385),IF(ROW()=2,"No data",""))</f>
        <v>POT0009</v>
      </c>
      <c r="B385" s="7" t="str" cm="1">
        <f t="array" ref="B385">IFERROR(INDEX(Data!$B$2:$B$5000,$M385),"")</f>
        <v>Fashion Prosecco Doc Extra Dry 750Ml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594</v>
      </c>
    </row>
    <row r="386" spans="1:13" x14ac:dyDescent="0.25">
      <c r="A386" s="7" t="str" cm="1">
        <f t="array" ref="A386">IFERROR(INDEX(Data!$A$2:$A$5000,$M386),IF(ROW()=2,"No data",""))</f>
        <v>POT0015</v>
      </c>
      <c r="B386" s="7" t="str" cm="1">
        <f t="array" ref="B386">IFERROR(INDEX(Data!$B$2:$B$5000,$M386),"")</f>
        <v>Spicy Baked Wedges 2 Kg</v>
      </c>
      <c r="C386" s="7" t="str" cm="1">
        <f t="array" ref="C386">IFERROR(INDEX(Data!$C$2:$C$5000,$M386),"")</f>
        <v>KG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595</v>
      </c>
    </row>
    <row r="387" spans="1:13" x14ac:dyDescent="0.25">
      <c r="A387" s="7" t="str" cm="1">
        <f t="array" ref="A387">IFERROR(INDEX(Data!$A$2:$A$5000,$M387),IF(ROW()=2,"No data",""))</f>
        <v>POT0016</v>
      </c>
      <c r="B387" s="7" t="str" cm="1">
        <f t="array" ref="B387">IFERROR(INDEX(Data!$B$2:$B$5000,$M387),"")</f>
        <v>Dine Potato Wedges Zesty</v>
      </c>
      <c r="C387" s="7" t="str" cm="1">
        <f t="array" ref="C387">IFERROR(INDEX(Data!$C$2:$C$5000,$M387),"")</f>
        <v>KG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596</v>
      </c>
    </row>
    <row r="388" spans="1:13" x14ac:dyDescent="0.25">
      <c r="A388" s="7" t="str" cm="1">
        <f t="array" ref="A388">IFERROR(INDEX(Data!$A$2:$A$5000,$M388),IF(ROW()=2,"No data",""))</f>
        <v>POT0017</v>
      </c>
      <c r="B388" s="7" t="str" cm="1">
        <f t="array" ref="B388">IFERROR(INDEX(Data!$B$2:$B$5000,$M388),"")</f>
        <v>Spicy Baked Wedges 250 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597</v>
      </c>
    </row>
    <row r="389" spans="1:13" x14ac:dyDescent="0.25">
      <c r="A389" s="7" t="str" cm="1">
        <f t="array" ref="A389">IFERROR(INDEX(Data!$A$2:$A$5000,$M389),IF(ROW()=2,"No data",""))</f>
        <v>POT0030</v>
      </c>
      <c r="B389" s="7" t="str" cm="1">
        <f t="array" ref="B389">IFERROR(INDEX(Data!$B$2:$B$5000,$M389),"")</f>
        <v>Premium Hash Brown 5x2Kg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26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26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599</v>
      </c>
    </row>
    <row r="390" spans="1:13" x14ac:dyDescent="0.25">
      <c r="A390" s="7" t="str" cm="1">
        <f t="array" ref="A390">IFERROR(INDEX(Data!$A$2:$A$5000,$M390),IF(ROW()=2,"No data",""))</f>
        <v>POT0031</v>
      </c>
      <c r="B390" s="7" t="str" cm="1">
        <f t="array" ref="B390">IFERROR(INDEX(Data!$B$2:$B$5000,$M390),"")</f>
        <v>Premium Hash Brown 2Kg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87</v>
      </c>
      <c r="F390" s="8" cm="1">
        <f t="array" ref="F390">IFERROR(INDEX(Data!$F$2:$F$5000,$M390),"")</f>
        <v>1</v>
      </c>
      <c r="G390" s="8" cm="1">
        <f t="array" ref="G390">IFERROR(INDEX(Data!$G$2:$G$5000,$M390),"")</f>
        <v>0</v>
      </c>
      <c r="H390" s="8" cm="1">
        <f t="array" ref="H390">IFERROR(INDEX(Data!$H$2:$H$5000,$M390),"")</f>
        <v>44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600</v>
      </c>
    </row>
    <row r="391" spans="1:13" x14ac:dyDescent="0.25">
      <c r="A391" s="7" t="str" cm="1">
        <f t="array" ref="A391">IFERROR(INDEX(Data!$A$2:$A$5000,$M391),IF(ROW()=2,"No data",""))</f>
        <v>POT0032</v>
      </c>
      <c r="B391" s="7" t="str" cm="1">
        <f t="array" ref="B391">IFERROR(INDEX(Data!$B$2:$B$5000,$M391),"")</f>
        <v>Premium Shoestring 6x2Kg</v>
      </c>
      <c r="C391" s="7" t="str" cm="1">
        <f t="array" ref="C391">IFERROR(INDEX(Data!$C$2:$C$5000,$M391),"")</f>
        <v>KTN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601</v>
      </c>
    </row>
    <row r="392" spans="1:13" x14ac:dyDescent="0.25">
      <c r="A392" s="7" t="str" cm="1">
        <f t="array" ref="A392">IFERROR(INDEX(Data!$A$2:$A$5000,$M392),IF(ROW()=2,"No data",""))</f>
        <v>POT0035</v>
      </c>
      <c r="B392" s="7" t="str" cm="1">
        <f t="array" ref="B392">IFERROR(INDEX(Data!$B$2:$B$5000,$M392),"")</f>
        <v>Premium Batter Coated SS Fries 6x2 Kg</v>
      </c>
      <c r="C392" s="7" t="str" cm="1">
        <f t="array" ref="C392">IFERROR(INDEX(Data!$C$2:$C$5000,$M392),"")</f>
        <v>KTN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604</v>
      </c>
    </row>
    <row r="393" spans="1:13" x14ac:dyDescent="0.25">
      <c r="A393" s="7" t="str" cm="1">
        <f t="array" ref="A393">IFERROR(INDEX(Data!$A$2:$A$5000,$M393),IF(ROW()=2,"No data",""))</f>
        <v>POT0036</v>
      </c>
      <c r="B393" s="7" t="str" cm="1">
        <f t="array" ref="B393">IFERROR(INDEX(Data!$B$2:$B$5000,$M393),"")</f>
        <v>Premium Spicy Wedges 4x2.5 Kg</v>
      </c>
      <c r="C393" s="7" t="str" cm="1">
        <f t="array" ref="C393">IFERROR(INDEX(Data!$C$2:$C$5000,$M393),"")</f>
        <v>KTN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605</v>
      </c>
    </row>
    <row r="394" spans="1:13" x14ac:dyDescent="0.25">
      <c r="A394" s="7" t="str" cm="1">
        <f t="array" ref="A394">IFERROR(INDEX(Data!$A$2:$A$5000,$M394),IF(ROW()=2,"No data",""))</f>
        <v>POT0037</v>
      </c>
      <c r="B394" s="7" t="str" cm="1">
        <f t="array" ref="B394">IFERROR(INDEX(Data!$B$2:$B$5000,$M394),"")</f>
        <v>Black Tiger Size 21/25</v>
      </c>
      <c r="C394" s="7" t="str" cm="1">
        <f t="array" ref="C394">IFERROR(INDEX(Data!$C$2:$C$5000,$M394),"")</f>
        <v>PACK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606</v>
      </c>
    </row>
    <row r="395" spans="1:13" x14ac:dyDescent="0.25">
      <c r="A395" s="7" t="str" cm="1">
        <f t="array" ref="A395">IFERROR(INDEX(Data!$A$2:$A$5000,$M395),IF(ROW()=2,"No data",""))</f>
        <v>POT0039</v>
      </c>
      <c r="B395" s="7" t="str" cm="1">
        <f t="array" ref="B395">IFERROR(INDEX(Data!$B$2:$B$5000,$M395),"")</f>
        <v>Premium Spicy Wedges 2.5 Kg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4</v>
      </c>
      <c r="H395" s="8" cm="1">
        <f t="array" ref="H395">IFERROR(INDEX(Data!$H$2:$H$5000,$M395),"")</f>
        <v>4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608</v>
      </c>
    </row>
    <row r="396" spans="1:13" x14ac:dyDescent="0.25">
      <c r="A396" s="7" t="str" cm="1">
        <f t="array" ref="A396">IFERROR(INDEX(Data!$A$2:$A$5000,$M396),IF(ROW()=2,"No data",""))</f>
        <v>POT0041</v>
      </c>
      <c r="B396" s="7" t="str" cm="1">
        <f t="array" ref="B396">IFERROR(INDEX(Data!$B$2:$B$5000,$M396),"")</f>
        <v>Premium Straight Cut 250Gr - Sample</v>
      </c>
      <c r="C396" s="7" t="str" cm="1">
        <f t="array" ref="C396">IFERROR(INDEX(Data!$C$2:$C$5000,$M396),"")</f>
        <v>PACK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610</v>
      </c>
    </row>
    <row r="397" spans="1:13" x14ac:dyDescent="0.25">
      <c r="A397" s="7" t="str" cm="1">
        <f t="array" ref="A397">IFERROR(INDEX(Data!$A$2:$A$5000,$M397),IF(ROW()=2,"No data",""))</f>
        <v>POT0042</v>
      </c>
      <c r="B397" s="7" t="str" cm="1">
        <f t="array" ref="B397">IFERROR(INDEX(Data!$B$2:$B$5000,$M397),"")</f>
        <v>Premium Spicy Wedges 250 Gr - Sample</v>
      </c>
      <c r="C397" s="7" t="str" cm="1">
        <f t="array" ref="C397">IFERROR(INDEX(Data!$C$2:$C$5000,$M397),"")</f>
        <v>PACK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611</v>
      </c>
    </row>
    <row r="398" spans="1:13" x14ac:dyDescent="0.25">
      <c r="A398" s="7" t="str" cm="1">
        <f t="array" ref="A398">IFERROR(INDEX(Data!$A$2:$A$5000,$M398),IF(ROW()=2,"No data",""))</f>
        <v>POT0044</v>
      </c>
      <c r="B398" s="7" t="str" cm="1">
        <f t="array" ref="B398">IFERROR(INDEX(Data!$B$2:$B$5000,$M398),"")</f>
        <v>Five’s Reserve Chenin Blanc 750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613</v>
      </c>
    </row>
    <row r="399" spans="1:13" x14ac:dyDescent="0.25">
      <c r="A399" s="7" t="str" cm="1">
        <f t="array" ref="A399">IFERROR(INDEX(Data!$A$2:$A$5000,$M399),IF(ROW()=2,"No data",""))</f>
        <v>POT0045</v>
      </c>
      <c r="B399" s="7" t="str" cm="1">
        <f t="array" ref="B399">IFERROR(INDEX(Data!$B$2:$B$5000,$M399),"")</f>
        <v>Five’s Reserve Pinotage 750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614</v>
      </c>
    </row>
    <row r="400" spans="1:13" x14ac:dyDescent="0.25">
      <c r="A400" s="7" t="str" cm="1">
        <f t="array" ref="A400">IFERROR(INDEX(Data!$A$2:$A$5000,$M400),IF(ROW()=2,"No data",""))</f>
        <v>POT0050</v>
      </c>
      <c r="B400" s="7" t="str" cm="1">
        <f t="array" ref="B400">IFERROR(INDEX(Data!$B$2:$B$5000,$M400),"")</f>
        <v>Meja Trolly Stainless</v>
      </c>
      <c r="C400" s="7" t="str" cm="1">
        <f t="array" ref="C400">IFERROR(INDEX(Data!$C$2:$C$5000,$M400),"")</f>
        <v>UNIT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619</v>
      </c>
    </row>
    <row r="401" spans="1:13" x14ac:dyDescent="0.25">
      <c r="A401" s="7" t="str" cm="1">
        <f t="array" ref="A401">IFERROR(INDEX(Data!$A$2:$A$5000,$M401),IF(ROW()=2,"No data",""))</f>
        <v>POT0053</v>
      </c>
      <c r="B401" s="7" t="str" cm="1">
        <f t="array" ref="B401">IFERROR(INDEX(Data!$B$2:$B$5000,$M401),"")</f>
        <v>Selection Comptoirs Sauvignon Blanc 3L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621</v>
      </c>
    </row>
    <row r="402" spans="1:13" x14ac:dyDescent="0.25">
      <c r="A402" s="7" t="str" cm="1">
        <f t="array" ref="A402">IFERROR(INDEX(Data!$A$2:$A$5000,$M402),IF(ROW()=2,"No data",""))</f>
        <v>POT0054</v>
      </c>
      <c r="B402" s="7" t="str" cm="1">
        <f t="array" ref="B402">IFERROR(INDEX(Data!$B$2:$B$5000,$M402),"")</f>
        <v>Selection Comptoirs Cabernet Sauvignon 3L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622</v>
      </c>
    </row>
    <row r="403" spans="1:13" x14ac:dyDescent="0.25">
      <c r="A403" s="7" t="str" cm="1">
        <f t="array" ref="A403">IFERROR(INDEX(Data!$A$2:$A$5000,$M403),IF(ROW()=2,"No data",""))</f>
        <v>POT0055</v>
      </c>
      <c r="B403" s="7" t="str" cm="1">
        <f t="array" ref="B403">IFERROR(INDEX(Data!$B$2:$B$5000,$M403),"")</f>
        <v>Selection Comptoirs Grenache 3L</v>
      </c>
      <c r="C403" s="7" t="str" cm="1">
        <f t="array" ref="C403">IFERROR(INDEX(Data!$C$2:$C$5000,$M403),"")</f>
        <v>BOX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623</v>
      </c>
    </row>
    <row r="404" spans="1:13" x14ac:dyDescent="0.25">
      <c r="A404" s="7" t="str" cm="1">
        <f t="array" ref="A404">IFERROR(INDEX(Data!$A$2:$A$5000,$M404),IF(ROW()=2,"No data",""))</f>
        <v>POT0056</v>
      </c>
      <c r="B404" s="7" t="str" cm="1">
        <f t="array" ref="B404">IFERROR(INDEX(Data!$B$2:$B$5000,$M404),"")</f>
        <v>Roche Mazet Merlot 750Ml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624</v>
      </c>
    </row>
    <row r="405" spans="1:13" x14ac:dyDescent="0.25">
      <c r="A405" s="7" t="str" cm="1">
        <f t="array" ref="A405">IFERROR(INDEX(Data!$A$2:$A$5000,$M405),IF(ROW()=2,"No data",""))</f>
        <v>POT0057</v>
      </c>
      <c r="B405" s="7" t="str" cm="1">
        <f t="array" ref="B405">IFERROR(INDEX(Data!$B$2:$B$5000,$M405),"")</f>
        <v>Roche Mazet Cabernet Sauvignon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625</v>
      </c>
    </row>
    <row r="406" spans="1:13" x14ac:dyDescent="0.25">
      <c r="A406" s="7" t="str" cm="1">
        <f t="array" ref="A406">IFERROR(INDEX(Data!$A$2:$A$5000,$M406),IF(ROW()=2,"No data",""))</f>
        <v>POT0058</v>
      </c>
      <c r="B406" s="7" t="str" cm="1">
        <f t="array" ref="B406">IFERROR(INDEX(Data!$B$2:$B$5000,$M406),"")</f>
        <v>Roche Mazet Sauvignon Blanc 750Ml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626</v>
      </c>
    </row>
    <row r="407" spans="1:13" x14ac:dyDescent="0.25">
      <c r="A407" s="7" t="str" cm="1">
        <f t="array" ref="A407">IFERROR(INDEX(Data!$A$2:$A$5000,$M407),IF(ROW()=2,"No data",""))</f>
        <v>POT0059</v>
      </c>
      <c r="B407" s="7" t="str" cm="1">
        <f t="array" ref="B407">IFERROR(INDEX(Data!$B$2:$B$5000,$M407),"")</f>
        <v>Roche Mazet Pinot Noir 750Ml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627</v>
      </c>
    </row>
    <row r="408" spans="1:13" x14ac:dyDescent="0.25">
      <c r="A408" s="7" t="str" cm="1">
        <f t="array" ref="A408">IFERROR(INDEX(Data!$A$2:$A$5000,$M408),IF(ROW()=2,"No data",""))</f>
        <v>POT0093</v>
      </c>
      <c r="B408" s="7" t="str" cm="1">
        <f t="array" ref="B408">IFERROR(INDEX(Data!$B$2:$B$5000,$M408),"")</f>
        <v>Bali Hai Quart 620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48</v>
      </c>
      <c r="F408" s="8" cm="1">
        <f t="array" ref="F408">IFERROR(INDEX(Data!$F$2:$F$5000,$M408),"")</f>
        <v>24</v>
      </c>
      <c r="G408" s="8" cm="1">
        <f t="array" ref="G408">IFERROR(INDEX(Data!$G$2:$G$5000,$M408),"")</f>
        <v>24</v>
      </c>
      <c r="H408" s="8" cm="1">
        <f t="array" ref="H408">IFERROR(INDEX(Data!$H$2:$H$5000,$M408),"")</f>
        <v>32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628</v>
      </c>
    </row>
    <row r="409" spans="1:13" x14ac:dyDescent="0.25">
      <c r="A409" s="7" t="str" cm="1">
        <f t="array" ref="A409">IFERROR(INDEX(Data!$A$2:$A$5000,$M409),IF(ROW()=2,"No data",""))</f>
        <v>POT0094</v>
      </c>
      <c r="B409" s="7" t="str" cm="1">
        <f t="array" ref="B409">IFERROR(INDEX(Data!$B$2:$B$5000,$M409),"")</f>
        <v>Bali Hai Pint 330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48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48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629</v>
      </c>
    </row>
    <row r="410" spans="1:13" x14ac:dyDescent="0.25">
      <c r="A410" s="7" t="str" cm="1">
        <f t="array" ref="A410">IFERROR(INDEX(Data!$A$2:$A$5000,$M410),IF(ROW()=2,"No data",""))</f>
        <v>POT0095</v>
      </c>
      <c r="B410" s="7" t="str" cm="1">
        <f t="array" ref="B410">IFERROR(INDEX(Data!$B$2:$B$5000,$M410),"")</f>
        <v>Bali Hai Draft Quart 620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48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48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630</v>
      </c>
    </row>
    <row r="411" spans="1:13" x14ac:dyDescent="0.25">
      <c r="A411" s="7" t="str" cm="1">
        <f t="array" ref="A411">IFERROR(INDEX(Data!$A$2:$A$5000,$M411),IF(ROW()=2,"No data",""))</f>
        <v>POT0096</v>
      </c>
      <c r="B411" s="7" t="str" cm="1">
        <f t="array" ref="B411">IFERROR(INDEX(Data!$B$2:$B$5000,$M411),"")</f>
        <v>Bali Hai Draft Pint 220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631</v>
      </c>
    </row>
    <row r="412" spans="1:13" x14ac:dyDescent="0.25">
      <c r="A412" s="7" t="str" cm="1">
        <f t="array" ref="A412">IFERROR(INDEX(Data!$A$2:$A$5000,$M412),IF(ROW()=2,"No data",""))</f>
        <v>POT0097</v>
      </c>
      <c r="B412" s="7" t="str" cm="1">
        <f t="array" ref="B412">IFERROR(INDEX(Data!$B$2:$B$5000,$M412),"")</f>
        <v>Bali Hai Draft Can 320 Ml</v>
      </c>
      <c r="C412" s="7" t="str" cm="1">
        <f t="array" ref="C412">IFERROR(INDEX(Data!$C$2:$C$5000,$M412),"")</f>
        <v>CAN</v>
      </c>
      <c r="D412" s="8" cm="1">
        <f t="array" ref="D412">IFERROR(INDEX(Data!$D$2:$D$5000,$M412),"")</f>
        <v>0</v>
      </c>
      <c r="E412" s="8" cm="1">
        <f t="array" ref="E412">IFERROR(INDEX(Data!$E$2:$E$5000,$M412),"")</f>
        <v>96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96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632</v>
      </c>
    </row>
    <row r="413" spans="1:13" x14ac:dyDescent="0.25">
      <c r="A413" s="7" t="str" cm="1">
        <f t="array" ref="A413">IFERROR(INDEX(Data!$A$2:$A$5000,$M413),IF(ROW()=2,"No data",""))</f>
        <v>POT0101</v>
      </c>
      <c r="B413" s="7" t="str" cm="1">
        <f t="array" ref="B413">IFERROR(INDEX(Data!$B$2:$B$5000,$M413),"")</f>
        <v>Selection et Compotoirs Cabernet Sauvignon 3ltr</v>
      </c>
      <c r="C413" s="7" t="str" cm="1">
        <f t="array" ref="C413">IFERROR(INDEX(Data!$C$2:$C$5000,$M413),"")</f>
        <v>BOX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633</v>
      </c>
    </row>
    <row r="414" spans="1:13" x14ac:dyDescent="0.25">
      <c r="A414" s="7" t="str" cm="1">
        <f t="array" ref="A414">IFERROR(INDEX(Data!$A$2:$A$5000,$M414),IF(ROW()=2,"No data",""))</f>
        <v>POT0109</v>
      </c>
      <c r="B414" s="7" t="str" cm="1">
        <f t="array" ref="B414">IFERROR(INDEX(Data!$B$2:$B$5000,$M414),"")</f>
        <v>Frozen Pork Belly Boneless Skin On Sheet Ribs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635</v>
      </c>
    </row>
    <row r="415" spans="1:13" x14ac:dyDescent="0.25">
      <c r="A415" s="7" t="str" cm="1">
        <f t="array" ref="A415">IFERROR(INDEX(Data!$A$2:$A$5000,$M415),IF(ROW()=2,"No data",""))</f>
        <v>POT0113</v>
      </c>
      <c r="B415" s="7" t="str" cm="1">
        <f t="array" ref="B415">IFERROR(INDEX(Data!$B$2:$B$5000,$M415),"")</f>
        <v>Filette Prime Water Sparkling (Abu) 375 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637</v>
      </c>
    </row>
    <row r="416" spans="1:13" x14ac:dyDescent="0.25">
      <c r="A416" s="7" t="str" cm="1">
        <f t="array" ref="A416">IFERROR(INDEX(Data!$A$2:$A$5000,$M416),IF(ROW()=2,"No data",""))</f>
        <v>POT0114</v>
      </c>
      <c r="B416" s="7" t="str" cm="1">
        <f t="array" ref="B416">IFERROR(INDEX(Data!$B$2:$B$5000,$M416),"")</f>
        <v>Filette Prime Water Still (Putih) 375 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638</v>
      </c>
    </row>
    <row r="417" spans="1:13" x14ac:dyDescent="0.25">
      <c r="A417" s="7" t="str" cm="1">
        <f t="array" ref="A417">IFERROR(INDEX(Data!$A$2:$A$5000,$M417),IF(ROW()=2,"No data",""))</f>
        <v>POT0115</v>
      </c>
      <c r="B417" s="7" t="str" cm="1">
        <f t="array" ref="B417">IFERROR(INDEX(Data!$B$2:$B$5000,$M417),"")</f>
        <v>Filette Prime Water Sparkling (Abu) 470 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639</v>
      </c>
    </row>
    <row r="418" spans="1:13" x14ac:dyDescent="0.25">
      <c r="A418" s="7" t="str" cm="1">
        <f t="array" ref="A418">IFERROR(INDEX(Data!$A$2:$A$5000,$M418),IF(ROW()=2,"No data",""))</f>
        <v>POT0116</v>
      </c>
      <c r="B418" s="7" t="str" cm="1">
        <f t="array" ref="B418">IFERROR(INDEX(Data!$B$2:$B$5000,$M418),"")</f>
        <v>Filette Prime Water Still (Putih) 470 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640</v>
      </c>
    </row>
    <row r="419" spans="1:13" x14ac:dyDescent="0.25">
      <c r="A419" s="7" t="str" cm="1">
        <f t="array" ref="A419">IFERROR(INDEX(Data!$A$2:$A$5000,$M419),IF(ROW()=2,"No data",""))</f>
        <v>POT0117</v>
      </c>
      <c r="B419" s="7" t="str" cm="1">
        <f t="array" ref="B419">IFERROR(INDEX(Data!$B$2:$B$5000,$M419),"")</f>
        <v>US Pork Spare Ribs Smithfield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110.9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110.9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641</v>
      </c>
    </row>
    <row r="420" spans="1:13" x14ac:dyDescent="0.25">
      <c r="A420" s="7" t="str" cm="1">
        <f t="array" ref="A420">IFERROR(INDEX(Data!$A$2:$A$5000,$M420),IF(ROW()=2,"No data",""))</f>
        <v>POT0129</v>
      </c>
      <c r="B420" s="7" t="str" cm="1">
        <f t="array" ref="B420">IFERROR(INDEX(Data!$B$2:$B$5000,$M420),"")</f>
        <v>Prime Tenderloin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11.76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646</v>
      </c>
    </row>
    <row r="421" spans="1:13" x14ac:dyDescent="0.25">
      <c r="A421" s="7" t="str" cm="1">
        <f t="array" ref="A421">IFERROR(INDEX(Data!$A$2:$A$5000,$M421),IF(ROW()=2,"No data",""))</f>
        <v>POT0130</v>
      </c>
      <c r="B421" s="7" t="str" cm="1">
        <f t="array" ref="B421">IFERROR(INDEX(Data!$B$2:$B$5000,$M421),"")</f>
        <v>Prime Striploin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31.87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647</v>
      </c>
    </row>
    <row r="422" spans="1:13" x14ac:dyDescent="0.25">
      <c r="A422" s="7" t="str" cm="1">
        <f t="array" ref="A422">IFERROR(INDEX(Data!$A$2:$A$5000,$M422),IF(ROW()=2,"No data",""))</f>
        <v>POT0138</v>
      </c>
      <c r="B422" s="7" t="str" cm="1">
        <f t="array" ref="B422">IFERROR(INDEX(Data!$B$2:$B$5000,$M422),"")</f>
        <v>FQ 85 CL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290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655</v>
      </c>
    </row>
    <row r="423" spans="1:13" x14ac:dyDescent="0.25">
      <c r="A423" s="7" t="str" cm="1">
        <f t="array" ref="A423">IFERROR(INDEX(Data!$A$2:$A$5000,$M423),IF(ROW()=2,"No data",""))</f>
        <v>POT0140</v>
      </c>
      <c r="B423" s="7" t="str" cm="1">
        <f t="array" ref="B423">IFERROR(INDEX(Data!$B$2:$B$5000,$M423),"")</f>
        <v>Fore Sparerib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16.23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657</v>
      </c>
    </row>
    <row r="424" spans="1:13" x14ac:dyDescent="0.25">
      <c r="A424" s="7" t="str" cm="1">
        <f t="array" ref="A424">IFERROR(INDEX(Data!$A$2:$A$5000,$M424),IF(ROW()=2,"No data",""))</f>
        <v>PPA0001</v>
      </c>
      <c r="B424" s="7" t="str" cm="1">
        <f t="array" ref="B424">IFERROR(INDEX(Data!$B$2:$B$5000,$M424),"")</f>
        <v>Davinci Vanila madagascar sauce 2L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659</v>
      </c>
    </row>
    <row r="425" spans="1:13" x14ac:dyDescent="0.25">
      <c r="A425" s="7" t="str" cm="1">
        <f t="array" ref="A425">IFERROR(INDEX(Data!$A$2:$A$5000,$M425),IF(ROW()=2,"No data",""))</f>
        <v>PPA0003</v>
      </c>
      <c r="B425" s="7" t="str" cm="1">
        <f t="array" ref="B425">IFERROR(INDEX(Data!$B$2:$B$5000,$M425),"")</f>
        <v>Emborg Pizza Topping 2.3 Kg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660</v>
      </c>
    </row>
    <row r="426" spans="1:13" x14ac:dyDescent="0.25">
      <c r="A426" s="7" t="str" cm="1">
        <f t="array" ref="A426">IFERROR(INDEX(Data!$A$2:$A$5000,$M426),IF(ROW()=2,"No data",""))</f>
        <v>PPK-001</v>
      </c>
      <c r="B426" s="7" t="str" cm="1">
        <f t="array" ref="B426">IFERROR(INDEX(Data!$B$2:$B$5000,$M426),"")</f>
        <v>Davinci Hazelnut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661</v>
      </c>
    </row>
    <row r="427" spans="1:13" x14ac:dyDescent="0.25">
      <c r="A427" s="7" t="str" cm="1">
        <f t="array" ref="A427">IFERROR(INDEX(Data!$A$2:$A$5000,$M427),IF(ROW()=2,"No data",""))</f>
        <v>PPK-002</v>
      </c>
      <c r="B427" s="7" t="str" cm="1">
        <f t="array" ref="B427">IFERROR(INDEX(Data!$B$2:$B$5000,$M427),"")</f>
        <v>Davinci Vanilla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662</v>
      </c>
    </row>
    <row r="428" spans="1:13" x14ac:dyDescent="0.25">
      <c r="A428" s="7" t="str" cm="1">
        <f t="array" ref="A428">IFERROR(INDEX(Data!$A$2:$A$5000,$M428),IF(ROW()=2,"No data",""))</f>
        <v>PPK-003</v>
      </c>
      <c r="B428" s="7" t="str" cm="1">
        <f t="array" ref="B428">IFERROR(INDEX(Data!$B$2:$B$5000,$M428),"")</f>
        <v>Davinci Fragrant Lychee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663</v>
      </c>
    </row>
    <row r="429" spans="1:13" x14ac:dyDescent="0.25">
      <c r="A429" s="7" t="str" cm="1">
        <f t="array" ref="A429">IFERROR(INDEX(Data!$A$2:$A$5000,$M429),IF(ROW()=2,"No data",""))</f>
        <v>PPK-004</v>
      </c>
      <c r="B429" s="7" t="str" cm="1">
        <f t="array" ref="B429">IFERROR(INDEX(Data!$B$2:$B$5000,$M429),"")</f>
        <v>Davinci Strawberry 1L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664</v>
      </c>
    </row>
    <row r="430" spans="1:13" x14ac:dyDescent="0.25">
      <c r="A430" s="7" t="str" cm="1">
        <f t="array" ref="A430">IFERROR(INDEX(Data!$A$2:$A$5000,$M430),IF(ROW()=2,"No data",""))</f>
        <v>PPK-006</v>
      </c>
      <c r="B430" s="7" t="str" cm="1">
        <f t="array" ref="B430">IFERROR(INDEX(Data!$B$2:$B$5000,$M430),"")</f>
        <v>Davinci Roasted Almond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666</v>
      </c>
    </row>
    <row r="431" spans="1:13" x14ac:dyDescent="0.25">
      <c r="A431" s="7" t="str" cm="1">
        <f t="array" ref="A431">IFERROR(INDEX(Data!$A$2:$A$5000,$M431),IF(ROW()=2,"No data",""))</f>
        <v>PPK-007</v>
      </c>
      <c r="B431" s="7" t="str" cm="1">
        <f t="array" ref="B431">IFERROR(INDEX(Data!$B$2:$B$5000,$M431),"")</f>
        <v>Davinci Caramel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667</v>
      </c>
    </row>
    <row r="432" spans="1:13" x14ac:dyDescent="0.25">
      <c r="A432" s="7" t="str" cm="1">
        <f t="array" ref="A432">IFERROR(INDEX(Data!$A$2:$A$5000,$M432),IF(ROW()=2,"No data",""))</f>
        <v>PPK-008</v>
      </c>
      <c r="B432" s="7" t="str" cm="1">
        <f t="array" ref="B432">IFERROR(INDEX(Data!$B$2:$B$5000,$M432),"")</f>
        <v>Davinci Macademia Nut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668</v>
      </c>
    </row>
    <row r="433" spans="1:13" x14ac:dyDescent="0.25">
      <c r="A433" s="7" t="str" cm="1">
        <f t="array" ref="A433">IFERROR(INDEX(Data!$A$2:$A$5000,$M433),IF(ROW()=2,"No data",""))</f>
        <v>PPK-009</v>
      </c>
      <c r="B433" s="7" t="str" cm="1">
        <f t="array" ref="B433">IFERROR(INDEX(Data!$B$2:$B$5000,$M433),"")</f>
        <v>Davinci Pandan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669</v>
      </c>
    </row>
    <row r="434" spans="1:13" x14ac:dyDescent="0.25">
      <c r="A434" s="7" t="str" cm="1">
        <f t="array" ref="A434">IFERROR(INDEX(Data!$A$2:$A$5000,$M434),IF(ROW()=2,"No data",""))</f>
        <v>PPK-010</v>
      </c>
      <c r="B434" s="7" t="str" cm="1">
        <f t="array" ref="B434">IFERROR(INDEX(Data!$B$2:$B$5000,$M434),"")</f>
        <v>Davinci Banana Cream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670</v>
      </c>
    </row>
    <row r="435" spans="1:13" x14ac:dyDescent="0.25">
      <c r="A435" s="7" t="str" cm="1">
        <f t="array" ref="A435">IFERROR(INDEX(Data!$A$2:$A$5000,$M435),IF(ROW()=2,"No data",""))</f>
        <v>PPK-011</v>
      </c>
      <c r="B435" s="7" t="str" cm="1">
        <f t="array" ref="B435">IFERROR(INDEX(Data!$B$2:$B$5000,$M435),"")</f>
        <v>Davinci Blueberry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671</v>
      </c>
    </row>
    <row r="436" spans="1:13" x14ac:dyDescent="0.25">
      <c r="A436" s="7" t="str" cm="1">
        <f t="array" ref="A436">IFERROR(INDEX(Data!$A$2:$A$5000,$M436),IF(ROW()=2,"No data",""))</f>
        <v>PPK-012</v>
      </c>
      <c r="B436" s="7" t="str" cm="1">
        <f t="array" ref="B436">IFERROR(INDEX(Data!$B$2:$B$5000,$M436),"")</f>
        <v>Davinci Dry Bitter Orange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672</v>
      </c>
    </row>
    <row r="437" spans="1:13" x14ac:dyDescent="0.25">
      <c r="A437" s="7" t="str" cm="1">
        <f t="array" ref="A437">IFERROR(INDEX(Data!$A$2:$A$5000,$M437),IF(ROW()=2,"No data",""))</f>
        <v>PPK-013</v>
      </c>
      <c r="B437" s="7" t="str" cm="1">
        <f t="array" ref="B437">IFERROR(INDEX(Data!$B$2:$B$5000,$M437),"")</f>
        <v>Davinci Green Apple Campagna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673</v>
      </c>
    </row>
    <row r="438" spans="1:13" x14ac:dyDescent="0.25">
      <c r="A438" s="7" t="str" cm="1">
        <f t="array" ref="A438">IFERROR(INDEX(Data!$A$2:$A$5000,$M438),IF(ROW()=2,"No data",""))</f>
        <v>PPK-014</v>
      </c>
      <c r="B438" s="7" t="str" cm="1">
        <f t="array" ref="B438">IFERROR(INDEX(Data!$B$2:$B$5000,$M438),"")</f>
        <v>Davinci Grenadine Pomegranate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674</v>
      </c>
    </row>
    <row r="439" spans="1:13" x14ac:dyDescent="0.25">
      <c r="A439" s="7" t="str" cm="1">
        <f t="array" ref="A439">IFERROR(INDEX(Data!$A$2:$A$5000,$M439),IF(ROW()=2,"No data",""))</f>
        <v>PPK-015</v>
      </c>
      <c r="B439" s="7" t="str" cm="1">
        <f t="array" ref="B439">IFERROR(INDEX(Data!$B$2:$B$5000,$M439),"")</f>
        <v>Davinci Majestic Mango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675</v>
      </c>
    </row>
    <row r="440" spans="1:13" x14ac:dyDescent="0.25">
      <c r="A440" s="7" t="str" cm="1">
        <f t="array" ref="A440">IFERROR(INDEX(Data!$A$2:$A$5000,$M440),IF(ROW()=2,"No data",""))</f>
        <v>PPK-016</v>
      </c>
      <c r="B440" s="7" t="str" cm="1">
        <f t="array" ref="B440">IFERROR(INDEX(Data!$B$2:$B$5000,$M440),"")</f>
        <v>Davinci Peach Garden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676</v>
      </c>
    </row>
    <row r="441" spans="1:13" x14ac:dyDescent="0.25">
      <c r="A441" s="7" t="str" cm="1">
        <f t="array" ref="A441">IFERROR(INDEX(Data!$A$2:$A$5000,$M441),IF(ROW()=2,"No data",""))</f>
        <v>PPK-017</v>
      </c>
      <c r="B441" s="7" t="str" cm="1">
        <f t="array" ref="B441">IFERROR(INDEX(Data!$B$2:$B$5000,$M441),"")</f>
        <v>Davinci Super Berries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677</v>
      </c>
    </row>
    <row r="442" spans="1:13" x14ac:dyDescent="0.25">
      <c r="A442" s="7" t="str" cm="1">
        <f t="array" ref="A442">IFERROR(INDEX(Data!$A$2:$A$5000,$M442),IF(ROW()=2,"No data",""))</f>
        <v>PPK-018</v>
      </c>
      <c r="B442" s="7" t="str" cm="1">
        <f t="array" ref="B442">IFERROR(INDEX(Data!$B$2:$B$5000,$M442),"")</f>
        <v>Davinci Tropical Passion Fruit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678</v>
      </c>
    </row>
    <row r="443" spans="1:13" x14ac:dyDescent="0.25">
      <c r="A443" s="7" t="str" cm="1">
        <f t="array" ref="A443">IFERROR(INDEX(Data!$A$2:$A$5000,$M443),IF(ROW()=2,"No data",""))</f>
        <v>PPK-020</v>
      </c>
      <c r="B443" s="7" t="str" cm="1">
        <f t="array" ref="B443">IFERROR(INDEX(Data!$B$2:$B$5000,$M443),"")</f>
        <v>Davinci Blue Sky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679</v>
      </c>
    </row>
    <row r="444" spans="1:13" x14ac:dyDescent="0.25">
      <c r="A444" s="7" t="str" cm="1">
        <f t="array" ref="A444">IFERROR(INDEX(Data!$A$2:$A$5000,$M444),IF(ROW()=2,"No data",""))</f>
        <v>PPK-022</v>
      </c>
      <c r="B444" s="7" t="str" cm="1">
        <f t="array" ref="B444">IFERROR(INDEX(Data!$B$2:$B$5000,$M444),"")</f>
        <v>Davinci Mur (Rum)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680</v>
      </c>
    </row>
    <row r="445" spans="1:13" x14ac:dyDescent="0.25">
      <c r="A445" s="7" t="str" cm="1">
        <f t="array" ref="A445">IFERROR(INDEX(Data!$A$2:$A$5000,$M445),IF(ROW()=2,"No data",""))</f>
        <v>PPK-023</v>
      </c>
      <c r="B445" s="7" t="str" cm="1">
        <f t="array" ref="B445">IFERROR(INDEX(Data!$B$2:$B$5000,$M445),"")</f>
        <v>Davinci Pecan Praline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681</v>
      </c>
    </row>
    <row r="446" spans="1:13" x14ac:dyDescent="0.25">
      <c r="A446" s="7" t="str" cm="1">
        <f t="array" ref="A446">IFERROR(INDEX(Data!$A$2:$A$5000,$M446),IF(ROW()=2,"No data",""))</f>
        <v>PPK-025</v>
      </c>
      <c r="B446" s="7" t="str" cm="1">
        <f t="array" ref="B446">IFERROR(INDEX(Data!$B$2:$B$5000,$M446),"")</f>
        <v>Mixer Lime 1.35Kg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682</v>
      </c>
    </row>
    <row r="447" spans="1:13" x14ac:dyDescent="0.25">
      <c r="A447" s="7" t="str" cm="1">
        <f t="array" ref="A447">IFERROR(INDEX(Data!$A$2:$A$5000,$M447),IF(ROW()=2,"No data",""))</f>
        <v>PPK-026</v>
      </c>
      <c r="B447" s="7" t="str" cm="1">
        <f t="array" ref="B447">IFERROR(INDEX(Data!$B$2:$B$5000,$M447),"")</f>
        <v>Mixer Mojito 1.35Kg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683</v>
      </c>
    </row>
    <row r="448" spans="1:13" x14ac:dyDescent="0.25">
      <c r="A448" s="7" t="str" cm="1">
        <f t="array" ref="A448">IFERROR(INDEX(Data!$A$2:$A$5000,$M448),IF(ROW()=2,"No data",""))</f>
        <v>PPK-027</v>
      </c>
      <c r="B448" s="7" t="str" cm="1">
        <f t="array" ref="B448">IFERROR(INDEX(Data!$B$2:$B$5000,$M448),"")</f>
        <v>Davinci Chocolate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684</v>
      </c>
    </row>
    <row r="449" spans="1:13" x14ac:dyDescent="0.25">
      <c r="A449" s="7" t="str" cm="1">
        <f t="array" ref="A449">IFERROR(INDEX(Data!$A$2:$A$5000,$M449),IF(ROW()=2,"No data",""))</f>
        <v>PPK-028</v>
      </c>
      <c r="B449" s="7" t="str" cm="1">
        <f t="array" ref="B449">IFERROR(INDEX(Data!$B$2:$B$5000,$M449),"")</f>
        <v>Davinci Mint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685</v>
      </c>
    </row>
    <row r="450" spans="1:13" x14ac:dyDescent="0.25">
      <c r="A450" s="7" t="str" cm="1">
        <f t="array" ref="A450">IFERROR(INDEX(Data!$A$2:$A$5000,$M450),IF(ROW()=2,"No data",""))</f>
        <v>PPK-029</v>
      </c>
      <c r="B450" s="7" t="str" cm="1">
        <f t="array" ref="B450">IFERROR(INDEX(Data!$B$2:$B$5000,$M450),"")</f>
        <v>Davinci Flavor Maxx (Liquid)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686</v>
      </c>
    </row>
    <row r="451" spans="1:13" x14ac:dyDescent="0.25">
      <c r="A451" s="7" t="str" cm="1">
        <f t="array" ref="A451">IFERROR(INDEX(Data!$A$2:$A$5000,$M451),IF(ROW()=2,"No data",""))</f>
        <v>PPK-030</v>
      </c>
      <c r="B451" s="7" t="str" cm="1">
        <f t="array" ref="B451">IFERROR(INDEX(Data!$B$2:$B$5000,$M451),"")</f>
        <v>Davinci Frappease Natural 1.5Kg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687</v>
      </c>
    </row>
    <row r="452" spans="1:13" x14ac:dyDescent="0.25">
      <c r="A452" s="7" t="str" cm="1">
        <f t="array" ref="A452">IFERROR(INDEX(Data!$A$2:$A$5000,$M452),IF(ROW()=2,"No data",""))</f>
        <v>PPK-032</v>
      </c>
      <c r="B452" s="7" t="str" cm="1">
        <f t="array" ref="B452">IFERROR(INDEX(Data!$B$2:$B$5000,$M452),"")</f>
        <v>Davinci White Chocolate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688</v>
      </c>
    </row>
    <row r="453" spans="1:13" x14ac:dyDescent="0.25">
      <c r="A453" s="7" t="str" cm="1">
        <f t="array" ref="A453">IFERROR(INDEX(Data!$A$2:$A$5000,$M453),IF(ROW()=2,"No data",""))</f>
        <v>PPK-033</v>
      </c>
      <c r="B453" s="7" t="str" cm="1">
        <f t="array" ref="B453">IFERROR(INDEX(Data!$B$2:$B$5000,$M453),"")</f>
        <v>Davinci European Strawberry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689</v>
      </c>
    </row>
    <row r="454" spans="1:13" x14ac:dyDescent="0.25">
      <c r="A454" s="7" t="str" cm="1">
        <f t="array" ref="A454">IFERROR(INDEX(Data!$A$2:$A$5000,$M454),IF(ROW()=2,"No data",""))</f>
        <v>PPK-034</v>
      </c>
      <c r="B454" s="7" t="str" cm="1">
        <f t="array" ref="B454">IFERROR(INDEX(Data!$B$2:$B$5000,$M454),"")</f>
        <v>Davinci Raspberry Rhapsody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690</v>
      </c>
    </row>
    <row r="455" spans="1:13" x14ac:dyDescent="0.25">
      <c r="A455" s="7" t="str" cm="1">
        <f t="array" ref="A455">IFERROR(INDEX(Data!$A$2:$A$5000,$M455),IF(ROW()=2,"No data",""))</f>
        <v>PPK-036</v>
      </c>
      <c r="B455" s="7" t="str" cm="1">
        <f t="array" ref="B455">IFERROR(INDEX(Data!$B$2:$B$5000,$M455),"")</f>
        <v>Davinci Menta Cubano (Mojito)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691</v>
      </c>
    </row>
    <row r="456" spans="1:13" x14ac:dyDescent="0.25">
      <c r="A456" s="7" t="str" cm="1">
        <f t="array" ref="A456">IFERROR(INDEX(Data!$A$2:$A$5000,$M456),IF(ROW()=2,"No data",""))</f>
        <v>PPK-038</v>
      </c>
      <c r="B456" s="7" t="str" cm="1">
        <f t="array" ref="B456">IFERROR(INDEX(Data!$B$2:$B$5000,$M456),"")</f>
        <v>Davinci Rose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692</v>
      </c>
    </row>
    <row r="457" spans="1:13" x14ac:dyDescent="0.25">
      <c r="A457" s="7" t="str" cm="1">
        <f t="array" ref="A457">IFERROR(INDEX(Data!$A$2:$A$5000,$M457),IF(ROW()=2,"No data",""))</f>
        <v>PPK-039</v>
      </c>
      <c r="B457" s="7" t="str" cm="1">
        <f t="array" ref="B457">IFERROR(INDEX(Data!$B$2:$B$5000,$M457),"")</f>
        <v>Davinci Butterscotch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693</v>
      </c>
    </row>
    <row r="458" spans="1:13" x14ac:dyDescent="0.25">
      <c r="A458" s="7" t="str" cm="1">
        <f t="array" ref="A458">IFERROR(INDEX(Data!$A$2:$A$5000,$M458),IF(ROW()=2,"No data",""))</f>
        <v>PPK-040</v>
      </c>
      <c r="B458" s="7" t="str" cm="1">
        <f t="array" ref="B458">IFERROR(INDEX(Data!$B$2:$B$5000,$M458),"")</f>
        <v>Davinci White Chocolate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694</v>
      </c>
    </row>
    <row r="459" spans="1:13" x14ac:dyDescent="0.25">
      <c r="A459" s="7" t="str" cm="1">
        <f t="array" ref="A459">IFERROR(INDEX(Data!$A$2:$A$5000,$M459),IF(ROW()=2,"No data",""))</f>
        <v>PPK-041</v>
      </c>
      <c r="B459" s="7" t="str" cm="1">
        <f t="array" ref="B459">IFERROR(INDEX(Data!$B$2:$B$5000,$M459),"")</f>
        <v>Davinci Salted Caramel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695</v>
      </c>
    </row>
    <row r="460" spans="1:13" x14ac:dyDescent="0.25">
      <c r="A460" s="7" t="str" cm="1">
        <f t="array" ref="A460">IFERROR(INDEX(Data!$A$2:$A$5000,$M460),IF(ROW()=2,"No data",""))</f>
        <v>PPK-042</v>
      </c>
      <c r="B460" s="7" t="str" cm="1">
        <f t="array" ref="B460">IFERROR(INDEX(Data!$B$2:$B$5000,$M460),"")</f>
        <v>Davinci Pandan Sauce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696</v>
      </c>
    </row>
    <row r="461" spans="1:13" x14ac:dyDescent="0.25">
      <c r="A461" s="7" t="str" cm="1">
        <f t="array" ref="A461">IFERROR(INDEX(Data!$A$2:$A$5000,$M461),IF(ROW()=2,"No data",""))</f>
        <v>PPK-043</v>
      </c>
      <c r="B461" s="7" t="str" cm="1">
        <f t="array" ref="B461">IFERROR(INDEX(Data!$B$2:$B$5000,$M461),"")</f>
        <v>Davinci Mango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697</v>
      </c>
    </row>
    <row r="462" spans="1:13" x14ac:dyDescent="0.25">
      <c r="A462" s="7" t="str" cm="1">
        <f t="array" ref="A462">IFERROR(INDEX(Data!$A$2:$A$5000,$M462),IF(ROW()=2,"No data",""))</f>
        <v>PPK-045</v>
      </c>
      <c r="B462" s="7" t="str" cm="1">
        <f t="array" ref="B462">IFERROR(INDEX(Data!$B$2:$B$5000,$M462),"")</f>
        <v>Davinci Mixed Berry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698</v>
      </c>
    </row>
    <row r="463" spans="1:13" x14ac:dyDescent="0.25">
      <c r="A463" s="7" t="str" cm="1">
        <f t="array" ref="A463">IFERROR(INDEX(Data!$A$2:$A$5000,$M463),IF(ROW()=2,"No data",""))</f>
        <v>PPK-047</v>
      </c>
      <c r="B463" s="7" t="str" cm="1">
        <f t="array" ref="B463">IFERROR(INDEX(Data!$B$2:$B$5000,$M463),"")</f>
        <v>Davinci Bellagio Sipping Chocolate 1Kg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699</v>
      </c>
    </row>
    <row r="464" spans="1:13" x14ac:dyDescent="0.25">
      <c r="A464" s="7" t="str" cm="1">
        <f t="array" ref="A464">IFERROR(INDEX(Data!$A$2:$A$5000,$M464),IF(ROW()=2,"No data",""))</f>
        <v>PPK-048</v>
      </c>
      <c r="B464" s="7" t="str" cm="1">
        <f t="array" ref="B464">IFERROR(INDEX(Data!$B$2:$B$5000,$M464),"")</f>
        <v>Davinci Matcha 1Kg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700</v>
      </c>
    </row>
    <row r="465" spans="1:13" x14ac:dyDescent="0.25">
      <c r="A465" s="7" t="str" cm="1">
        <f t="array" ref="A465">IFERROR(INDEX(Data!$A$2:$A$5000,$M465),IF(ROW()=2,"No data",""))</f>
        <v>PPK-049</v>
      </c>
      <c r="B465" s="7" t="str" cm="1">
        <f t="array" ref="B465">IFERROR(INDEX(Data!$B$2:$B$5000,$M465),"")</f>
        <v>Davinci Cooler Base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701</v>
      </c>
    </row>
    <row r="466" spans="1:13" x14ac:dyDescent="0.25">
      <c r="A466" s="7" t="str" cm="1">
        <f t="array" ref="A466">IFERROR(INDEX(Data!$A$2:$A$5000,$M466),IF(ROW()=2,"No data",""))</f>
        <v>PPK-050</v>
      </c>
      <c r="B466" s="7" t="str" cm="1">
        <f t="array" ref="B466">IFERROR(INDEX(Data!$B$2:$B$5000,$M466),"")</f>
        <v>Davinci Spice Chai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702</v>
      </c>
    </row>
    <row r="467" spans="1:13" x14ac:dyDescent="0.25">
      <c r="A467" s="7" t="str" cm="1">
        <f t="array" ref="A467">IFERROR(INDEX(Data!$A$2:$A$5000,$M467),IF(ROW()=2,"No data",""))</f>
        <v>PQW0001</v>
      </c>
      <c r="B467" s="7" t="str" cm="1">
        <f t="array" ref="B467">IFERROR(INDEX(Data!$B$2:$B$5000,$M467),"")</f>
        <v>IQF Mixed Berries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703</v>
      </c>
    </row>
    <row r="468" spans="1:13" x14ac:dyDescent="0.25">
      <c r="A468" s="7" t="str" cm="1">
        <f t="array" ref="A468">IFERROR(INDEX(Data!$A$2:$A$5000,$M468),IF(ROW()=2,"No data",""))</f>
        <v>PQW0002</v>
      </c>
      <c r="B468" s="7" t="str" cm="1">
        <f t="array" ref="B468">IFERROR(INDEX(Data!$B$2:$B$5000,$M468),"")</f>
        <v>IQF Mixed Vegetables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704</v>
      </c>
    </row>
    <row r="469" spans="1:13" x14ac:dyDescent="0.25">
      <c r="A469" s="7" t="str" cm="1">
        <f t="array" ref="A469">IFERROR(INDEX(Data!$A$2:$A$5000,$M469),IF(ROW()=2,"No data",""))</f>
        <v>PQW0003</v>
      </c>
      <c r="B469" s="7" t="str" cm="1">
        <f t="array" ref="B469">IFERROR(INDEX(Data!$B$2:$B$5000,$M469),"")</f>
        <v>IQF Blueberry Grade A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705</v>
      </c>
    </row>
    <row r="470" spans="1:13" x14ac:dyDescent="0.25">
      <c r="A470" s="7" t="str" cm="1">
        <f t="array" ref="A470">IFERROR(INDEX(Data!$A$2:$A$5000,$M470),IF(ROW()=2,"No data",""))</f>
        <v>PQW0005</v>
      </c>
      <c r="B470" s="7" t="str" cm="1">
        <f t="array" ref="B470">IFERROR(INDEX(Data!$B$2:$B$5000,$M470),"")</f>
        <v>IQF Mixed Berries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707</v>
      </c>
    </row>
    <row r="471" spans="1:13" x14ac:dyDescent="0.25">
      <c r="A471" s="7" t="str" cm="1">
        <f t="array" ref="A471">IFERROR(INDEX(Data!$A$2:$A$5000,$M471),IF(ROW()=2,"No data",""))</f>
        <v>PQW0006</v>
      </c>
      <c r="B471" s="7" t="str" cm="1">
        <f t="array" ref="B471">IFERROR(INDEX(Data!$B$2:$B$5000,$M471),"")</f>
        <v>IQF Mixed Vegetables 10Kg/Ctn (500gr/pack)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708</v>
      </c>
    </row>
    <row r="472" spans="1:13" x14ac:dyDescent="0.25">
      <c r="A472" s="7" t="str" cm="1">
        <f t="array" ref="A472">IFERROR(INDEX(Data!$A$2:$A$5000,$M472),IF(ROW()=2,"No data",""))</f>
        <v>PQW0007</v>
      </c>
      <c r="B472" s="7" t="str" cm="1">
        <f t="array" ref="B472">IFERROR(INDEX(Data!$B$2:$B$5000,$M472),"")</f>
        <v>IQF Blueberry Grade A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709</v>
      </c>
    </row>
    <row r="473" spans="1:13" x14ac:dyDescent="0.25">
      <c r="A473" s="7" t="str" cm="1">
        <f t="array" ref="A473">IFERROR(INDEX(Data!$A$2:$A$5000,$M473),IF(ROW()=2,"No data",""))</f>
        <v>PQW0008</v>
      </c>
      <c r="B473" s="7" t="str" cm="1">
        <f t="array" ref="B473">IFERROR(INDEX(Data!$B$2:$B$5000,$M473),"")</f>
        <v>IQF White Onion Whole 10Kg/Ctn KG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710</v>
      </c>
    </row>
    <row r="474" spans="1:13" x14ac:dyDescent="0.25">
      <c r="A474" s="7" t="str" cm="1">
        <f t="array" ref="A474">IFERROR(INDEX(Data!$A$2:$A$5000,$M474),IF(ROW()=2,"No data",""))</f>
        <v>PQW0009</v>
      </c>
      <c r="B474" s="7" t="str" cm="1">
        <f t="array" ref="B474">IFERROR(INDEX(Data!$B$2:$B$5000,$M474),"")</f>
        <v>IQF Green Peas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711</v>
      </c>
    </row>
    <row r="475" spans="1:13" x14ac:dyDescent="0.25">
      <c r="A475" s="7" t="str" cm="1">
        <f t="array" ref="A475">IFERROR(INDEX(Data!$A$2:$A$5000,$M475),IF(ROW()=2,"No data",""))</f>
        <v>PQW0011</v>
      </c>
      <c r="B475" s="7" t="str" cm="1">
        <f t="array" ref="B475">IFERROR(INDEX(Data!$B$2:$B$5000,$M475),"")</f>
        <v>IQF Green Peas 500 Gr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713</v>
      </c>
    </row>
    <row r="476" spans="1:13" x14ac:dyDescent="0.25">
      <c r="A476" s="7" t="str" cm="1">
        <f t="array" ref="A476">IFERROR(INDEX(Data!$A$2:$A$5000,$M476),IF(ROW()=2,"No data",""))</f>
        <v>PSF0001</v>
      </c>
      <c r="B476" s="7" t="str" cm="1">
        <f t="array" ref="B476">IFERROR(INDEX(Data!$B$2:$B$5000,$M476),"")</f>
        <v>Tepung Tali Emas @1Kg - Sample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716</v>
      </c>
    </row>
    <row r="477" spans="1:13" x14ac:dyDescent="0.25">
      <c r="A477" s="7" t="str" cm="1">
        <f t="array" ref="A477">IFERROR(INDEX(Data!$A$2:$A$5000,$M477),IF(ROW()=2,"No data",""))</f>
        <v>PSI0001</v>
      </c>
      <c r="B477" s="7" t="str" cm="1">
        <f t="array" ref="B477">IFERROR(INDEX(Data!$B$2:$B$5000,$M477),"")</f>
        <v>Blue Ribbon 1/4" SS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717</v>
      </c>
    </row>
    <row r="478" spans="1:13" x14ac:dyDescent="0.25">
      <c r="A478" s="7" t="str" cm="1">
        <f t="array" ref="A478">IFERROR(INDEX(Data!$A$2:$A$5000,$M478),IF(ROW()=2,"No data",""))</f>
        <v>PSI0002</v>
      </c>
      <c r="B478" s="7" t="str" cm="1">
        <f t="array" ref="B478">IFERROR(INDEX(Data!$B$2:$B$5000,$M478),"")</f>
        <v>Seasoned JR Buffalos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718</v>
      </c>
    </row>
    <row r="479" spans="1:13" x14ac:dyDescent="0.25">
      <c r="A479" s="7" t="str" cm="1">
        <f t="array" ref="A479">IFERROR(INDEX(Data!$A$2:$A$5000,$M479),IF(ROW()=2,"No data",""))</f>
        <v>PSI0003</v>
      </c>
      <c r="B479" s="7" t="str" cm="1">
        <f t="array" ref="B479">IFERROR(INDEX(Data!$B$2:$B$5000,$M479),"")</f>
        <v>Seasoned Savory Wedge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719</v>
      </c>
    </row>
    <row r="480" spans="1:13" x14ac:dyDescent="0.25">
      <c r="A480" s="7" t="str" cm="1">
        <f t="array" ref="A480">IFERROR(INDEX(Data!$A$2:$A$5000,$M480),IF(ROW()=2,"No data",""))</f>
        <v>PSI0005</v>
      </c>
      <c r="B480" s="7" t="str" cm="1">
        <f t="array" ref="B480">IFERROR(INDEX(Data!$B$2:$B$5000,$M480),"")</f>
        <v>Select Recipe Chunks 6/6 - Skn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720</v>
      </c>
    </row>
    <row r="481" spans="1:13" x14ac:dyDescent="0.25">
      <c r="A481" s="7" t="str" cm="1">
        <f t="array" ref="A481">IFERROR(INDEX(Data!$A$2:$A$5000,$M481),IF(ROW()=2,"No data",""))</f>
        <v>PSI0006</v>
      </c>
      <c r="B481" s="7" t="str" cm="1">
        <f t="array" ref="B481">IFERROR(INDEX(Data!$B$2:$B$5000,$M481),"")</f>
        <v>Select Recipe Fries 1/4" SS 6/4.5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721</v>
      </c>
    </row>
    <row r="482" spans="1:13" x14ac:dyDescent="0.25">
      <c r="A482" s="7" t="str" cm="1">
        <f t="array" ref="A482">IFERROR(INDEX(Data!$A$2:$A$5000,$M482),IF(ROW()=2,"No data",""))</f>
        <v>PSI0009</v>
      </c>
      <c r="B482" s="7" t="str" cm="1">
        <f t="array" ref="B482">IFERROR(INDEX(Data!$B$2:$B$5000,$M482),"")</f>
        <v>Simplot Blue Ribbon SC @250Gr-Sample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722</v>
      </c>
    </row>
    <row r="483" spans="1:13" x14ac:dyDescent="0.25">
      <c r="A483" s="7" t="str" cm="1">
        <f t="array" ref="A483">IFERROR(INDEX(Data!$A$2:$A$5000,$M483),IF(ROW()=2,"No data",""))</f>
        <v>PSI0010</v>
      </c>
      <c r="B483" s="7" t="str" cm="1">
        <f t="array" ref="B483">IFERROR(INDEX(Data!$B$2:$B$5000,$M483),"")</f>
        <v>Traditional Form Tiny Triangle 6/5 @250Gr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723</v>
      </c>
    </row>
    <row r="484" spans="1:13" x14ac:dyDescent="0.25">
      <c r="A484" s="7" t="str" cm="1">
        <f t="array" ref="A484">IFERROR(INDEX(Data!$A$2:$A$5000,$M484),IF(ROW()=2,"No data",""))</f>
        <v>PSI0011</v>
      </c>
      <c r="B484" s="7" t="str" cm="1">
        <f t="array" ref="B484">IFERROR(INDEX(Data!$B$2:$B$5000,$M484),"")</f>
        <v>Simplot SeasonedCrisp Savory Loops 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724</v>
      </c>
    </row>
    <row r="485" spans="1:13" x14ac:dyDescent="0.25">
      <c r="A485" s="7" t="str" cm="1">
        <f t="array" ref="A485">IFERROR(INDEX(Data!$A$2:$A$5000,$M485),IF(ROW()=2,"No data",""))</f>
        <v>PSI0012</v>
      </c>
      <c r="B485" s="7" t="str" cm="1">
        <f t="array" ref="B485">IFERROR(INDEX(Data!$B$2:$B$5000,$M485),"")</f>
        <v>Simplot SeasonedCrisp Savory Loops (1 Pack=2.266Kg)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725</v>
      </c>
    </row>
    <row r="486" spans="1:13" x14ac:dyDescent="0.25">
      <c r="A486" s="7" t="str" cm="1">
        <f t="array" ref="A486">IFERROR(INDEX(Data!$A$2:$A$5000,$M486),IF(ROW()=2,"No data",""))</f>
        <v>PSI0013</v>
      </c>
      <c r="B486" s="7" t="str" cm="1">
        <f t="array" ref="B486">IFERROR(INDEX(Data!$B$2:$B$5000,$M486),"")</f>
        <v>Simplot Harvest Fresh Avocado Pulp 450Gr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726</v>
      </c>
    </row>
    <row r="487" spans="1:13" x14ac:dyDescent="0.25">
      <c r="A487" s="7" t="str" cm="1">
        <f t="array" ref="A487">IFERROR(INDEX(Data!$A$2:$A$5000,$M487),IF(ROW()=2,"No data",""))</f>
        <v>PSI0014</v>
      </c>
      <c r="B487" s="7" t="str" cm="1">
        <f t="array" ref="B487">IFERROR(INDEX(Data!$B$2:$B$5000,$M487),"")</f>
        <v>Simplot Conquest Straight Cut 250Gr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727</v>
      </c>
    </row>
    <row r="488" spans="1:13" x14ac:dyDescent="0.25">
      <c r="A488" s="7" t="str" cm="1">
        <f t="array" ref="A488">IFERROR(INDEX(Data!$A$2:$A$5000,$M488),IF(ROW()=2,"No data",""))</f>
        <v>PSI0015</v>
      </c>
      <c r="B488" s="7" t="str" cm="1">
        <f t="array" ref="B488">IFERROR(INDEX(Data!$B$2:$B$5000,$M488),"")</f>
        <v>Simplot Conquest Straight Cut (2.26/Pack)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728</v>
      </c>
    </row>
    <row r="489" spans="1:13" x14ac:dyDescent="0.25">
      <c r="A489" s="7" t="str" cm="1">
        <f t="array" ref="A489">IFERROR(INDEX(Data!$A$2:$A$5000,$M489),IF(ROW()=2,"No data",""))</f>
        <v>PSJ0002</v>
      </c>
      <c r="B489" s="7" t="str" cm="1">
        <f t="array" ref="B489">IFERROR(INDEX(Data!$B$2:$B$5000,$M489),"")</f>
        <v>Mamas Bacon Premium Sliced 500Gr/Pack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729</v>
      </c>
    </row>
    <row r="490" spans="1:13" x14ac:dyDescent="0.25">
      <c r="A490" s="7" t="str" cm="1">
        <f t="array" ref="A490">IFERROR(INDEX(Data!$A$2:$A$5000,$M490),IF(ROW()=2,"No data",""))</f>
        <v>PSJ0003</v>
      </c>
      <c r="B490" s="7" t="str" cm="1">
        <f t="array" ref="B490">IFERROR(INDEX(Data!$B$2:$B$5000,$M490),"")</f>
        <v>Mamas beechwood Smoked Spek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730</v>
      </c>
    </row>
    <row r="491" spans="1:13" x14ac:dyDescent="0.25">
      <c r="A491" s="7" t="str" cm="1">
        <f t="array" ref="A491">IFERROR(INDEX(Data!$A$2:$A$5000,$M491),IF(ROW()=2,"No data",""))</f>
        <v>PSJ0004</v>
      </c>
      <c r="B491" s="7" t="str" cm="1">
        <f t="array" ref="B491">IFERROR(INDEX(Data!$B$2:$B$5000,$M491),"")</f>
        <v>Mamas Italian Mortadella (1Kg/Pack)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731</v>
      </c>
    </row>
    <row r="492" spans="1:13" x14ac:dyDescent="0.25">
      <c r="A492" s="7" t="str" cm="1">
        <f t="array" ref="A492">IFERROR(INDEX(Data!$A$2:$A$5000,$M492),IF(ROW()=2,"No data",""))</f>
        <v>PSJ0005</v>
      </c>
      <c r="B492" s="7" t="str" cm="1">
        <f t="array" ref="B492">IFERROR(INDEX(Data!$B$2:$B$5000,$M492),"")</f>
        <v>Mamas Air Dried Pork Belly (1Kg/Pack)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732</v>
      </c>
    </row>
    <row r="493" spans="1:13" x14ac:dyDescent="0.25">
      <c r="A493" s="7" t="str" cm="1">
        <f t="array" ref="A493">IFERROR(INDEX(Data!$A$2:$A$5000,$M493),IF(ROW()=2,"No data",""))</f>
        <v>PSJ0006</v>
      </c>
      <c r="B493" s="7" t="str" cm="1">
        <f t="array" ref="B493">IFERROR(INDEX(Data!$B$2:$B$5000,$M493),"")</f>
        <v>Golden Duck Whole 2.5-2.6Kg/Pcs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733</v>
      </c>
    </row>
    <row r="494" spans="1:13" x14ac:dyDescent="0.25">
      <c r="A494" s="7" t="str" cm="1">
        <f t="array" ref="A494">IFERROR(INDEX(Data!$A$2:$A$5000,$M494),IF(ROW()=2,"No data",""))</f>
        <v>PSJ0007</v>
      </c>
      <c r="B494" s="7" t="str" cm="1">
        <f t="array" ref="B494">IFERROR(INDEX(Data!$B$2:$B$5000,$M494),"")</f>
        <v>Mamas Jamon Serrano Ham (4Kg/Pcs)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734</v>
      </c>
    </row>
    <row r="495" spans="1:13" x14ac:dyDescent="0.25">
      <c r="A495" s="7" t="str" cm="1">
        <f t="array" ref="A495">IFERROR(INDEX(Data!$A$2:$A$5000,$M495),IF(ROW()=2,"No data",""))</f>
        <v>PSJ0008</v>
      </c>
      <c r="B495" s="7" t="str" cm="1">
        <f t="array" ref="B495">IFERROR(INDEX(Data!$B$2:$B$5000,$M495),"")</f>
        <v>Belly Skinless Premium (2.5Kg/Pack) - 200gr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735</v>
      </c>
    </row>
    <row r="496" spans="1:13" x14ac:dyDescent="0.25">
      <c r="A496" s="7" t="str" cm="1">
        <f t="array" ref="A496">IFERROR(INDEX(Data!$A$2:$A$5000,$M496),IF(ROW()=2,"No data",""))</f>
        <v>PSJ0009</v>
      </c>
      <c r="B496" s="7" t="str" cm="1">
        <f t="array" ref="B496">IFERROR(INDEX(Data!$B$2:$B$5000,$M496),"")</f>
        <v>MAMAS BELLY RIND ON SB OUT (SKIN ON) 3-5KG/PACK - Sample 200gr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736</v>
      </c>
    </row>
    <row r="497" spans="1:13" x14ac:dyDescent="0.25">
      <c r="A497" s="7" t="str" cm="1">
        <f t="array" ref="A497">IFERROR(INDEX(Data!$A$2:$A$5000,$M497),IF(ROW()=2,"No data",""))</f>
        <v>PSJ0011</v>
      </c>
      <c r="B497" s="7" t="str" cm="1">
        <f t="array" ref="B497">IFERROR(INDEX(Data!$B$2:$B$5000,$M497),"")</f>
        <v>Aust Sirloin -Kilcoy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737</v>
      </c>
    </row>
    <row r="498" spans="1:13" x14ac:dyDescent="0.25">
      <c r="A498" s="7" t="str" cm="1">
        <f t="array" ref="A498">IFERROR(INDEX(Data!$A$2:$A$5000,$M498),IF(ROW()=2,"No data",""))</f>
        <v>PSJ0012</v>
      </c>
      <c r="B498" s="7" t="str" cm="1">
        <f t="array" ref="B498">IFERROR(INDEX(Data!$B$2:$B$5000,$M498),"")</f>
        <v>Chuck Tenderloin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738</v>
      </c>
    </row>
    <row r="499" spans="1:13" x14ac:dyDescent="0.25">
      <c r="A499" s="7" t="str" cm="1">
        <f t="array" ref="A499">IFERROR(INDEX(Data!$A$2:$A$5000,$M499),IF(ROW()=2,"No data",""))</f>
        <v>PSJ0013</v>
      </c>
      <c r="B499" s="7" t="str" cm="1">
        <f t="array" ref="B499">IFERROR(INDEX(Data!$B$2:$B$5000,$M499),"")</f>
        <v>Beef Shortplate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739</v>
      </c>
    </row>
    <row r="500" spans="1:13" x14ac:dyDescent="0.25">
      <c r="A500" s="7" t="str" cm="1">
        <f t="array" ref="A500">IFERROR(INDEX(Data!$A$2:$A$5000,$M500),IF(ROW()=2,"No data",""))</f>
        <v>PSJ0014</v>
      </c>
      <c r="B500" s="7" t="str" cm="1">
        <f t="array" ref="B500">IFERROR(INDEX(Data!$B$2:$B$5000,$M500),"")</f>
        <v>Halal Minced Beef 1Kg/Pack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740</v>
      </c>
    </row>
    <row r="501" spans="1:13" x14ac:dyDescent="0.25">
      <c r="A501" s="7" t="str" cm="1">
        <f t="array" ref="A501">IFERROR(INDEX(Data!$A$2:$A$5000,$M501),IF(ROW()=2,"No data",""))</f>
        <v>PSJ0015</v>
      </c>
      <c r="B501" s="7" t="str" cm="1">
        <f t="array" ref="B501">IFERROR(INDEX(Data!$B$2:$B$5000,$M501),"")</f>
        <v>Swift Sirloin Whole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741</v>
      </c>
    </row>
    <row r="502" spans="1:13" x14ac:dyDescent="0.25">
      <c r="A502" s="7" t="str" cm="1">
        <f t="array" ref="A502">IFERROR(INDEX(Data!$A$2:$A$5000,$M502),IF(ROW()=2,"No data",""))</f>
        <v>PSJ0016</v>
      </c>
      <c r="B502" s="7" t="str" cm="1">
        <f t="array" ref="B502">IFERROR(INDEX(Data!$B$2:$B$5000,$M502),"")</f>
        <v>MAMAS cabanossi 60 Cm 720 Gr (2 Pcs/Pack)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742</v>
      </c>
    </row>
    <row r="503" spans="1:13" x14ac:dyDescent="0.25">
      <c r="A503" s="7" t="str" cm="1">
        <f t="array" ref="A503">IFERROR(INDEX(Data!$A$2:$A$5000,$M503),IF(ROW()=2,"No data",""))</f>
        <v>PSJ0017</v>
      </c>
      <c r="B503" s="7" t="str" cm="1">
        <f t="array" ref="B503">IFERROR(INDEX(Data!$B$2:$B$5000,$M503),"")</f>
        <v>Pork Spare Ribs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743</v>
      </c>
    </row>
    <row r="504" spans="1:13" x14ac:dyDescent="0.25">
      <c r="A504" s="7" t="str" cm="1">
        <f t="array" ref="A504">IFERROR(INDEX(Data!$A$2:$A$5000,$M504),IF(ROW()=2,"No data",""))</f>
        <v>PSJ0018</v>
      </c>
      <c r="B504" s="7" t="str" cm="1">
        <f t="array" ref="B504">IFERROR(INDEX(Data!$B$2:$B$5000,$M504),"")</f>
        <v>Mamas Baby Back Rib 1.5 kg (2pcs/pack)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744</v>
      </c>
    </row>
    <row r="505" spans="1:13" x14ac:dyDescent="0.25">
      <c r="A505" s="7" t="str" cm="1">
        <f t="array" ref="A505">IFERROR(INDEX(Data!$A$2:$A$5000,$M505),IF(ROW()=2,"No data",""))</f>
        <v>PSJ0026</v>
      </c>
      <c r="B505" s="7" t="str" cm="1">
        <f t="array" ref="B505">IFERROR(INDEX(Data!$B$2:$B$5000,$M505),"")</f>
        <v>Samcan Babi Tanpa Kulit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301.50970000000001</v>
      </c>
      <c r="F505" s="8" cm="1">
        <f t="array" ref="F505">IFERROR(INDEX(Data!$F$2:$F$5000,$M505),"")</f>
        <v>553.59950000000003</v>
      </c>
      <c r="G505" s="8" cm="1">
        <f t="array" ref="G505">IFERROR(INDEX(Data!$G$2:$G$5000,$M505),"")</f>
        <v>683.43970000000002</v>
      </c>
      <c r="H505" s="8" cm="1">
        <f t="array" ref="H505">IFERROR(INDEX(Data!$H$2:$H$5000,$M505),"")</f>
        <v>512.84960000000001</v>
      </c>
      <c r="I505" s="8" cm="1">
        <f t="array" ref="I505">IFERROR(INDEX(Data!$J$2:$J$5000,$M505),"")</f>
        <v>0</v>
      </c>
      <c r="J505" s="8" cm="1">
        <f t="array" ref="J505">IFERROR(INDEX(Data!$N$2:$N$5000,$M505),"")</f>
        <v>159.08000000000001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752</v>
      </c>
    </row>
    <row r="506" spans="1:13" x14ac:dyDescent="0.25">
      <c r="A506" s="7" t="str" cm="1">
        <f t="array" ref="A506">IFERROR(INDEX(Data!$A$2:$A$5000,$M506),IF(ROW()=2,"No data",""))</f>
        <v>PTS0001</v>
      </c>
      <c r="B506" s="7" t="str" cm="1">
        <f t="array" ref="B506">IFERROR(INDEX(Data!$B$2:$B$5000,$M506),"")</f>
        <v>Dolomia Sparkling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761</v>
      </c>
    </row>
    <row r="507" spans="1:13" x14ac:dyDescent="0.25">
      <c r="A507" s="7" t="str" cm="1">
        <f t="array" ref="A507">IFERROR(INDEX(Data!$A$2:$A$5000,$M507),IF(ROW()=2,"No data",""))</f>
        <v>PTS0002</v>
      </c>
      <c r="B507" s="7" t="str" cm="1">
        <f t="array" ref="B507">IFERROR(INDEX(Data!$B$2:$B$5000,$M507),"")</f>
        <v>Dolomia Sparkling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762</v>
      </c>
    </row>
    <row r="508" spans="1:13" x14ac:dyDescent="0.25">
      <c r="A508" s="7" t="str" cm="1">
        <f t="array" ref="A508">IFERROR(INDEX(Data!$A$2:$A$5000,$M508),IF(ROW()=2,"No data",""))</f>
        <v>PTS0006</v>
      </c>
      <c r="B508" s="7" t="str" cm="1">
        <f t="array" ref="B508">IFERROR(INDEX(Data!$B$2:$B$5000,$M508),"")</f>
        <v>Dolomia Still 750ml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763</v>
      </c>
    </row>
    <row r="509" spans="1:13" x14ac:dyDescent="0.25">
      <c r="A509" s="7" t="str" cm="1">
        <f t="array" ref="A509">IFERROR(INDEX(Data!$A$2:$A$5000,$M509),IF(ROW()=2,"No data",""))</f>
        <v>PTS0007</v>
      </c>
      <c r="B509" s="7" t="str" cm="1">
        <f t="array" ref="B509">IFERROR(INDEX(Data!$B$2:$B$5000,$M509),"")</f>
        <v>Dolomia Still 330ml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764</v>
      </c>
    </row>
    <row r="510" spans="1:13" x14ac:dyDescent="0.25">
      <c r="A510" s="7" t="str" cm="1">
        <f t="array" ref="A510">IFERROR(INDEX(Data!$A$2:$A$5000,$M510),IF(ROW()=2,"No data",""))</f>
        <v>PTS0008</v>
      </c>
      <c r="B510" s="7" t="str" cm="1">
        <f t="array" ref="B510">IFERROR(INDEX(Data!$B$2:$B$5000,$M510),"")</f>
        <v>Dolomia Still 500ml PET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765</v>
      </c>
    </row>
    <row r="511" spans="1:13" x14ac:dyDescent="0.25">
      <c r="A511" s="7" t="str" cm="1">
        <f t="array" ref="A511">IFERROR(INDEX(Data!$A$2:$A$5000,$M511),IF(ROW()=2,"No data",""))</f>
        <v>PTS0009</v>
      </c>
      <c r="B511" s="7" t="str" cm="1">
        <f t="array" ref="B511">IFERROR(INDEX(Data!$B$2:$B$5000,$M511),"")</f>
        <v>Dolomia Still 1L PET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766</v>
      </c>
    </row>
    <row r="512" spans="1:13" x14ac:dyDescent="0.25">
      <c r="A512" s="7" t="str" cm="1">
        <f t="array" ref="A512">IFERROR(INDEX(Data!$A$2:$A$5000,$M512),IF(ROW()=2,"No data",""))</f>
        <v>PTW0001</v>
      </c>
      <c r="B512" s="7" t="str" cm="1">
        <f t="array" ref="B512">IFERROR(INDEX(Data!$B$2:$B$5000,$M512),"")</f>
        <v>Canned Whole Peeled Tomato 2.85Kg/Tin</v>
      </c>
      <c r="C512" s="7" t="str" cm="1">
        <f t="array" ref="C512">IFERROR(INDEX(Data!$C$2:$C$5000,$M512),"")</f>
        <v>TIN</v>
      </c>
      <c r="D512" s="8" cm="1">
        <f t="array" ref="D512">IFERROR(INDEX(Data!$D$2:$D$5000,$M512),"")</f>
        <v>0</v>
      </c>
      <c r="E512" s="8" cm="1">
        <f t="array" ref="E512">IFERROR(INDEX(Data!$E$2:$E$5000,$M512),"")</f>
        <v>1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767</v>
      </c>
    </row>
    <row r="513" spans="1:13" x14ac:dyDescent="0.25">
      <c r="A513" s="7" t="str" cm="1">
        <f t="array" ref="A513">IFERROR(INDEX(Data!$A$2:$A$5000,$M513),IF(ROW()=2,"No data",""))</f>
        <v>PTW0002</v>
      </c>
      <c r="B513" s="7" t="str" cm="1">
        <f t="array" ref="B513">IFERROR(INDEX(Data!$B$2:$B$5000,$M513),"")</f>
        <v>Canned Tomato Paste 3Kg/Tin</v>
      </c>
      <c r="C513" s="7" t="str" cm="1">
        <f t="array" ref="C513">IFERROR(INDEX(Data!$C$2:$C$5000,$M513),"")</f>
        <v>TIN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768</v>
      </c>
    </row>
    <row r="514" spans="1:13" x14ac:dyDescent="0.25">
      <c r="A514" s="7" t="str" cm="1">
        <f t="array" ref="A514">IFERROR(INDEX(Data!$A$2:$A$5000,$M514),IF(ROW()=2,"No data",""))</f>
        <v>PVB0001</v>
      </c>
      <c r="B514" s="7" t="str" cm="1">
        <f t="array" ref="B514">IFERROR(INDEX(Data!$B$2:$B$5000,$M514),"")</f>
        <v>SLICER GL30 230/50/1 RED (BKRGLGB50100000B0R)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3</v>
      </c>
      <c r="F514" s="8" cm="1">
        <f t="array" ref="F514">IFERROR(INDEX(Data!$F$2:$F$5000,$M514),"")</f>
        <v>1</v>
      </c>
      <c r="G514" s="8" cm="1">
        <f t="array" ref="G514">IFERROR(INDEX(Data!$G$2:$G$5000,$M514),"")</f>
        <v>0</v>
      </c>
      <c r="H514" s="8" cm="1">
        <f t="array" ref="H514">IFERROR(INDEX(Data!$H$2:$H$5000,$M514),"")</f>
        <v>2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769</v>
      </c>
    </row>
    <row r="515" spans="1:13" x14ac:dyDescent="0.25">
      <c r="A515" s="7" t="str" cm="1">
        <f t="array" ref="A515">IFERROR(INDEX(Data!$A$2:$A$5000,$M515),IF(ROW()=2,"No data",""))</f>
        <v>PVB0002</v>
      </c>
      <c r="B515" s="7" t="str" cm="1">
        <f t="array" ref="B515">IFERROR(INDEX(Data!$B$2:$B$5000,$M515),"")</f>
        <v>VACCUM MAC INOX BV 400/20 230V 50HZ (BKBV40200100000000)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3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3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770</v>
      </c>
    </row>
    <row r="516" spans="1:13" x14ac:dyDescent="0.25">
      <c r="A516" s="7" t="str" cm="1">
        <f t="array" ref="A516">IFERROR(INDEX(Data!$A$2:$A$5000,$M516),IF(ROW()=2,"No data",""))</f>
        <v>PVB0005</v>
      </c>
      <c r="B516" s="7" t="str" cm="1">
        <f t="array" ref="B516">IFERROR(INDEX(Data!$B$2:$B$5000,$M516),"")</f>
        <v>BONE SAW BS+2400F THREE-PHASE (BB+DF2HC00000)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1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1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773</v>
      </c>
    </row>
    <row r="517" spans="1:13" x14ac:dyDescent="0.25">
      <c r="A517" s="7" t="str" cm="1">
        <f t="array" ref="A517">IFERROR(INDEX(Data!$A$2:$A$5000,$M517),IF(ROW()=2,"No data",""))</f>
        <v>PVB0006</v>
      </c>
      <c r="B517" s="7" t="str" cm="1">
        <f t="array" ref="B517">IFERROR(INDEX(Data!$B$2:$B$5000,$M517),"")</f>
        <v>BMM 42F HP7 TF+PS+P PED INOX SF (BMMDF2MA000000)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1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1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774</v>
      </c>
    </row>
    <row r="518" spans="1:13" x14ac:dyDescent="0.25">
      <c r="A518" s="7" t="str" cm="1">
        <f t="array" ref="A518">IFERROR(INDEX(Data!$A$2:$A$5000,$M518),IF(ROW()=2,"No data",""))</f>
        <v>PVB0007</v>
      </c>
      <c r="B518" s="7" t="str" cm="1">
        <f t="array" ref="B518">IFERROR(INDEX(Data!$B$2:$B$5000,$M518),"")</f>
        <v>PATTY MACHINE BT 10 (BKXBBT100000000000)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1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1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775</v>
      </c>
    </row>
    <row r="519" spans="1:13" x14ac:dyDescent="0.25">
      <c r="A519" s="7" t="str" cm="1">
        <f t="array" ref="A519">IFERROR(INDEX(Data!$A$2:$A$5000,$M519),IF(ROW()=2,"No data",""))</f>
        <v>PVB0009</v>
      </c>
      <c r="B519" s="7" t="str" cm="1">
        <f t="array" ref="B519">IFERROR(INDEX(Data!$B$2:$B$5000,$M519),"")</f>
        <v>SLICER XS30 230V-50HZ-1PH RED (BKPXSGB50100000B0R)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777</v>
      </c>
    </row>
    <row r="520" spans="1:13" x14ac:dyDescent="0.25">
      <c r="A520" s="7" t="str" cm="1">
        <f t="array" ref="A520">IFERROR(INDEX(Data!$A$2:$A$5000,$M520),IF(ROW()=2,"No data",""))</f>
        <v>PVB0010</v>
      </c>
      <c r="B520" s="7" t="str" cm="1">
        <f t="array" ref="B520">IFERROR(INDEX(Data!$B$2:$B$5000,$M520),"")</f>
        <v>SSSTRITACARNE BMM42 F 400V50HZ+PED (BMMCF2JA00000)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778</v>
      </c>
    </row>
    <row r="521" spans="1:13" x14ac:dyDescent="0.25">
      <c r="A521" s="7" t="str" cm="1">
        <f t="array" ref="A521">IFERROR(INDEX(Data!$A$2:$A$5000,$M521),IF(ROW()=2,"No data",""))</f>
        <v>PVB0011</v>
      </c>
      <c r="B521" s="7" t="str" cm="1">
        <f t="array" ref="B521">IFERROR(INDEX(Data!$B$2:$B$5000,$M521),"")</f>
        <v>Belt TB2 310/6 12MM (220/250) (KS0GF1117.RC)</v>
      </c>
      <c r="C521" s="7" t="str" cm="1">
        <f t="array" ref="C521">IFERROR(INDEX(Data!$C$2:$C$5000,$M521),"")</f>
        <v>PCS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779</v>
      </c>
    </row>
    <row r="522" spans="1:13" x14ac:dyDescent="0.25">
      <c r="A522" s="7" t="str" cm="1">
        <f t="array" ref="A522">IFERROR(INDEX(Data!$A$2:$A$5000,$M522),IF(ROW()=2,"No data",""))</f>
        <v>PVB0012</v>
      </c>
      <c r="B522" s="7" t="str" cm="1">
        <f t="array" ref="B522">IFERROR(INDEX(Data!$B$2:$B$5000,$M522),"")</f>
        <v>Slicer PEG370G 230/50/1 (BKPLEGGA0100000000)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780</v>
      </c>
    </row>
    <row r="523" spans="1:13" x14ac:dyDescent="0.25">
      <c r="A523" s="7" t="str" cm="1">
        <f t="array" ref="A523">IFERROR(INDEX(Data!$A$2:$A$5000,$M523),IF(ROW()=2,"No data",""))</f>
        <v>PVB0013</v>
      </c>
      <c r="B523" s="7" t="str" cm="1">
        <f t="array" ref="B523">IFERROR(INDEX(Data!$B$2:$B$5000,$M523),"")</f>
        <v>Knives Steriliser U.V.A 16W (02-9299-0130)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781</v>
      </c>
    </row>
    <row r="524" spans="1:13" x14ac:dyDescent="0.25">
      <c r="A524" s="7" t="str" cm="1">
        <f t="array" ref="A524">IFERROR(INDEX(Data!$A$2:$A$5000,$M524),IF(ROW()=2,"No data",""))</f>
        <v>PVB0016</v>
      </c>
      <c r="B524" s="7" t="str" cm="1">
        <f t="array" ref="B524">IFERROR(INDEX(Data!$B$2:$B$5000,$M524),"")</f>
        <v>Horiz Mixer Double Shaft BH+180F 4 (BH+EF2GC00000)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784</v>
      </c>
    </row>
    <row r="525" spans="1:13" x14ac:dyDescent="0.25">
      <c r="A525" s="7" t="str" cm="1">
        <f t="array" ref="A525">IFERROR(INDEX(Data!$A$2:$A$5000,$M525),IF(ROW()=2,"No data",""))</f>
        <v>PVB0017</v>
      </c>
      <c r="B525" s="7" t="str" cm="1">
        <f t="array" ref="B525">IFERROR(INDEX(Data!$B$2:$B$5000,$M525),"")</f>
        <v>SLICER XS25 230V-50Hz-1Ph (BKPXSGB20100000000)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1</v>
      </c>
      <c r="H525" s="8" cm="1">
        <f t="array" ref="H525">IFERROR(INDEX(Data!$H$2:$H$5000,$M525),"")</f>
        <v>1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785</v>
      </c>
    </row>
    <row r="526" spans="1:13" x14ac:dyDescent="0.25">
      <c r="A526" s="7" t="str" cm="1">
        <f t="array" ref="A526">IFERROR(INDEX(Data!$A$2:$A$5000,$M526),IF(ROW()=2,"No data",""))</f>
        <v>PVB0018</v>
      </c>
      <c r="B526" s="7" t="str" cm="1">
        <f t="array" ref="B526">IFERROR(INDEX(Data!$B$2:$B$5000,$M526),"")</f>
        <v>SLICER XS30 230V-50Hz-1Ph (BKPXSGB50100000000)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786</v>
      </c>
    </row>
    <row r="527" spans="1:13" x14ac:dyDescent="0.25">
      <c r="A527" s="7" t="str" cm="1">
        <f t="array" ref="A527">IFERROR(INDEX(Data!$A$2:$A$5000,$M527),IF(ROW()=2,"No data",""))</f>
        <v>PVB0019</v>
      </c>
      <c r="B527" s="7" t="str" cm="1">
        <f t="array" ref="B527">IFERROR(INDEX(Data!$B$2:$B$5000,$M527),"")</f>
        <v>Flywheel Slicer B114 JOURNEY EDITION (BK114VC700000000FY)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787</v>
      </c>
    </row>
    <row r="528" spans="1:13" x14ac:dyDescent="0.25">
      <c r="A528" s="7" t="str" cm="1">
        <f t="array" ref="A528">IFERROR(INDEX(Data!$A$2:$A$5000,$M528),IF(ROW()=2,"No data",""))</f>
        <v>PVB0020</v>
      </c>
      <c r="B528" s="7" t="str" cm="1">
        <f t="array" ref="B528">IFERROR(INDEX(Data!$B$2:$B$5000,$M528),"")</f>
        <v>Stand For B114 JOURNEY FLYWHEEL (BERKEL-STANDJY)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788</v>
      </c>
    </row>
    <row r="529" spans="1:13" x14ac:dyDescent="0.25">
      <c r="A529" s="7" t="str" cm="1">
        <f t="array" ref="A529">IFERROR(INDEX(Data!$A$2:$A$5000,$M529),IF(ROW()=2,"No data",""))</f>
        <v>PVB0021</v>
      </c>
      <c r="B529" s="7" t="str" cm="1">
        <f t="array" ref="B529">IFERROR(INDEX(Data!$B$2:$B$5000,$M529),"")</f>
        <v>KNIFE MOD. 32 (C5221.RC)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789</v>
      </c>
    </row>
    <row r="530" spans="1:13" x14ac:dyDescent="0.25">
      <c r="A530" s="7" t="str" cm="1">
        <f t="array" ref="A530">IFERROR(INDEX(Data!$A$2:$A$5000,$M530),IF(ROW()=2,"No data",""))</f>
        <v>PVB0022</v>
      </c>
      <c r="B530" s="7" t="str" cm="1">
        <f t="array" ref="B530">IFERROR(INDEX(Data!$B$2:$B$5000,$M530),"")</f>
        <v>PLATE 32 D.100 4.5 (P4103.RC)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790</v>
      </c>
    </row>
    <row r="531" spans="1:13" x14ac:dyDescent="0.25">
      <c r="A531" s="7" t="str" cm="1">
        <f t="array" ref="A531">IFERROR(INDEX(Data!$A$2:$A$5000,$M531),IF(ROW()=2,"No data",""))</f>
        <v>PVB0025</v>
      </c>
      <c r="B531" s="7" t="str" cm="1">
        <f t="array" ref="B531">IFERROR(INDEX(Data!$B$2:$B$5000,$M531),"")</f>
        <v>BLADE-SAW HARDENED H16-COND DA 10 (BFE151840U16.RC)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793</v>
      </c>
    </row>
    <row r="532" spans="1:13" x14ac:dyDescent="0.25">
      <c r="A532" s="7" t="str" cm="1">
        <f t="array" ref="A532">IFERROR(INDEX(Data!$A$2:$A$5000,$M532),IF(ROW()=2,"No data",""))</f>
        <v>PVB0026</v>
      </c>
      <c r="B532" s="7" t="str" cm="1">
        <f t="array" ref="B532">IFERROR(INDEX(Data!$B$2:$B$5000,$M532),"")</f>
        <v>BLADE SAW 2400HARDENED H16-CONF10 (BFE152400U16.RC)</v>
      </c>
      <c r="C532" s="7" t="str" cm="1">
        <f t="array" ref="C532">IFERROR(INDEX(Data!$C$2:$C$5000,$M532),"")</f>
        <v>KTN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794</v>
      </c>
    </row>
    <row r="533" spans="1:13" x14ac:dyDescent="0.25">
      <c r="A533" s="7" t="str" cm="1">
        <f t="array" ref="A533">IFERROR(INDEX(Data!$A$2:$A$5000,$M533),IF(ROW()=2,"No data",""))</f>
        <v>PVB0027</v>
      </c>
      <c r="B533" s="7" t="str" cm="1">
        <f t="array" ref="B533">IFERROR(INDEX(Data!$B$2:$B$5000,$M533),"")</f>
        <v>FLYWHEEL SLICER B3 RED (BKB30VC500000000FR)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795</v>
      </c>
    </row>
    <row r="534" spans="1:13" x14ac:dyDescent="0.25">
      <c r="A534" s="7" t="str" cm="1">
        <f t="array" ref="A534">IFERROR(INDEX(Data!$A$2:$A$5000,$M534),IF(ROW()=2,"No data",""))</f>
        <v>PVB0028</v>
      </c>
      <c r="B534" s="7" t="str" cm="1">
        <f t="array" ref="B534">IFERROR(INDEX(Data!$B$2:$B$5000,$M534),"")</f>
        <v>STAND FOR RED FLYWHEEL (BERKEL-STAND)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796</v>
      </c>
    </row>
    <row r="535" spans="1:13" x14ac:dyDescent="0.25">
      <c r="A535" s="7" t="str" cm="1">
        <f t="array" ref="A535">IFERROR(INDEX(Data!$A$2:$A$5000,$M535),IF(ROW()=2,"No data",""))</f>
        <v>PVB0029</v>
      </c>
      <c r="B535" s="7" t="str" cm="1">
        <f t="array" ref="B535">IFERROR(INDEX(Data!$B$2:$B$5000,$M535),"")</f>
        <v>VOLANO DURMAST CUTTING BOARD (TAG000FACVO)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797</v>
      </c>
    </row>
    <row r="536" spans="1:13" x14ac:dyDescent="0.25">
      <c r="A536" s="7" t="str" cm="1">
        <f t="array" ref="A536">IFERROR(INDEX(Data!$A$2:$A$5000,$M536),IF(ROW()=2,"No data",""))</f>
        <v>PVB0030</v>
      </c>
      <c r="B536" s="7" t="str" cm="1">
        <f t="array" ref="B536">IFERROR(INDEX(Data!$B$2:$B$5000,$M536),"")</f>
        <v>COLD CUT TONGS BERKEL (360VCE099)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798</v>
      </c>
    </row>
    <row r="537" spans="1:13" x14ac:dyDescent="0.25">
      <c r="A537" s="7" t="str" cm="1">
        <f t="array" ref="A537">IFERROR(INDEX(Data!$A$2:$A$5000,$M537),IF(ROW()=2,"No data",""))</f>
        <v>PVB0032</v>
      </c>
      <c r="B537" s="7" t="str" cm="1">
        <f t="array" ref="B537">IFERROR(INDEX(Data!$B$2:$B$5000,$M537),"")</f>
        <v>Magnetic Knife Holder Red (AKT1KH00RRGB)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799</v>
      </c>
    </row>
    <row r="538" spans="1:13" x14ac:dyDescent="0.25">
      <c r="A538" s="7" t="str" cm="1">
        <f t="array" ref="A538">IFERROR(INDEX(Data!$A$2:$A$5000,$M538),IF(ROW()=2,"No data",""))</f>
        <v>PVB0033</v>
      </c>
      <c r="B538" s="7" t="str" cm="1">
        <f t="array" ref="B538">IFERROR(INDEX(Data!$B$2:$B$5000,$M538),"")</f>
        <v>Magnetic Knife Holder Black (AKT1KH000RBGB)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800</v>
      </c>
    </row>
    <row r="539" spans="1:13" x14ac:dyDescent="0.25">
      <c r="A539" s="7" t="str" cm="1">
        <f t="array" ref="A539">IFERROR(INDEX(Data!$A$2:$A$5000,$M539),IF(ROW()=2,"No data",""))</f>
        <v>PVB0034</v>
      </c>
      <c r="B539" s="7" t="str" cm="1">
        <f t="array" ref="B539">IFERROR(INDEX(Data!$B$2:$B$5000,$M539),"")</f>
        <v>Salumlere Essential Kit (AKTFW05GB)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801</v>
      </c>
    </row>
    <row r="540" spans="1:13" x14ac:dyDescent="0.25">
      <c r="A540" s="7" t="str" cm="1">
        <f t="array" ref="A540">IFERROR(INDEX(Data!$A$2:$A$5000,$M540),IF(ROW()=2,"No data",""))</f>
        <v>PVB0035</v>
      </c>
      <c r="B540" s="7" t="str" cm="1">
        <f t="array" ref="B540">IFERROR(INDEX(Data!$B$2:$B$5000,$M540),"")</f>
        <v>Adhoc Black Glossy Steak 11 Cm (KAD6ST11SRBBL)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802</v>
      </c>
    </row>
    <row r="541" spans="1:13" x14ac:dyDescent="0.25">
      <c r="A541" s="7" t="str" cm="1">
        <f t="array" ref="A541">IFERROR(INDEX(Data!$A$2:$A$5000,$M541),IF(ROW()=2,"No data",""))</f>
        <v>PVB0036</v>
      </c>
      <c r="B541" s="7" t="str" cm="1">
        <f t="array" ref="B541">IFERROR(INDEX(Data!$B$2:$B$5000,$M541),"")</f>
        <v>Elegance Salmon Knife 26 Cm Red (KEP1SN26SRRBL)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803</v>
      </c>
    </row>
    <row r="542" spans="1:13" x14ac:dyDescent="0.25">
      <c r="A542" s="7" t="str" cm="1">
        <f t="array" ref="A542">IFERROR(INDEX(Data!$A$2:$A$5000,$M542),IF(ROW()=2,"No data",""))</f>
        <v>PVB0037</v>
      </c>
      <c r="B542" s="7" t="str" cm="1">
        <f t="array" ref="B542">IFERROR(INDEX(Data!$B$2:$B$5000,$M542),"")</f>
        <v>Elegance Fillet Knife 21 Cm Red (KEP1F121SRRBL)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804</v>
      </c>
    </row>
    <row r="543" spans="1:13" x14ac:dyDescent="0.25">
      <c r="A543" s="7" t="str" cm="1">
        <f t="array" ref="A543">IFERROR(INDEX(Data!$A$2:$A$5000,$M543),IF(ROW()=2,"No data",""))</f>
        <v>PVB0038</v>
      </c>
      <c r="B543" s="7" t="str" cm="1">
        <f t="array" ref="B543">IFERROR(INDEX(Data!$B$2:$B$5000,$M543),"")</f>
        <v>Elegance Chefs Knife 20 Cm Red (KEP1CO20SRRBL)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805</v>
      </c>
    </row>
    <row r="544" spans="1:13" x14ac:dyDescent="0.25">
      <c r="A544" s="7" t="str" cm="1">
        <f t="array" ref="A544">IFERROR(INDEX(Data!$A$2:$A$5000,$M544),IF(ROW()=2,"No data",""))</f>
        <v>PVB0039</v>
      </c>
      <c r="B544" s="7" t="str" cm="1">
        <f t="array" ref="B544">IFERROR(INDEX(Data!$B$2:$B$5000,$M544),"")</f>
        <v>Elegance Chefs Knife 16 Cm Red (KEP1CO16SRRBL)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806</v>
      </c>
    </row>
    <row r="545" spans="1:13" x14ac:dyDescent="0.25">
      <c r="A545" s="7" t="str" cm="1">
        <f t="array" ref="A545">IFERROR(INDEX(Data!$A$2:$A$5000,$M545),IF(ROW()=2,"No data",""))</f>
        <v>PVB0040</v>
      </c>
      <c r="B545" s="7" t="str" cm="1">
        <f t="array" ref="B545">IFERROR(INDEX(Data!$B$2:$B$5000,$M545),"")</f>
        <v>Elegance Bread Knife 22 Cm Red (KEP1BR22SRRBL)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807</v>
      </c>
    </row>
    <row r="546" spans="1:13" x14ac:dyDescent="0.25">
      <c r="A546" s="7" t="str" cm="1">
        <f t="array" ref="A546">IFERROR(INDEX(Data!$A$2:$A$5000,$M546),IF(ROW()=2,"No data",""))</f>
        <v>PVB0041</v>
      </c>
      <c r="B546" s="7" t="str" cm="1">
        <f t="array" ref="B546">IFERROR(INDEX(Data!$B$2:$B$5000,$M546),"")</f>
        <v>Elegance Santoku Knife 18 Cm Red (KEP1SA18SRRBL)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808</v>
      </c>
    </row>
    <row r="547" spans="1:13" x14ac:dyDescent="0.25">
      <c r="A547" s="7" t="str" cm="1">
        <f t="array" ref="A547">IFERROR(INDEX(Data!$A$2:$A$5000,$M547),IF(ROW()=2,"No data",""))</f>
        <v>PVB0042</v>
      </c>
      <c r="B547" s="7" t="str" cm="1">
        <f t="array" ref="B547">IFERROR(INDEX(Data!$B$2:$B$5000,$M547),"")</f>
        <v>Elegance Boning Knife 16 Cm Red (KEP1BO16SRRBL)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809</v>
      </c>
    </row>
    <row r="548" spans="1:13" x14ac:dyDescent="0.25">
      <c r="A548" s="7" t="str" cm="1">
        <f t="array" ref="A548">IFERROR(INDEX(Data!$A$2:$A$5000,$M548),IF(ROW()=2,"No data",""))</f>
        <v>PVB0043</v>
      </c>
      <c r="B548" s="7" t="str" cm="1">
        <f t="array" ref="B548">IFERROR(INDEX(Data!$B$2:$B$5000,$M548),"")</f>
        <v>Elegance Paring Knife 11 Cm Red (KEP1PA11SRRBL)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810</v>
      </c>
    </row>
    <row r="549" spans="1:13" x14ac:dyDescent="0.25">
      <c r="A549" s="7" t="str" cm="1">
        <f t="array" ref="A549">IFERROR(INDEX(Data!$A$2:$A$5000,$M549),IF(ROW()=2,"No data",""))</f>
        <v>PVB0044</v>
      </c>
      <c r="B549" s="7" t="str" cm="1">
        <f t="array" ref="B549">IFERROR(INDEX(Data!$B$2:$B$5000,$M549),"")</f>
        <v>Elegance Curved Paring Knife 7 Cm Red (KEP1PC07SRRBL)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811</v>
      </c>
    </row>
    <row r="550" spans="1:13" x14ac:dyDescent="0.25">
      <c r="A550" s="7" t="str" cm="1">
        <f t="array" ref="A550">IFERROR(INDEX(Data!$A$2:$A$5000,$M550),IF(ROW()=2,"No data",""))</f>
        <v>PVB0045</v>
      </c>
      <c r="B550" s="7" t="str" cm="1">
        <f t="array" ref="B550">IFERROR(INDEX(Data!$B$2:$B$5000,$M550),"")</f>
        <v>Elegance Honing Steel 20 Cm Red (KEP1SH20SRRBL)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812</v>
      </c>
    </row>
    <row r="551" spans="1:13" x14ac:dyDescent="0.25">
      <c r="A551" s="7" t="str" cm="1">
        <f t="array" ref="A551">IFERROR(INDEX(Data!$A$2:$A$5000,$M551),IF(ROW()=2,"No data",""))</f>
        <v>PVB0046</v>
      </c>
      <c r="B551" s="7" t="str" cm="1">
        <f t="array" ref="B551">IFERROR(INDEX(Data!$B$2:$B$5000,$M551),"")</f>
        <v>Elegance Carving Pork 18 Cm Red (KEP1CF18SRRBL)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813</v>
      </c>
    </row>
    <row r="552" spans="1:13" x14ac:dyDescent="0.25">
      <c r="A552" s="7" t="str" cm="1">
        <f t="array" ref="A552">IFERROR(INDEX(Data!$A$2:$A$5000,$M552),IF(ROW()=2,"No data",""))</f>
        <v>PVB0047</v>
      </c>
      <c r="B552" s="7" t="str" cm="1">
        <f t="array" ref="B552">IFERROR(INDEX(Data!$B$2:$B$5000,$M552),"")</f>
        <v>Elegance Roast Beef Set Of 3 Pleces (KEP3RS00SRRGB)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814</v>
      </c>
    </row>
    <row r="553" spans="1:13" x14ac:dyDescent="0.25">
      <c r="A553" s="7" t="str" cm="1">
        <f t="array" ref="A553">IFERROR(INDEX(Data!$A$2:$A$5000,$M553),IF(ROW()=2,"No data",""))</f>
        <v>PVB0048</v>
      </c>
      <c r="B553" s="7" t="str" cm="1">
        <f t="array" ref="B553">IFERROR(INDEX(Data!$B$2:$B$5000,$M553),"")</f>
        <v>Elegance Ham Set 3 Knives Red (KEP3HS00SRRGB)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815</v>
      </c>
    </row>
    <row r="554" spans="1:13" x14ac:dyDescent="0.25">
      <c r="A554" s="7" t="str" cm="1">
        <f t="array" ref="A554">IFERROR(INDEX(Data!$A$2:$A$5000,$M554),IF(ROW()=2,"No data",""))</f>
        <v>PVB0051</v>
      </c>
      <c r="B554" s="7" t="str" cm="1">
        <f t="array" ref="B554">IFERROR(INDEX(Data!$B$2:$B$5000,$M554),"")</f>
        <v>Slicer PEG315G 230/50/1 (BKPLEGGL0100000000)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817</v>
      </c>
    </row>
    <row r="555" spans="1:13" x14ac:dyDescent="0.25">
      <c r="A555" s="7" t="str" cm="1">
        <f t="array" ref="A555">IFERROR(INDEX(Data!$A$2:$A$5000,$M555),IF(ROW()=2,"No data",""))</f>
        <v>PVB0056</v>
      </c>
      <c r="B555" s="7" t="str" cm="1">
        <f t="array" ref="B555">IFERROR(INDEX(Data!$B$2:$B$5000,$M555),"")</f>
        <v>Flight Case Volano Berkel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818</v>
      </c>
    </row>
    <row r="556" spans="1:13" x14ac:dyDescent="0.25">
      <c r="A556" s="7" t="str" cm="1">
        <f t="array" ref="A556">IFERROR(INDEX(Data!$A$2:$A$5000,$M556),IF(ROW()=2,"No data",""))</f>
        <v>PVB0057</v>
      </c>
      <c r="B556" s="7" t="str" cm="1">
        <f t="array" ref="B556">IFERROR(INDEX(Data!$B$2:$B$5000,$M556),"")</f>
        <v>Flight Case Stand Berkel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819</v>
      </c>
    </row>
    <row r="557" spans="1:13" x14ac:dyDescent="0.25">
      <c r="A557" s="7" t="str" cm="1">
        <f t="array" ref="A557">IFERROR(INDEX(Data!$A$2:$A$5000,$M557),IF(ROW()=2,"No data",""))</f>
        <v>PVB0065</v>
      </c>
      <c r="B557" s="7" t="str" cm="1">
        <f t="array" ref="B557">IFERROR(INDEX(Data!$B$2:$B$5000,$M557),"")</f>
        <v>SLICER GL30 AUTO 230/50/1 (BKRGAGB50100000000)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822</v>
      </c>
    </row>
    <row r="558" spans="1:13" x14ac:dyDescent="0.25">
      <c r="A558" s="7" t="str" cm="1">
        <f t="array" ref="A558">IFERROR(INDEX(Data!$A$2:$A$5000,$M558),IF(ROW()=2,"No data",""))</f>
        <v>PVB0066</v>
      </c>
      <c r="B558" s="7" t="str" cm="1">
        <f t="array" ref="B558">IFERROR(INDEX(Data!$B$2:$B$5000,$M558),"")</f>
        <v>SLICER XS25 230V-50Hz-1Ph - TG (BKPXSGB201000000T)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823</v>
      </c>
    </row>
    <row r="559" spans="1:13" x14ac:dyDescent="0.25">
      <c r="A559" s="7" t="str" cm="1">
        <f t="array" ref="A559">IFERROR(INDEX(Data!$A$2:$A$5000,$M559),IF(ROW()=2,"No data",""))</f>
        <v>PVB0073</v>
      </c>
      <c r="B559" s="7" t="str" cm="1">
        <f t="array" ref="B559">IFERROR(INDEX(Data!$B$2:$B$5000,$M559),"")</f>
        <v>SAUSAGE FILLTER MANUAL VERTICAL BF12 (BFMBT00V00000)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1</v>
      </c>
      <c r="G559" s="8" cm="1">
        <f t="array" ref="G559">IFERROR(INDEX(Data!$G$2:$G$5000,$M559),"")</f>
        <v>0</v>
      </c>
      <c r="H559" s="8" cm="1">
        <f t="array" ref="H559">IFERROR(INDEX(Data!$H$2:$H$5000,$M559),"")</f>
        <v>1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826</v>
      </c>
    </row>
    <row r="560" spans="1:13" x14ac:dyDescent="0.25">
      <c r="A560" s="7" t="str" cm="1">
        <f t="array" ref="A560">IFERROR(INDEX(Data!$A$2:$A$5000,$M560),IF(ROW()=2,"No data",""))</f>
        <v>PVB0076</v>
      </c>
      <c r="B560" s="7" t="str" cm="1">
        <f t="array" ref="B560">IFERROR(INDEX(Data!$B$2:$B$5000,$M560),"")</f>
        <v>KIT ICON ALL IN ONE MINI VACUUM (BKICNMV00QVC00000R)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827</v>
      </c>
    </row>
    <row r="561" spans="1:13" x14ac:dyDescent="0.25">
      <c r="A561" s="7" t="str" cm="1">
        <f t="array" ref="A561">IFERROR(INDEX(Data!$A$2:$A$5000,$M561),IF(ROW()=2,"No data",""))</f>
        <v>PVB0077</v>
      </c>
      <c r="B561" s="7" t="str" cm="1">
        <f t="array" ref="B561">IFERROR(INDEX(Data!$B$2:$B$5000,$M561),"")</f>
        <v>HOME LINE PLUS 250 RED EU PLUG (BKHLCGB2010000000R)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828</v>
      </c>
    </row>
    <row r="562" spans="1:13" x14ac:dyDescent="0.25">
      <c r="A562" s="7" t="str" cm="1">
        <f t="array" ref="A562">IFERROR(INDEX(Data!$A$2:$A$5000,$M562),IF(ROW()=2,"No data",""))</f>
        <v>PVB0078</v>
      </c>
      <c r="B562" s="7" t="str" cm="1">
        <f t="array" ref="B562">IFERROR(INDEX(Data!$B$2:$B$5000,$M562),"")</f>
        <v>HL 200/250 CUTTING BOARD WOOD + INOX (TAG003FACAX)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829</v>
      </c>
    </row>
    <row r="563" spans="1:13" x14ac:dyDescent="0.25">
      <c r="A563" s="7" t="str" cm="1">
        <f t="array" ref="A563">IFERROR(INDEX(Data!$A$2:$A$5000,$M563),IF(ROW()=2,"No data",""))</f>
        <v>PVB0079</v>
      </c>
      <c r="B563" s="7" t="str" cm="1">
        <f t="array" ref="B563">IFERROR(INDEX(Data!$B$2:$B$5000,$M563),"")</f>
        <v>BERKEL JACKET MONTEBIANCO HEAVYEL XXL (BKACCCLTGBB2X0000N)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830</v>
      </c>
    </row>
    <row r="564" spans="1:13" x14ac:dyDescent="0.25">
      <c r="A564" s="7" t="str" cm="1">
        <f t="array" ref="A564">IFERROR(INDEX(Data!$A$2:$A$5000,$M564),IF(ROW()=2,"No data",""))</f>
        <v>PVB0080</v>
      </c>
      <c r="B564" s="7" t="str" cm="1">
        <f t="array" ref="B564">IFERROR(INDEX(Data!$B$2:$B$5000,$M564),"")</f>
        <v>BARBECUE SET - BARBECUE SHOVEL AND (AKTBQ02BL)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831</v>
      </c>
    </row>
    <row r="565" spans="1:13" x14ac:dyDescent="0.25">
      <c r="A565" s="7" t="str" cm="1">
        <f t="array" ref="A565">IFERROR(INDEX(Data!$A$2:$A$5000,$M565),IF(ROW()=2,"No data",""))</f>
        <v>PVB0081</v>
      </c>
      <c r="B565" s="7" t="str" cm="1">
        <f t="array" ref="B565">IFERROR(INDEX(Data!$B$2:$B$5000,$M565),"")</f>
        <v>ELEGANCE SET OF 6 TTEAK KNIVES RED (KEP6ST11SRRBL)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832</v>
      </c>
    </row>
    <row r="566" spans="1:13" x14ac:dyDescent="0.25">
      <c r="A566" s="7" t="str" cm="1">
        <f t="array" ref="A566">IFERROR(INDEX(Data!$A$2:$A$5000,$M566),IF(ROW()=2,"No data",""))</f>
        <v>PVB0102</v>
      </c>
      <c r="B566" s="7" t="str" cm="1">
        <f t="array" ref="B566">IFERROR(INDEX(Data!$B$2:$B$5000,$M566),"")</f>
        <v>Press Shoulder mesin XS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833</v>
      </c>
    </row>
    <row r="567" spans="1:13" x14ac:dyDescent="0.25">
      <c r="A567" s="7" t="str" cm="1">
        <f t="array" ref="A567">IFERROR(INDEX(Data!$A$2:$A$5000,$M567),IF(ROW()=2,"No data",""))</f>
        <v>SFM007</v>
      </c>
      <c r="B567" s="7" t="str" cm="1">
        <f t="array" ref="B567">IFERROR(INDEX(Data!$B$2:$B$5000,$M567),"")</f>
        <v>Tepung Double Zero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834</v>
      </c>
    </row>
    <row r="568" spans="1:13" x14ac:dyDescent="0.25">
      <c r="A568" s="7" t="str" cm="1">
        <f t="array" ref="A568">IFERROR(INDEX(Data!$A$2:$A$5000,$M568),IF(ROW()=2,"No data",""))</f>
        <v>SFM008</v>
      </c>
      <c r="B568" s="7" t="str" cm="1">
        <f t="array" ref="B568">IFERROR(INDEX(Data!$B$2:$B$5000,$M568),"")</f>
        <v>Tepung Double Zero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835</v>
      </c>
    </row>
    <row r="569" spans="1:13" x14ac:dyDescent="0.25">
      <c r="A569" s="7" t="str" cm="1">
        <f t="array" ref="A569">IFERROR(INDEX(Data!$A$2:$A$5000,$M569),IF(ROW()=2,"No data",""))</f>
        <v>SFM009</v>
      </c>
      <c r="B569" s="7" t="str" cm="1">
        <f t="array" ref="B569">IFERROR(INDEX(Data!$B$2:$B$5000,$M569),"")</f>
        <v>Tepung Hime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836</v>
      </c>
    </row>
    <row r="570" spans="1:13" x14ac:dyDescent="0.25">
      <c r="A570" s="7" t="str" cm="1">
        <f t="array" ref="A570">IFERROR(INDEX(Data!$A$2:$A$5000,$M570),IF(ROW()=2,"No data",""))</f>
        <v>SFM010</v>
      </c>
      <c r="B570" s="7" t="str" cm="1">
        <f t="array" ref="B570">IFERROR(INDEX(Data!$B$2:$B$5000,$M570),"")</f>
        <v>Tepung Hime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837</v>
      </c>
    </row>
    <row r="571" spans="1:13" x14ac:dyDescent="0.25">
      <c r="A571" s="7" t="str" cm="1">
        <f t="array" ref="A571">IFERROR(INDEX(Data!$A$2:$A$5000,$M571),IF(ROW()=2,"No data",""))</f>
        <v>SFM012</v>
      </c>
      <c r="B571" s="7" t="str" cm="1">
        <f t="array" ref="B571">IFERROR(INDEX(Data!$B$2:$B$5000,$M571),"")</f>
        <v>Tepung Japanese Tempura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838</v>
      </c>
    </row>
    <row r="572" spans="1:13" x14ac:dyDescent="0.25">
      <c r="A572" s="7" t="str" cm="1">
        <f t="array" ref="A572">IFERROR(INDEX(Data!$A$2:$A$5000,$M572),IF(ROW()=2,"No data",""))</f>
        <v>SFM013</v>
      </c>
      <c r="B572" s="7" t="str" cm="1">
        <f t="array" ref="B572">IFERROR(INDEX(Data!$B$2:$B$5000,$M572),"")</f>
        <v>Tepung Mix Fish n Chips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839</v>
      </c>
    </row>
    <row r="573" spans="1:13" x14ac:dyDescent="0.25">
      <c r="A573" s="7" t="str" cm="1">
        <f t="array" ref="A573">IFERROR(INDEX(Data!$A$2:$A$5000,$M573),IF(ROW()=2,"No data",""))</f>
        <v>SFM018</v>
      </c>
      <c r="B573" s="7" t="str" cm="1">
        <f t="array" ref="B573">IFERROR(INDEX(Data!$B$2:$B$5000,$M573),"")</f>
        <v>Tepung Ninja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840</v>
      </c>
    </row>
    <row r="574" spans="1:13" x14ac:dyDescent="0.25">
      <c r="A574" s="7" t="str" cm="1">
        <f t="array" ref="A574">IFERROR(INDEX(Data!$A$2:$A$5000,$M574),IF(ROW()=2,"No data",""))</f>
        <v>SFM019</v>
      </c>
      <c r="B574" s="7" t="str" cm="1">
        <f t="array" ref="B574">IFERROR(INDEX(Data!$B$2:$B$5000,$M574),"")</f>
        <v>Tepung ninja 1kg/pack (1dus=10kg)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841</v>
      </c>
    </row>
    <row r="575" spans="1:13" x14ac:dyDescent="0.25">
      <c r="A575" s="7" t="str" cm="1">
        <f t="array" ref="A575">IFERROR(INDEX(Data!$A$2:$A$5000,$M575),IF(ROW()=2,"No data",""))</f>
        <v>SFM020</v>
      </c>
      <c r="B575" s="7" t="str" cm="1">
        <f t="array" ref="B575">IFERROR(INDEX(Data!$B$2:$B$5000,$M575),"")</f>
        <v>Tepung Pao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842</v>
      </c>
    </row>
    <row r="576" spans="1:13" x14ac:dyDescent="0.25">
      <c r="A576" s="7" t="str" cm="1">
        <f t="array" ref="A576">IFERROR(INDEX(Data!$A$2:$A$5000,$M576),IF(ROW()=2,"No data",""))</f>
        <v>SFM023</v>
      </c>
      <c r="B576" s="7" t="str" cm="1">
        <f t="array" ref="B576">IFERROR(INDEX(Data!$B$2:$B$5000,$M576),"")</f>
        <v>Tepung Tali Emas New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843</v>
      </c>
    </row>
    <row r="577" spans="1:13" x14ac:dyDescent="0.25">
      <c r="A577" s="7" t="str" cm="1">
        <f t="array" ref="A577">IFERROR(INDEX(Data!$A$2:$A$5000,$M577),IF(ROW()=2,"No data",""))</f>
        <v>SFM024</v>
      </c>
      <c r="B577" s="7" t="str" cm="1">
        <f t="array" ref="B577">IFERROR(INDEX(Data!$B$2:$B$5000,$M577),"")</f>
        <v>Tepung Vanilla Sponge Cake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844</v>
      </c>
    </row>
    <row r="578" spans="1:13" x14ac:dyDescent="0.25">
      <c r="A578" s="7" t="str" cm="1">
        <f t="array" ref="A578">IFERROR(INDEX(Data!$A$2:$A$5000,$M578),IF(ROW()=2,"No data",""))</f>
        <v>SFM026</v>
      </c>
      <c r="B578" s="7" t="str" cm="1">
        <f t="array" ref="B578">IFERROR(INDEX(Data!$B$2:$B$5000,$M578),"")</f>
        <v>Tepung Mix Waffle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845</v>
      </c>
    </row>
    <row r="579" spans="1:13" x14ac:dyDescent="0.25">
      <c r="A579" s="7" t="str" cm="1">
        <f t="array" ref="A579">IFERROR(INDEX(Data!$A$2:$A$5000,$M579),IF(ROW()=2,"No data",""))</f>
        <v>SFM027</v>
      </c>
      <c r="B579" s="7" t="str" cm="1">
        <f t="array" ref="B579">IFERROR(INDEX(Data!$B$2:$B$5000,$M579),"")</f>
        <v>Tepung Crispy Ala Kentucky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846</v>
      </c>
    </row>
    <row r="580" spans="1:13" x14ac:dyDescent="0.25">
      <c r="A580" s="7" t="str" cm="1">
        <f t="array" ref="A580">IFERROR(INDEX(Data!$A$2:$A$5000,$M580),IF(ROW()=2,"No data",""))</f>
        <v>SFM031</v>
      </c>
      <c r="B580" s="7" t="str" cm="1">
        <f t="array" ref="B580">IFERROR(INDEX(Data!$B$2:$B$5000,$M580),"")</f>
        <v>Easymix Battermix JS 221 @25kg/Sak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847</v>
      </c>
    </row>
    <row r="581" spans="1:13" x14ac:dyDescent="0.25">
      <c r="A581" s="7" t="str" cm="1">
        <f t="array" ref="A581">IFERROR(INDEX(Data!$A$2:$A$5000,$M581),IF(ROW()=2,"No data",""))</f>
        <v>SFM035</v>
      </c>
      <c r="B581" s="7" t="str" cm="1">
        <f t="array" ref="B581">IFERROR(INDEX(Data!$B$2:$B$5000,$M581),"")</f>
        <v>Easymix Serbaguna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848</v>
      </c>
    </row>
    <row r="582" spans="1:13" x14ac:dyDescent="0.25">
      <c r="A582" s="7" t="str" cm="1">
        <f t="array" ref="A582">IFERROR(INDEX(Data!$A$2:$A$5000,$M582),IF(ROW()=2,"No data",""))</f>
        <v>SFM036</v>
      </c>
      <c r="B582" s="7" t="str" cm="1">
        <f t="array" ref="B582">IFERROR(INDEX(Data!$B$2:$B$5000,$M582),"")</f>
        <v>Easymix Pisang Goreng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849</v>
      </c>
    </row>
    <row r="583" spans="1:13" x14ac:dyDescent="0.25">
      <c r="A583" s="7" t="str" cm="1">
        <f t="array" ref="A583">IFERROR(INDEX(Data!$A$2:$A$5000,$M583),IF(ROW()=2,"No data",""))</f>
        <v>SFM037</v>
      </c>
      <c r="B583" s="7" t="str" cm="1">
        <f t="array" ref="B583">IFERROR(INDEX(Data!$B$2:$B$5000,$M583),"")</f>
        <v>Easymix Pancake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850</v>
      </c>
    </row>
    <row r="584" spans="1:13" x14ac:dyDescent="0.25">
      <c r="A584" s="7" t="str" cm="1">
        <f t="array" ref="A584">IFERROR(INDEX(Data!$A$2:$A$5000,$M584),IF(ROW()=2,"No data",""))</f>
        <v>SFM043</v>
      </c>
      <c r="B584" s="7" t="str" cm="1">
        <f t="array" ref="B584">IFERROR(INDEX(Data!$B$2:$B$5000,$M584),"")</f>
        <v>Easymix Donut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851</v>
      </c>
    </row>
    <row r="585" spans="1:13" x14ac:dyDescent="0.25">
      <c r="A585" s="7" t="str" cm="1">
        <f t="array" ref="A585">IFERROR(INDEX(Data!$A$2:$A$5000,$M585),IF(ROW()=2,"No data",""))</f>
        <v>SFM049</v>
      </c>
      <c r="B585" s="7" t="str" cm="1">
        <f t="array" ref="B585">IFERROR(INDEX(Data!$B$2:$B$5000,$M585),"")</f>
        <v>Tepung Yokozuna@1kg/pack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852</v>
      </c>
    </row>
    <row r="586" spans="1:13" x14ac:dyDescent="0.25">
      <c r="A586" s="7" t="str" cm="1">
        <f t="array" ref="A586">IFERROR(INDEX(Data!$A$2:$A$5000,$M586),IF(ROW()=2,"No data",""))</f>
        <v>SFM052</v>
      </c>
      <c r="B586" s="7" t="str" cm="1">
        <f t="array" ref="B586">IFERROR(INDEX(Data!$B$2:$B$5000,$M586),"")</f>
        <v>Inofa Heat Treated Wheat Flour SF 346 @25kg/sack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853</v>
      </c>
    </row>
    <row r="587" spans="1:13" x14ac:dyDescent="0.25">
      <c r="A587" s="7" t="str" cm="1">
        <f t="array" ref="A587">IFERROR(INDEX(Data!$A$2:$A$5000,$M587),IF(ROW()=2,"No data",""))</f>
        <v>SFM053</v>
      </c>
      <c r="B587" s="7" t="str" cm="1">
        <f t="array" ref="B587">IFERROR(INDEX(Data!$B$2:$B$5000,$M587),"")</f>
        <v>Inofa Heat Treated Wheat Flour SF 346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854</v>
      </c>
    </row>
    <row r="588" spans="1:13" x14ac:dyDescent="0.25">
      <c r="A588" s="7" t="str" cm="1">
        <f t="array" ref="A588">IFERROR(INDEX(Data!$A$2:$A$5000,$M588),IF(ROW()=2,"No data",""))</f>
        <v>SFM054</v>
      </c>
      <c r="B588" s="7" t="str" cm="1">
        <f t="array" ref="B588">IFERROR(INDEX(Data!$B$2:$B$5000,$M588),"")</f>
        <v>Easymix Battermix JS 256 @25kg/Sak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855</v>
      </c>
    </row>
    <row r="589" spans="1:13" x14ac:dyDescent="0.25">
      <c r="A589" s="7" t="str" cm="1">
        <f t="array" ref="A589">IFERROR(INDEX(Data!$A$2:$A$5000,$M589),IF(ROW()=2,"No data",""))</f>
        <v>SIMP-0.5-0071179479024</v>
      </c>
      <c r="B589" s="7" t="str" cm="1">
        <f t="array" ref="B589">IFERROR(INDEX(Data!$B$2:$B$5000,$M589),"")</f>
        <v>Seasoned Savory Latice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856</v>
      </c>
    </row>
    <row r="590" spans="1:13" x14ac:dyDescent="0.25">
      <c r="A590" s="7" t="str" cm="1">
        <f t="array" ref="A590">IFERROR(INDEX(Data!$A$2:$A$5000,$M590),IF(ROW()=2,"No data",""))</f>
        <v>SIMP-0.5-10071179259336</v>
      </c>
      <c r="B590" s="7" t="str" cm="1">
        <f t="array" ref="B590">IFERROR(INDEX(Data!$B$2:$B$5000,$M590),"")</f>
        <v>Simplot Blue Ribbon CC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857</v>
      </c>
    </row>
    <row r="591" spans="1:13" x14ac:dyDescent="0.25">
      <c r="A591" s="7" t="str" cm="1">
        <f t="array" ref="A591">IFERROR(INDEX(Data!$A$2:$A$5000,$M591),IF(ROW()=2,"No data",""))</f>
        <v>SIMP-1-10071179259336</v>
      </c>
      <c r="B591" s="7" t="str" cm="1">
        <f t="array" ref="B591">IFERROR(INDEX(Data!$B$2:$B$5000,$M591),"")</f>
        <v>Simplot Blue Ribbon CC @1Kg/Pack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858</v>
      </c>
    </row>
    <row r="592" spans="1:13" x14ac:dyDescent="0.25">
      <c r="A592" s="7" t="str" cm="1">
        <f t="array" ref="A592">IFERROR(INDEX(Data!$A$2:$A$5000,$M592),IF(ROW()=2,"No data",""))</f>
        <v>SIMP-1-10071179479024</v>
      </c>
      <c r="B592" s="7" t="str" cm="1">
        <f t="array" ref="B592">IFERROR(INDEX(Data!$B$2:$B$5000,$M592),"")</f>
        <v>Seasoned Savory Latice @1Kg/Pack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859</v>
      </c>
    </row>
    <row r="593" spans="1:13" x14ac:dyDescent="0.25">
      <c r="A593" s="7" t="str" cm="1">
        <f t="array" ref="A593">IFERROR(INDEX(Data!$A$2:$A$5000,$M593),IF(ROW()=2,"No data",""))</f>
        <v>SIMP-10071179004172</v>
      </c>
      <c r="B593" s="7" t="str" cm="1">
        <f t="array" ref="B593">IFERROR(INDEX(Data!$B$2:$B$5000,$M593),"")</f>
        <v>Seasoned JR Buffalos (1 Ctn=12.24kg)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860</v>
      </c>
    </row>
    <row r="594" spans="1:13" x14ac:dyDescent="0.25">
      <c r="A594" s="7" t="str" cm="1">
        <f t="array" ref="A594">IFERROR(INDEX(Data!$A$2:$A$5000,$M594),IF(ROW()=2,"No data",""))</f>
        <v>SIMP-10071179022473</v>
      </c>
      <c r="B594" s="7" t="str" cm="1">
        <f t="array" ref="B594">IFERROR(INDEX(Data!$B$2:$B$5000,$M594),"")</f>
        <v>Select Recipe Chunks 6/6 - Skn (1 Ctn=16.3Kg)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861</v>
      </c>
    </row>
    <row r="595" spans="1:13" x14ac:dyDescent="0.25">
      <c r="A595" s="7" t="str" cm="1">
        <f t="array" ref="A595">IFERROR(INDEX(Data!$A$2:$A$5000,$M595),IF(ROW()=2,"No data",""))</f>
        <v>SIMP-10071179023920</v>
      </c>
      <c r="B595" s="7" t="str" cm="1">
        <f t="array" ref="B595">IFERROR(INDEX(Data!$B$2:$B$5000,$M595),"")</f>
        <v>Select Recipe Fries 1/4" SS 6/4.5 (1 Ctn=12.2Kg)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862</v>
      </c>
    </row>
    <row r="596" spans="1:13" x14ac:dyDescent="0.25">
      <c r="A596" s="7" t="str" cm="1">
        <f t="array" ref="A596">IFERROR(INDEX(Data!$A$2:$A$5000,$M596),IF(ROW()=2,"No data",""))</f>
        <v>SIMP-10071179023937</v>
      </c>
      <c r="B596" s="7" t="str" cm="1">
        <f t="array" ref="B596">IFERROR(INDEX(Data!$B$2:$B$5000,$M596),"")</f>
        <v>Select Recipe Fries 3/8" SC 6/5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863</v>
      </c>
    </row>
    <row r="597" spans="1:13" x14ac:dyDescent="0.25">
      <c r="A597" s="7" t="str" cm="1">
        <f t="array" ref="A597">IFERROR(INDEX(Data!$A$2:$A$5000,$M597),IF(ROW()=2,"No data",""))</f>
        <v>SIMP-10071179259312</v>
      </c>
      <c r="B597" s="7" t="str" cm="1">
        <f t="array" ref="B597">IFERROR(INDEX(Data!$B$2:$B$5000,$M597),"")</f>
        <v>Simplot Blue Ribbon SC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864</v>
      </c>
    </row>
    <row r="598" spans="1:13" x14ac:dyDescent="0.25">
      <c r="A598" s="7" t="str" cm="1">
        <f t="array" ref="A598">IFERROR(INDEX(Data!$A$2:$A$5000,$M598),IF(ROW()=2,"No data",""))</f>
        <v>SIMP-10071179259336</v>
      </c>
      <c r="B598" s="7" t="str" cm="1">
        <f t="array" ref="B598">IFERROR(INDEX(Data!$B$2:$B$5000,$M598),"")</f>
        <v>Simplot Blue Ribbon CC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865</v>
      </c>
    </row>
    <row r="599" spans="1:13" x14ac:dyDescent="0.25">
      <c r="A599" s="7" t="str" cm="1">
        <f t="array" ref="A599">IFERROR(INDEX(Data!$A$2:$A$5000,$M599),IF(ROW()=2,"No data",""))</f>
        <v>SIMP-10071179283010</v>
      </c>
      <c r="B599" s="7" t="str" cm="1">
        <f t="array" ref="B599">IFERROR(INDEX(Data!$B$2:$B$5000,$M599),"")</f>
        <v>Traditional Form Tiny Triangle 6/5 (1 Ctn=13.6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866</v>
      </c>
    </row>
    <row r="600" spans="1:13" x14ac:dyDescent="0.25">
      <c r="A600" s="7" t="str" cm="1">
        <f t="array" ref="A600">IFERROR(INDEX(Data!$A$2:$A$5000,$M600),IF(ROW()=2,"No data",""))</f>
        <v>SIMP-10071179465201</v>
      </c>
      <c r="B600" s="7" t="str" cm="1">
        <f t="array" ref="B600">IFERROR(INDEX(Data!$B$2:$B$5000,$M600),"")</f>
        <v>Blue Ribbon 1/4" SS (1 Ctn=16.3Kg)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867</v>
      </c>
    </row>
    <row r="601" spans="1:13" x14ac:dyDescent="0.25">
      <c r="A601" s="7" t="str" cm="1">
        <f t="array" ref="A601">IFERROR(INDEX(Data!$A$2:$A$5000,$M601),IF(ROW()=2,"No data",""))</f>
        <v>SIMP-10071179470144</v>
      </c>
      <c r="B601" s="7" t="str" cm="1">
        <f t="array" ref="B601">IFERROR(INDEX(Data!$B$2:$B$5000,$M601),"")</f>
        <v>Simplot SeasonedCrisp Savory Loops 13.6Kg/Ctn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868</v>
      </c>
    </row>
    <row r="602" spans="1:13" x14ac:dyDescent="0.25">
      <c r="A602" s="7" t="str" cm="1">
        <f t="array" ref="A602">IFERROR(INDEX(Data!$A$2:$A$5000,$M602),IF(ROW()=2,"No data",""))</f>
        <v>SIMP-10071179478010</v>
      </c>
      <c r="B602" s="7" t="str" cm="1">
        <f t="array" ref="B602">IFERROR(INDEX(Data!$B$2:$B$5000,$M602),"")</f>
        <v>Seasoned Savory Wedge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869</v>
      </c>
    </row>
    <row r="603" spans="1:13" x14ac:dyDescent="0.25">
      <c r="A603" s="7" t="str" cm="1">
        <f t="array" ref="A603">IFERROR(INDEX(Data!$A$2:$A$5000,$M603),IF(ROW()=2,"No data",""))</f>
        <v>SIMP-10071179479024</v>
      </c>
      <c r="B603" s="7" t="str" cm="1">
        <f t="array" ref="B603">IFERROR(INDEX(Data!$B$2:$B$5000,$M603),"")</f>
        <v>Seasoned Savory Latice (1 Ctn=12.2Kg)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870</v>
      </c>
    </row>
    <row r="604" spans="1:13" x14ac:dyDescent="0.25">
      <c r="A604" s="7" t="str" cm="1">
        <f t="array" ref="A604">IFERROR(INDEX(Data!$A$2:$A$5000,$M604),IF(ROW()=2,"No data",""))</f>
        <v>SIMP-10071179932260</v>
      </c>
      <c r="B604" s="7" t="str" cm="1">
        <f t="array" ref="B604">IFERROR(INDEX(Data!$B$2:$B$5000,$M604),"")</f>
        <v>Simplot Harvest Fresh Avocado Pulp 12/I lb (1 Ctn = 5.44 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871</v>
      </c>
    </row>
    <row r="605" spans="1:13" x14ac:dyDescent="0.25">
      <c r="A605" s="7" t="str" cm="1">
        <f t="array" ref="A605">IFERROR(INDEX(Data!$A$2:$A$5000,$M605),IF(ROW()=2,"No data",""))</f>
        <v>SIMP0.5-10071179004172</v>
      </c>
      <c r="B605" s="7" t="str" cm="1">
        <f t="array" ref="B605">IFERROR(INDEX(Data!$B$2:$B$5000,$M605),"")</f>
        <v>Seasoned JR Buffalos @500gr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872</v>
      </c>
    </row>
    <row r="606" spans="1:13" x14ac:dyDescent="0.25">
      <c r="A606" s="7" t="str" cm="1">
        <f t="array" ref="A606">IFERROR(INDEX(Data!$A$2:$A$5000,$M606),IF(ROW()=2,"No data",""))</f>
        <v>SIMP0.5-10071179022473</v>
      </c>
      <c r="B606" s="7" t="str" cm="1">
        <f t="array" ref="B606">IFERROR(INDEX(Data!$B$2:$B$5000,$M606),"")</f>
        <v>Select Recipe Chunks 6/6 - Skn @500gr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873</v>
      </c>
    </row>
    <row r="607" spans="1:13" x14ac:dyDescent="0.25">
      <c r="A607" s="7" t="str" cm="1">
        <f t="array" ref="A607">IFERROR(INDEX(Data!$A$2:$A$5000,$M607),IF(ROW()=2,"No data",""))</f>
        <v>SIMP0.5-10071179023920</v>
      </c>
      <c r="B607" s="7" t="str" cm="1">
        <f t="array" ref="B607">IFERROR(INDEX(Data!$B$2:$B$5000,$M607),"")</f>
        <v>Select Recipe Fries 1/4" SS 6/4.5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874</v>
      </c>
    </row>
    <row r="608" spans="1:13" x14ac:dyDescent="0.25">
      <c r="A608" s="7" t="str" cm="1">
        <f t="array" ref="A608">IFERROR(INDEX(Data!$A$2:$A$5000,$M608),IF(ROW()=2,"No data",""))</f>
        <v>SIMP0.5-10071179023937</v>
      </c>
      <c r="B608" s="7" t="str" cm="1">
        <f t="array" ref="B608">IFERROR(INDEX(Data!$B$2:$B$5000,$M608),"")</f>
        <v>Select Recipe Fries 3/8" SC 6/5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875</v>
      </c>
    </row>
    <row r="609" spans="1:13" x14ac:dyDescent="0.25">
      <c r="A609" s="7" t="str" cm="1">
        <f t="array" ref="A609">IFERROR(INDEX(Data!$A$2:$A$5000,$M609),IF(ROW()=2,"No data",""))</f>
        <v>SIMP0.5-10071179259312</v>
      </c>
      <c r="B609" s="7" t="str" cm="1">
        <f t="array" ref="B609">IFERROR(INDEX(Data!$B$2:$B$5000,$M609),"")</f>
        <v>Simplot Blue Ribbon SC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876</v>
      </c>
    </row>
    <row r="610" spans="1:13" x14ac:dyDescent="0.25">
      <c r="A610" s="7" t="str" cm="1">
        <f t="array" ref="A610">IFERROR(INDEX(Data!$A$2:$A$5000,$M610),IF(ROW()=2,"No data",""))</f>
        <v>SIMP0.5-10071179283010</v>
      </c>
      <c r="B610" s="7" t="str" cm="1">
        <f t="array" ref="B610">IFERROR(INDEX(Data!$B$2:$B$5000,$M610),"")</f>
        <v>Traditional Form Tiny Triangle 6/5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877</v>
      </c>
    </row>
    <row r="611" spans="1:13" x14ac:dyDescent="0.25">
      <c r="A611" s="7" t="str" cm="1">
        <f t="array" ref="A611">IFERROR(INDEX(Data!$A$2:$A$5000,$M611),IF(ROW()=2,"No data",""))</f>
        <v>SIMP0.5-10071179465201</v>
      </c>
      <c r="B611" s="7" t="str" cm="1">
        <f t="array" ref="B611">IFERROR(INDEX(Data!$B$2:$B$5000,$M611),"")</f>
        <v>Blue Ribbon 1/4" SS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878</v>
      </c>
    </row>
    <row r="612" spans="1:13" x14ac:dyDescent="0.25">
      <c r="A612" s="7" t="str" cm="1">
        <f t="array" ref="A612">IFERROR(INDEX(Data!$A$2:$A$5000,$M612),IF(ROW()=2,"No data",""))</f>
        <v>SIMP0.5-10071179478010</v>
      </c>
      <c r="B612" s="7" t="str" cm="1">
        <f t="array" ref="B612">IFERROR(INDEX(Data!$B$2:$B$5000,$M612),"")</f>
        <v>Seasoned Savory Wedge @500g/Pack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879</v>
      </c>
    </row>
    <row r="613" spans="1:13" x14ac:dyDescent="0.25">
      <c r="A613" s="7" t="str" cm="1">
        <f t="array" ref="A613">IFERROR(INDEX(Data!$A$2:$A$5000,$M613),IF(ROW()=2,"No data",""))</f>
        <v>SIMP1-10071179004172</v>
      </c>
      <c r="B613" s="7" t="str" cm="1">
        <f t="array" ref="B613">IFERROR(INDEX(Data!$B$2:$B$5000,$M613),"")</f>
        <v>Seasoned JR Buffalos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880</v>
      </c>
    </row>
    <row r="614" spans="1:13" x14ac:dyDescent="0.25">
      <c r="A614" s="7" t="str" cm="1">
        <f t="array" ref="A614">IFERROR(INDEX(Data!$A$2:$A$5000,$M614),IF(ROW()=2,"No data",""))</f>
        <v>SIMP1-10071179022473</v>
      </c>
      <c r="B614" s="7" t="str" cm="1">
        <f t="array" ref="B614">IFERROR(INDEX(Data!$B$2:$B$5000,$M614),"")</f>
        <v>Select Recipe Chunks 6/6 - Skn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881</v>
      </c>
    </row>
    <row r="615" spans="1:13" x14ac:dyDescent="0.25">
      <c r="A615" s="7" t="str" cm="1">
        <f t="array" ref="A615">IFERROR(INDEX(Data!$A$2:$A$5000,$M615),IF(ROW()=2,"No data",""))</f>
        <v>SIMP1-10071179023920</v>
      </c>
      <c r="B615" s="7" t="str" cm="1">
        <f t="array" ref="B615">IFERROR(INDEX(Data!$B$2:$B$5000,$M615),"")</f>
        <v>Select Recipe Fries 1/4" SS 6/4.5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882</v>
      </c>
    </row>
    <row r="616" spans="1:13" x14ac:dyDescent="0.25">
      <c r="A616" s="7" t="str" cm="1">
        <f t="array" ref="A616">IFERROR(INDEX(Data!$A$2:$A$5000,$M616),IF(ROW()=2,"No data",""))</f>
        <v>SIMP1-10071179023937</v>
      </c>
      <c r="B616" s="7" t="str" cm="1">
        <f t="array" ref="B616">IFERROR(INDEX(Data!$B$2:$B$5000,$M616),"")</f>
        <v>Select Recipe Fries 3/8" SC 6/5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883</v>
      </c>
    </row>
    <row r="617" spans="1:13" x14ac:dyDescent="0.25">
      <c r="A617" s="7" t="str" cm="1">
        <f t="array" ref="A617">IFERROR(INDEX(Data!$A$2:$A$5000,$M617),IF(ROW()=2,"No data",""))</f>
        <v>SIMP1-10071179259312</v>
      </c>
      <c r="B617" s="7" t="str" cm="1">
        <f t="array" ref="B617">IFERROR(INDEX(Data!$B$2:$B$5000,$M617),"")</f>
        <v>Simplot Blue Ribbon SC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884</v>
      </c>
    </row>
    <row r="618" spans="1:13" x14ac:dyDescent="0.25">
      <c r="A618" s="7" t="str" cm="1">
        <f t="array" ref="A618">IFERROR(INDEX(Data!$A$2:$A$5000,$M618),IF(ROW()=2,"No data",""))</f>
        <v>SIMP1-10071179283010</v>
      </c>
      <c r="B618" s="7" t="str" cm="1">
        <f t="array" ref="B618">IFERROR(INDEX(Data!$B$2:$B$5000,$M618),"")</f>
        <v>Traditional Form Tiny Triangle 6/5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885</v>
      </c>
    </row>
    <row r="619" spans="1:13" x14ac:dyDescent="0.25">
      <c r="A619" s="7" t="str" cm="1">
        <f t="array" ref="A619">IFERROR(INDEX(Data!$A$2:$A$5000,$M619),IF(ROW()=2,"No data",""))</f>
        <v>SIMP1-10071179465201</v>
      </c>
      <c r="B619" s="7" t="str" cm="1">
        <f t="array" ref="B619">IFERROR(INDEX(Data!$B$2:$B$5000,$M619),"")</f>
        <v>Blue Ribbon 1/4" SS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886</v>
      </c>
    </row>
    <row r="620" spans="1:13" x14ac:dyDescent="0.25">
      <c r="A620" s="7" t="str" cm="1">
        <f t="array" ref="A620">IFERROR(INDEX(Data!$A$2:$A$5000,$M620),IF(ROW()=2,"No data",""))</f>
        <v>SIMP1-10071179478010</v>
      </c>
      <c r="B620" s="7" t="str" cm="1">
        <f t="array" ref="B620">IFERROR(INDEX(Data!$B$2:$B$5000,$M620),"")</f>
        <v>Seasoned Savory Wedge @1Kg/Pack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887</v>
      </c>
    </row>
    <row r="621" spans="1:13" x14ac:dyDescent="0.25">
      <c r="A621" s="7" t="str" cm="1">
        <f t="array" ref="A621">IFERROR(INDEX(Data!$A$2:$A$5000,$M621),IF(ROW()=2,"No data",""))</f>
        <v>SIMPB-10071179004172</v>
      </c>
      <c r="B621" s="7" t="str" cm="1">
        <f t="array" ref="B621">IFERROR(INDEX(Data!$B$2:$B$5000,$M621),"")</f>
        <v>Seasoned JR Buffalos (1 Pack=2.04kg)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888</v>
      </c>
    </row>
    <row r="622" spans="1:13" x14ac:dyDescent="0.25">
      <c r="A622" s="7" t="str" cm="1">
        <f t="array" ref="A622">IFERROR(INDEX(Data!$A$2:$A$5000,$M622),IF(ROW()=2,"No data",""))</f>
        <v>SIMPB-10071179022473</v>
      </c>
      <c r="B622" s="7" t="str" cm="1">
        <f t="array" ref="B622">IFERROR(INDEX(Data!$B$2:$B$5000,$M622),"")</f>
        <v>Select Recipe Chunks 6/6 - Skn (1 Kg = 2.7216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889</v>
      </c>
    </row>
    <row r="623" spans="1:13" x14ac:dyDescent="0.25">
      <c r="A623" s="7" t="str" cm="1">
        <f t="array" ref="A623">IFERROR(INDEX(Data!$A$2:$A$5000,$M623),IF(ROW()=2,"No data",""))</f>
        <v>SIMPB-10071179023920</v>
      </c>
      <c r="B623" s="7" t="str" cm="1">
        <f t="array" ref="B623">IFERROR(INDEX(Data!$B$2:$B$5000,$M623),"")</f>
        <v>Select Recipe Fries 1/4" SS 6/4.5 (1 Pack = 2.033333 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890</v>
      </c>
    </row>
    <row r="624" spans="1:13" x14ac:dyDescent="0.25">
      <c r="A624" s="7" t="str" cm="1">
        <f t="array" ref="A624">IFERROR(INDEX(Data!$A$2:$A$5000,$M624),IF(ROW()=2,"No data",""))</f>
        <v>SIMPB-10071179023937</v>
      </c>
      <c r="B624" s="7" t="str" cm="1">
        <f t="array" ref="B624">IFERROR(INDEX(Data!$B$2:$B$5000,$M624),"")</f>
        <v>Select Recipe Fries 3/8" SC 6/5 (1 Ctn = 2.266666 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891</v>
      </c>
    </row>
    <row r="625" spans="1:13" x14ac:dyDescent="0.25">
      <c r="A625" s="7" t="str" cm="1">
        <f t="array" ref="A625">IFERROR(INDEX(Data!$A$2:$A$5000,$M625),IF(ROW()=2,"No data",""))</f>
        <v>SIMPB-10071179259312</v>
      </c>
      <c r="B625" s="7" t="str" cm="1">
        <f t="array" ref="B625">IFERROR(INDEX(Data!$B$2:$B$5000,$M625),"")</f>
        <v>Simplot Blue Ribbon SC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892</v>
      </c>
    </row>
    <row r="626" spans="1:13" x14ac:dyDescent="0.25">
      <c r="A626" s="7" t="str" cm="1">
        <f t="array" ref="A626">IFERROR(INDEX(Data!$A$2:$A$5000,$M626),IF(ROW()=2,"No data",""))</f>
        <v>SIMPB-10071179259336</v>
      </c>
      <c r="B626" s="7" t="str" cm="1">
        <f t="array" ref="B626">IFERROR(INDEX(Data!$B$2:$B$5000,$M626),"")</f>
        <v>Simplot Blue Ribbon CC (1 Pack=2.266Kg)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893</v>
      </c>
    </row>
    <row r="627" spans="1:13" x14ac:dyDescent="0.25">
      <c r="A627" s="7" t="str" cm="1">
        <f t="array" ref="A627">IFERROR(INDEX(Data!$A$2:$A$5000,$M627),IF(ROW()=2,"No data",""))</f>
        <v>SIMPB-10071179283010</v>
      </c>
      <c r="B627" s="7" t="str" cm="1">
        <f t="array" ref="B627">IFERROR(INDEX(Data!$B$2:$B$5000,$M627),"")</f>
        <v>Traditional Form Tiny Triangle 6/5 (1 Pack = 2.26Kg)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894</v>
      </c>
    </row>
    <row r="628" spans="1:13" x14ac:dyDescent="0.25">
      <c r="A628" s="7" t="str" cm="1">
        <f t="array" ref="A628">IFERROR(INDEX(Data!$A$2:$A$5000,$M628),IF(ROW()=2,"No data",""))</f>
        <v>SIMPB-10071179465201</v>
      </c>
      <c r="B628" s="7" t="str" cm="1">
        <f t="array" ref="B628">IFERROR(INDEX(Data!$B$2:$B$5000,$M628),"")</f>
        <v>Blue Ribbon 1/4" SS (1 Pack=2.7216Kg)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895</v>
      </c>
    </row>
    <row r="629" spans="1:13" x14ac:dyDescent="0.25">
      <c r="A629" s="7" t="str" cm="1">
        <f t="array" ref="A629">IFERROR(INDEX(Data!$A$2:$A$5000,$M629),IF(ROW()=2,"No data",""))</f>
        <v>SIMPB-10071179478010</v>
      </c>
      <c r="B629" s="7" t="str" cm="1">
        <f t="array" ref="B629">IFERROR(INDEX(Data!$B$2:$B$5000,$M629),"")</f>
        <v>Seasoned Savory Wedge (1 Pack=2.266Kg)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896</v>
      </c>
    </row>
    <row r="630" spans="1:13" x14ac:dyDescent="0.25">
      <c r="A630" s="7" t="str" cm="1">
        <f t="array" ref="A630">IFERROR(INDEX(Data!$A$2:$A$5000,$M630),IF(ROW()=2,"No data",""))</f>
        <v>SIMPB-10071179479024</v>
      </c>
      <c r="B630" s="7" t="str" cm="1">
        <f t="array" ref="B630">IFERROR(INDEX(Data!$B$2:$B$5000,$M630),"")</f>
        <v>Seasoned Savory Latice (1 Pack=2.033Kg)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897</v>
      </c>
    </row>
    <row r="631" spans="1:13" x14ac:dyDescent="0.25">
      <c r="A631" s="7" t="str" cm="1">
        <f t="array" ref="A631">IFERROR(INDEX(Data!$A$2:$A$5000,$M631),IF(ROW()=2,"No data",""))</f>
        <v>VFR001</v>
      </c>
      <c r="B631" s="7" t="str" cm="1">
        <f t="array" ref="B631">IFERROR(INDEX(Data!$B$2:$B$5000,$M631),"")</f>
        <v>Edamame Asin/SLB Deluxe (500 gr/pack)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898</v>
      </c>
    </row>
    <row r="632" spans="1:13" x14ac:dyDescent="0.25">
      <c r="A632" s="7" t="str" cm="1">
        <f t="array" ref="A632">IFERROR(INDEX(Data!$A$2:$A$5000,$M632),IF(ROW()=2,"No data",""))</f>
        <v>VFR002</v>
      </c>
      <c r="B632" s="7" t="str" cm="1">
        <f t="array" ref="B632">IFERROR(INDEX(Data!$B$2:$B$5000,$M632),"")</f>
        <v>Edamame Natural/LB Deluxe (500 gr/pack)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899</v>
      </c>
    </row>
    <row r="633" spans="1:13" x14ac:dyDescent="0.25">
      <c r="A633" s="7" t="str" cm="1">
        <f t="array" ref="A633">IFERROR(INDEX(Data!$A$2:$A$5000,$M633),IF(ROW()=2,"No data",""))</f>
        <v>VFR004</v>
      </c>
      <c r="B633" s="7" t="str" cm="1">
        <f t="array" ref="B633">IFERROR(INDEX(Data!$B$2:$B$5000,$M633),"")</f>
        <v>Strawberry Frozen 1 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900</v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2026-07-10T00:51:40Z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